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.xml" ContentType="application/vnd.ms-excel.controlpropertie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vgc2024.sharepoint.com/sites/Nextshore2026/Shared Documents/NextShore_Cloud/Nominas/2026/1.- Semanal/BAJA BIZ/Baja Biz Advos/05. Nom Baja Biz ADVO 2601 Febrero 2026/Dispersion/"/>
    </mc:Choice>
  </mc:AlternateContent>
  <xr:revisionPtr revIDLastSave="9" documentId="13_ncr:1_{47042E9B-A9B6-4C07-AEED-EBFB979E1F3B}" xr6:coauthVersionLast="47" xr6:coauthVersionMax="47" xr10:uidLastSave="{7C4ECD06-382E-41B7-BB7D-AB7C4ACE8C65}"/>
  <bookViews>
    <workbookView xWindow="28680" yWindow="-120" windowWidth="29040" windowHeight="15720" xr2:uid="{00000000-000D-0000-FFFF-FFFF00000000}"/>
  </bookViews>
  <sheets>
    <sheet name="Lay0ut Multiple" sheetId="10" r:id="rId1"/>
    <sheet name="LayOut Multiple" sheetId="7" state="veryHidden" r:id="rId2"/>
    <sheet name="Lay Out" sheetId="6" state="veryHidden" r:id="rId3"/>
    <sheet name="BASE BANCOS" sheetId="1" state="veryHidden" r:id="rId4"/>
    <sheet name="Datos" sheetId="4" state="veryHidden" r:id="rId5"/>
    <sheet name="LayOutSTP" sheetId="9" state="veryHidden" r:id="rId6"/>
    <sheet name="Temp" sheetId="8" state="hidden" r:id="rId7"/>
  </sheets>
  <functionGroups builtInGroupCount="19"/>
  <definedNames>
    <definedName name="_xlnm._FilterDatabase" localSheetId="3" hidden="1">'BASE BANCOS'!$B$1:$B$965</definedName>
    <definedName name="_xlnm._FilterDatabase" localSheetId="0" hidden="1">'Lay0ut Multiple'!$K$5:$L$5</definedName>
    <definedName name="_xlnm._FilterDatabase" localSheetId="1" hidden="1">'LayOut Multiple'!$K$5:$L$5</definedName>
    <definedName name="_xlnm._FilterDatabase" localSheetId="5" hidden="1">LayOutSTP!$A$1:$E$4</definedName>
    <definedName name="_xlnm._FilterDatabase" localSheetId="6" hidden="1">Temp!$A$1:$A$1</definedName>
    <definedName name="_xleta.IF" hidden="1" xlm="1">#NAME?</definedName>
    <definedName name="_xleta.TODAY" hidden="1" xlm="1">#NAME?</definedName>
    <definedName name="BANCOS">'BASE BANCOS'!$B$1:$B$85</definedName>
    <definedName name="Registro" localSheetId="0">'Lay0ut Multiple'!$L$28</definedName>
    <definedName name="Registro">'LayOut Multiple'!$L$28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7" l="1"/>
  <c r="L5" i="7"/>
  <c r="A3" i="7"/>
  <c r="B3" i="7"/>
  <c r="C3" i="7"/>
  <c r="D3" i="7"/>
  <c r="E3" i="7"/>
  <c r="F3" i="7"/>
  <c r="G3" i="7"/>
  <c r="H3" i="7"/>
  <c r="A4" i="7"/>
  <c r="B4" i="7"/>
  <c r="C4" i="7"/>
  <c r="D4" i="7"/>
  <c r="E4" i="7"/>
  <c r="F4" i="7"/>
  <c r="G4" i="7"/>
  <c r="H4" i="7"/>
  <c r="A5" i="7"/>
  <c r="B5" i="7"/>
  <c r="C5" i="7"/>
  <c r="D5" i="7"/>
  <c r="E5" i="7"/>
  <c r="F5" i="7"/>
  <c r="G5" i="7"/>
  <c r="H5" i="7"/>
  <c r="A6" i="7"/>
  <c r="B6" i="7"/>
  <c r="C6" i="7"/>
  <c r="D6" i="7"/>
  <c r="E6" i="7"/>
  <c r="F6" i="7"/>
  <c r="G6" i="7"/>
  <c r="H6" i="7"/>
  <c r="A7" i="7"/>
  <c r="B7" i="7"/>
  <c r="C7" i="7"/>
  <c r="D7" i="7"/>
  <c r="E7" i="7"/>
  <c r="F7" i="7"/>
  <c r="G7" i="7"/>
  <c r="H7" i="7"/>
  <c r="A8" i="7"/>
  <c r="B8" i="7"/>
  <c r="C8" i="7"/>
  <c r="D8" i="7"/>
  <c r="E8" i="7"/>
  <c r="F8" i="7"/>
  <c r="G8" i="7"/>
  <c r="H8" i="7"/>
  <c r="A9" i="7"/>
  <c r="B9" i="7"/>
  <c r="C9" i="7"/>
  <c r="D9" i="7"/>
  <c r="E9" i="7"/>
  <c r="F9" i="7"/>
  <c r="G9" i="7"/>
  <c r="H9" i="7"/>
  <c r="A10" i="7"/>
  <c r="B10" i="7"/>
  <c r="C10" i="7"/>
  <c r="D10" i="7"/>
  <c r="E10" i="7"/>
  <c r="F10" i="7"/>
  <c r="G10" i="7"/>
  <c r="H10" i="7"/>
  <c r="A11" i="7"/>
  <c r="B11" i="7"/>
  <c r="C11" i="7"/>
  <c r="D11" i="7"/>
  <c r="E11" i="7"/>
  <c r="F11" i="7"/>
  <c r="G11" i="7"/>
  <c r="H11" i="7"/>
  <c r="A12" i="7"/>
  <c r="B12" i="7"/>
  <c r="C12" i="7"/>
  <c r="D12" i="7"/>
  <c r="E12" i="7"/>
  <c r="F12" i="7"/>
  <c r="G12" i="7"/>
  <c r="H12" i="7"/>
  <c r="A13" i="7"/>
  <c r="B13" i="7"/>
  <c r="C13" i="7"/>
  <c r="D13" i="7"/>
  <c r="E13" i="7"/>
  <c r="F13" i="7"/>
  <c r="G13" i="7"/>
  <c r="H13" i="7"/>
  <c r="A14" i="7"/>
  <c r="B14" i="7"/>
  <c r="C14" i="7"/>
  <c r="D14" i="7"/>
  <c r="E14" i="7"/>
  <c r="F14" i="7"/>
  <c r="G14" i="7"/>
  <c r="H14" i="7"/>
  <c r="A15" i="7"/>
  <c r="B15" i="7"/>
  <c r="C15" i="7"/>
  <c r="D15" i="7"/>
  <c r="E15" i="7"/>
  <c r="F15" i="7"/>
  <c r="G15" i="7"/>
  <c r="H15" i="7"/>
  <c r="A16" i="7"/>
  <c r="B16" i="7"/>
  <c r="C16" i="7"/>
  <c r="D16" i="7"/>
  <c r="E16" i="7"/>
  <c r="F16" i="7"/>
  <c r="G16" i="7"/>
  <c r="H16" i="7"/>
  <c r="A17" i="7"/>
  <c r="B17" i="7"/>
  <c r="C17" i="7"/>
  <c r="D17" i="7"/>
  <c r="E17" i="7"/>
  <c r="F17" i="7"/>
  <c r="G17" i="7"/>
  <c r="H17" i="7"/>
  <c r="A18" i="7"/>
  <c r="B18" i="7"/>
  <c r="C18" i="7"/>
  <c r="D18" i="7"/>
  <c r="E18" i="7"/>
  <c r="F18" i="7"/>
  <c r="G18" i="7"/>
  <c r="H18" i="7"/>
  <c r="A19" i="7"/>
  <c r="B19" i="7"/>
  <c r="C19" i="7"/>
  <c r="D19" i="7"/>
  <c r="E19" i="7"/>
  <c r="F19" i="7"/>
  <c r="G19" i="7"/>
  <c r="H19" i="7"/>
  <c r="A20" i="7"/>
  <c r="B20" i="7"/>
  <c r="C20" i="7"/>
  <c r="D20" i="7"/>
  <c r="E20" i="7"/>
  <c r="F20" i="7"/>
  <c r="G20" i="7"/>
  <c r="H20" i="7"/>
  <c r="A21" i="7"/>
  <c r="B21" i="7"/>
  <c r="C21" i="7"/>
  <c r="D21" i="7"/>
  <c r="E21" i="7"/>
  <c r="F21" i="7"/>
  <c r="G21" i="7"/>
  <c r="H21" i="7"/>
  <c r="A22" i="7"/>
  <c r="B22" i="7"/>
  <c r="C22" i="7"/>
  <c r="D22" i="7"/>
  <c r="E22" i="7"/>
  <c r="F22" i="7"/>
  <c r="G22" i="7"/>
  <c r="H22" i="7"/>
  <c r="A23" i="7"/>
  <c r="B23" i="7"/>
  <c r="C23" i="7"/>
  <c r="D23" i="7"/>
  <c r="E23" i="7"/>
  <c r="F23" i="7"/>
  <c r="G23" i="7"/>
  <c r="H23" i="7"/>
  <c r="A24" i="7"/>
  <c r="B24" i="7"/>
  <c r="C24" i="7"/>
  <c r="D24" i="7"/>
  <c r="E24" i="7"/>
  <c r="F24" i="7"/>
  <c r="G24" i="7"/>
  <c r="H24" i="7"/>
  <c r="A25" i="7"/>
  <c r="B25" i="7"/>
  <c r="C25" i="7"/>
  <c r="D25" i="7"/>
  <c r="E25" i="7"/>
  <c r="F25" i="7"/>
  <c r="G25" i="7"/>
  <c r="H25" i="7"/>
  <c r="A26" i="7"/>
  <c r="B26" i="7"/>
  <c r="C26" i="7"/>
  <c r="D26" i="7"/>
  <c r="E26" i="7"/>
  <c r="F26" i="7"/>
  <c r="G26" i="7"/>
  <c r="H26" i="7"/>
  <c r="A27" i="7"/>
  <c r="B27" i="7"/>
  <c r="C27" i="7"/>
  <c r="D27" i="7"/>
  <c r="E27" i="7"/>
  <c r="F27" i="7"/>
  <c r="G27" i="7"/>
  <c r="H27" i="7"/>
  <c r="A28" i="7"/>
  <c r="B28" i="7"/>
  <c r="C28" i="7"/>
  <c r="D28" i="7"/>
  <c r="E28" i="7"/>
  <c r="F28" i="7"/>
  <c r="G28" i="7"/>
  <c r="H28" i="7"/>
  <c r="A29" i="7"/>
  <c r="B29" i="7"/>
  <c r="C29" i="7"/>
  <c r="D29" i="7"/>
  <c r="E29" i="7"/>
  <c r="F29" i="7"/>
  <c r="G29" i="7"/>
  <c r="H29" i="7"/>
  <c r="A30" i="7"/>
  <c r="B30" i="7"/>
  <c r="C30" i="7"/>
  <c r="D30" i="7"/>
  <c r="E30" i="7"/>
  <c r="F30" i="7"/>
  <c r="G30" i="7"/>
  <c r="H30" i="7"/>
  <c r="A31" i="7"/>
  <c r="B31" i="7"/>
  <c r="C31" i="7"/>
  <c r="D31" i="7"/>
  <c r="E31" i="7"/>
  <c r="F31" i="7"/>
  <c r="G31" i="7"/>
  <c r="H31" i="7"/>
  <c r="A32" i="7"/>
  <c r="B32" i="7"/>
  <c r="C32" i="7"/>
  <c r="D32" i="7"/>
  <c r="E32" i="7"/>
  <c r="F32" i="7"/>
  <c r="G32" i="7"/>
  <c r="H32" i="7"/>
  <c r="A33" i="7"/>
  <c r="B33" i="7"/>
  <c r="C33" i="7"/>
  <c r="D33" i="7"/>
  <c r="E33" i="7"/>
  <c r="F33" i="7"/>
  <c r="G33" i="7"/>
  <c r="H33" i="7"/>
  <c r="A34" i="7"/>
  <c r="B34" i="7"/>
  <c r="C34" i="7"/>
  <c r="D34" i="7"/>
  <c r="E34" i="7"/>
  <c r="F34" i="7"/>
  <c r="G34" i="7"/>
  <c r="H34" i="7"/>
  <c r="A35" i="7"/>
  <c r="B35" i="7"/>
  <c r="C35" i="7"/>
  <c r="D35" i="7"/>
  <c r="E35" i="7"/>
  <c r="F35" i="7"/>
  <c r="G35" i="7"/>
  <c r="H35" i="7"/>
  <c r="A36" i="7"/>
  <c r="B36" i="7"/>
  <c r="C36" i="7"/>
  <c r="D36" i="7"/>
  <c r="E36" i="7"/>
  <c r="F36" i="7"/>
  <c r="G36" i="7"/>
  <c r="H36" i="7"/>
  <c r="A37" i="7"/>
  <c r="B37" i="7"/>
  <c r="C37" i="7"/>
  <c r="D37" i="7"/>
  <c r="E37" i="7"/>
  <c r="F37" i="7"/>
  <c r="G37" i="7"/>
  <c r="H37" i="7"/>
  <c r="A38" i="7"/>
  <c r="B38" i="7"/>
  <c r="C38" i="7"/>
  <c r="D38" i="7"/>
  <c r="E38" i="7"/>
  <c r="F38" i="7"/>
  <c r="G38" i="7"/>
  <c r="H38" i="7"/>
  <c r="A39" i="7"/>
  <c r="B39" i="7"/>
  <c r="C39" i="7"/>
  <c r="D39" i="7"/>
  <c r="E39" i="7"/>
  <c r="F39" i="7"/>
  <c r="G39" i="7"/>
  <c r="H39" i="7"/>
  <c r="A40" i="7"/>
  <c r="B40" i="7"/>
  <c r="C40" i="7"/>
  <c r="D40" i="7"/>
  <c r="E40" i="7"/>
  <c r="F40" i="7"/>
  <c r="G40" i="7"/>
  <c r="H40" i="7"/>
  <c r="A41" i="7"/>
  <c r="B41" i="7"/>
  <c r="C41" i="7"/>
  <c r="D41" i="7"/>
  <c r="E41" i="7"/>
  <c r="F41" i="7"/>
  <c r="G41" i="7"/>
  <c r="H41" i="7"/>
  <c r="A42" i="7"/>
  <c r="B42" i="7"/>
  <c r="C42" i="7"/>
  <c r="D42" i="7"/>
  <c r="E42" i="7"/>
  <c r="F42" i="7"/>
  <c r="G42" i="7"/>
  <c r="H42" i="7"/>
  <c r="A43" i="7"/>
  <c r="B43" i="7"/>
  <c r="C43" i="7"/>
  <c r="D43" i="7"/>
  <c r="E43" i="7"/>
  <c r="F43" i="7"/>
  <c r="G43" i="7"/>
  <c r="H43" i="7"/>
  <c r="A44" i="7"/>
  <c r="B44" i="7"/>
  <c r="C44" i="7"/>
  <c r="D44" i="7"/>
  <c r="E44" i="7"/>
  <c r="F44" i="7"/>
  <c r="G44" i="7"/>
  <c r="H44" i="7"/>
  <c r="A45" i="7"/>
  <c r="B45" i="7"/>
  <c r="C45" i="7"/>
  <c r="D45" i="7"/>
  <c r="E45" i="7"/>
  <c r="F45" i="7"/>
  <c r="G45" i="7"/>
  <c r="H45" i="7"/>
  <c r="A46" i="7"/>
  <c r="B46" i="7"/>
  <c r="C46" i="7"/>
  <c r="D46" i="7"/>
  <c r="E46" i="7"/>
  <c r="F46" i="7"/>
  <c r="G46" i="7"/>
  <c r="H46" i="7"/>
  <c r="A47" i="7"/>
  <c r="B47" i="7"/>
  <c r="C47" i="7"/>
  <c r="D47" i="7"/>
  <c r="E47" i="7"/>
  <c r="F47" i="7"/>
  <c r="G47" i="7"/>
  <c r="H47" i="7"/>
  <c r="A48" i="7"/>
  <c r="B48" i="7"/>
  <c r="C48" i="7"/>
  <c r="D48" i="7"/>
  <c r="E48" i="7"/>
  <c r="F48" i="7"/>
  <c r="G48" i="7"/>
  <c r="H48" i="7"/>
  <c r="A49" i="7"/>
  <c r="B49" i="7"/>
  <c r="C49" i="7"/>
  <c r="D49" i="7"/>
  <c r="E49" i="7"/>
  <c r="F49" i="7"/>
  <c r="G49" i="7"/>
  <c r="H49" i="7"/>
  <c r="A50" i="7"/>
  <c r="B50" i="7"/>
  <c r="C50" i="7"/>
  <c r="D50" i="7"/>
  <c r="E50" i="7"/>
  <c r="F50" i="7"/>
  <c r="G50" i="7"/>
  <c r="H50" i="7"/>
  <c r="A51" i="7"/>
  <c r="B51" i="7"/>
  <c r="C51" i="7"/>
  <c r="D51" i="7"/>
  <c r="E51" i="7"/>
  <c r="F51" i="7"/>
  <c r="G51" i="7"/>
  <c r="H51" i="7"/>
  <c r="A52" i="7"/>
  <c r="B52" i="7"/>
  <c r="C52" i="7"/>
  <c r="D52" i="7"/>
  <c r="E52" i="7"/>
  <c r="F52" i="7"/>
  <c r="G52" i="7"/>
  <c r="H52" i="7"/>
  <c r="A53" i="7"/>
  <c r="B53" i="7"/>
  <c r="C53" i="7"/>
  <c r="D53" i="7"/>
  <c r="E53" i="7"/>
  <c r="F53" i="7"/>
  <c r="G53" i="7"/>
  <c r="H53" i="7"/>
  <c r="A54" i="7"/>
  <c r="B54" i="7"/>
  <c r="C54" i="7"/>
  <c r="D54" i="7"/>
  <c r="E54" i="7"/>
  <c r="F54" i="7"/>
  <c r="G54" i="7"/>
  <c r="H54" i="7"/>
  <c r="A55" i="7"/>
  <c r="B55" i="7"/>
  <c r="C55" i="7"/>
  <c r="D55" i="7"/>
  <c r="E55" i="7"/>
  <c r="F55" i="7"/>
  <c r="G55" i="7"/>
  <c r="H55" i="7"/>
  <c r="A56" i="7"/>
  <c r="B56" i="7"/>
  <c r="C56" i="7"/>
  <c r="D56" i="7"/>
  <c r="E56" i="7"/>
  <c r="F56" i="7"/>
  <c r="G56" i="7"/>
  <c r="H56" i="7"/>
  <c r="A57" i="7"/>
  <c r="B57" i="7"/>
  <c r="C57" i="7"/>
  <c r="D57" i="7"/>
  <c r="E57" i="7"/>
  <c r="F57" i="7"/>
  <c r="G57" i="7"/>
  <c r="H57" i="7"/>
  <c r="A58" i="7"/>
  <c r="B58" i="7"/>
  <c r="C58" i="7"/>
  <c r="D58" i="7"/>
  <c r="E58" i="7"/>
  <c r="F58" i="7"/>
  <c r="G58" i="7"/>
  <c r="H58" i="7"/>
  <c r="A59" i="7"/>
  <c r="B59" i="7"/>
  <c r="C59" i="7"/>
  <c r="D59" i="7"/>
  <c r="E59" i="7"/>
  <c r="F59" i="7"/>
  <c r="G59" i="7"/>
  <c r="H59" i="7"/>
  <c r="A60" i="7"/>
  <c r="B60" i="7"/>
  <c r="C60" i="7"/>
  <c r="D60" i="7"/>
  <c r="E60" i="7"/>
  <c r="F60" i="7"/>
  <c r="G60" i="7"/>
  <c r="H60" i="7"/>
  <c r="A61" i="7"/>
  <c r="B61" i="7"/>
  <c r="C61" i="7"/>
  <c r="D61" i="7"/>
  <c r="E61" i="7"/>
  <c r="F61" i="7"/>
  <c r="G61" i="7"/>
  <c r="H61" i="7"/>
  <c r="A62" i="7"/>
  <c r="B62" i="7"/>
  <c r="C62" i="7"/>
  <c r="D62" i="7"/>
  <c r="E62" i="7"/>
  <c r="F62" i="7"/>
  <c r="G62" i="7"/>
  <c r="H62" i="7"/>
  <c r="A63" i="7"/>
  <c r="B63" i="7"/>
  <c r="C63" i="7"/>
  <c r="D63" i="7"/>
  <c r="E63" i="7"/>
  <c r="F63" i="7"/>
  <c r="G63" i="7"/>
  <c r="H63" i="7"/>
  <c r="A64" i="7"/>
  <c r="B64" i="7"/>
  <c r="C64" i="7"/>
  <c r="D64" i="7"/>
  <c r="E64" i="7"/>
  <c r="F64" i="7"/>
  <c r="G64" i="7"/>
  <c r="H64" i="7"/>
  <c r="A65" i="7"/>
  <c r="B65" i="7"/>
  <c r="C65" i="7"/>
  <c r="D65" i="7"/>
  <c r="E65" i="7"/>
  <c r="F65" i="7"/>
  <c r="G65" i="7"/>
  <c r="H65" i="7"/>
  <c r="A66" i="7"/>
  <c r="B66" i="7"/>
  <c r="C66" i="7"/>
  <c r="D66" i="7"/>
  <c r="E66" i="7"/>
  <c r="F66" i="7"/>
  <c r="G66" i="7"/>
  <c r="H66" i="7"/>
  <c r="A67" i="7"/>
  <c r="B67" i="7"/>
  <c r="C67" i="7"/>
  <c r="D67" i="7"/>
  <c r="E67" i="7"/>
  <c r="F67" i="7"/>
  <c r="G67" i="7"/>
  <c r="H67" i="7"/>
  <c r="A68" i="7"/>
  <c r="B68" i="7"/>
  <c r="C68" i="7"/>
  <c r="D68" i="7"/>
  <c r="E68" i="7"/>
  <c r="F68" i="7"/>
  <c r="G68" i="7"/>
  <c r="H68" i="7"/>
  <c r="A69" i="7"/>
  <c r="B69" i="7"/>
  <c r="C69" i="7"/>
  <c r="D69" i="7"/>
  <c r="E69" i="7"/>
  <c r="F69" i="7"/>
  <c r="G69" i="7"/>
  <c r="H69" i="7"/>
  <c r="A70" i="7"/>
  <c r="B70" i="7"/>
  <c r="C70" i="7"/>
  <c r="D70" i="7"/>
  <c r="E70" i="7"/>
  <c r="F70" i="7"/>
  <c r="G70" i="7"/>
  <c r="H70" i="7"/>
  <c r="A71" i="7"/>
  <c r="B71" i="7"/>
  <c r="C71" i="7"/>
  <c r="D71" i="7"/>
  <c r="E71" i="7"/>
  <c r="F71" i="7"/>
  <c r="G71" i="7"/>
  <c r="H71" i="7"/>
  <c r="A72" i="7"/>
  <c r="B72" i="7"/>
  <c r="C72" i="7"/>
  <c r="D72" i="7"/>
  <c r="E72" i="7"/>
  <c r="F72" i="7"/>
  <c r="G72" i="7"/>
  <c r="H72" i="7"/>
  <c r="A73" i="7"/>
  <c r="B73" i="7"/>
  <c r="C73" i="7"/>
  <c r="D73" i="7"/>
  <c r="E73" i="7"/>
  <c r="F73" i="7"/>
  <c r="G73" i="7"/>
  <c r="H73" i="7"/>
  <c r="A74" i="7"/>
  <c r="B74" i="7"/>
  <c r="C74" i="7"/>
  <c r="D74" i="7"/>
  <c r="E74" i="7"/>
  <c r="F74" i="7"/>
  <c r="G74" i="7"/>
  <c r="H74" i="7"/>
  <c r="A75" i="7"/>
  <c r="B75" i="7"/>
  <c r="C75" i="7"/>
  <c r="D75" i="7"/>
  <c r="E75" i="7"/>
  <c r="F75" i="7"/>
  <c r="G75" i="7"/>
  <c r="H75" i="7"/>
  <c r="A76" i="7"/>
  <c r="B76" i="7"/>
  <c r="C76" i="7"/>
  <c r="D76" i="7"/>
  <c r="E76" i="7"/>
  <c r="F76" i="7"/>
  <c r="G76" i="7"/>
  <c r="H76" i="7"/>
  <c r="A77" i="7"/>
  <c r="B77" i="7"/>
  <c r="C77" i="7"/>
  <c r="D77" i="7"/>
  <c r="E77" i="7"/>
  <c r="F77" i="7"/>
  <c r="G77" i="7"/>
  <c r="H77" i="7"/>
  <c r="A78" i="7"/>
  <c r="B78" i="7"/>
  <c r="C78" i="7"/>
  <c r="D78" i="7"/>
  <c r="E78" i="7"/>
  <c r="F78" i="7"/>
  <c r="G78" i="7"/>
  <c r="H78" i="7"/>
  <c r="A79" i="7"/>
  <c r="B79" i="7"/>
  <c r="C79" i="7"/>
  <c r="D79" i="7"/>
  <c r="E79" i="7"/>
  <c r="F79" i="7"/>
  <c r="G79" i="7"/>
  <c r="H79" i="7"/>
  <c r="A80" i="7"/>
  <c r="B80" i="7"/>
  <c r="C80" i="7"/>
  <c r="D80" i="7"/>
  <c r="E80" i="7"/>
  <c r="F80" i="7"/>
  <c r="G80" i="7"/>
  <c r="H80" i="7"/>
  <c r="A81" i="7"/>
  <c r="B81" i="7"/>
  <c r="C81" i="7"/>
  <c r="D81" i="7"/>
  <c r="E81" i="7"/>
  <c r="F81" i="7"/>
  <c r="G81" i="7"/>
  <c r="H81" i="7"/>
  <c r="A82" i="7"/>
  <c r="B82" i="7"/>
  <c r="C82" i="7"/>
  <c r="D82" i="7"/>
  <c r="E82" i="7"/>
  <c r="F82" i="7"/>
  <c r="G82" i="7"/>
  <c r="H82" i="7"/>
  <c r="A83" i="7"/>
  <c r="B83" i="7"/>
  <c r="C83" i="7"/>
  <c r="D83" i="7"/>
  <c r="E83" i="7"/>
  <c r="F83" i="7"/>
  <c r="G83" i="7"/>
  <c r="H83" i="7"/>
  <c r="A84" i="7"/>
  <c r="B84" i="7"/>
  <c r="C84" i="7"/>
  <c r="D84" i="7"/>
  <c r="E84" i="7"/>
  <c r="F84" i="7"/>
  <c r="G84" i="7"/>
  <c r="H84" i="7"/>
  <c r="A85" i="7"/>
  <c r="B85" i="7"/>
  <c r="C85" i="7"/>
  <c r="D85" i="7"/>
  <c r="E85" i="7"/>
  <c r="F85" i="7"/>
  <c r="G85" i="7"/>
  <c r="H85" i="7"/>
  <c r="A86" i="7"/>
  <c r="B86" i="7"/>
  <c r="C86" i="7"/>
  <c r="D86" i="7"/>
  <c r="E86" i="7"/>
  <c r="F86" i="7"/>
  <c r="G86" i="7"/>
  <c r="H86" i="7"/>
  <c r="A87" i="7"/>
  <c r="B87" i="7"/>
  <c r="C87" i="7"/>
  <c r="D87" i="7"/>
  <c r="E87" i="7"/>
  <c r="F87" i="7"/>
  <c r="G87" i="7"/>
  <c r="H87" i="7"/>
  <c r="A88" i="7"/>
  <c r="B88" i="7"/>
  <c r="C88" i="7"/>
  <c r="D88" i="7"/>
  <c r="E88" i="7"/>
  <c r="F88" i="7"/>
  <c r="G88" i="7"/>
  <c r="H88" i="7"/>
  <c r="A89" i="7"/>
  <c r="B89" i="7"/>
  <c r="C89" i="7"/>
  <c r="D89" i="7"/>
  <c r="E89" i="7"/>
  <c r="F89" i="7"/>
  <c r="G89" i="7"/>
  <c r="H89" i="7"/>
  <c r="A90" i="7"/>
  <c r="B90" i="7"/>
  <c r="C90" i="7"/>
  <c r="D90" i="7"/>
  <c r="E90" i="7"/>
  <c r="F90" i="7"/>
  <c r="G90" i="7"/>
  <c r="H90" i="7"/>
  <c r="A91" i="7"/>
  <c r="B91" i="7"/>
  <c r="C91" i="7"/>
  <c r="D91" i="7"/>
  <c r="E91" i="7"/>
  <c r="F91" i="7"/>
  <c r="G91" i="7"/>
  <c r="H91" i="7"/>
  <c r="A92" i="7"/>
  <c r="B92" i="7"/>
  <c r="C92" i="7"/>
  <c r="D92" i="7"/>
  <c r="E92" i="7"/>
  <c r="F92" i="7"/>
  <c r="G92" i="7"/>
  <c r="H92" i="7"/>
  <c r="A93" i="7"/>
  <c r="B93" i="7"/>
  <c r="C93" i="7"/>
  <c r="D93" i="7"/>
  <c r="E93" i="7"/>
  <c r="F93" i="7"/>
  <c r="G93" i="7"/>
  <c r="H93" i="7"/>
  <c r="A94" i="7"/>
  <c r="B94" i="7"/>
  <c r="C94" i="7"/>
  <c r="D94" i="7"/>
  <c r="E94" i="7"/>
  <c r="F94" i="7"/>
  <c r="G94" i="7"/>
  <c r="H94" i="7"/>
  <c r="A95" i="7"/>
  <c r="B95" i="7"/>
  <c r="C95" i="7"/>
  <c r="D95" i="7"/>
  <c r="E95" i="7"/>
  <c r="F95" i="7"/>
  <c r="G95" i="7"/>
  <c r="H95" i="7"/>
  <c r="A96" i="7"/>
  <c r="B96" i="7"/>
  <c r="C96" i="7"/>
  <c r="D96" i="7"/>
  <c r="E96" i="7"/>
  <c r="F96" i="7"/>
  <c r="G96" i="7"/>
  <c r="H96" i="7"/>
  <c r="A97" i="7"/>
  <c r="B97" i="7"/>
  <c r="C97" i="7"/>
  <c r="D97" i="7"/>
  <c r="E97" i="7"/>
  <c r="F97" i="7"/>
  <c r="G97" i="7"/>
  <c r="H97" i="7"/>
  <c r="A98" i="7"/>
  <c r="B98" i="7"/>
  <c r="C98" i="7"/>
  <c r="D98" i="7"/>
  <c r="E98" i="7"/>
  <c r="F98" i="7"/>
  <c r="G98" i="7"/>
  <c r="H98" i="7"/>
  <c r="A99" i="7"/>
  <c r="B99" i="7"/>
  <c r="C99" i="7"/>
  <c r="D99" i="7"/>
  <c r="E99" i="7"/>
  <c r="F99" i="7"/>
  <c r="G99" i="7"/>
  <c r="H99" i="7"/>
  <c r="A100" i="7"/>
  <c r="B100" i="7"/>
  <c r="C100" i="7"/>
  <c r="D100" i="7"/>
  <c r="E100" i="7"/>
  <c r="F100" i="7"/>
  <c r="G100" i="7"/>
  <c r="H100" i="7"/>
  <c r="A101" i="7"/>
  <c r="B101" i="7"/>
  <c r="C101" i="7"/>
  <c r="D101" i="7"/>
  <c r="E101" i="7"/>
  <c r="F101" i="7"/>
  <c r="G101" i="7"/>
  <c r="H101" i="7"/>
  <c r="A102" i="7"/>
  <c r="B102" i="7"/>
  <c r="C102" i="7"/>
  <c r="D102" i="7"/>
  <c r="E102" i="7"/>
  <c r="F102" i="7"/>
  <c r="G102" i="7"/>
  <c r="H102" i="7"/>
  <c r="A103" i="7"/>
  <c r="B103" i="7"/>
  <c r="C103" i="7"/>
  <c r="D103" i="7"/>
  <c r="E103" i="7"/>
  <c r="F103" i="7"/>
  <c r="G103" i="7"/>
  <c r="H103" i="7"/>
  <c r="A104" i="7"/>
  <c r="B104" i="7"/>
  <c r="C104" i="7"/>
  <c r="D104" i="7"/>
  <c r="E104" i="7"/>
  <c r="F104" i="7"/>
  <c r="G104" i="7"/>
  <c r="H104" i="7"/>
  <c r="A105" i="7"/>
  <c r="B105" i="7"/>
  <c r="C105" i="7"/>
  <c r="D105" i="7"/>
  <c r="E105" i="7"/>
  <c r="F105" i="7"/>
  <c r="G105" i="7"/>
  <c r="H105" i="7"/>
  <c r="A106" i="7"/>
  <c r="B106" i="7"/>
  <c r="C106" i="7"/>
  <c r="D106" i="7"/>
  <c r="E106" i="7"/>
  <c r="F106" i="7"/>
  <c r="G106" i="7"/>
  <c r="H106" i="7"/>
  <c r="A107" i="7"/>
  <c r="B107" i="7"/>
  <c r="C107" i="7"/>
  <c r="D107" i="7"/>
  <c r="E107" i="7"/>
  <c r="F107" i="7"/>
  <c r="G107" i="7"/>
  <c r="H107" i="7"/>
  <c r="A108" i="7"/>
  <c r="B108" i="7"/>
  <c r="C108" i="7"/>
  <c r="D108" i="7"/>
  <c r="E108" i="7"/>
  <c r="F108" i="7"/>
  <c r="G108" i="7"/>
  <c r="H108" i="7"/>
  <c r="A109" i="7"/>
  <c r="B109" i="7"/>
  <c r="C109" i="7"/>
  <c r="D109" i="7"/>
  <c r="E109" i="7"/>
  <c r="F109" i="7"/>
  <c r="G109" i="7"/>
  <c r="H109" i="7"/>
  <c r="A110" i="7"/>
  <c r="B110" i="7"/>
  <c r="C110" i="7"/>
  <c r="D110" i="7"/>
  <c r="E110" i="7"/>
  <c r="F110" i="7"/>
  <c r="G110" i="7"/>
  <c r="H110" i="7"/>
  <c r="A111" i="7"/>
  <c r="B111" i="7"/>
  <c r="C111" i="7"/>
  <c r="D111" i="7"/>
  <c r="E111" i="7"/>
  <c r="F111" i="7"/>
  <c r="G111" i="7"/>
  <c r="H111" i="7"/>
  <c r="A112" i="7"/>
  <c r="B112" i="7"/>
  <c r="C112" i="7"/>
  <c r="D112" i="7"/>
  <c r="E112" i="7"/>
  <c r="F112" i="7"/>
  <c r="G112" i="7"/>
  <c r="H112" i="7"/>
  <c r="A113" i="7"/>
  <c r="B113" i="7"/>
  <c r="C113" i="7"/>
  <c r="D113" i="7"/>
  <c r="E113" i="7"/>
  <c r="F113" i="7"/>
  <c r="G113" i="7"/>
  <c r="H113" i="7"/>
  <c r="A114" i="7"/>
  <c r="B114" i="7"/>
  <c r="C114" i="7"/>
  <c r="D114" i="7"/>
  <c r="E114" i="7"/>
  <c r="F114" i="7"/>
  <c r="G114" i="7"/>
  <c r="H114" i="7"/>
  <c r="A115" i="7"/>
  <c r="B115" i="7"/>
  <c r="C115" i="7"/>
  <c r="D115" i="7"/>
  <c r="E115" i="7"/>
  <c r="F115" i="7"/>
  <c r="G115" i="7"/>
  <c r="H115" i="7"/>
  <c r="A116" i="7"/>
  <c r="B116" i="7"/>
  <c r="C116" i="7"/>
  <c r="D116" i="7"/>
  <c r="E116" i="7"/>
  <c r="F116" i="7"/>
  <c r="G116" i="7"/>
  <c r="H116" i="7"/>
  <c r="A117" i="7"/>
  <c r="B117" i="7"/>
  <c r="C117" i="7"/>
  <c r="D117" i="7"/>
  <c r="E117" i="7"/>
  <c r="F117" i="7"/>
  <c r="G117" i="7"/>
  <c r="H117" i="7"/>
  <c r="A118" i="7"/>
  <c r="B118" i="7"/>
  <c r="C118" i="7"/>
  <c r="D118" i="7"/>
  <c r="E118" i="7"/>
  <c r="F118" i="7"/>
  <c r="G118" i="7"/>
  <c r="H118" i="7"/>
  <c r="A119" i="7"/>
  <c r="B119" i="7"/>
  <c r="C119" i="7"/>
  <c r="D119" i="7"/>
  <c r="E119" i="7"/>
  <c r="F119" i="7"/>
  <c r="G119" i="7"/>
  <c r="H119" i="7"/>
  <c r="A120" i="7"/>
  <c r="B120" i="7"/>
  <c r="C120" i="7"/>
  <c r="D120" i="7"/>
  <c r="E120" i="7"/>
  <c r="F120" i="7"/>
  <c r="G120" i="7"/>
  <c r="H120" i="7"/>
  <c r="A121" i="7"/>
  <c r="B121" i="7"/>
  <c r="C121" i="7"/>
  <c r="D121" i="7"/>
  <c r="E121" i="7"/>
  <c r="F121" i="7"/>
  <c r="G121" i="7"/>
  <c r="H121" i="7"/>
  <c r="A122" i="7"/>
  <c r="B122" i="7"/>
  <c r="C122" i="7"/>
  <c r="D122" i="7"/>
  <c r="E122" i="7"/>
  <c r="F122" i="7"/>
  <c r="G122" i="7"/>
  <c r="H122" i="7"/>
  <c r="A123" i="7"/>
  <c r="B123" i="7"/>
  <c r="C123" i="7"/>
  <c r="D123" i="7"/>
  <c r="E123" i="7"/>
  <c r="F123" i="7"/>
  <c r="G123" i="7"/>
  <c r="H123" i="7"/>
  <c r="A124" i="7"/>
  <c r="B124" i="7"/>
  <c r="C124" i="7"/>
  <c r="D124" i="7"/>
  <c r="E124" i="7"/>
  <c r="F124" i="7"/>
  <c r="G124" i="7"/>
  <c r="H124" i="7"/>
  <c r="A125" i="7"/>
  <c r="B125" i="7"/>
  <c r="C125" i="7"/>
  <c r="D125" i="7"/>
  <c r="E125" i="7"/>
  <c r="F125" i="7"/>
  <c r="G125" i="7"/>
  <c r="H125" i="7"/>
  <c r="A126" i="7"/>
  <c r="B126" i="7"/>
  <c r="C126" i="7"/>
  <c r="D126" i="7"/>
  <c r="E126" i="7"/>
  <c r="F126" i="7"/>
  <c r="G126" i="7"/>
  <c r="H126" i="7"/>
  <c r="A127" i="7"/>
  <c r="B127" i="7"/>
  <c r="C127" i="7"/>
  <c r="D127" i="7"/>
  <c r="E127" i="7"/>
  <c r="F127" i="7"/>
  <c r="G127" i="7"/>
  <c r="H127" i="7"/>
  <c r="A128" i="7"/>
  <c r="B128" i="7"/>
  <c r="C128" i="7"/>
  <c r="D128" i="7"/>
  <c r="E128" i="7"/>
  <c r="F128" i="7"/>
  <c r="G128" i="7"/>
  <c r="H128" i="7"/>
  <c r="A129" i="7"/>
  <c r="B129" i="7"/>
  <c r="C129" i="7"/>
  <c r="D129" i="7"/>
  <c r="E129" i="7"/>
  <c r="F129" i="7"/>
  <c r="G129" i="7"/>
  <c r="H129" i="7"/>
  <c r="A130" i="7"/>
  <c r="B130" i="7"/>
  <c r="C130" i="7"/>
  <c r="D130" i="7"/>
  <c r="E130" i="7"/>
  <c r="F130" i="7"/>
  <c r="G130" i="7"/>
  <c r="H130" i="7"/>
  <c r="A131" i="7"/>
  <c r="B131" i="7"/>
  <c r="C131" i="7"/>
  <c r="D131" i="7"/>
  <c r="E131" i="7"/>
  <c r="F131" i="7"/>
  <c r="G131" i="7"/>
  <c r="H131" i="7"/>
  <c r="A132" i="7"/>
  <c r="B132" i="7"/>
  <c r="C132" i="7"/>
  <c r="D132" i="7"/>
  <c r="E132" i="7"/>
  <c r="F132" i="7"/>
  <c r="G132" i="7"/>
  <c r="H132" i="7"/>
  <c r="A133" i="7"/>
  <c r="B133" i="7"/>
  <c r="C133" i="7"/>
  <c r="D133" i="7"/>
  <c r="E133" i="7"/>
  <c r="F133" i="7"/>
  <c r="G133" i="7"/>
  <c r="H133" i="7"/>
  <c r="A134" i="7"/>
  <c r="B134" i="7"/>
  <c r="C134" i="7"/>
  <c r="D134" i="7"/>
  <c r="E134" i="7"/>
  <c r="F134" i="7"/>
  <c r="G134" i="7"/>
  <c r="H134" i="7"/>
  <c r="A135" i="7"/>
  <c r="B135" i="7"/>
  <c r="C135" i="7"/>
  <c r="D135" i="7"/>
  <c r="E135" i="7"/>
  <c r="F135" i="7"/>
  <c r="G135" i="7"/>
  <c r="H135" i="7"/>
  <c r="A136" i="7"/>
  <c r="B136" i="7"/>
  <c r="C136" i="7"/>
  <c r="D136" i="7"/>
  <c r="E136" i="7"/>
  <c r="F136" i="7"/>
  <c r="G136" i="7"/>
  <c r="H136" i="7"/>
  <c r="A137" i="7"/>
  <c r="B137" i="7"/>
  <c r="C137" i="7"/>
  <c r="D137" i="7"/>
  <c r="E137" i="7"/>
  <c r="F137" i="7"/>
  <c r="G137" i="7"/>
  <c r="H137" i="7"/>
  <c r="A138" i="7"/>
  <c r="B138" i="7"/>
  <c r="C138" i="7"/>
  <c r="D138" i="7"/>
  <c r="E138" i="7"/>
  <c r="F138" i="7"/>
  <c r="G138" i="7"/>
  <c r="H138" i="7"/>
  <c r="A139" i="7"/>
  <c r="B139" i="7"/>
  <c r="C139" i="7"/>
  <c r="D139" i="7"/>
  <c r="E139" i="7"/>
  <c r="F139" i="7"/>
  <c r="G139" i="7"/>
  <c r="H139" i="7"/>
  <c r="A140" i="7"/>
  <c r="B140" i="7"/>
  <c r="C140" i="7"/>
  <c r="D140" i="7"/>
  <c r="E140" i="7"/>
  <c r="F140" i="7"/>
  <c r="G140" i="7"/>
  <c r="H140" i="7"/>
  <c r="A141" i="7"/>
  <c r="B141" i="7"/>
  <c r="C141" i="7"/>
  <c r="D141" i="7"/>
  <c r="E141" i="7"/>
  <c r="F141" i="7"/>
  <c r="G141" i="7"/>
  <c r="H141" i="7"/>
  <c r="A142" i="7"/>
  <c r="B142" i="7"/>
  <c r="C142" i="7"/>
  <c r="D142" i="7"/>
  <c r="E142" i="7"/>
  <c r="F142" i="7"/>
  <c r="G142" i="7"/>
  <c r="H142" i="7"/>
  <c r="A143" i="7"/>
  <c r="B143" i="7"/>
  <c r="C143" i="7"/>
  <c r="D143" i="7"/>
  <c r="E143" i="7"/>
  <c r="F143" i="7"/>
  <c r="G143" i="7"/>
  <c r="H143" i="7"/>
  <c r="A144" i="7"/>
  <c r="B144" i="7"/>
  <c r="C144" i="7"/>
  <c r="D144" i="7"/>
  <c r="E144" i="7"/>
  <c r="F144" i="7"/>
  <c r="G144" i="7"/>
  <c r="H144" i="7"/>
  <c r="A145" i="7"/>
  <c r="B145" i="7"/>
  <c r="C145" i="7"/>
  <c r="D145" i="7"/>
  <c r="E145" i="7"/>
  <c r="F145" i="7"/>
  <c r="G145" i="7"/>
  <c r="H145" i="7"/>
  <c r="A146" i="7"/>
  <c r="B146" i="7"/>
  <c r="C146" i="7"/>
  <c r="D146" i="7"/>
  <c r="E146" i="7"/>
  <c r="F146" i="7"/>
  <c r="G146" i="7"/>
  <c r="H146" i="7"/>
  <c r="A147" i="7"/>
  <c r="B147" i="7"/>
  <c r="C147" i="7"/>
  <c r="D147" i="7"/>
  <c r="E147" i="7"/>
  <c r="F147" i="7"/>
  <c r="G147" i="7"/>
  <c r="H147" i="7"/>
  <c r="A148" i="7"/>
  <c r="B148" i="7"/>
  <c r="C148" i="7"/>
  <c r="D148" i="7"/>
  <c r="E148" i="7"/>
  <c r="F148" i="7"/>
  <c r="G148" i="7"/>
  <c r="H148" i="7"/>
  <c r="A149" i="7"/>
  <c r="B149" i="7"/>
  <c r="C149" i="7"/>
  <c r="D149" i="7"/>
  <c r="E149" i="7"/>
  <c r="F149" i="7"/>
  <c r="G149" i="7"/>
  <c r="H149" i="7"/>
  <c r="A150" i="7"/>
  <c r="B150" i="7"/>
  <c r="C150" i="7"/>
  <c r="D150" i="7"/>
  <c r="E150" i="7"/>
  <c r="F150" i="7"/>
  <c r="G150" i="7"/>
  <c r="H150" i="7"/>
  <c r="A151" i="7"/>
  <c r="B151" i="7"/>
  <c r="C151" i="7"/>
  <c r="D151" i="7"/>
  <c r="E151" i="7"/>
  <c r="F151" i="7"/>
  <c r="G151" i="7"/>
  <c r="H151" i="7"/>
  <c r="A152" i="7"/>
  <c r="B152" i="7"/>
  <c r="C152" i="7"/>
  <c r="D152" i="7"/>
  <c r="E152" i="7"/>
  <c r="F152" i="7"/>
  <c r="G152" i="7"/>
  <c r="H152" i="7"/>
  <c r="A153" i="7"/>
  <c r="B153" i="7"/>
  <c r="C153" i="7"/>
  <c r="D153" i="7"/>
  <c r="E153" i="7"/>
  <c r="F153" i="7"/>
  <c r="G153" i="7"/>
  <c r="H153" i="7"/>
  <c r="A154" i="7"/>
  <c r="B154" i="7"/>
  <c r="C154" i="7"/>
  <c r="D154" i="7"/>
  <c r="E154" i="7"/>
  <c r="F154" i="7"/>
  <c r="G154" i="7"/>
  <c r="H154" i="7"/>
  <c r="A155" i="7"/>
  <c r="B155" i="7"/>
  <c r="C155" i="7"/>
  <c r="D155" i="7"/>
  <c r="E155" i="7"/>
  <c r="F155" i="7"/>
  <c r="G155" i="7"/>
  <c r="H155" i="7"/>
  <c r="A156" i="7"/>
  <c r="B156" i="7"/>
  <c r="C156" i="7"/>
  <c r="D156" i="7"/>
  <c r="E156" i="7"/>
  <c r="F156" i="7"/>
  <c r="G156" i="7"/>
  <c r="H156" i="7"/>
  <c r="A157" i="7"/>
  <c r="B157" i="7"/>
  <c r="C157" i="7"/>
  <c r="D157" i="7"/>
  <c r="E157" i="7"/>
  <c r="F157" i="7"/>
  <c r="G157" i="7"/>
  <c r="H157" i="7"/>
  <c r="A158" i="7"/>
  <c r="B158" i="7"/>
  <c r="C158" i="7"/>
  <c r="D158" i="7"/>
  <c r="E158" i="7"/>
  <c r="F158" i="7"/>
  <c r="G158" i="7"/>
  <c r="H158" i="7"/>
  <c r="A159" i="7"/>
  <c r="B159" i="7"/>
  <c r="C159" i="7"/>
  <c r="D159" i="7"/>
  <c r="E159" i="7"/>
  <c r="F159" i="7"/>
  <c r="G159" i="7"/>
  <c r="H159" i="7"/>
  <c r="A160" i="7"/>
  <c r="B160" i="7"/>
  <c r="C160" i="7"/>
  <c r="D160" i="7"/>
  <c r="E160" i="7"/>
  <c r="F160" i="7"/>
  <c r="G160" i="7"/>
  <c r="H160" i="7"/>
  <c r="A161" i="7"/>
  <c r="B161" i="7"/>
  <c r="C161" i="7"/>
  <c r="D161" i="7"/>
  <c r="E161" i="7"/>
  <c r="F161" i="7"/>
  <c r="G161" i="7"/>
  <c r="H161" i="7"/>
  <c r="A162" i="7"/>
  <c r="B162" i="7"/>
  <c r="C162" i="7"/>
  <c r="D162" i="7"/>
  <c r="E162" i="7"/>
  <c r="F162" i="7"/>
  <c r="G162" i="7"/>
  <c r="H162" i="7"/>
  <c r="A163" i="7"/>
  <c r="B163" i="7"/>
  <c r="C163" i="7"/>
  <c r="D163" i="7"/>
  <c r="E163" i="7"/>
  <c r="F163" i="7"/>
  <c r="G163" i="7"/>
  <c r="H163" i="7"/>
  <c r="A164" i="7"/>
  <c r="B164" i="7"/>
  <c r="C164" i="7"/>
  <c r="D164" i="7"/>
  <c r="E164" i="7"/>
  <c r="F164" i="7"/>
  <c r="G164" i="7"/>
  <c r="H164" i="7"/>
  <c r="A165" i="7"/>
  <c r="B165" i="7"/>
  <c r="C165" i="7"/>
  <c r="D165" i="7"/>
  <c r="E165" i="7"/>
  <c r="F165" i="7"/>
  <c r="G165" i="7"/>
  <c r="H165" i="7"/>
  <c r="A166" i="7"/>
  <c r="B166" i="7"/>
  <c r="C166" i="7"/>
  <c r="D166" i="7"/>
  <c r="E166" i="7"/>
  <c r="F166" i="7"/>
  <c r="G166" i="7"/>
  <c r="H166" i="7"/>
  <c r="A167" i="7"/>
  <c r="B167" i="7"/>
  <c r="C167" i="7"/>
  <c r="D167" i="7"/>
  <c r="E167" i="7"/>
  <c r="F167" i="7"/>
  <c r="G167" i="7"/>
  <c r="H167" i="7"/>
  <c r="A168" i="7"/>
  <c r="B168" i="7"/>
  <c r="C168" i="7"/>
  <c r="D168" i="7"/>
  <c r="E168" i="7"/>
  <c r="F168" i="7"/>
  <c r="G168" i="7"/>
  <c r="H168" i="7"/>
  <c r="A169" i="7"/>
  <c r="B169" i="7"/>
  <c r="C169" i="7"/>
  <c r="D169" i="7"/>
  <c r="E169" i="7"/>
  <c r="F169" i="7"/>
  <c r="G169" i="7"/>
  <c r="H169" i="7"/>
  <c r="A170" i="7"/>
  <c r="B170" i="7"/>
  <c r="C170" i="7"/>
  <c r="D170" i="7"/>
  <c r="E170" i="7"/>
  <c r="F170" i="7"/>
  <c r="G170" i="7"/>
  <c r="H170" i="7"/>
  <c r="A171" i="7"/>
  <c r="B171" i="7"/>
  <c r="C171" i="7"/>
  <c r="D171" i="7"/>
  <c r="E171" i="7"/>
  <c r="F171" i="7"/>
  <c r="G171" i="7"/>
  <c r="H171" i="7"/>
  <c r="A172" i="7"/>
  <c r="B172" i="7"/>
  <c r="C172" i="7"/>
  <c r="D172" i="7"/>
  <c r="E172" i="7"/>
  <c r="F172" i="7"/>
  <c r="G172" i="7"/>
  <c r="H172" i="7"/>
  <c r="A173" i="7"/>
  <c r="B173" i="7"/>
  <c r="C173" i="7"/>
  <c r="D173" i="7"/>
  <c r="E173" i="7"/>
  <c r="F173" i="7"/>
  <c r="G173" i="7"/>
  <c r="H173" i="7"/>
  <c r="A174" i="7"/>
  <c r="B174" i="7"/>
  <c r="C174" i="7"/>
  <c r="D174" i="7"/>
  <c r="E174" i="7"/>
  <c r="F174" i="7"/>
  <c r="G174" i="7"/>
  <c r="H174" i="7"/>
  <c r="A175" i="7"/>
  <c r="B175" i="7"/>
  <c r="C175" i="7"/>
  <c r="D175" i="7"/>
  <c r="E175" i="7"/>
  <c r="F175" i="7"/>
  <c r="G175" i="7"/>
  <c r="H175" i="7"/>
  <c r="A176" i="7"/>
  <c r="B176" i="7"/>
  <c r="C176" i="7"/>
  <c r="D176" i="7"/>
  <c r="E176" i="7"/>
  <c r="F176" i="7"/>
  <c r="G176" i="7"/>
  <c r="H176" i="7"/>
  <c r="A177" i="7"/>
  <c r="B177" i="7"/>
  <c r="C177" i="7"/>
  <c r="D177" i="7"/>
  <c r="E177" i="7"/>
  <c r="F177" i="7"/>
  <c r="G177" i="7"/>
  <c r="H177" i="7"/>
  <c r="A178" i="7"/>
  <c r="B178" i="7"/>
  <c r="C178" i="7"/>
  <c r="D178" i="7"/>
  <c r="E178" i="7"/>
  <c r="F178" i="7"/>
  <c r="G178" i="7"/>
  <c r="H178" i="7"/>
  <c r="A179" i="7"/>
  <c r="B179" i="7"/>
  <c r="C179" i="7"/>
  <c r="D179" i="7"/>
  <c r="E179" i="7"/>
  <c r="F179" i="7"/>
  <c r="G179" i="7"/>
  <c r="H179" i="7"/>
  <c r="A180" i="7"/>
  <c r="B180" i="7"/>
  <c r="C180" i="7"/>
  <c r="D180" i="7"/>
  <c r="E180" i="7"/>
  <c r="F180" i="7"/>
  <c r="G180" i="7"/>
  <c r="H180" i="7"/>
  <c r="A181" i="7"/>
  <c r="B181" i="7"/>
  <c r="C181" i="7"/>
  <c r="D181" i="7"/>
  <c r="E181" i="7"/>
  <c r="F181" i="7"/>
  <c r="G181" i="7"/>
  <c r="H181" i="7"/>
  <c r="A182" i="7"/>
  <c r="B182" i="7"/>
  <c r="C182" i="7"/>
  <c r="D182" i="7"/>
  <c r="E182" i="7"/>
  <c r="F182" i="7"/>
  <c r="G182" i="7"/>
  <c r="H182" i="7"/>
  <c r="A183" i="7"/>
  <c r="B183" i="7"/>
  <c r="C183" i="7"/>
  <c r="D183" i="7"/>
  <c r="E183" i="7"/>
  <c r="F183" i="7"/>
  <c r="G183" i="7"/>
  <c r="H183" i="7"/>
  <c r="A184" i="7"/>
  <c r="B184" i="7"/>
  <c r="C184" i="7"/>
  <c r="D184" i="7"/>
  <c r="E184" i="7"/>
  <c r="F184" i="7"/>
  <c r="G184" i="7"/>
  <c r="H184" i="7"/>
  <c r="A185" i="7"/>
  <c r="B185" i="7"/>
  <c r="C185" i="7"/>
  <c r="D185" i="7"/>
  <c r="E185" i="7"/>
  <c r="F185" i="7"/>
  <c r="G185" i="7"/>
  <c r="H185" i="7"/>
  <c r="A186" i="7"/>
  <c r="B186" i="7"/>
  <c r="C186" i="7"/>
  <c r="D186" i="7"/>
  <c r="E186" i="7"/>
  <c r="F186" i="7"/>
  <c r="G186" i="7"/>
  <c r="H186" i="7"/>
  <c r="A187" i="7"/>
  <c r="B187" i="7"/>
  <c r="C187" i="7"/>
  <c r="D187" i="7"/>
  <c r="E187" i="7"/>
  <c r="F187" i="7"/>
  <c r="G187" i="7"/>
  <c r="H187" i="7"/>
  <c r="A188" i="7"/>
  <c r="B188" i="7"/>
  <c r="C188" i="7"/>
  <c r="D188" i="7"/>
  <c r="E188" i="7"/>
  <c r="F188" i="7"/>
  <c r="G188" i="7"/>
  <c r="H188" i="7"/>
  <c r="A189" i="7"/>
  <c r="B189" i="7"/>
  <c r="C189" i="7"/>
  <c r="D189" i="7"/>
  <c r="E189" i="7"/>
  <c r="F189" i="7"/>
  <c r="G189" i="7"/>
  <c r="H189" i="7"/>
  <c r="A190" i="7"/>
  <c r="B190" i="7"/>
  <c r="C190" i="7"/>
  <c r="D190" i="7"/>
  <c r="E190" i="7"/>
  <c r="F190" i="7"/>
  <c r="G190" i="7"/>
  <c r="H190" i="7"/>
  <c r="A191" i="7"/>
  <c r="B191" i="7"/>
  <c r="C191" i="7"/>
  <c r="D191" i="7"/>
  <c r="E191" i="7"/>
  <c r="F191" i="7"/>
  <c r="G191" i="7"/>
  <c r="H191" i="7"/>
  <c r="A192" i="7"/>
  <c r="B192" i="7"/>
  <c r="C192" i="7"/>
  <c r="D192" i="7"/>
  <c r="E192" i="7"/>
  <c r="F192" i="7"/>
  <c r="G192" i="7"/>
  <c r="H192" i="7"/>
  <c r="A193" i="7"/>
  <c r="B193" i="7"/>
  <c r="C193" i="7"/>
  <c r="D193" i="7"/>
  <c r="E193" i="7"/>
  <c r="F193" i="7"/>
  <c r="G193" i="7"/>
  <c r="H193" i="7"/>
  <c r="A194" i="7"/>
  <c r="B194" i="7"/>
  <c r="C194" i="7"/>
  <c r="D194" i="7"/>
  <c r="E194" i="7"/>
  <c r="F194" i="7"/>
  <c r="G194" i="7"/>
  <c r="H194" i="7"/>
  <c r="A195" i="7"/>
  <c r="B195" i="7"/>
  <c r="C195" i="7"/>
  <c r="D195" i="7"/>
  <c r="E195" i="7"/>
  <c r="F195" i="7"/>
  <c r="G195" i="7"/>
  <c r="H195" i="7"/>
  <c r="A196" i="7"/>
  <c r="B196" i="7"/>
  <c r="C196" i="7"/>
  <c r="D196" i="7"/>
  <c r="E196" i="7"/>
  <c r="F196" i="7"/>
  <c r="G196" i="7"/>
  <c r="H196" i="7"/>
  <c r="A197" i="7"/>
  <c r="B197" i="7"/>
  <c r="C197" i="7"/>
  <c r="D197" i="7"/>
  <c r="E197" i="7"/>
  <c r="F197" i="7"/>
  <c r="G197" i="7"/>
  <c r="H197" i="7"/>
  <c r="A198" i="7"/>
  <c r="B198" i="7"/>
  <c r="C198" i="7"/>
  <c r="D198" i="7"/>
  <c r="E198" i="7"/>
  <c r="F198" i="7"/>
  <c r="G198" i="7"/>
  <c r="H198" i="7"/>
  <c r="A199" i="7"/>
  <c r="B199" i="7"/>
  <c r="C199" i="7"/>
  <c r="D199" i="7"/>
  <c r="E199" i="7"/>
  <c r="F199" i="7"/>
  <c r="G199" i="7"/>
  <c r="H199" i="7"/>
  <c r="A200" i="7"/>
  <c r="B200" i="7"/>
  <c r="C200" i="7"/>
  <c r="D200" i="7"/>
  <c r="E200" i="7"/>
  <c r="F200" i="7"/>
  <c r="G200" i="7"/>
  <c r="H200" i="7"/>
  <c r="A201" i="7"/>
  <c r="B201" i="7"/>
  <c r="C201" i="7"/>
  <c r="D201" i="7"/>
  <c r="E201" i="7"/>
  <c r="F201" i="7"/>
  <c r="G201" i="7"/>
  <c r="H201" i="7"/>
  <c r="A202" i="7"/>
  <c r="B202" i="7"/>
  <c r="C202" i="7"/>
  <c r="D202" i="7"/>
  <c r="E202" i="7"/>
  <c r="F202" i="7"/>
  <c r="G202" i="7"/>
  <c r="H202" i="7"/>
  <c r="A203" i="7"/>
  <c r="B203" i="7"/>
  <c r="C203" i="7"/>
  <c r="D203" i="7"/>
  <c r="E203" i="7"/>
  <c r="F203" i="7"/>
  <c r="G203" i="7"/>
  <c r="H203" i="7"/>
  <c r="A204" i="7"/>
  <c r="B204" i="7"/>
  <c r="C204" i="7"/>
  <c r="D204" i="7"/>
  <c r="E204" i="7"/>
  <c r="F204" i="7"/>
  <c r="G204" i="7"/>
  <c r="H204" i="7"/>
  <c r="A205" i="7"/>
  <c r="B205" i="7"/>
  <c r="C205" i="7"/>
  <c r="D205" i="7"/>
  <c r="E205" i="7"/>
  <c r="F205" i="7"/>
  <c r="G205" i="7"/>
  <c r="H205" i="7"/>
  <c r="A206" i="7"/>
  <c r="B206" i="7"/>
  <c r="C206" i="7"/>
  <c r="D206" i="7"/>
  <c r="E206" i="7"/>
  <c r="F206" i="7"/>
  <c r="G206" i="7"/>
  <c r="H206" i="7"/>
  <c r="A207" i="7"/>
  <c r="B207" i="7"/>
  <c r="C207" i="7"/>
  <c r="D207" i="7"/>
  <c r="E207" i="7"/>
  <c r="F207" i="7"/>
  <c r="G207" i="7"/>
  <c r="H207" i="7"/>
  <c r="A208" i="7"/>
  <c r="B208" i="7"/>
  <c r="C208" i="7"/>
  <c r="D208" i="7"/>
  <c r="E208" i="7"/>
  <c r="F208" i="7"/>
  <c r="G208" i="7"/>
  <c r="H208" i="7"/>
  <c r="A209" i="7"/>
  <c r="B209" i="7"/>
  <c r="C209" i="7"/>
  <c r="D209" i="7"/>
  <c r="E209" i="7"/>
  <c r="F209" i="7"/>
  <c r="G209" i="7"/>
  <c r="H209" i="7"/>
  <c r="A210" i="7"/>
  <c r="B210" i="7"/>
  <c r="C210" i="7"/>
  <c r="D210" i="7"/>
  <c r="E210" i="7"/>
  <c r="F210" i="7"/>
  <c r="G210" i="7"/>
  <c r="H210" i="7"/>
  <c r="A211" i="7"/>
  <c r="B211" i="7"/>
  <c r="C211" i="7"/>
  <c r="D211" i="7"/>
  <c r="E211" i="7"/>
  <c r="F211" i="7"/>
  <c r="G211" i="7"/>
  <c r="H211" i="7"/>
  <c r="A212" i="7"/>
  <c r="B212" i="7"/>
  <c r="C212" i="7"/>
  <c r="D212" i="7"/>
  <c r="E212" i="7"/>
  <c r="F212" i="7"/>
  <c r="G212" i="7"/>
  <c r="H212" i="7"/>
  <c r="A213" i="7"/>
  <c r="B213" i="7"/>
  <c r="C213" i="7"/>
  <c r="D213" i="7"/>
  <c r="E213" i="7"/>
  <c r="F213" i="7"/>
  <c r="G213" i="7"/>
  <c r="H213" i="7"/>
  <c r="A214" i="7"/>
  <c r="B214" i="7"/>
  <c r="C214" i="7"/>
  <c r="D214" i="7"/>
  <c r="E214" i="7"/>
  <c r="F214" i="7"/>
  <c r="G214" i="7"/>
  <c r="H214" i="7"/>
  <c r="A215" i="7"/>
  <c r="B215" i="7"/>
  <c r="C215" i="7"/>
  <c r="D215" i="7"/>
  <c r="E215" i="7"/>
  <c r="F215" i="7"/>
  <c r="G215" i="7"/>
  <c r="H215" i="7"/>
  <c r="A216" i="7"/>
  <c r="B216" i="7"/>
  <c r="C216" i="7"/>
  <c r="D216" i="7"/>
  <c r="E216" i="7"/>
  <c r="F216" i="7"/>
  <c r="G216" i="7"/>
  <c r="H216" i="7"/>
  <c r="A217" i="7"/>
  <c r="B217" i="7"/>
  <c r="C217" i="7"/>
  <c r="D217" i="7"/>
  <c r="E217" i="7"/>
  <c r="F217" i="7"/>
  <c r="G217" i="7"/>
  <c r="H217" i="7"/>
  <c r="A218" i="7"/>
  <c r="B218" i="7"/>
  <c r="C218" i="7"/>
  <c r="D218" i="7"/>
  <c r="E218" i="7"/>
  <c r="F218" i="7"/>
  <c r="G218" i="7"/>
  <c r="H218" i="7"/>
  <c r="A219" i="7"/>
  <c r="B219" i="7"/>
  <c r="C219" i="7"/>
  <c r="D219" i="7"/>
  <c r="E219" i="7"/>
  <c r="F219" i="7"/>
  <c r="G219" i="7"/>
  <c r="H219" i="7"/>
  <c r="A220" i="7"/>
  <c r="B220" i="7"/>
  <c r="C220" i="7"/>
  <c r="D220" i="7"/>
  <c r="E220" i="7"/>
  <c r="F220" i="7"/>
  <c r="G220" i="7"/>
  <c r="H220" i="7"/>
  <c r="A221" i="7"/>
  <c r="B221" i="7"/>
  <c r="C221" i="7"/>
  <c r="D221" i="7"/>
  <c r="E221" i="7"/>
  <c r="F221" i="7"/>
  <c r="G221" i="7"/>
  <c r="H221" i="7"/>
  <c r="A222" i="7"/>
  <c r="B222" i="7"/>
  <c r="C222" i="7"/>
  <c r="D222" i="7"/>
  <c r="E222" i="7"/>
  <c r="F222" i="7"/>
  <c r="G222" i="7"/>
  <c r="H222" i="7"/>
  <c r="A223" i="7"/>
  <c r="B223" i="7"/>
  <c r="C223" i="7"/>
  <c r="D223" i="7"/>
  <c r="E223" i="7"/>
  <c r="F223" i="7"/>
  <c r="G223" i="7"/>
  <c r="H223" i="7"/>
  <c r="A224" i="7"/>
  <c r="B224" i="7"/>
  <c r="C224" i="7"/>
  <c r="D224" i="7"/>
  <c r="E224" i="7"/>
  <c r="F224" i="7"/>
  <c r="G224" i="7"/>
  <c r="H224" i="7"/>
  <c r="A225" i="7"/>
  <c r="B225" i="7"/>
  <c r="C225" i="7"/>
  <c r="D225" i="7"/>
  <c r="E225" i="7"/>
  <c r="F225" i="7"/>
  <c r="G225" i="7"/>
  <c r="H225" i="7"/>
  <c r="A226" i="7"/>
  <c r="B226" i="7"/>
  <c r="C226" i="7"/>
  <c r="D226" i="7"/>
  <c r="E226" i="7"/>
  <c r="F226" i="7"/>
  <c r="G226" i="7"/>
  <c r="H226" i="7"/>
  <c r="A227" i="7"/>
  <c r="B227" i="7"/>
  <c r="C227" i="7"/>
  <c r="D227" i="7"/>
  <c r="E227" i="7"/>
  <c r="F227" i="7"/>
  <c r="G227" i="7"/>
  <c r="H227" i="7"/>
  <c r="A228" i="7"/>
  <c r="B228" i="7"/>
  <c r="C228" i="7"/>
  <c r="D228" i="7"/>
  <c r="E228" i="7"/>
  <c r="F228" i="7"/>
  <c r="G228" i="7"/>
  <c r="H228" i="7"/>
  <c r="A229" i="7"/>
  <c r="B229" i="7"/>
  <c r="C229" i="7"/>
  <c r="D229" i="7"/>
  <c r="E229" i="7"/>
  <c r="F229" i="7"/>
  <c r="G229" i="7"/>
  <c r="H229" i="7"/>
  <c r="A230" i="7"/>
  <c r="B230" i="7"/>
  <c r="C230" i="7"/>
  <c r="D230" i="7"/>
  <c r="E230" i="7"/>
  <c r="F230" i="7"/>
  <c r="G230" i="7"/>
  <c r="H230" i="7"/>
  <c r="A231" i="7"/>
  <c r="B231" i="7"/>
  <c r="C231" i="7"/>
  <c r="D231" i="7"/>
  <c r="E231" i="7"/>
  <c r="F231" i="7"/>
  <c r="G231" i="7"/>
  <c r="H231" i="7"/>
  <c r="A232" i="7"/>
  <c r="B232" i="7"/>
  <c r="C232" i="7"/>
  <c r="D232" i="7"/>
  <c r="E232" i="7"/>
  <c r="F232" i="7"/>
  <c r="G232" i="7"/>
  <c r="H232" i="7"/>
  <c r="A233" i="7"/>
  <c r="B233" i="7"/>
  <c r="C233" i="7"/>
  <c r="D233" i="7"/>
  <c r="E233" i="7"/>
  <c r="F233" i="7"/>
  <c r="G233" i="7"/>
  <c r="H233" i="7"/>
  <c r="A234" i="7"/>
  <c r="B234" i="7"/>
  <c r="C234" i="7"/>
  <c r="D234" i="7"/>
  <c r="E234" i="7"/>
  <c r="F234" i="7"/>
  <c r="G234" i="7"/>
  <c r="H234" i="7"/>
  <c r="A235" i="7"/>
  <c r="B235" i="7"/>
  <c r="C235" i="7"/>
  <c r="D235" i="7"/>
  <c r="E235" i="7"/>
  <c r="F235" i="7"/>
  <c r="G235" i="7"/>
  <c r="H235" i="7"/>
  <c r="A236" i="7"/>
  <c r="B236" i="7"/>
  <c r="C236" i="7"/>
  <c r="D236" i="7"/>
  <c r="E236" i="7"/>
  <c r="F236" i="7"/>
  <c r="G236" i="7"/>
  <c r="H236" i="7"/>
  <c r="A237" i="7"/>
  <c r="B237" i="7"/>
  <c r="C237" i="7"/>
  <c r="D237" i="7"/>
  <c r="E237" i="7"/>
  <c r="F237" i="7"/>
  <c r="G237" i="7"/>
  <c r="H237" i="7"/>
  <c r="A238" i="7"/>
  <c r="B238" i="7"/>
  <c r="C238" i="7"/>
  <c r="D238" i="7"/>
  <c r="E238" i="7"/>
  <c r="F238" i="7"/>
  <c r="G238" i="7"/>
  <c r="H238" i="7"/>
  <c r="A239" i="7"/>
  <c r="B239" i="7"/>
  <c r="C239" i="7"/>
  <c r="D239" i="7"/>
  <c r="E239" i="7"/>
  <c r="F239" i="7"/>
  <c r="G239" i="7"/>
  <c r="H239" i="7"/>
  <c r="A240" i="7"/>
  <c r="B240" i="7"/>
  <c r="C240" i="7"/>
  <c r="D240" i="7"/>
  <c r="E240" i="7"/>
  <c r="F240" i="7"/>
  <c r="G240" i="7"/>
  <c r="H240" i="7"/>
  <c r="A241" i="7"/>
  <c r="B241" i="7"/>
  <c r="C241" i="7"/>
  <c r="D241" i="7"/>
  <c r="E241" i="7"/>
  <c r="F241" i="7"/>
  <c r="G241" i="7"/>
  <c r="H241" i="7"/>
  <c r="A242" i="7"/>
  <c r="B242" i="7"/>
  <c r="C242" i="7"/>
  <c r="D242" i="7"/>
  <c r="E242" i="7"/>
  <c r="F242" i="7"/>
  <c r="G242" i="7"/>
  <c r="H242" i="7"/>
  <c r="A243" i="7"/>
  <c r="B243" i="7"/>
  <c r="C243" i="7"/>
  <c r="D243" i="7"/>
  <c r="E243" i="7"/>
  <c r="F243" i="7"/>
  <c r="G243" i="7"/>
  <c r="H243" i="7"/>
  <c r="A244" i="7"/>
  <c r="B244" i="7"/>
  <c r="C244" i="7"/>
  <c r="D244" i="7"/>
  <c r="E244" i="7"/>
  <c r="F244" i="7"/>
  <c r="G244" i="7"/>
  <c r="H244" i="7"/>
  <c r="A245" i="7"/>
  <c r="B245" i="7"/>
  <c r="C245" i="7"/>
  <c r="D245" i="7"/>
  <c r="E245" i="7"/>
  <c r="F245" i="7"/>
  <c r="G245" i="7"/>
  <c r="H245" i="7"/>
  <c r="A246" i="7"/>
  <c r="B246" i="7"/>
  <c r="C246" i="7"/>
  <c r="D246" i="7"/>
  <c r="E246" i="7"/>
  <c r="F246" i="7"/>
  <c r="G246" i="7"/>
  <c r="H246" i="7"/>
  <c r="A247" i="7"/>
  <c r="B247" i="7"/>
  <c r="C247" i="7"/>
  <c r="D247" i="7"/>
  <c r="E247" i="7"/>
  <c r="F247" i="7"/>
  <c r="G247" i="7"/>
  <c r="H247" i="7"/>
  <c r="A248" i="7"/>
  <c r="B248" i="7"/>
  <c r="C248" i="7"/>
  <c r="D248" i="7"/>
  <c r="E248" i="7"/>
  <c r="F248" i="7"/>
  <c r="G248" i="7"/>
  <c r="H248" i="7"/>
  <c r="A249" i="7"/>
  <c r="B249" i="7"/>
  <c r="C249" i="7"/>
  <c r="D249" i="7"/>
  <c r="E249" i="7"/>
  <c r="F249" i="7"/>
  <c r="G249" i="7"/>
  <c r="H249" i="7"/>
  <c r="A250" i="7"/>
  <c r="B250" i="7"/>
  <c r="C250" i="7"/>
  <c r="D250" i="7"/>
  <c r="E250" i="7"/>
  <c r="F250" i="7"/>
  <c r="G250" i="7"/>
  <c r="H250" i="7"/>
  <c r="A251" i="7"/>
  <c r="B251" i="7"/>
  <c r="C251" i="7"/>
  <c r="D251" i="7"/>
  <c r="E251" i="7"/>
  <c r="F251" i="7"/>
  <c r="G251" i="7"/>
  <c r="H251" i="7"/>
  <c r="A252" i="7"/>
  <c r="B252" i="7"/>
  <c r="C252" i="7"/>
  <c r="D252" i="7"/>
  <c r="E252" i="7"/>
  <c r="F252" i="7"/>
  <c r="G252" i="7"/>
  <c r="H252" i="7"/>
  <c r="A253" i="7"/>
  <c r="B253" i="7"/>
  <c r="C253" i="7"/>
  <c r="D253" i="7"/>
  <c r="E253" i="7"/>
  <c r="F253" i="7"/>
  <c r="G253" i="7"/>
  <c r="H253" i="7"/>
  <c r="A254" i="7"/>
  <c r="B254" i="7"/>
  <c r="C254" i="7"/>
  <c r="D254" i="7"/>
  <c r="E254" i="7"/>
  <c r="F254" i="7"/>
  <c r="G254" i="7"/>
  <c r="H254" i="7"/>
  <c r="A255" i="7"/>
  <c r="B255" i="7"/>
  <c r="C255" i="7"/>
  <c r="D255" i="7"/>
  <c r="E255" i="7"/>
  <c r="F255" i="7"/>
  <c r="G255" i="7"/>
  <c r="H255" i="7"/>
  <c r="A256" i="7"/>
  <c r="B256" i="7"/>
  <c r="C256" i="7"/>
  <c r="D256" i="7"/>
  <c r="E256" i="7"/>
  <c r="F256" i="7"/>
  <c r="G256" i="7"/>
  <c r="H256" i="7"/>
  <c r="A257" i="7"/>
  <c r="B257" i="7"/>
  <c r="C257" i="7"/>
  <c r="D257" i="7"/>
  <c r="E257" i="7"/>
  <c r="F257" i="7"/>
  <c r="G257" i="7"/>
  <c r="H257" i="7"/>
  <c r="A258" i="7"/>
  <c r="B258" i="7"/>
  <c r="C258" i="7"/>
  <c r="D258" i="7"/>
  <c r="E258" i="7"/>
  <c r="F258" i="7"/>
  <c r="G258" i="7"/>
  <c r="H258" i="7"/>
  <c r="A259" i="7"/>
  <c r="B259" i="7"/>
  <c r="C259" i="7"/>
  <c r="D259" i="7"/>
  <c r="E259" i="7"/>
  <c r="F259" i="7"/>
  <c r="G259" i="7"/>
  <c r="H259" i="7"/>
  <c r="A260" i="7"/>
  <c r="B260" i="7"/>
  <c r="C260" i="7"/>
  <c r="D260" i="7"/>
  <c r="E260" i="7"/>
  <c r="F260" i="7"/>
  <c r="G260" i="7"/>
  <c r="H260" i="7"/>
  <c r="A261" i="7"/>
  <c r="B261" i="7"/>
  <c r="C261" i="7"/>
  <c r="D261" i="7"/>
  <c r="E261" i="7"/>
  <c r="F261" i="7"/>
  <c r="G261" i="7"/>
  <c r="H261" i="7"/>
  <c r="A262" i="7"/>
  <c r="B262" i="7"/>
  <c r="C262" i="7"/>
  <c r="D262" i="7"/>
  <c r="E262" i="7"/>
  <c r="F262" i="7"/>
  <c r="G262" i="7"/>
  <c r="H262" i="7"/>
  <c r="A263" i="7"/>
  <c r="B263" i="7"/>
  <c r="C263" i="7"/>
  <c r="D263" i="7"/>
  <c r="E263" i="7"/>
  <c r="F263" i="7"/>
  <c r="G263" i="7"/>
  <c r="H263" i="7"/>
  <c r="A264" i="7"/>
  <c r="B264" i="7"/>
  <c r="C264" i="7"/>
  <c r="D264" i="7"/>
  <c r="E264" i="7"/>
  <c r="F264" i="7"/>
  <c r="G264" i="7"/>
  <c r="H264" i="7"/>
  <c r="A265" i="7"/>
  <c r="B265" i="7"/>
  <c r="C265" i="7"/>
  <c r="D265" i="7"/>
  <c r="E265" i="7"/>
  <c r="F265" i="7"/>
  <c r="G265" i="7"/>
  <c r="H265" i="7"/>
  <c r="A266" i="7"/>
  <c r="B266" i="7"/>
  <c r="C266" i="7"/>
  <c r="D266" i="7"/>
  <c r="E266" i="7"/>
  <c r="F266" i="7"/>
  <c r="G266" i="7"/>
  <c r="H266" i="7"/>
  <c r="A267" i="7"/>
  <c r="B267" i="7"/>
  <c r="C267" i="7"/>
  <c r="D267" i="7"/>
  <c r="E267" i="7"/>
  <c r="F267" i="7"/>
  <c r="G267" i="7"/>
  <c r="H267" i="7"/>
  <c r="A268" i="7"/>
  <c r="B268" i="7"/>
  <c r="C268" i="7"/>
  <c r="D268" i="7"/>
  <c r="E268" i="7"/>
  <c r="F268" i="7"/>
  <c r="G268" i="7"/>
  <c r="H268" i="7"/>
  <c r="A269" i="7"/>
  <c r="B269" i="7"/>
  <c r="C269" i="7"/>
  <c r="D269" i="7"/>
  <c r="E269" i="7"/>
  <c r="F269" i="7"/>
  <c r="G269" i="7"/>
  <c r="H269" i="7"/>
  <c r="A270" i="7"/>
  <c r="B270" i="7"/>
  <c r="C270" i="7"/>
  <c r="D270" i="7"/>
  <c r="E270" i="7"/>
  <c r="F270" i="7"/>
  <c r="G270" i="7"/>
  <c r="H270" i="7"/>
  <c r="A271" i="7"/>
  <c r="B271" i="7"/>
  <c r="C271" i="7"/>
  <c r="D271" i="7"/>
  <c r="E271" i="7"/>
  <c r="F271" i="7"/>
  <c r="G271" i="7"/>
  <c r="H271" i="7"/>
  <c r="A272" i="7"/>
  <c r="B272" i="7"/>
  <c r="C272" i="7"/>
  <c r="D272" i="7"/>
  <c r="E272" i="7"/>
  <c r="F272" i="7"/>
  <c r="G272" i="7"/>
  <c r="H272" i="7"/>
  <c r="A273" i="7"/>
  <c r="B273" i="7"/>
  <c r="C273" i="7"/>
  <c r="D273" i="7"/>
  <c r="E273" i="7"/>
  <c r="F273" i="7"/>
  <c r="G273" i="7"/>
  <c r="H273" i="7"/>
  <c r="A274" i="7"/>
  <c r="B274" i="7"/>
  <c r="C274" i="7"/>
  <c r="D274" i="7"/>
  <c r="E274" i="7"/>
  <c r="F274" i="7"/>
  <c r="G274" i="7"/>
  <c r="H274" i="7"/>
  <c r="A275" i="7"/>
  <c r="B275" i="7"/>
  <c r="C275" i="7"/>
  <c r="D275" i="7"/>
  <c r="E275" i="7"/>
  <c r="F275" i="7"/>
  <c r="G275" i="7"/>
  <c r="H275" i="7"/>
  <c r="A276" i="7"/>
  <c r="B276" i="7"/>
  <c r="C276" i="7"/>
  <c r="D276" i="7"/>
  <c r="E276" i="7"/>
  <c r="F276" i="7"/>
  <c r="G276" i="7"/>
  <c r="H276" i="7"/>
  <c r="A277" i="7"/>
  <c r="B277" i="7"/>
  <c r="C277" i="7"/>
  <c r="D277" i="7"/>
  <c r="E277" i="7"/>
  <c r="F277" i="7"/>
  <c r="G277" i="7"/>
  <c r="H277" i="7"/>
  <c r="A278" i="7"/>
  <c r="B278" i="7"/>
  <c r="C278" i="7"/>
  <c r="D278" i="7"/>
  <c r="E278" i="7"/>
  <c r="F278" i="7"/>
  <c r="G278" i="7"/>
  <c r="H278" i="7"/>
  <c r="A279" i="7"/>
  <c r="B279" i="7"/>
  <c r="C279" i="7"/>
  <c r="D279" i="7"/>
  <c r="E279" i="7"/>
  <c r="F279" i="7"/>
  <c r="G279" i="7"/>
  <c r="H279" i="7"/>
  <c r="A280" i="7"/>
  <c r="B280" i="7"/>
  <c r="C280" i="7"/>
  <c r="D280" i="7"/>
  <c r="E280" i="7"/>
  <c r="F280" i="7"/>
  <c r="G280" i="7"/>
  <c r="H280" i="7"/>
  <c r="A281" i="7"/>
  <c r="B281" i="7"/>
  <c r="C281" i="7"/>
  <c r="D281" i="7"/>
  <c r="E281" i="7"/>
  <c r="F281" i="7"/>
  <c r="G281" i="7"/>
  <c r="H281" i="7"/>
  <c r="A282" i="7"/>
  <c r="B282" i="7"/>
  <c r="C282" i="7"/>
  <c r="D282" i="7"/>
  <c r="E282" i="7"/>
  <c r="F282" i="7"/>
  <c r="G282" i="7"/>
  <c r="H282" i="7"/>
  <c r="A283" i="7"/>
  <c r="B283" i="7"/>
  <c r="C283" i="7"/>
  <c r="D283" i="7"/>
  <c r="E283" i="7"/>
  <c r="F283" i="7"/>
  <c r="G283" i="7"/>
  <c r="H283" i="7"/>
  <c r="A284" i="7"/>
  <c r="B284" i="7"/>
  <c r="C284" i="7"/>
  <c r="D284" i="7"/>
  <c r="E284" i="7"/>
  <c r="F284" i="7"/>
  <c r="G284" i="7"/>
  <c r="H284" i="7"/>
  <c r="A285" i="7"/>
  <c r="B285" i="7"/>
  <c r="C285" i="7"/>
  <c r="D285" i="7"/>
  <c r="E285" i="7"/>
  <c r="F285" i="7"/>
  <c r="G285" i="7"/>
  <c r="H285" i="7"/>
  <c r="A286" i="7"/>
  <c r="B286" i="7"/>
  <c r="C286" i="7"/>
  <c r="D286" i="7"/>
  <c r="E286" i="7"/>
  <c r="F286" i="7"/>
  <c r="G286" i="7"/>
  <c r="H286" i="7"/>
  <c r="A287" i="7"/>
  <c r="B287" i="7"/>
  <c r="C287" i="7"/>
  <c r="D287" i="7"/>
  <c r="E287" i="7"/>
  <c r="F287" i="7"/>
  <c r="G287" i="7"/>
  <c r="H287" i="7"/>
  <c r="A288" i="7"/>
  <c r="B288" i="7"/>
  <c r="C288" i="7"/>
  <c r="D288" i="7"/>
  <c r="E288" i="7"/>
  <c r="F288" i="7"/>
  <c r="G288" i="7"/>
  <c r="H288" i="7"/>
  <c r="A289" i="7"/>
  <c r="B289" i="7"/>
  <c r="C289" i="7"/>
  <c r="D289" i="7"/>
  <c r="E289" i="7"/>
  <c r="F289" i="7"/>
  <c r="G289" i="7"/>
  <c r="H289" i="7"/>
  <c r="A290" i="7"/>
  <c r="B290" i="7"/>
  <c r="C290" i="7"/>
  <c r="D290" i="7"/>
  <c r="E290" i="7"/>
  <c r="F290" i="7"/>
  <c r="G290" i="7"/>
  <c r="H290" i="7"/>
  <c r="A291" i="7"/>
  <c r="B291" i="7"/>
  <c r="C291" i="7"/>
  <c r="D291" i="7"/>
  <c r="E291" i="7"/>
  <c r="F291" i="7"/>
  <c r="G291" i="7"/>
  <c r="H291" i="7"/>
  <c r="A292" i="7"/>
  <c r="B292" i="7"/>
  <c r="C292" i="7"/>
  <c r="D292" i="7"/>
  <c r="E292" i="7"/>
  <c r="F292" i="7"/>
  <c r="G292" i="7"/>
  <c r="H292" i="7"/>
  <c r="A293" i="7"/>
  <c r="B293" i="7"/>
  <c r="C293" i="7"/>
  <c r="D293" i="7"/>
  <c r="E293" i="7"/>
  <c r="F293" i="7"/>
  <c r="G293" i="7"/>
  <c r="H293" i="7"/>
  <c r="A294" i="7"/>
  <c r="B294" i="7"/>
  <c r="C294" i="7"/>
  <c r="D294" i="7"/>
  <c r="E294" i="7"/>
  <c r="F294" i="7"/>
  <c r="G294" i="7"/>
  <c r="H294" i="7"/>
  <c r="A295" i="7"/>
  <c r="B295" i="7"/>
  <c r="C295" i="7"/>
  <c r="D295" i="7"/>
  <c r="E295" i="7"/>
  <c r="F295" i="7"/>
  <c r="G295" i="7"/>
  <c r="H295" i="7"/>
  <c r="A296" i="7"/>
  <c r="B296" i="7"/>
  <c r="C296" i="7"/>
  <c r="D296" i="7"/>
  <c r="E296" i="7"/>
  <c r="F296" i="7"/>
  <c r="G296" i="7"/>
  <c r="H296" i="7"/>
  <c r="A297" i="7"/>
  <c r="B297" i="7"/>
  <c r="C297" i="7"/>
  <c r="D297" i="7"/>
  <c r="E297" i="7"/>
  <c r="F297" i="7"/>
  <c r="G297" i="7"/>
  <c r="H297" i="7"/>
  <c r="A298" i="7"/>
  <c r="B298" i="7"/>
  <c r="C298" i="7"/>
  <c r="D298" i="7"/>
  <c r="E298" i="7"/>
  <c r="F298" i="7"/>
  <c r="G298" i="7"/>
  <c r="H298" i="7"/>
  <c r="A299" i="7"/>
  <c r="B299" i="7"/>
  <c r="C299" i="7"/>
  <c r="D299" i="7"/>
  <c r="E299" i="7"/>
  <c r="F299" i="7"/>
  <c r="G299" i="7"/>
  <c r="H299" i="7"/>
  <c r="A300" i="7"/>
  <c r="B300" i="7"/>
  <c r="C300" i="7"/>
  <c r="D300" i="7"/>
  <c r="E300" i="7"/>
  <c r="F300" i="7"/>
  <c r="G300" i="7"/>
  <c r="H300" i="7"/>
  <c r="A301" i="7"/>
  <c r="B301" i="7"/>
  <c r="C301" i="7"/>
  <c r="D301" i="7"/>
  <c r="E301" i="7"/>
  <c r="F301" i="7"/>
  <c r="G301" i="7"/>
  <c r="H301" i="7"/>
  <c r="A302" i="7"/>
  <c r="B302" i="7"/>
  <c r="C302" i="7"/>
  <c r="D302" i="7"/>
  <c r="E302" i="7"/>
  <c r="F302" i="7"/>
  <c r="G302" i="7"/>
  <c r="H302" i="7"/>
  <c r="A303" i="7"/>
  <c r="B303" i="7"/>
  <c r="C303" i="7"/>
  <c r="D303" i="7"/>
  <c r="E303" i="7"/>
  <c r="F303" i="7"/>
  <c r="G303" i="7"/>
  <c r="H303" i="7"/>
  <c r="A304" i="7"/>
  <c r="B304" i="7"/>
  <c r="C304" i="7"/>
  <c r="D304" i="7"/>
  <c r="E304" i="7"/>
  <c r="F304" i="7"/>
  <c r="G304" i="7"/>
  <c r="H304" i="7"/>
  <c r="A305" i="7"/>
  <c r="B305" i="7"/>
  <c r="C305" i="7"/>
  <c r="D305" i="7"/>
  <c r="E305" i="7"/>
  <c r="F305" i="7"/>
  <c r="G305" i="7"/>
  <c r="H305" i="7"/>
  <c r="A306" i="7"/>
  <c r="B306" i="7"/>
  <c r="C306" i="7"/>
  <c r="D306" i="7"/>
  <c r="E306" i="7"/>
  <c r="F306" i="7"/>
  <c r="G306" i="7"/>
  <c r="H306" i="7"/>
  <c r="A307" i="7"/>
  <c r="B307" i="7"/>
  <c r="C307" i="7"/>
  <c r="D307" i="7"/>
  <c r="E307" i="7"/>
  <c r="F307" i="7"/>
  <c r="G307" i="7"/>
  <c r="H307" i="7"/>
  <c r="A308" i="7"/>
  <c r="B308" i="7"/>
  <c r="C308" i="7"/>
  <c r="D308" i="7"/>
  <c r="E308" i="7"/>
  <c r="F308" i="7"/>
  <c r="G308" i="7"/>
  <c r="H308" i="7"/>
  <c r="A309" i="7"/>
  <c r="B309" i="7"/>
  <c r="C309" i="7"/>
  <c r="D309" i="7"/>
  <c r="E309" i="7"/>
  <c r="F309" i="7"/>
  <c r="G309" i="7"/>
  <c r="H309" i="7"/>
  <c r="A310" i="7"/>
  <c r="B310" i="7"/>
  <c r="C310" i="7"/>
  <c r="D310" i="7"/>
  <c r="E310" i="7"/>
  <c r="F310" i="7"/>
  <c r="G310" i="7"/>
  <c r="H310" i="7"/>
  <c r="A311" i="7"/>
  <c r="B311" i="7"/>
  <c r="C311" i="7"/>
  <c r="D311" i="7"/>
  <c r="E311" i="7"/>
  <c r="F311" i="7"/>
  <c r="G311" i="7"/>
  <c r="H311" i="7"/>
  <c r="A312" i="7"/>
  <c r="B312" i="7"/>
  <c r="C312" i="7"/>
  <c r="D312" i="7"/>
  <c r="E312" i="7"/>
  <c r="F312" i="7"/>
  <c r="G312" i="7"/>
  <c r="H312" i="7"/>
  <c r="A313" i="7"/>
  <c r="B313" i="7"/>
  <c r="C313" i="7"/>
  <c r="D313" i="7"/>
  <c r="E313" i="7"/>
  <c r="F313" i="7"/>
  <c r="G313" i="7"/>
  <c r="H313" i="7"/>
  <c r="A314" i="7"/>
  <c r="B314" i="7"/>
  <c r="C314" i="7"/>
  <c r="D314" i="7"/>
  <c r="E314" i="7"/>
  <c r="F314" i="7"/>
  <c r="G314" i="7"/>
  <c r="H314" i="7"/>
  <c r="A315" i="7"/>
  <c r="B315" i="7"/>
  <c r="C315" i="7"/>
  <c r="D315" i="7"/>
  <c r="E315" i="7"/>
  <c r="F315" i="7"/>
  <c r="G315" i="7"/>
  <c r="H315" i="7"/>
  <c r="A316" i="7"/>
  <c r="B316" i="7"/>
  <c r="C316" i="7"/>
  <c r="D316" i="7"/>
  <c r="E316" i="7"/>
  <c r="F316" i="7"/>
  <c r="G316" i="7"/>
  <c r="H316" i="7"/>
  <c r="A317" i="7"/>
  <c r="B317" i="7"/>
  <c r="C317" i="7"/>
  <c r="D317" i="7"/>
  <c r="E317" i="7"/>
  <c r="F317" i="7"/>
  <c r="G317" i="7"/>
  <c r="H317" i="7"/>
  <c r="A318" i="7"/>
  <c r="B318" i="7"/>
  <c r="C318" i="7"/>
  <c r="D318" i="7"/>
  <c r="E318" i="7"/>
  <c r="F318" i="7"/>
  <c r="G318" i="7"/>
  <c r="H318" i="7"/>
  <c r="A319" i="7"/>
  <c r="B319" i="7"/>
  <c r="C319" i="7"/>
  <c r="D319" i="7"/>
  <c r="E319" i="7"/>
  <c r="F319" i="7"/>
  <c r="G319" i="7"/>
  <c r="H319" i="7"/>
  <c r="A320" i="7"/>
  <c r="B320" i="7"/>
  <c r="C320" i="7"/>
  <c r="D320" i="7"/>
  <c r="E320" i="7"/>
  <c r="F320" i="7"/>
  <c r="G320" i="7"/>
  <c r="H320" i="7"/>
  <c r="A321" i="7"/>
  <c r="B321" i="7"/>
  <c r="C321" i="7"/>
  <c r="D321" i="7"/>
  <c r="E321" i="7"/>
  <c r="F321" i="7"/>
  <c r="G321" i="7"/>
  <c r="H321" i="7"/>
  <c r="A322" i="7"/>
  <c r="B322" i="7"/>
  <c r="C322" i="7"/>
  <c r="D322" i="7"/>
  <c r="E322" i="7"/>
  <c r="F322" i="7"/>
  <c r="G322" i="7"/>
  <c r="H322" i="7"/>
  <c r="A323" i="7"/>
  <c r="B323" i="7"/>
  <c r="C323" i="7"/>
  <c r="D323" i="7"/>
  <c r="E323" i="7"/>
  <c r="F323" i="7"/>
  <c r="G323" i="7"/>
  <c r="H323" i="7"/>
  <c r="A324" i="7"/>
  <c r="B324" i="7"/>
  <c r="C324" i="7"/>
  <c r="D324" i="7"/>
  <c r="E324" i="7"/>
  <c r="F324" i="7"/>
  <c r="G324" i="7"/>
  <c r="H324" i="7"/>
  <c r="A325" i="7"/>
  <c r="B325" i="7"/>
  <c r="C325" i="7"/>
  <c r="D325" i="7"/>
  <c r="E325" i="7"/>
  <c r="F325" i="7"/>
  <c r="G325" i="7"/>
  <c r="H325" i="7"/>
  <c r="A326" i="7"/>
  <c r="B326" i="7"/>
  <c r="C326" i="7"/>
  <c r="D326" i="7"/>
  <c r="E326" i="7"/>
  <c r="F326" i="7"/>
  <c r="G326" i="7"/>
  <c r="H326" i="7"/>
  <c r="A327" i="7"/>
  <c r="B327" i="7"/>
  <c r="C327" i="7"/>
  <c r="D327" i="7"/>
  <c r="E327" i="7"/>
  <c r="F327" i="7"/>
  <c r="G327" i="7"/>
  <c r="H327" i="7"/>
  <c r="A328" i="7"/>
  <c r="B328" i="7"/>
  <c r="C328" i="7"/>
  <c r="D328" i="7"/>
  <c r="E328" i="7"/>
  <c r="F328" i="7"/>
  <c r="G328" i="7"/>
  <c r="H328" i="7"/>
  <c r="A329" i="7"/>
  <c r="B329" i="7"/>
  <c r="C329" i="7"/>
  <c r="D329" i="7"/>
  <c r="E329" i="7"/>
  <c r="F329" i="7"/>
  <c r="G329" i="7"/>
  <c r="H329" i="7"/>
  <c r="A330" i="7"/>
  <c r="B330" i="7"/>
  <c r="C330" i="7"/>
  <c r="D330" i="7"/>
  <c r="E330" i="7"/>
  <c r="F330" i="7"/>
  <c r="G330" i="7"/>
  <c r="H330" i="7"/>
  <c r="A331" i="7"/>
  <c r="B331" i="7"/>
  <c r="C331" i="7"/>
  <c r="D331" i="7"/>
  <c r="E331" i="7"/>
  <c r="F331" i="7"/>
  <c r="G331" i="7"/>
  <c r="H331" i="7"/>
  <c r="A332" i="7"/>
  <c r="B332" i="7"/>
  <c r="C332" i="7"/>
  <c r="D332" i="7"/>
  <c r="E332" i="7"/>
  <c r="F332" i="7"/>
  <c r="G332" i="7"/>
  <c r="H332" i="7"/>
  <c r="A333" i="7"/>
  <c r="B333" i="7"/>
  <c r="C333" i="7"/>
  <c r="D333" i="7"/>
  <c r="E333" i="7"/>
  <c r="F333" i="7"/>
  <c r="G333" i="7"/>
  <c r="H333" i="7"/>
  <c r="A334" i="7"/>
  <c r="B334" i="7"/>
  <c r="C334" i="7"/>
  <c r="D334" i="7"/>
  <c r="E334" i="7"/>
  <c r="F334" i="7"/>
  <c r="G334" i="7"/>
  <c r="H334" i="7"/>
  <c r="A335" i="7"/>
  <c r="B335" i="7"/>
  <c r="C335" i="7"/>
  <c r="D335" i="7"/>
  <c r="E335" i="7"/>
  <c r="F335" i="7"/>
  <c r="G335" i="7"/>
  <c r="H335" i="7"/>
  <c r="A336" i="7"/>
  <c r="B336" i="7"/>
  <c r="C336" i="7"/>
  <c r="D336" i="7"/>
  <c r="E336" i="7"/>
  <c r="F336" i="7"/>
  <c r="G336" i="7"/>
  <c r="H336" i="7"/>
  <c r="A337" i="7"/>
  <c r="B337" i="7"/>
  <c r="C337" i="7"/>
  <c r="D337" i="7"/>
  <c r="E337" i="7"/>
  <c r="F337" i="7"/>
  <c r="G337" i="7"/>
  <c r="H337" i="7"/>
  <c r="A338" i="7"/>
  <c r="B338" i="7"/>
  <c r="C338" i="7"/>
  <c r="D338" i="7"/>
  <c r="E338" i="7"/>
  <c r="F338" i="7"/>
  <c r="G338" i="7"/>
  <c r="H338" i="7"/>
  <c r="A339" i="7"/>
  <c r="B339" i="7"/>
  <c r="C339" i="7"/>
  <c r="D339" i="7"/>
  <c r="E339" i="7"/>
  <c r="F339" i="7"/>
  <c r="G339" i="7"/>
  <c r="H339" i="7"/>
  <c r="A340" i="7"/>
  <c r="B340" i="7"/>
  <c r="C340" i="7"/>
  <c r="D340" i="7"/>
  <c r="E340" i="7"/>
  <c r="F340" i="7"/>
  <c r="G340" i="7"/>
  <c r="H340" i="7"/>
  <c r="A341" i="7"/>
  <c r="B341" i="7"/>
  <c r="C341" i="7"/>
  <c r="D341" i="7"/>
  <c r="E341" i="7"/>
  <c r="F341" i="7"/>
  <c r="G341" i="7"/>
  <c r="H341" i="7"/>
  <c r="A342" i="7"/>
  <c r="B342" i="7"/>
  <c r="C342" i="7"/>
  <c r="D342" i="7"/>
  <c r="E342" i="7"/>
  <c r="F342" i="7"/>
  <c r="G342" i="7"/>
  <c r="H342" i="7"/>
  <c r="A343" i="7"/>
  <c r="B343" i="7"/>
  <c r="C343" i="7"/>
  <c r="D343" i="7"/>
  <c r="E343" i="7"/>
  <c r="F343" i="7"/>
  <c r="G343" i="7"/>
  <c r="H343" i="7"/>
  <c r="A344" i="7"/>
  <c r="B344" i="7"/>
  <c r="C344" i="7"/>
  <c r="D344" i="7"/>
  <c r="E344" i="7"/>
  <c r="F344" i="7"/>
  <c r="G344" i="7"/>
  <c r="H344" i="7"/>
  <c r="A345" i="7"/>
  <c r="B345" i="7"/>
  <c r="C345" i="7"/>
  <c r="D345" i="7"/>
  <c r="E345" i="7"/>
  <c r="F345" i="7"/>
  <c r="G345" i="7"/>
  <c r="H345" i="7"/>
  <c r="A346" i="7"/>
  <c r="B346" i="7"/>
  <c r="C346" i="7"/>
  <c r="D346" i="7"/>
  <c r="E346" i="7"/>
  <c r="F346" i="7"/>
  <c r="G346" i="7"/>
  <c r="H346" i="7"/>
  <c r="A347" i="7"/>
  <c r="B347" i="7"/>
  <c r="C347" i="7"/>
  <c r="D347" i="7"/>
  <c r="E347" i="7"/>
  <c r="F347" i="7"/>
  <c r="G347" i="7"/>
  <c r="H347" i="7"/>
  <c r="A348" i="7"/>
  <c r="B348" i="7"/>
  <c r="C348" i="7"/>
  <c r="D348" i="7"/>
  <c r="E348" i="7"/>
  <c r="F348" i="7"/>
  <c r="G348" i="7"/>
  <c r="H348" i="7"/>
  <c r="A349" i="7"/>
  <c r="B349" i="7"/>
  <c r="C349" i="7"/>
  <c r="D349" i="7"/>
  <c r="E349" i="7"/>
  <c r="F349" i="7"/>
  <c r="G349" i="7"/>
  <c r="H349" i="7"/>
  <c r="A350" i="7"/>
  <c r="B350" i="7"/>
  <c r="C350" i="7"/>
  <c r="D350" i="7"/>
  <c r="E350" i="7"/>
  <c r="F350" i="7"/>
  <c r="G350" i="7"/>
  <c r="H350" i="7"/>
  <c r="A351" i="7"/>
  <c r="B351" i="7"/>
  <c r="C351" i="7"/>
  <c r="D351" i="7"/>
  <c r="E351" i="7"/>
  <c r="F351" i="7"/>
  <c r="G351" i="7"/>
  <c r="H351" i="7"/>
  <c r="A352" i="7"/>
  <c r="B352" i="7"/>
  <c r="C352" i="7"/>
  <c r="D352" i="7"/>
  <c r="E352" i="7"/>
  <c r="F352" i="7"/>
  <c r="G352" i="7"/>
  <c r="H352" i="7"/>
  <c r="A353" i="7"/>
  <c r="B353" i="7"/>
  <c r="C353" i="7"/>
  <c r="D353" i="7"/>
  <c r="E353" i="7"/>
  <c r="F353" i="7"/>
  <c r="G353" i="7"/>
  <c r="H353" i="7"/>
  <c r="A354" i="7"/>
  <c r="B354" i="7"/>
  <c r="C354" i="7"/>
  <c r="D354" i="7"/>
  <c r="E354" i="7"/>
  <c r="F354" i="7"/>
  <c r="G354" i="7"/>
  <c r="H354" i="7"/>
  <c r="A355" i="7"/>
  <c r="B355" i="7"/>
  <c r="C355" i="7"/>
  <c r="D355" i="7"/>
  <c r="E355" i="7"/>
  <c r="F355" i="7"/>
  <c r="G355" i="7"/>
  <c r="H355" i="7"/>
  <c r="A356" i="7"/>
  <c r="B356" i="7"/>
  <c r="C356" i="7"/>
  <c r="D356" i="7"/>
  <c r="E356" i="7"/>
  <c r="F356" i="7"/>
  <c r="G356" i="7"/>
  <c r="H356" i="7"/>
  <c r="A357" i="7"/>
  <c r="B357" i="7"/>
  <c r="C357" i="7"/>
  <c r="D357" i="7"/>
  <c r="E357" i="7"/>
  <c r="F357" i="7"/>
  <c r="G357" i="7"/>
  <c r="H357" i="7"/>
  <c r="A358" i="7"/>
  <c r="B358" i="7"/>
  <c r="C358" i="7"/>
  <c r="D358" i="7"/>
  <c r="E358" i="7"/>
  <c r="F358" i="7"/>
  <c r="G358" i="7"/>
  <c r="H358" i="7"/>
  <c r="A359" i="7"/>
  <c r="B359" i="7"/>
  <c r="C359" i="7"/>
  <c r="D359" i="7"/>
  <c r="E359" i="7"/>
  <c r="F359" i="7"/>
  <c r="G359" i="7"/>
  <c r="H359" i="7"/>
  <c r="A360" i="7"/>
  <c r="B360" i="7"/>
  <c r="C360" i="7"/>
  <c r="D360" i="7"/>
  <c r="E360" i="7"/>
  <c r="F360" i="7"/>
  <c r="G360" i="7"/>
  <c r="H360" i="7"/>
  <c r="A361" i="7"/>
  <c r="B361" i="7"/>
  <c r="C361" i="7"/>
  <c r="D361" i="7"/>
  <c r="E361" i="7"/>
  <c r="F361" i="7"/>
  <c r="G361" i="7"/>
  <c r="H361" i="7"/>
  <c r="A362" i="7"/>
  <c r="B362" i="7"/>
  <c r="C362" i="7"/>
  <c r="D362" i="7"/>
  <c r="E362" i="7"/>
  <c r="F362" i="7"/>
  <c r="G362" i="7"/>
  <c r="H362" i="7"/>
  <c r="A363" i="7"/>
  <c r="B363" i="7"/>
  <c r="C363" i="7"/>
  <c r="D363" i="7"/>
  <c r="E363" i="7"/>
  <c r="F363" i="7"/>
  <c r="G363" i="7"/>
  <c r="H363" i="7"/>
  <c r="A364" i="7"/>
  <c r="B364" i="7"/>
  <c r="C364" i="7"/>
  <c r="D364" i="7"/>
  <c r="E364" i="7"/>
  <c r="F364" i="7"/>
  <c r="G364" i="7"/>
  <c r="H364" i="7"/>
  <c r="A365" i="7"/>
  <c r="B365" i="7"/>
  <c r="C365" i="7"/>
  <c r="D365" i="7"/>
  <c r="E365" i="7"/>
  <c r="F365" i="7"/>
  <c r="G365" i="7"/>
  <c r="H365" i="7"/>
  <c r="A366" i="7"/>
  <c r="B366" i="7"/>
  <c r="C366" i="7"/>
  <c r="D366" i="7"/>
  <c r="E366" i="7"/>
  <c r="F366" i="7"/>
  <c r="G366" i="7"/>
  <c r="H366" i="7"/>
  <c r="A367" i="7"/>
  <c r="B367" i="7"/>
  <c r="C367" i="7"/>
  <c r="D367" i="7"/>
  <c r="E367" i="7"/>
  <c r="F367" i="7"/>
  <c r="G367" i="7"/>
  <c r="H367" i="7"/>
  <c r="A368" i="7"/>
  <c r="B368" i="7"/>
  <c r="C368" i="7"/>
  <c r="D368" i="7"/>
  <c r="E368" i="7"/>
  <c r="F368" i="7"/>
  <c r="G368" i="7"/>
  <c r="H368" i="7"/>
  <c r="A369" i="7"/>
  <c r="B369" i="7"/>
  <c r="C369" i="7"/>
  <c r="D369" i="7"/>
  <c r="E369" i="7"/>
  <c r="F369" i="7"/>
  <c r="G369" i="7"/>
  <c r="H369" i="7"/>
  <c r="A370" i="7"/>
  <c r="B370" i="7"/>
  <c r="C370" i="7"/>
  <c r="D370" i="7"/>
  <c r="E370" i="7"/>
  <c r="F370" i="7"/>
  <c r="G370" i="7"/>
  <c r="H370" i="7"/>
  <c r="A371" i="7"/>
  <c r="B371" i="7"/>
  <c r="C371" i="7"/>
  <c r="D371" i="7"/>
  <c r="E371" i="7"/>
  <c r="F371" i="7"/>
  <c r="G371" i="7"/>
  <c r="H371" i="7"/>
  <c r="A372" i="7"/>
  <c r="B372" i="7"/>
  <c r="C372" i="7"/>
  <c r="D372" i="7"/>
  <c r="E372" i="7"/>
  <c r="F372" i="7"/>
  <c r="G372" i="7"/>
  <c r="H372" i="7"/>
  <c r="A373" i="7"/>
  <c r="B373" i="7"/>
  <c r="C373" i="7"/>
  <c r="D373" i="7"/>
  <c r="E373" i="7"/>
  <c r="F373" i="7"/>
  <c r="G373" i="7"/>
  <c r="H373" i="7"/>
  <c r="A374" i="7"/>
  <c r="B374" i="7"/>
  <c r="C374" i="7"/>
  <c r="D374" i="7"/>
  <c r="E374" i="7"/>
  <c r="F374" i="7"/>
  <c r="G374" i="7"/>
  <c r="H374" i="7"/>
  <c r="A375" i="7"/>
  <c r="B375" i="7"/>
  <c r="C375" i="7"/>
  <c r="D375" i="7"/>
  <c r="E375" i="7"/>
  <c r="F375" i="7"/>
  <c r="G375" i="7"/>
  <c r="H375" i="7"/>
  <c r="A376" i="7"/>
  <c r="B376" i="7"/>
  <c r="C376" i="7"/>
  <c r="D376" i="7"/>
  <c r="E376" i="7"/>
  <c r="F376" i="7"/>
  <c r="G376" i="7"/>
  <c r="H376" i="7"/>
  <c r="A377" i="7"/>
  <c r="B377" i="7"/>
  <c r="C377" i="7"/>
  <c r="D377" i="7"/>
  <c r="E377" i="7"/>
  <c r="F377" i="7"/>
  <c r="G377" i="7"/>
  <c r="H377" i="7"/>
  <c r="A378" i="7"/>
  <c r="B378" i="7"/>
  <c r="C378" i="7"/>
  <c r="D378" i="7"/>
  <c r="E378" i="7"/>
  <c r="F378" i="7"/>
  <c r="G378" i="7"/>
  <c r="H378" i="7"/>
  <c r="A379" i="7"/>
  <c r="B379" i="7"/>
  <c r="C379" i="7"/>
  <c r="D379" i="7"/>
  <c r="E379" i="7"/>
  <c r="F379" i="7"/>
  <c r="G379" i="7"/>
  <c r="H379" i="7"/>
  <c r="A380" i="7"/>
  <c r="B380" i="7"/>
  <c r="C380" i="7"/>
  <c r="D380" i="7"/>
  <c r="E380" i="7"/>
  <c r="F380" i="7"/>
  <c r="G380" i="7"/>
  <c r="H380" i="7"/>
  <c r="A381" i="7"/>
  <c r="B381" i="7"/>
  <c r="C381" i="7"/>
  <c r="D381" i="7"/>
  <c r="E381" i="7"/>
  <c r="F381" i="7"/>
  <c r="G381" i="7"/>
  <c r="H381" i="7"/>
  <c r="A382" i="7"/>
  <c r="B382" i="7"/>
  <c r="C382" i="7"/>
  <c r="D382" i="7"/>
  <c r="E382" i="7"/>
  <c r="F382" i="7"/>
  <c r="G382" i="7"/>
  <c r="H382" i="7"/>
  <c r="A383" i="7"/>
  <c r="B383" i="7"/>
  <c r="C383" i="7"/>
  <c r="D383" i="7"/>
  <c r="E383" i="7"/>
  <c r="F383" i="7"/>
  <c r="G383" i="7"/>
  <c r="H383" i="7"/>
  <c r="A384" i="7"/>
  <c r="B384" i="7"/>
  <c r="C384" i="7"/>
  <c r="D384" i="7"/>
  <c r="E384" i="7"/>
  <c r="F384" i="7"/>
  <c r="G384" i="7"/>
  <c r="H384" i="7"/>
  <c r="A385" i="7"/>
  <c r="B385" i="7"/>
  <c r="C385" i="7"/>
  <c r="D385" i="7"/>
  <c r="E385" i="7"/>
  <c r="F385" i="7"/>
  <c r="G385" i="7"/>
  <c r="H385" i="7"/>
  <c r="A386" i="7"/>
  <c r="B386" i="7"/>
  <c r="C386" i="7"/>
  <c r="D386" i="7"/>
  <c r="E386" i="7"/>
  <c r="F386" i="7"/>
  <c r="G386" i="7"/>
  <c r="H386" i="7"/>
  <c r="A387" i="7"/>
  <c r="B387" i="7"/>
  <c r="C387" i="7"/>
  <c r="D387" i="7"/>
  <c r="E387" i="7"/>
  <c r="F387" i="7"/>
  <c r="G387" i="7"/>
  <c r="H387" i="7"/>
  <c r="A388" i="7"/>
  <c r="B388" i="7"/>
  <c r="C388" i="7"/>
  <c r="D388" i="7"/>
  <c r="E388" i="7"/>
  <c r="F388" i="7"/>
  <c r="G388" i="7"/>
  <c r="H388" i="7"/>
  <c r="A389" i="7"/>
  <c r="B389" i="7"/>
  <c r="C389" i="7"/>
  <c r="D389" i="7"/>
  <c r="E389" i="7"/>
  <c r="F389" i="7"/>
  <c r="G389" i="7"/>
  <c r="H389" i="7"/>
  <c r="A390" i="7"/>
  <c r="B390" i="7"/>
  <c r="C390" i="7"/>
  <c r="D390" i="7"/>
  <c r="E390" i="7"/>
  <c r="F390" i="7"/>
  <c r="G390" i="7"/>
  <c r="H390" i="7"/>
  <c r="A391" i="7"/>
  <c r="B391" i="7"/>
  <c r="C391" i="7"/>
  <c r="D391" i="7"/>
  <c r="E391" i="7"/>
  <c r="F391" i="7"/>
  <c r="G391" i="7"/>
  <c r="H391" i="7"/>
  <c r="A392" i="7"/>
  <c r="B392" i="7"/>
  <c r="C392" i="7"/>
  <c r="D392" i="7"/>
  <c r="E392" i="7"/>
  <c r="F392" i="7"/>
  <c r="G392" i="7"/>
  <c r="H392" i="7"/>
  <c r="A393" i="7"/>
  <c r="B393" i="7"/>
  <c r="C393" i="7"/>
  <c r="D393" i="7"/>
  <c r="E393" i="7"/>
  <c r="F393" i="7"/>
  <c r="G393" i="7"/>
  <c r="H393" i="7"/>
  <c r="A394" i="7"/>
  <c r="B394" i="7"/>
  <c r="C394" i="7"/>
  <c r="D394" i="7"/>
  <c r="E394" i="7"/>
  <c r="F394" i="7"/>
  <c r="G394" i="7"/>
  <c r="H394" i="7"/>
  <c r="A395" i="7"/>
  <c r="B395" i="7"/>
  <c r="C395" i="7"/>
  <c r="D395" i="7"/>
  <c r="E395" i="7"/>
  <c r="F395" i="7"/>
  <c r="G395" i="7"/>
  <c r="H395" i="7"/>
  <c r="A396" i="7"/>
  <c r="B396" i="7"/>
  <c r="C396" i="7"/>
  <c r="D396" i="7"/>
  <c r="E396" i="7"/>
  <c r="F396" i="7"/>
  <c r="G396" i="7"/>
  <c r="H396" i="7"/>
  <c r="A397" i="7"/>
  <c r="B397" i="7"/>
  <c r="C397" i="7"/>
  <c r="D397" i="7"/>
  <c r="E397" i="7"/>
  <c r="F397" i="7"/>
  <c r="G397" i="7"/>
  <c r="H397" i="7"/>
  <c r="A398" i="7"/>
  <c r="B398" i="7"/>
  <c r="C398" i="7"/>
  <c r="D398" i="7"/>
  <c r="E398" i="7"/>
  <c r="F398" i="7"/>
  <c r="G398" i="7"/>
  <c r="H398" i="7"/>
  <c r="A399" i="7"/>
  <c r="B399" i="7"/>
  <c r="C399" i="7"/>
  <c r="D399" i="7"/>
  <c r="E399" i="7"/>
  <c r="F399" i="7"/>
  <c r="G399" i="7"/>
  <c r="H399" i="7"/>
  <c r="A400" i="7"/>
  <c r="B400" i="7"/>
  <c r="C400" i="7"/>
  <c r="D400" i="7"/>
  <c r="E400" i="7"/>
  <c r="F400" i="7"/>
  <c r="G400" i="7"/>
  <c r="H400" i="7"/>
  <c r="A401" i="7"/>
  <c r="B401" i="7"/>
  <c r="C401" i="7"/>
  <c r="D401" i="7"/>
  <c r="E401" i="7"/>
  <c r="F401" i="7"/>
  <c r="G401" i="7"/>
  <c r="H401" i="7"/>
  <c r="A402" i="7"/>
  <c r="B402" i="7"/>
  <c r="C402" i="7"/>
  <c r="D402" i="7"/>
  <c r="E402" i="7"/>
  <c r="F402" i="7"/>
  <c r="G402" i="7"/>
  <c r="H402" i="7"/>
  <c r="A403" i="7"/>
  <c r="B403" i="7"/>
  <c r="C403" i="7"/>
  <c r="D403" i="7"/>
  <c r="E403" i="7"/>
  <c r="F403" i="7"/>
  <c r="G403" i="7"/>
  <c r="H403" i="7"/>
  <c r="A404" i="7"/>
  <c r="B404" i="7"/>
  <c r="C404" i="7"/>
  <c r="D404" i="7"/>
  <c r="E404" i="7"/>
  <c r="F404" i="7"/>
  <c r="G404" i="7"/>
  <c r="H404" i="7"/>
  <c r="A405" i="7"/>
  <c r="B405" i="7"/>
  <c r="C405" i="7"/>
  <c r="D405" i="7"/>
  <c r="E405" i="7"/>
  <c r="F405" i="7"/>
  <c r="G405" i="7"/>
  <c r="H405" i="7"/>
  <c r="A406" i="7"/>
  <c r="B406" i="7"/>
  <c r="C406" i="7"/>
  <c r="D406" i="7"/>
  <c r="E406" i="7"/>
  <c r="F406" i="7"/>
  <c r="G406" i="7"/>
  <c r="H406" i="7"/>
  <c r="A407" i="7"/>
  <c r="B407" i="7"/>
  <c r="C407" i="7"/>
  <c r="D407" i="7"/>
  <c r="E407" i="7"/>
  <c r="F407" i="7"/>
  <c r="G407" i="7"/>
  <c r="H407" i="7"/>
  <c r="A408" i="7"/>
  <c r="B408" i="7"/>
  <c r="C408" i="7"/>
  <c r="D408" i="7"/>
  <c r="E408" i="7"/>
  <c r="F408" i="7"/>
  <c r="G408" i="7"/>
  <c r="H408" i="7"/>
  <c r="A409" i="7"/>
  <c r="B409" i="7"/>
  <c r="C409" i="7"/>
  <c r="D409" i="7"/>
  <c r="E409" i="7"/>
  <c r="F409" i="7"/>
  <c r="G409" i="7"/>
  <c r="H409" i="7"/>
  <c r="A410" i="7"/>
  <c r="B410" i="7"/>
  <c r="C410" i="7"/>
  <c r="D410" i="7"/>
  <c r="E410" i="7"/>
  <c r="F410" i="7"/>
  <c r="G410" i="7"/>
  <c r="H410" i="7"/>
  <c r="A411" i="7"/>
  <c r="B411" i="7"/>
  <c r="C411" i="7"/>
  <c r="D411" i="7"/>
  <c r="E411" i="7"/>
  <c r="F411" i="7"/>
  <c r="G411" i="7"/>
  <c r="H411" i="7"/>
  <c r="A412" i="7"/>
  <c r="B412" i="7"/>
  <c r="C412" i="7"/>
  <c r="D412" i="7"/>
  <c r="E412" i="7"/>
  <c r="F412" i="7"/>
  <c r="G412" i="7"/>
  <c r="H412" i="7"/>
  <c r="A413" i="7"/>
  <c r="B413" i="7"/>
  <c r="C413" i="7"/>
  <c r="D413" i="7"/>
  <c r="E413" i="7"/>
  <c r="F413" i="7"/>
  <c r="G413" i="7"/>
  <c r="H413" i="7"/>
  <c r="A414" i="7"/>
  <c r="B414" i="7"/>
  <c r="C414" i="7"/>
  <c r="D414" i="7"/>
  <c r="E414" i="7"/>
  <c r="F414" i="7"/>
  <c r="G414" i="7"/>
  <c r="H414" i="7"/>
  <c r="A415" i="7"/>
  <c r="B415" i="7"/>
  <c r="C415" i="7"/>
  <c r="D415" i="7"/>
  <c r="E415" i="7"/>
  <c r="F415" i="7"/>
  <c r="G415" i="7"/>
  <c r="H415" i="7"/>
  <c r="A416" i="7"/>
  <c r="B416" i="7"/>
  <c r="C416" i="7"/>
  <c r="D416" i="7"/>
  <c r="E416" i="7"/>
  <c r="F416" i="7"/>
  <c r="G416" i="7"/>
  <c r="H416" i="7"/>
  <c r="A417" i="7"/>
  <c r="B417" i="7"/>
  <c r="C417" i="7"/>
  <c r="D417" i="7"/>
  <c r="E417" i="7"/>
  <c r="F417" i="7"/>
  <c r="G417" i="7"/>
  <c r="H417" i="7"/>
  <c r="A418" i="7"/>
  <c r="B418" i="7"/>
  <c r="C418" i="7"/>
  <c r="D418" i="7"/>
  <c r="E418" i="7"/>
  <c r="F418" i="7"/>
  <c r="G418" i="7"/>
  <c r="H418" i="7"/>
  <c r="A419" i="7"/>
  <c r="B419" i="7"/>
  <c r="C419" i="7"/>
  <c r="D419" i="7"/>
  <c r="E419" i="7"/>
  <c r="F419" i="7"/>
  <c r="G419" i="7"/>
  <c r="H419" i="7"/>
  <c r="A420" i="7"/>
  <c r="B420" i="7"/>
  <c r="C420" i="7"/>
  <c r="D420" i="7"/>
  <c r="E420" i="7"/>
  <c r="F420" i="7"/>
  <c r="G420" i="7"/>
  <c r="H420" i="7"/>
  <c r="A421" i="7"/>
  <c r="B421" i="7"/>
  <c r="C421" i="7"/>
  <c r="D421" i="7"/>
  <c r="E421" i="7"/>
  <c r="F421" i="7"/>
  <c r="G421" i="7"/>
  <c r="H421" i="7"/>
  <c r="A422" i="7"/>
  <c r="B422" i="7"/>
  <c r="C422" i="7"/>
  <c r="D422" i="7"/>
  <c r="E422" i="7"/>
  <c r="F422" i="7"/>
  <c r="G422" i="7"/>
  <c r="H422" i="7"/>
  <c r="A423" i="7"/>
  <c r="B423" i="7"/>
  <c r="C423" i="7"/>
  <c r="D423" i="7"/>
  <c r="E423" i="7"/>
  <c r="F423" i="7"/>
  <c r="G423" i="7"/>
  <c r="H423" i="7"/>
  <c r="A424" i="7"/>
  <c r="B424" i="7"/>
  <c r="C424" i="7"/>
  <c r="D424" i="7"/>
  <c r="E424" i="7"/>
  <c r="F424" i="7"/>
  <c r="G424" i="7"/>
  <c r="H424" i="7"/>
  <c r="A425" i="7"/>
  <c r="B425" i="7"/>
  <c r="C425" i="7"/>
  <c r="D425" i="7"/>
  <c r="E425" i="7"/>
  <c r="F425" i="7"/>
  <c r="G425" i="7"/>
  <c r="H425" i="7"/>
  <c r="A426" i="7"/>
  <c r="B426" i="7"/>
  <c r="C426" i="7"/>
  <c r="D426" i="7"/>
  <c r="E426" i="7"/>
  <c r="F426" i="7"/>
  <c r="G426" i="7"/>
  <c r="H426" i="7"/>
  <c r="A427" i="7"/>
  <c r="B427" i="7"/>
  <c r="C427" i="7"/>
  <c r="D427" i="7"/>
  <c r="E427" i="7"/>
  <c r="F427" i="7"/>
  <c r="G427" i="7"/>
  <c r="H427" i="7"/>
  <c r="A428" i="7"/>
  <c r="B428" i="7"/>
  <c r="C428" i="7"/>
  <c r="D428" i="7"/>
  <c r="E428" i="7"/>
  <c r="F428" i="7"/>
  <c r="G428" i="7"/>
  <c r="H428" i="7"/>
  <c r="A429" i="7"/>
  <c r="B429" i="7"/>
  <c r="C429" i="7"/>
  <c r="D429" i="7"/>
  <c r="E429" i="7"/>
  <c r="F429" i="7"/>
  <c r="G429" i="7"/>
  <c r="H429" i="7"/>
  <c r="A430" i="7"/>
  <c r="B430" i="7"/>
  <c r="C430" i="7"/>
  <c r="D430" i="7"/>
  <c r="E430" i="7"/>
  <c r="F430" i="7"/>
  <c r="G430" i="7"/>
  <c r="H430" i="7"/>
  <c r="A431" i="7"/>
  <c r="B431" i="7"/>
  <c r="C431" i="7"/>
  <c r="D431" i="7"/>
  <c r="E431" i="7"/>
  <c r="F431" i="7"/>
  <c r="G431" i="7"/>
  <c r="H431" i="7"/>
  <c r="A432" i="7"/>
  <c r="B432" i="7"/>
  <c r="C432" i="7"/>
  <c r="D432" i="7"/>
  <c r="E432" i="7"/>
  <c r="F432" i="7"/>
  <c r="G432" i="7"/>
  <c r="H432" i="7"/>
  <c r="A433" i="7"/>
  <c r="B433" i="7"/>
  <c r="C433" i="7"/>
  <c r="D433" i="7"/>
  <c r="E433" i="7"/>
  <c r="F433" i="7"/>
  <c r="G433" i="7"/>
  <c r="H433" i="7"/>
  <c r="A434" i="7"/>
  <c r="B434" i="7"/>
  <c r="C434" i="7"/>
  <c r="D434" i="7"/>
  <c r="E434" i="7"/>
  <c r="F434" i="7"/>
  <c r="G434" i="7"/>
  <c r="H434" i="7"/>
  <c r="A435" i="7"/>
  <c r="B435" i="7"/>
  <c r="C435" i="7"/>
  <c r="D435" i="7"/>
  <c r="E435" i="7"/>
  <c r="F435" i="7"/>
  <c r="G435" i="7"/>
  <c r="H435" i="7"/>
  <c r="A436" i="7"/>
  <c r="B436" i="7"/>
  <c r="C436" i="7"/>
  <c r="D436" i="7"/>
  <c r="E436" i="7"/>
  <c r="F436" i="7"/>
  <c r="G436" i="7"/>
  <c r="H436" i="7"/>
  <c r="A437" i="7"/>
  <c r="B437" i="7"/>
  <c r="C437" i="7"/>
  <c r="D437" i="7"/>
  <c r="E437" i="7"/>
  <c r="F437" i="7"/>
  <c r="G437" i="7"/>
  <c r="H437" i="7"/>
  <c r="A438" i="7"/>
  <c r="B438" i="7"/>
  <c r="C438" i="7"/>
  <c r="D438" i="7"/>
  <c r="E438" i="7"/>
  <c r="F438" i="7"/>
  <c r="G438" i="7"/>
  <c r="H438" i="7"/>
  <c r="A439" i="7"/>
  <c r="B439" i="7"/>
  <c r="C439" i="7"/>
  <c r="D439" i="7"/>
  <c r="E439" i="7"/>
  <c r="F439" i="7"/>
  <c r="G439" i="7"/>
  <c r="H439" i="7"/>
  <c r="A440" i="7"/>
  <c r="B440" i="7"/>
  <c r="C440" i="7"/>
  <c r="D440" i="7"/>
  <c r="E440" i="7"/>
  <c r="F440" i="7"/>
  <c r="G440" i="7"/>
  <c r="H440" i="7"/>
  <c r="A441" i="7"/>
  <c r="B441" i="7"/>
  <c r="C441" i="7"/>
  <c r="D441" i="7"/>
  <c r="E441" i="7"/>
  <c r="F441" i="7"/>
  <c r="G441" i="7"/>
  <c r="H441" i="7"/>
  <c r="A442" i="7"/>
  <c r="B442" i="7"/>
  <c r="C442" i="7"/>
  <c r="D442" i="7"/>
  <c r="E442" i="7"/>
  <c r="F442" i="7"/>
  <c r="G442" i="7"/>
  <c r="H442" i="7"/>
  <c r="A443" i="7"/>
  <c r="B443" i="7"/>
  <c r="C443" i="7"/>
  <c r="D443" i="7"/>
  <c r="E443" i="7"/>
  <c r="F443" i="7"/>
  <c r="G443" i="7"/>
  <c r="H443" i="7"/>
  <c r="A444" i="7"/>
  <c r="B444" i="7"/>
  <c r="C444" i="7"/>
  <c r="D444" i="7"/>
  <c r="E444" i="7"/>
  <c r="F444" i="7"/>
  <c r="G444" i="7"/>
  <c r="H444" i="7"/>
  <c r="A445" i="7"/>
  <c r="B445" i="7"/>
  <c r="C445" i="7"/>
  <c r="D445" i="7"/>
  <c r="E445" i="7"/>
  <c r="F445" i="7"/>
  <c r="G445" i="7"/>
  <c r="H445" i="7"/>
  <c r="A446" i="7"/>
  <c r="B446" i="7"/>
  <c r="C446" i="7"/>
  <c r="D446" i="7"/>
  <c r="E446" i="7"/>
  <c r="F446" i="7"/>
  <c r="G446" i="7"/>
  <c r="H446" i="7"/>
  <c r="A447" i="7"/>
  <c r="B447" i="7"/>
  <c r="C447" i="7"/>
  <c r="D447" i="7"/>
  <c r="E447" i="7"/>
  <c r="F447" i="7"/>
  <c r="G447" i="7"/>
  <c r="H447" i="7"/>
  <c r="A448" i="7"/>
  <c r="B448" i="7"/>
  <c r="C448" i="7"/>
  <c r="D448" i="7"/>
  <c r="E448" i="7"/>
  <c r="F448" i="7"/>
  <c r="G448" i="7"/>
  <c r="H448" i="7"/>
  <c r="A449" i="7"/>
  <c r="B449" i="7"/>
  <c r="C449" i="7"/>
  <c r="D449" i="7"/>
  <c r="E449" i="7"/>
  <c r="F449" i="7"/>
  <c r="G449" i="7"/>
  <c r="H449" i="7"/>
  <c r="A450" i="7"/>
  <c r="B450" i="7"/>
  <c r="C450" i="7"/>
  <c r="D450" i="7"/>
  <c r="E450" i="7"/>
  <c r="F450" i="7"/>
  <c r="G450" i="7"/>
  <c r="H450" i="7"/>
  <c r="A451" i="7"/>
  <c r="B451" i="7"/>
  <c r="C451" i="7"/>
  <c r="D451" i="7"/>
  <c r="E451" i="7"/>
  <c r="F451" i="7"/>
  <c r="G451" i="7"/>
  <c r="H451" i="7"/>
  <c r="A452" i="7"/>
  <c r="B452" i="7"/>
  <c r="C452" i="7"/>
  <c r="D452" i="7"/>
  <c r="E452" i="7"/>
  <c r="F452" i="7"/>
  <c r="G452" i="7"/>
  <c r="H452" i="7"/>
  <c r="A453" i="7"/>
  <c r="B453" i="7"/>
  <c r="C453" i="7"/>
  <c r="D453" i="7"/>
  <c r="E453" i="7"/>
  <c r="F453" i="7"/>
  <c r="G453" i="7"/>
  <c r="H453" i="7"/>
  <c r="A454" i="7"/>
  <c r="B454" i="7"/>
  <c r="C454" i="7"/>
  <c r="D454" i="7"/>
  <c r="E454" i="7"/>
  <c r="F454" i="7"/>
  <c r="G454" i="7"/>
  <c r="H454" i="7"/>
  <c r="A455" i="7"/>
  <c r="B455" i="7"/>
  <c r="C455" i="7"/>
  <c r="D455" i="7"/>
  <c r="E455" i="7"/>
  <c r="F455" i="7"/>
  <c r="G455" i="7"/>
  <c r="H455" i="7"/>
  <c r="A456" i="7"/>
  <c r="B456" i="7"/>
  <c r="C456" i="7"/>
  <c r="D456" i="7"/>
  <c r="E456" i="7"/>
  <c r="F456" i="7"/>
  <c r="G456" i="7"/>
  <c r="H456" i="7"/>
  <c r="A457" i="7"/>
  <c r="B457" i="7"/>
  <c r="C457" i="7"/>
  <c r="D457" i="7"/>
  <c r="E457" i="7"/>
  <c r="F457" i="7"/>
  <c r="G457" i="7"/>
  <c r="H457" i="7"/>
  <c r="A458" i="7"/>
  <c r="B458" i="7"/>
  <c r="C458" i="7"/>
  <c r="D458" i="7"/>
  <c r="E458" i="7"/>
  <c r="F458" i="7"/>
  <c r="G458" i="7"/>
  <c r="H458" i="7"/>
  <c r="A459" i="7"/>
  <c r="B459" i="7"/>
  <c r="C459" i="7"/>
  <c r="D459" i="7"/>
  <c r="E459" i="7"/>
  <c r="F459" i="7"/>
  <c r="G459" i="7"/>
  <c r="H459" i="7"/>
  <c r="A460" i="7"/>
  <c r="B460" i="7"/>
  <c r="C460" i="7"/>
  <c r="D460" i="7"/>
  <c r="E460" i="7"/>
  <c r="F460" i="7"/>
  <c r="G460" i="7"/>
  <c r="H460" i="7"/>
  <c r="A461" i="7"/>
  <c r="B461" i="7"/>
  <c r="C461" i="7"/>
  <c r="D461" i="7"/>
  <c r="E461" i="7"/>
  <c r="F461" i="7"/>
  <c r="G461" i="7"/>
  <c r="H461" i="7"/>
  <c r="A462" i="7"/>
  <c r="B462" i="7"/>
  <c r="C462" i="7"/>
  <c r="D462" i="7"/>
  <c r="E462" i="7"/>
  <c r="F462" i="7"/>
  <c r="G462" i="7"/>
  <c r="H462" i="7"/>
  <c r="A463" i="7"/>
  <c r="B463" i="7"/>
  <c r="C463" i="7"/>
  <c r="D463" i="7"/>
  <c r="E463" i="7"/>
  <c r="F463" i="7"/>
  <c r="G463" i="7"/>
  <c r="H463" i="7"/>
  <c r="A464" i="7"/>
  <c r="B464" i="7"/>
  <c r="C464" i="7"/>
  <c r="D464" i="7"/>
  <c r="E464" i="7"/>
  <c r="F464" i="7"/>
  <c r="G464" i="7"/>
  <c r="H464" i="7"/>
  <c r="A465" i="7"/>
  <c r="B465" i="7"/>
  <c r="C465" i="7"/>
  <c r="D465" i="7"/>
  <c r="E465" i="7"/>
  <c r="F465" i="7"/>
  <c r="G465" i="7"/>
  <c r="H465" i="7"/>
  <c r="A466" i="7"/>
  <c r="B466" i="7"/>
  <c r="C466" i="7"/>
  <c r="D466" i="7"/>
  <c r="E466" i="7"/>
  <c r="F466" i="7"/>
  <c r="G466" i="7"/>
  <c r="H466" i="7"/>
  <c r="A467" i="7"/>
  <c r="B467" i="7"/>
  <c r="C467" i="7"/>
  <c r="D467" i="7"/>
  <c r="E467" i="7"/>
  <c r="F467" i="7"/>
  <c r="G467" i="7"/>
  <c r="H467" i="7"/>
  <c r="A468" i="7"/>
  <c r="B468" i="7"/>
  <c r="C468" i="7"/>
  <c r="D468" i="7"/>
  <c r="E468" i="7"/>
  <c r="F468" i="7"/>
  <c r="G468" i="7"/>
  <c r="H468" i="7"/>
  <c r="A469" i="7"/>
  <c r="B469" i="7"/>
  <c r="C469" i="7"/>
  <c r="D469" i="7"/>
  <c r="E469" i="7"/>
  <c r="F469" i="7"/>
  <c r="G469" i="7"/>
  <c r="H469" i="7"/>
  <c r="A470" i="7"/>
  <c r="B470" i="7"/>
  <c r="C470" i="7"/>
  <c r="D470" i="7"/>
  <c r="E470" i="7"/>
  <c r="F470" i="7"/>
  <c r="G470" i="7"/>
  <c r="H470" i="7"/>
  <c r="A471" i="7"/>
  <c r="B471" i="7"/>
  <c r="C471" i="7"/>
  <c r="D471" i="7"/>
  <c r="E471" i="7"/>
  <c r="F471" i="7"/>
  <c r="G471" i="7"/>
  <c r="H471" i="7"/>
  <c r="A472" i="7"/>
  <c r="B472" i="7"/>
  <c r="C472" i="7"/>
  <c r="D472" i="7"/>
  <c r="E472" i="7"/>
  <c r="F472" i="7"/>
  <c r="G472" i="7"/>
  <c r="H472" i="7"/>
  <c r="A473" i="7"/>
  <c r="B473" i="7"/>
  <c r="C473" i="7"/>
  <c r="D473" i="7"/>
  <c r="E473" i="7"/>
  <c r="F473" i="7"/>
  <c r="G473" i="7"/>
  <c r="H473" i="7"/>
  <c r="A474" i="7"/>
  <c r="B474" i="7"/>
  <c r="C474" i="7"/>
  <c r="D474" i="7"/>
  <c r="E474" i="7"/>
  <c r="F474" i="7"/>
  <c r="G474" i="7"/>
  <c r="H474" i="7"/>
  <c r="A475" i="7"/>
  <c r="B475" i="7"/>
  <c r="C475" i="7"/>
  <c r="D475" i="7"/>
  <c r="E475" i="7"/>
  <c r="F475" i="7"/>
  <c r="G475" i="7"/>
  <c r="H475" i="7"/>
  <c r="A476" i="7"/>
  <c r="B476" i="7"/>
  <c r="C476" i="7"/>
  <c r="D476" i="7"/>
  <c r="E476" i="7"/>
  <c r="F476" i="7"/>
  <c r="G476" i="7"/>
  <c r="H476" i="7"/>
  <c r="A477" i="7"/>
  <c r="B477" i="7"/>
  <c r="C477" i="7"/>
  <c r="D477" i="7"/>
  <c r="E477" i="7"/>
  <c r="F477" i="7"/>
  <c r="G477" i="7"/>
  <c r="H477" i="7"/>
  <c r="A478" i="7"/>
  <c r="B478" i="7"/>
  <c r="C478" i="7"/>
  <c r="D478" i="7"/>
  <c r="E478" i="7"/>
  <c r="F478" i="7"/>
  <c r="G478" i="7"/>
  <c r="H478" i="7"/>
  <c r="A479" i="7"/>
  <c r="B479" i="7"/>
  <c r="C479" i="7"/>
  <c r="D479" i="7"/>
  <c r="E479" i="7"/>
  <c r="F479" i="7"/>
  <c r="G479" i="7"/>
  <c r="H479" i="7"/>
  <c r="A480" i="7"/>
  <c r="B480" i="7"/>
  <c r="C480" i="7"/>
  <c r="D480" i="7"/>
  <c r="E480" i="7"/>
  <c r="F480" i="7"/>
  <c r="G480" i="7"/>
  <c r="H480" i="7"/>
  <c r="A481" i="7"/>
  <c r="B481" i="7"/>
  <c r="C481" i="7"/>
  <c r="D481" i="7"/>
  <c r="E481" i="7"/>
  <c r="F481" i="7"/>
  <c r="G481" i="7"/>
  <c r="H481" i="7"/>
  <c r="A482" i="7"/>
  <c r="B482" i="7"/>
  <c r="C482" i="7"/>
  <c r="D482" i="7"/>
  <c r="E482" i="7"/>
  <c r="F482" i="7"/>
  <c r="G482" i="7"/>
  <c r="H482" i="7"/>
  <c r="A483" i="7"/>
  <c r="B483" i="7"/>
  <c r="C483" i="7"/>
  <c r="D483" i="7"/>
  <c r="E483" i="7"/>
  <c r="F483" i="7"/>
  <c r="G483" i="7"/>
  <c r="H483" i="7"/>
  <c r="A484" i="7"/>
  <c r="B484" i="7"/>
  <c r="C484" i="7"/>
  <c r="D484" i="7"/>
  <c r="E484" i="7"/>
  <c r="F484" i="7"/>
  <c r="G484" i="7"/>
  <c r="H484" i="7"/>
  <c r="A485" i="7"/>
  <c r="B485" i="7"/>
  <c r="C485" i="7"/>
  <c r="D485" i="7"/>
  <c r="E485" i="7"/>
  <c r="F485" i="7"/>
  <c r="G485" i="7"/>
  <c r="H485" i="7"/>
  <c r="A486" i="7"/>
  <c r="B486" i="7"/>
  <c r="C486" i="7"/>
  <c r="D486" i="7"/>
  <c r="E486" i="7"/>
  <c r="F486" i="7"/>
  <c r="G486" i="7"/>
  <c r="H486" i="7"/>
  <c r="A487" i="7"/>
  <c r="B487" i="7"/>
  <c r="C487" i="7"/>
  <c r="D487" i="7"/>
  <c r="E487" i="7"/>
  <c r="F487" i="7"/>
  <c r="G487" i="7"/>
  <c r="H487" i="7"/>
  <c r="A488" i="7"/>
  <c r="B488" i="7"/>
  <c r="C488" i="7"/>
  <c r="D488" i="7"/>
  <c r="E488" i="7"/>
  <c r="F488" i="7"/>
  <c r="G488" i="7"/>
  <c r="H488" i="7"/>
  <c r="A489" i="7"/>
  <c r="B489" i="7"/>
  <c r="C489" i="7"/>
  <c r="D489" i="7"/>
  <c r="E489" i="7"/>
  <c r="F489" i="7"/>
  <c r="G489" i="7"/>
  <c r="H489" i="7"/>
  <c r="A490" i="7"/>
  <c r="B490" i="7"/>
  <c r="C490" i="7"/>
  <c r="D490" i="7"/>
  <c r="E490" i="7"/>
  <c r="F490" i="7"/>
  <c r="G490" i="7"/>
  <c r="H490" i="7"/>
  <c r="A491" i="7"/>
  <c r="B491" i="7"/>
  <c r="C491" i="7"/>
  <c r="D491" i="7"/>
  <c r="E491" i="7"/>
  <c r="F491" i="7"/>
  <c r="G491" i="7"/>
  <c r="H491" i="7"/>
  <c r="A492" i="7"/>
  <c r="B492" i="7"/>
  <c r="C492" i="7"/>
  <c r="D492" i="7"/>
  <c r="E492" i="7"/>
  <c r="F492" i="7"/>
  <c r="G492" i="7"/>
  <c r="H492" i="7"/>
  <c r="A493" i="7"/>
  <c r="B493" i="7"/>
  <c r="C493" i="7"/>
  <c r="D493" i="7"/>
  <c r="E493" i="7"/>
  <c r="F493" i="7"/>
  <c r="G493" i="7"/>
  <c r="H493" i="7"/>
  <c r="A494" i="7"/>
  <c r="B494" i="7"/>
  <c r="C494" i="7"/>
  <c r="D494" i="7"/>
  <c r="E494" i="7"/>
  <c r="F494" i="7"/>
  <c r="G494" i="7"/>
  <c r="H494" i="7"/>
  <c r="A495" i="7"/>
  <c r="B495" i="7"/>
  <c r="C495" i="7"/>
  <c r="D495" i="7"/>
  <c r="E495" i="7"/>
  <c r="F495" i="7"/>
  <c r="G495" i="7"/>
  <c r="H495" i="7"/>
  <c r="A496" i="7"/>
  <c r="B496" i="7"/>
  <c r="C496" i="7"/>
  <c r="D496" i="7"/>
  <c r="E496" i="7"/>
  <c r="F496" i="7"/>
  <c r="G496" i="7"/>
  <c r="H496" i="7"/>
  <c r="A497" i="7"/>
  <c r="B497" i="7"/>
  <c r="C497" i="7"/>
  <c r="D497" i="7"/>
  <c r="E497" i="7"/>
  <c r="F497" i="7"/>
  <c r="G497" i="7"/>
  <c r="H497" i="7"/>
  <c r="A498" i="7"/>
  <c r="B498" i="7"/>
  <c r="C498" i="7"/>
  <c r="D498" i="7"/>
  <c r="E498" i="7"/>
  <c r="F498" i="7"/>
  <c r="G498" i="7"/>
  <c r="H498" i="7"/>
  <c r="A499" i="7"/>
  <c r="B499" i="7"/>
  <c r="C499" i="7"/>
  <c r="D499" i="7"/>
  <c r="E499" i="7"/>
  <c r="F499" i="7"/>
  <c r="G499" i="7"/>
  <c r="H499" i="7"/>
  <c r="A500" i="7"/>
  <c r="B500" i="7"/>
  <c r="C500" i="7"/>
  <c r="D500" i="7"/>
  <c r="E500" i="7"/>
  <c r="F500" i="7"/>
  <c r="G500" i="7"/>
  <c r="H500" i="7"/>
  <c r="B2" i="7"/>
  <c r="C2" i="7"/>
  <c r="D2" i="7"/>
  <c r="E2" i="7"/>
  <c r="F2" i="7"/>
  <c r="G2" i="7"/>
  <c r="H2" i="7"/>
  <c r="A2" i="7"/>
  <c r="L84" i="10"/>
  <c r="L81" i="10"/>
  <c r="L80" i="10"/>
  <c r="L73" i="10"/>
  <c r="L70" i="10"/>
  <c r="L69" i="10"/>
  <c r="L59" i="10"/>
  <c r="L55" i="10"/>
  <c r="L53" i="10"/>
  <c r="L52" i="10"/>
  <c r="L43" i="10"/>
  <c r="L41" i="10"/>
  <c r="L40" i="10"/>
  <c r="L32" i="10"/>
  <c r="M29" i="10"/>
  <c r="L29" i="10"/>
  <c r="M28" i="10"/>
  <c r="L28" i="10"/>
  <c r="L18" i="10"/>
  <c r="L16" i="10"/>
  <c r="L15" i="10"/>
  <c r="L7" i="10"/>
  <c r="L83" i="10" s="1"/>
  <c r="L84" i="7"/>
  <c r="L32" i="7"/>
  <c r="L73" i="7"/>
  <c r="L29" i="7" l="1"/>
  <c r="N29" i="10"/>
  <c r="L9" i="10" s="1"/>
  <c r="L28" i="7"/>
  <c r="L81" i="7"/>
  <c r="N28" i="10"/>
  <c r="M29" i="7"/>
  <c r="M28" i="7"/>
  <c r="L69" i="7"/>
  <c r="L80" i="7"/>
  <c r="L70" i="7"/>
  <c r="L45" i="10"/>
  <c r="L72" i="10"/>
  <c r="L31" i="10"/>
  <c r="L20" i="10"/>
  <c r="L57" i="10"/>
  <c r="L7" i="7"/>
  <c r="N29" i="7" l="1"/>
  <c r="N28" i="7"/>
  <c r="L72" i="7"/>
  <c r="L83" i="7"/>
  <c r="L57" i="7"/>
  <c r="J27" i="6" a="1"/>
  <c r="J27" i="6" s="1"/>
  <c r="L59" i="7"/>
  <c r="L52" i="7"/>
  <c r="L40" i="7"/>
  <c r="L15" i="7"/>
  <c r="L43" i="7"/>
  <c r="L55" i="7"/>
  <c r="L18" i="7"/>
  <c r="L53" i="7"/>
  <c r="L41" i="7"/>
  <c r="L16" i="7"/>
  <c r="I3084" i="4"/>
  <c r="H3084" i="4"/>
  <c r="G3084" i="4"/>
  <c r="F3084" i="4"/>
  <c r="E3084" i="4" s="1"/>
  <c r="L3084" i="4" s="1" a="1"/>
  <c r="L3084" i="4" s="1"/>
  <c r="I3083" i="4"/>
  <c r="H3083" i="4"/>
  <c r="G3083" i="4"/>
  <c r="F3083" i="4"/>
  <c r="E3083" i="4" s="1"/>
  <c r="L3083" i="4" s="1" a="1"/>
  <c r="L3083" i="4" s="1"/>
  <c r="I3082" i="4"/>
  <c r="H3082" i="4"/>
  <c r="G3082" i="4"/>
  <c r="F3082" i="4"/>
  <c r="E3082" i="4" s="1"/>
  <c r="C3082" i="4" s="1"/>
  <c r="I3081" i="4"/>
  <c r="H3081" i="4"/>
  <c r="G3081" i="4"/>
  <c r="F3081" i="4"/>
  <c r="E3081" i="4" s="1"/>
  <c r="K3081" i="4" s="1"/>
  <c r="I3080" i="4"/>
  <c r="H3080" i="4"/>
  <c r="G3080" i="4"/>
  <c r="F3080" i="4"/>
  <c r="E3080" i="4" s="1"/>
  <c r="J3080" i="4" s="1"/>
  <c r="I3079" i="4"/>
  <c r="H3079" i="4"/>
  <c r="G3079" i="4"/>
  <c r="F3079" i="4"/>
  <c r="E3079" i="4" s="1"/>
  <c r="K3079" i="4" s="1"/>
  <c r="Q3079" i="4" s="1"/>
  <c r="I3078" i="4"/>
  <c r="H3078" i="4"/>
  <c r="G3078" i="4"/>
  <c r="F3078" i="4"/>
  <c r="E3078" i="4" s="1"/>
  <c r="L3078" i="4" s="1" a="1"/>
  <c r="L3078" i="4" s="1"/>
  <c r="I3077" i="4"/>
  <c r="H3077" i="4"/>
  <c r="G3077" i="4"/>
  <c r="F3077" i="4"/>
  <c r="E3077" i="4" s="1"/>
  <c r="L3077" i="4" s="1" a="1"/>
  <c r="L3077" i="4" s="1"/>
  <c r="I3076" i="4"/>
  <c r="H3076" i="4"/>
  <c r="G3076" i="4"/>
  <c r="F3076" i="4"/>
  <c r="E3076" i="4" s="1"/>
  <c r="M3076" i="4" s="1"/>
  <c r="I3075" i="4"/>
  <c r="H3075" i="4"/>
  <c r="G3075" i="4"/>
  <c r="F3075" i="4"/>
  <c r="E3075" i="4" s="1"/>
  <c r="J3075" i="4" s="1"/>
  <c r="I3074" i="4"/>
  <c r="H3074" i="4"/>
  <c r="G3074" i="4"/>
  <c r="F3074" i="4"/>
  <c r="E3074" i="4" s="1"/>
  <c r="K3074" i="4" s="1"/>
  <c r="O3074" i="4" s="1"/>
  <c r="I3073" i="4"/>
  <c r="H3073" i="4"/>
  <c r="G3073" i="4"/>
  <c r="F3073" i="4"/>
  <c r="E3073" i="4" s="1"/>
  <c r="J3073" i="4" s="1"/>
  <c r="I3072" i="4"/>
  <c r="H3072" i="4"/>
  <c r="G3072" i="4"/>
  <c r="F3072" i="4"/>
  <c r="E3072" i="4" s="1"/>
  <c r="C3072" i="4" s="1"/>
  <c r="I3071" i="4"/>
  <c r="H3071" i="4"/>
  <c r="G3071" i="4"/>
  <c r="F3071" i="4"/>
  <c r="E3071" i="4" s="1"/>
  <c r="J3071" i="4" s="1"/>
  <c r="I3070" i="4"/>
  <c r="H3070" i="4"/>
  <c r="G3070" i="4"/>
  <c r="F3070" i="4"/>
  <c r="E3070" i="4" s="1"/>
  <c r="C3070" i="4" s="1"/>
  <c r="I3069" i="4"/>
  <c r="H3069" i="4"/>
  <c r="G3069" i="4"/>
  <c r="F3069" i="4"/>
  <c r="E3069" i="4" s="1"/>
  <c r="L3069" i="4" s="1" a="1"/>
  <c r="L3069" i="4" s="1"/>
  <c r="I3068" i="4"/>
  <c r="H3068" i="4"/>
  <c r="G3068" i="4"/>
  <c r="F3068" i="4"/>
  <c r="E3068" i="4" s="1"/>
  <c r="C3068" i="4" s="1"/>
  <c r="I3067" i="4"/>
  <c r="H3067" i="4"/>
  <c r="G3067" i="4"/>
  <c r="F3067" i="4"/>
  <c r="E3067" i="4" s="1"/>
  <c r="M3067" i="4" s="1"/>
  <c r="I3066" i="4"/>
  <c r="H3066" i="4"/>
  <c r="G3066" i="4"/>
  <c r="F3066" i="4"/>
  <c r="E3066" i="4" s="1"/>
  <c r="K3066" i="4" s="1"/>
  <c r="I3065" i="4"/>
  <c r="H3065" i="4"/>
  <c r="G3065" i="4"/>
  <c r="F3065" i="4"/>
  <c r="E3065" i="4" s="1"/>
  <c r="K3065" i="4" s="1"/>
  <c r="O3065" i="4" s="1"/>
  <c r="I3064" i="4"/>
  <c r="H3064" i="4"/>
  <c r="G3064" i="4"/>
  <c r="F3064" i="4"/>
  <c r="E3064" i="4" s="1"/>
  <c r="I3063" i="4"/>
  <c r="H3063" i="4"/>
  <c r="G3063" i="4"/>
  <c r="F3063" i="4"/>
  <c r="E3063" i="4" s="1"/>
  <c r="M3063" i="4" s="1"/>
  <c r="I3062" i="4"/>
  <c r="H3062" i="4"/>
  <c r="G3062" i="4"/>
  <c r="F3062" i="4"/>
  <c r="E3062" i="4" s="1"/>
  <c r="P3062" i="4" s="1"/>
  <c r="I3061" i="4"/>
  <c r="H3061" i="4"/>
  <c r="G3061" i="4"/>
  <c r="F3061" i="4"/>
  <c r="E3061" i="4" s="1"/>
  <c r="M3061" i="4" s="1"/>
  <c r="I3060" i="4"/>
  <c r="H3060" i="4"/>
  <c r="G3060" i="4"/>
  <c r="F3060" i="4"/>
  <c r="E3060" i="4" s="1"/>
  <c r="J3060" i="4" s="1"/>
  <c r="I3059" i="4"/>
  <c r="H3059" i="4"/>
  <c r="G3059" i="4"/>
  <c r="F3059" i="4"/>
  <c r="E3059" i="4" s="1"/>
  <c r="C3059" i="4" s="1"/>
  <c r="I3058" i="4"/>
  <c r="H3058" i="4"/>
  <c r="G3058" i="4"/>
  <c r="F3058" i="4"/>
  <c r="E3058" i="4" s="1"/>
  <c r="L3058" i="4" s="1" a="1"/>
  <c r="L3058" i="4" s="1"/>
  <c r="I3057" i="4"/>
  <c r="H3057" i="4"/>
  <c r="G3057" i="4"/>
  <c r="F3057" i="4"/>
  <c r="E3057" i="4" s="1"/>
  <c r="L3057" i="4" s="1" a="1"/>
  <c r="L3057" i="4" s="1"/>
  <c r="I3056" i="4"/>
  <c r="H3056" i="4"/>
  <c r="G3056" i="4"/>
  <c r="F3056" i="4"/>
  <c r="E3056" i="4" s="1"/>
  <c r="C3056" i="4" s="1"/>
  <c r="I3055" i="4"/>
  <c r="H3055" i="4"/>
  <c r="G3055" i="4"/>
  <c r="F3055" i="4"/>
  <c r="E3055" i="4" s="1"/>
  <c r="M3055" i="4" s="1"/>
  <c r="I3054" i="4"/>
  <c r="H3054" i="4"/>
  <c r="G3054" i="4"/>
  <c r="F3054" i="4"/>
  <c r="E3054" i="4" s="1"/>
  <c r="J3054" i="4" s="1"/>
  <c r="I3053" i="4"/>
  <c r="H3053" i="4"/>
  <c r="G3053" i="4"/>
  <c r="F3053" i="4"/>
  <c r="E3053" i="4" s="1"/>
  <c r="M3053" i="4" s="1"/>
  <c r="I3052" i="4"/>
  <c r="H3052" i="4"/>
  <c r="G3052" i="4"/>
  <c r="F3052" i="4"/>
  <c r="E3052" i="4" s="1"/>
  <c r="P3052" i="4" s="1"/>
  <c r="I3051" i="4"/>
  <c r="H3051" i="4"/>
  <c r="G3051" i="4"/>
  <c r="F3051" i="4"/>
  <c r="E3051" i="4" s="1"/>
  <c r="K3051" i="4" s="1"/>
  <c r="I3050" i="4"/>
  <c r="H3050" i="4"/>
  <c r="G3050" i="4"/>
  <c r="F3050" i="4"/>
  <c r="E3050" i="4" s="1"/>
  <c r="P3050" i="4" s="1"/>
  <c r="I3049" i="4"/>
  <c r="H3049" i="4"/>
  <c r="G3049" i="4"/>
  <c r="F3049" i="4"/>
  <c r="E3049" i="4" s="1"/>
  <c r="K3049" i="4" s="1"/>
  <c r="O3049" i="4" s="1"/>
  <c r="I3048" i="4"/>
  <c r="H3048" i="4"/>
  <c r="G3048" i="4"/>
  <c r="F3048" i="4"/>
  <c r="E3048" i="4" s="1"/>
  <c r="K3048" i="4" s="1"/>
  <c r="Q3048" i="4" s="1"/>
  <c r="I3047" i="4"/>
  <c r="H3047" i="4"/>
  <c r="G3047" i="4"/>
  <c r="F3047" i="4"/>
  <c r="E3047" i="4" s="1"/>
  <c r="P3047" i="4" s="1"/>
  <c r="I3046" i="4"/>
  <c r="H3046" i="4"/>
  <c r="G3046" i="4"/>
  <c r="F3046" i="4"/>
  <c r="E3046" i="4" s="1"/>
  <c r="M3046" i="4" s="1"/>
  <c r="I3045" i="4"/>
  <c r="H3045" i="4"/>
  <c r="G3045" i="4"/>
  <c r="F3045" i="4"/>
  <c r="E3045" i="4" s="1"/>
  <c r="J3045" i="4" s="1"/>
  <c r="I3044" i="4"/>
  <c r="H3044" i="4"/>
  <c r="G3044" i="4"/>
  <c r="F3044" i="4"/>
  <c r="E3044" i="4" s="1"/>
  <c r="J3044" i="4" s="1"/>
  <c r="I3043" i="4"/>
  <c r="H3043" i="4"/>
  <c r="G3043" i="4"/>
  <c r="F3043" i="4"/>
  <c r="E3043" i="4" s="1"/>
  <c r="P3043" i="4" s="1"/>
  <c r="I3042" i="4"/>
  <c r="H3042" i="4"/>
  <c r="G3042" i="4"/>
  <c r="F3042" i="4"/>
  <c r="E3042" i="4" s="1"/>
  <c r="P3042" i="4" s="1"/>
  <c r="I3041" i="4"/>
  <c r="H3041" i="4"/>
  <c r="G3041" i="4"/>
  <c r="F3041" i="4"/>
  <c r="E3041" i="4" s="1"/>
  <c r="L3041" i="4" s="1" a="1"/>
  <c r="L3041" i="4" s="1"/>
  <c r="I3040" i="4"/>
  <c r="H3040" i="4"/>
  <c r="G3040" i="4"/>
  <c r="F3040" i="4"/>
  <c r="E3040" i="4" s="1"/>
  <c r="P3040" i="4" s="1"/>
  <c r="I3039" i="4"/>
  <c r="H3039" i="4"/>
  <c r="G3039" i="4"/>
  <c r="F3039" i="4"/>
  <c r="E3039" i="4" s="1"/>
  <c r="P3039" i="4" s="1"/>
  <c r="I3038" i="4"/>
  <c r="H3038" i="4"/>
  <c r="G3038" i="4"/>
  <c r="F3038" i="4"/>
  <c r="E3038" i="4" s="1"/>
  <c r="M3038" i="4" s="1"/>
  <c r="I3037" i="4"/>
  <c r="H3037" i="4"/>
  <c r="G3037" i="4"/>
  <c r="F3037" i="4"/>
  <c r="E3037" i="4" s="1"/>
  <c r="J3037" i="4" s="1"/>
  <c r="I3036" i="4"/>
  <c r="H3036" i="4"/>
  <c r="G3036" i="4"/>
  <c r="F3036" i="4"/>
  <c r="E3036" i="4" s="1"/>
  <c r="L3036" i="4" s="1" a="1"/>
  <c r="L3036" i="4" s="1"/>
  <c r="I3035" i="4"/>
  <c r="H3035" i="4"/>
  <c r="G3035" i="4"/>
  <c r="F3035" i="4"/>
  <c r="E3035" i="4" s="1"/>
  <c r="K3035" i="4" s="1"/>
  <c r="I3034" i="4"/>
  <c r="H3034" i="4"/>
  <c r="G3034" i="4"/>
  <c r="F3034" i="4"/>
  <c r="E3034" i="4" s="1"/>
  <c r="K3034" i="4" s="1"/>
  <c r="N3034" i="4" s="1"/>
  <c r="I3033" i="4"/>
  <c r="H3033" i="4"/>
  <c r="G3033" i="4"/>
  <c r="F3033" i="4"/>
  <c r="E3033" i="4" s="1"/>
  <c r="C3033" i="4" s="1"/>
  <c r="I3032" i="4"/>
  <c r="H3032" i="4"/>
  <c r="G3032" i="4"/>
  <c r="F3032" i="4"/>
  <c r="E3032" i="4" s="1"/>
  <c r="C3032" i="4" s="1"/>
  <c r="I3031" i="4"/>
  <c r="H3031" i="4"/>
  <c r="G3031" i="4"/>
  <c r="F3031" i="4"/>
  <c r="E3031" i="4" s="1"/>
  <c r="L3031" i="4" s="1" a="1"/>
  <c r="L3031" i="4" s="1"/>
  <c r="I3030" i="4"/>
  <c r="H3030" i="4"/>
  <c r="G3030" i="4"/>
  <c r="F3030" i="4"/>
  <c r="E3030" i="4" s="1"/>
  <c r="C3030" i="4" s="1"/>
  <c r="I3029" i="4"/>
  <c r="H3029" i="4"/>
  <c r="G3029" i="4"/>
  <c r="F3029" i="4"/>
  <c r="E3029" i="4" s="1"/>
  <c r="K3029" i="4" s="1"/>
  <c r="O3029" i="4" s="1"/>
  <c r="I3028" i="4"/>
  <c r="H3028" i="4"/>
  <c r="G3028" i="4"/>
  <c r="F3028" i="4"/>
  <c r="E3028" i="4" s="1"/>
  <c r="P3028" i="4" s="1"/>
  <c r="I3027" i="4"/>
  <c r="H3027" i="4"/>
  <c r="G3027" i="4"/>
  <c r="F3027" i="4"/>
  <c r="E3027" i="4" s="1"/>
  <c r="P3027" i="4" s="1"/>
  <c r="I3026" i="4"/>
  <c r="H3026" i="4"/>
  <c r="G3026" i="4"/>
  <c r="F3026" i="4"/>
  <c r="E3026" i="4" s="1"/>
  <c r="I3025" i="4"/>
  <c r="H3025" i="4"/>
  <c r="G3025" i="4"/>
  <c r="F3025" i="4"/>
  <c r="E3025" i="4" s="1"/>
  <c r="L3025" i="4" s="1" a="1"/>
  <c r="L3025" i="4" s="1"/>
  <c r="I3024" i="4"/>
  <c r="H3024" i="4"/>
  <c r="G3024" i="4"/>
  <c r="F3024" i="4"/>
  <c r="E3024" i="4" s="1"/>
  <c r="K3024" i="4" s="1"/>
  <c r="O3024" i="4" s="1"/>
  <c r="I3023" i="4"/>
  <c r="H3023" i="4"/>
  <c r="G3023" i="4"/>
  <c r="F3023" i="4"/>
  <c r="E3023" i="4" s="1"/>
  <c r="C3023" i="4" s="1"/>
  <c r="I3022" i="4"/>
  <c r="H3022" i="4"/>
  <c r="G3022" i="4"/>
  <c r="F3022" i="4"/>
  <c r="E3022" i="4" s="1"/>
  <c r="M3022" i="4" s="1"/>
  <c r="I3021" i="4"/>
  <c r="H3021" i="4"/>
  <c r="G3021" i="4"/>
  <c r="F3021" i="4"/>
  <c r="E3021" i="4" s="1"/>
  <c r="L3021" i="4" s="1" a="1"/>
  <c r="L3021" i="4" s="1"/>
  <c r="I3020" i="4"/>
  <c r="H3020" i="4"/>
  <c r="G3020" i="4"/>
  <c r="F3020" i="4"/>
  <c r="E3020" i="4" s="1"/>
  <c r="P3020" i="4" s="1"/>
  <c r="I3019" i="4"/>
  <c r="H3019" i="4"/>
  <c r="G3019" i="4"/>
  <c r="F3019" i="4"/>
  <c r="E3019" i="4" s="1"/>
  <c r="K3019" i="4" s="1"/>
  <c r="Q3019" i="4" s="1"/>
  <c r="I3018" i="4"/>
  <c r="H3018" i="4"/>
  <c r="G3018" i="4"/>
  <c r="F3018" i="4"/>
  <c r="E3018" i="4" s="1"/>
  <c r="L3018" i="4" s="1" a="1"/>
  <c r="L3018" i="4" s="1"/>
  <c r="I3017" i="4"/>
  <c r="H3017" i="4"/>
  <c r="G3017" i="4"/>
  <c r="F3017" i="4"/>
  <c r="E3017" i="4" s="1"/>
  <c r="P3017" i="4" s="1"/>
  <c r="I3016" i="4"/>
  <c r="H3016" i="4"/>
  <c r="G3016" i="4"/>
  <c r="F3016" i="4"/>
  <c r="E3016" i="4" s="1"/>
  <c r="K3016" i="4" s="1"/>
  <c r="O3016" i="4" s="1"/>
  <c r="I3015" i="4"/>
  <c r="H3015" i="4"/>
  <c r="G3015" i="4"/>
  <c r="F3015" i="4"/>
  <c r="E3015" i="4" s="1"/>
  <c r="M3015" i="4" s="1"/>
  <c r="I3014" i="4"/>
  <c r="H3014" i="4"/>
  <c r="G3014" i="4"/>
  <c r="F3014" i="4"/>
  <c r="E3014" i="4" s="1"/>
  <c r="I3013" i="4"/>
  <c r="H3013" i="4"/>
  <c r="G3013" i="4"/>
  <c r="F3013" i="4"/>
  <c r="E3013" i="4" s="1"/>
  <c r="P3013" i="4" s="1"/>
  <c r="I3012" i="4"/>
  <c r="H3012" i="4"/>
  <c r="G3012" i="4"/>
  <c r="F3012" i="4"/>
  <c r="E3012" i="4" s="1"/>
  <c r="C3012" i="4" s="1"/>
  <c r="I3011" i="4"/>
  <c r="H3011" i="4"/>
  <c r="G3011" i="4"/>
  <c r="F3011" i="4"/>
  <c r="E3011" i="4" s="1"/>
  <c r="J3011" i="4" s="1"/>
  <c r="I3010" i="4"/>
  <c r="H3010" i="4"/>
  <c r="G3010" i="4"/>
  <c r="F3010" i="4"/>
  <c r="E3010" i="4" s="1"/>
  <c r="M3010" i="4" s="1"/>
  <c r="I3009" i="4"/>
  <c r="H3009" i="4"/>
  <c r="G3009" i="4"/>
  <c r="F3009" i="4"/>
  <c r="E3009" i="4" s="1"/>
  <c r="L3009" i="4" s="1" a="1"/>
  <c r="L3009" i="4" s="1"/>
  <c r="I3008" i="4"/>
  <c r="H3008" i="4"/>
  <c r="G3008" i="4"/>
  <c r="F3008" i="4"/>
  <c r="E3008" i="4" s="1"/>
  <c r="K3008" i="4" s="1"/>
  <c r="N3008" i="4" s="1"/>
  <c r="I3007" i="4"/>
  <c r="H3007" i="4"/>
  <c r="G3007" i="4"/>
  <c r="F3007" i="4"/>
  <c r="E3007" i="4" s="1"/>
  <c r="K3007" i="4" s="1"/>
  <c r="Q3007" i="4" s="1"/>
  <c r="I3006" i="4"/>
  <c r="H3006" i="4"/>
  <c r="G3006" i="4"/>
  <c r="F3006" i="4"/>
  <c r="E3006" i="4" s="1"/>
  <c r="P3006" i="4" s="1"/>
  <c r="I3005" i="4"/>
  <c r="H3005" i="4"/>
  <c r="G3005" i="4"/>
  <c r="F3005" i="4"/>
  <c r="E3005" i="4" s="1"/>
  <c r="M3005" i="4" s="1"/>
  <c r="I3004" i="4"/>
  <c r="H3004" i="4"/>
  <c r="G3004" i="4"/>
  <c r="F3004" i="4"/>
  <c r="E3004" i="4" s="1"/>
  <c r="J3004" i="4" s="1"/>
  <c r="I3003" i="4"/>
  <c r="H3003" i="4"/>
  <c r="G3003" i="4"/>
  <c r="F3003" i="4"/>
  <c r="E3003" i="4" s="1"/>
  <c r="C3003" i="4" s="1"/>
  <c r="I3002" i="4"/>
  <c r="H3002" i="4"/>
  <c r="G3002" i="4"/>
  <c r="F3002" i="4"/>
  <c r="E3002" i="4" s="1"/>
  <c r="C3002" i="4" s="1"/>
  <c r="I3001" i="4"/>
  <c r="H3001" i="4"/>
  <c r="G3001" i="4"/>
  <c r="F3001" i="4"/>
  <c r="E3001" i="4" s="1"/>
  <c r="K3001" i="4" s="1"/>
  <c r="O3001" i="4" s="1"/>
  <c r="I3000" i="4"/>
  <c r="H3000" i="4"/>
  <c r="G3000" i="4"/>
  <c r="F3000" i="4"/>
  <c r="E3000" i="4" s="1"/>
  <c r="I2999" i="4"/>
  <c r="H2999" i="4"/>
  <c r="G2999" i="4"/>
  <c r="F2999" i="4"/>
  <c r="E2999" i="4" s="1"/>
  <c r="C2999" i="4" s="1"/>
  <c r="I2998" i="4"/>
  <c r="H2998" i="4"/>
  <c r="G2998" i="4"/>
  <c r="F2998" i="4"/>
  <c r="E2998" i="4" s="1"/>
  <c r="I2997" i="4"/>
  <c r="H2997" i="4"/>
  <c r="G2997" i="4"/>
  <c r="F2997" i="4"/>
  <c r="E2997" i="4" s="1"/>
  <c r="M2997" i="4" s="1"/>
  <c r="I2996" i="4"/>
  <c r="H2996" i="4"/>
  <c r="G2996" i="4"/>
  <c r="F2996" i="4"/>
  <c r="E2996" i="4" s="1"/>
  <c r="K2996" i="4" s="1"/>
  <c r="O2996" i="4" s="1"/>
  <c r="I2995" i="4"/>
  <c r="H2995" i="4"/>
  <c r="G2995" i="4"/>
  <c r="F2995" i="4"/>
  <c r="E2995" i="4" s="1"/>
  <c r="L2995" i="4" s="1" a="1"/>
  <c r="L2995" i="4" s="1"/>
  <c r="I2994" i="4"/>
  <c r="H2994" i="4"/>
  <c r="G2994" i="4"/>
  <c r="F2994" i="4"/>
  <c r="E2994" i="4" s="1"/>
  <c r="J2994" i="4" s="1"/>
  <c r="I2993" i="4"/>
  <c r="H2993" i="4"/>
  <c r="G2993" i="4"/>
  <c r="F2993" i="4"/>
  <c r="E2993" i="4" s="1"/>
  <c r="K2993" i="4" s="1"/>
  <c r="O2993" i="4" s="1"/>
  <c r="I2992" i="4"/>
  <c r="H2992" i="4"/>
  <c r="G2992" i="4"/>
  <c r="F2992" i="4"/>
  <c r="E2992" i="4" s="1"/>
  <c r="C2992" i="4" s="1"/>
  <c r="I2991" i="4"/>
  <c r="H2991" i="4"/>
  <c r="G2991" i="4"/>
  <c r="F2991" i="4"/>
  <c r="E2991" i="4" s="1"/>
  <c r="C2991" i="4" s="1"/>
  <c r="I2990" i="4"/>
  <c r="H2990" i="4"/>
  <c r="G2990" i="4"/>
  <c r="F2990" i="4"/>
  <c r="E2990" i="4" s="1"/>
  <c r="J2990" i="4" s="1"/>
  <c r="I2989" i="4"/>
  <c r="H2989" i="4"/>
  <c r="G2989" i="4"/>
  <c r="F2989" i="4"/>
  <c r="E2989" i="4" s="1"/>
  <c r="C2989" i="4" s="1"/>
  <c r="I2988" i="4"/>
  <c r="H2988" i="4"/>
  <c r="G2988" i="4"/>
  <c r="F2988" i="4"/>
  <c r="E2988" i="4" s="1"/>
  <c r="L2988" i="4" s="1" a="1"/>
  <c r="L2988" i="4" s="1"/>
  <c r="I2987" i="4"/>
  <c r="H2987" i="4"/>
  <c r="G2987" i="4"/>
  <c r="F2987" i="4"/>
  <c r="E2987" i="4" s="1"/>
  <c r="L2987" i="4" s="1" a="1"/>
  <c r="L2987" i="4" s="1"/>
  <c r="I2986" i="4"/>
  <c r="H2986" i="4"/>
  <c r="G2986" i="4"/>
  <c r="F2986" i="4"/>
  <c r="E2986" i="4" s="1"/>
  <c r="P2986" i="4" s="1"/>
  <c r="I2985" i="4"/>
  <c r="H2985" i="4"/>
  <c r="G2985" i="4"/>
  <c r="F2985" i="4"/>
  <c r="E2985" i="4" s="1"/>
  <c r="K2985" i="4" s="1"/>
  <c r="O2985" i="4" s="1"/>
  <c r="I2984" i="4"/>
  <c r="H2984" i="4"/>
  <c r="G2984" i="4"/>
  <c r="F2984" i="4"/>
  <c r="E2984" i="4" s="1"/>
  <c r="J2984" i="4" s="1"/>
  <c r="I2983" i="4"/>
  <c r="H2983" i="4"/>
  <c r="G2983" i="4"/>
  <c r="F2983" i="4"/>
  <c r="E2983" i="4" s="1"/>
  <c r="P2983" i="4" s="1"/>
  <c r="I2982" i="4"/>
  <c r="H2982" i="4"/>
  <c r="G2982" i="4"/>
  <c r="F2982" i="4"/>
  <c r="E2982" i="4" s="1"/>
  <c r="J2982" i="4" s="1"/>
  <c r="I2981" i="4"/>
  <c r="H2981" i="4"/>
  <c r="G2981" i="4"/>
  <c r="F2981" i="4"/>
  <c r="E2981" i="4" s="1"/>
  <c r="P2981" i="4" s="1"/>
  <c r="I2980" i="4"/>
  <c r="H2980" i="4"/>
  <c r="G2980" i="4"/>
  <c r="F2980" i="4"/>
  <c r="E2980" i="4" s="1"/>
  <c r="J2980" i="4" s="1"/>
  <c r="I2979" i="4"/>
  <c r="H2979" i="4"/>
  <c r="G2979" i="4"/>
  <c r="F2979" i="4"/>
  <c r="E2979" i="4" s="1"/>
  <c r="C2979" i="4" s="1"/>
  <c r="I2978" i="4"/>
  <c r="H2978" i="4"/>
  <c r="G2978" i="4"/>
  <c r="F2978" i="4"/>
  <c r="E2978" i="4" s="1"/>
  <c r="M2978" i="4" s="1"/>
  <c r="I2977" i="4"/>
  <c r="H2977" i="4"/>
  <c r="G2977" i="4"/>
  <c r="F2977" i="4"/>
  <c r="E2977" i="4" s="1"/>
  <c r="K2977" i="4" s="1"/>
  <c r="I2976" i="4"/>
  <c r="H2976" i="4"/>
  <c r="G2976" i="4"/>
  <c r="F2976" i="4"/>
  <c r="E2976" i="4" s="1"/>
  <c r="M2976" i="4" s="1"/>
  <c r="I2975" i="4"/>
  <c r="H2975" i="4"/>
  <c r="G2975" i="4"/>
  <c r="F2975" i="4"/>
  <c r="E2975" i="4" s="1"/>
  <c r="J2975" i="4" s="1"/>
  <c r="I2974" i="4"/>
  <c r="H2974" i="4"/>
  <c r="G2974" i="4"/>
  <c r="F2974" i="4"/>
  <c r="E2974" i="4" s="1"/>
  <c r="M2974" i="4" s="1"/>
  <c r="I2973" i="4"/>
  <c r="H2973" i="4"/>
  <c r="G2973" i="4"/>
  <c r="F2973" i="4"/>
  <c r="E2973" i="4" s="1"/>
  <c r="C2973" i="4" s="1"/>
  <c r="I2972" i="4"/>
  <c r="H2972" i="4"/>
  <c r="G2972" i="4"/>
  <c r="F2972" i="4"/>
  <c r="E2972" i="4" s="1"/>
  <c r="L2972" i="4" s="1" a="1"/>
  <c r="L2972" i="4" s="1"/>
  <c r="I2971" i="4"/>
  <c r="H2971" i="4"/>
  <c r="G2971" i="4"/>
  <c r="F2971" i="4"/>
  <c r="E2971" i="4" s="1"/>
  <c r="L2971" i="4" s="1" a="1"/>
  <c r="L2971" i="4" s="1"/>
  <c r="I2970" i="4"/>
  <c r="H2970" i="4"/>
  <c r="G2970" i="4"/>
  <c r="F2970" i="4"/>
  <c r="E2970" i="4" s="1"/>
  <c r="J2970" i="4" s="1"/>
  <c r="I2969" i="4"/>
  <c r="H2969" i="4"/>
  <c r="G2969" i="4"/>
  <c r="F2969" i="4"/>
  <c r="E2969" i="4" s="1"/>
  <c r="C2969" i="4" s="1"/>
  <c r="I2968" i="4"/>
  <c r="H2968" i="4"/>
  <c r="G2968" i="4"/>
  <c r="F2968" i="4"/>
  <c r="E2968" i="4" s="1"/>
  <c r="I2967" i="4"/>
  <c r="H2967" i="4"/>
  <c r="G2967" i="4"/>
  <c r="F2967" i="4"/>
  <c r="E2967" i="4" s="1"/>
  <c r="C2967" i="4" s="1"/>
  <c r="I2966" i="4"/>
  <c r="H2966" i="4"/>
  <c r="G2966" i="4"/>
  <c r="F2966" i="4"/>
  <c r="E2966" i="4" s="1"/>
  <c r="J2966" i="4" s="1"/>
  <c r="I2965" i="4"/>
  <c r="H2965" i="4"/>
  <c r="G2965" i="4"/>
  <c r="F2965" i="4"/>
  <c r="E2965" i="4" s="1"/>
  <c r="M2965" i="4" s="1"/>
  <c r="I2964" i="4"/>
  <c r="H2964" i="4"/>
  <c r="G2964" i="4"/>
  <c r="F2964" i="4"/>
  <c r="E2964" i="4" s="1"/>
  <c r="I2963" i="4"/>
  <c r="H2963" i="4"/>
  <c r="G2963" i="4"/>
  <c r="F2963" i="4"/>
  <c r="E2963" i="4" s="1"/>
  <c r="J2963" i="4" s="1"/>
  <c r="I2962" i="4"/>
  <c r="H2962" i="4"/>
  <c r="G2962" i="4"/>
  <c r="F2962" i="4"/>
  <c r="E2962" i="4" s="1"/>
  <c r="I2961" i="4"/>
  <c r="H2961" i="4"/>
  <c r="G2961" i="4"/>
  <c r="F2961" i="4"/>
  <c r="E2961" i="4" s="1"/>
  <c r="M2961" i="4" s="1"/>
  <c r="I2960" i="4"/>
  <c r="H2960" i="4"/>
  <c r="G2960" i="4"/>
  <c r="F2960" i="4"/>
  <c r="E2960" i="4" s="1"/>
  <c r="K2960" i="4" s="1"/>
  <c r="N2960" i="4" s="1"/>
  <c r="I2959" i="4"/>
  <c r="H2959" i="4"/>
  <c r="G2959" i="4"/>
  <c r="F2959" i="4"/>
  <c r="E2959" i="4" s="1"/>
  <c r="J2959" i="4" s="1"/>
  <c r="I2958" i="4"/>
  <c r="H2958" i="4"/>
  <c r="G2958" i="4"/>
  <c r="F2958" i="4"/>
  <c r="E2958" i="4" s="1"/>
  <c r="J2958" i="4" s="1"/>
  <c r="I2957" i="4"/>
  <c r="H2957" i="4"/>
  <c r="G2957" i="4"/>
  <c r="F2957" i="4"/>
  <c r="E2957" i="4" s="1"/>
  <c r="P2957" i="4" s="1"/>
  <c r="I2956" i="4"/>
  <c r="H2956" i="4"/>
  <c r="G2956" i="4"/>
  <c r="F2956" i="4"/>
  <c r="E2956" i="4" s="1"/>
  <c r="M2956" i="4" s="1"/>
  <c r="I2955" i="4"/>
  <c r="H2955" i="4"/>
  <c r="G2955" i="4"/>
  <c r="F2955" i="4"/>
  <c r="E2955" i="4" s="1"/>
  <c r="J2955" i="4" s="1"/>
  <c r="I2954" i="4"/>
  <c r="H2954" i="4"/>
  <c r="G2954" i="4"/>
  <c r="F2954" i="4"/>
  <c r="E2954" i="4" s="1"/>
  <c r="I2953" i="4"/>
  <c r="H2953" i="4"/>
  <c r="G2953" i="4"/>
  <c r="F2953" i="4"/>
  <c r="E2953" i="4" s="1"/>
  <c r="M2953" i="4" s="1"/>
  <c r="I2952" i="4"/>
  <c r="H2952" i="4"/>
  <c r="G2952" i="4"/>
  <c r="F2952" i="4"/>
  <c r="E2952" i="4" s="1"/>
  <c r="I2951" i="4"/>
  <c r="H2951" i="4"/>
  <c r="G2951" i="4"/>
  <c r="F2951" i="4"/>
  <c r="E2951" i="4" s="1"/>
  <c r="M2951" i="4" s="1"/>
  <c r="I2950" i="4"/>
  <c r="H2950" i="4"/>
  <c r="G2950" i="4"/>
  <c r="F2950" i="4"/>
  <c r="E2950" i="4" s="1"/>
  <c r="M2950" i="4" s="1"/>
  <c r="I2949" i="4"/>
  <c r="H2949" i="4"/>
  <c r="G2949" i="4"/>
  <c r="F2949" i="4"/>
  <c r="E2949" i="4" s="1"/>
  <c r="M2949" i="4" s="1"/>
  <c r="I2948" i="4"/>
  <c r="H2948" i="4"/>
  <c r="G2948" i="4"/>
  <c r="F2948" i="4"/>
  <c r="E2948" i="4" s="1"/>
  <c r="J2948" i="4" s="1"/>
  <c r="I2947" i="4"/>
  <c r="H2947" i="4"/>
  <c r="G2947" i="4"/>
  <c r="F2947" i="4"/>
  <c r="E2947" i="4" s="1"/>
  <c r="K2947" i="4" s="1"/>
  <c r="O2947" i="4" s="1"/>
  <c r="I2946" i="4"/>
  <c r="H2946" i="4"/>
  <c r="G2946" i="4"/>
  <c r="F2946" i="4"/>
  <c r="E2946" i="4" s="1"/>
  <c r="I2945" i="4"/>
  <c r="H2945" i="4"/>
  <c r="G2945" i="4"/>
  <c r="F2945" i="4"/>
  <c r="E2945" i="4" s="1"/>
  <c r="L2945" i="4" s="1" a="1"/>
  <c r="L2945" i="4" s="1"/>
  <c r="I2944" i="4"/>
  <c r="H2944" i="4"/>
  <c r="G2944" i="4"/>
  <c r="F2944" i="4"/>
  <c r="E2944" i="4" s="1"/>
  <c r="J2944" i="4" s="1"/>
  <c r="I2943" i="4"/>
  <c r="H2943" i="4"/>
  <c r="G2943" i="4"/>
  <c r="F2943" i="4"/>
  <c r="E2943" i="4" s="1"/>
  <c r="K2943" i="4" s="1"/>
  <c r="I2942" i="4"/>
  <c r="H2942" i="4"/>
  <c r="G2942" i="4"/>
  <c r="F2942" i="4"/>
  <c r="E2942" i="4" s="1"/>
  <c r="J2942" i="4" s="1"/>
  <c r="I2941" i="4"/>
  <c r="H2941" i="4"/>
  <c r="G2941" i="4"/>
  <c r="F2941" i="4"/>
  <c r="E2941" i="4" s="1"/>
  <c r="K2941" i="4" s="1"/>
  <c r="Q2941" i="4" s="1"/>
  <c r="I2940" i="4"/>
  <c r="H2940" i="4"/>
  <c r="G2940" i="4"/>
  <c r="F2940" i="4"/>
  <c r="E2940" i="4" s="1"/>
  <c r="M2940" i="4" s="1"/>
  <c r="I2939" i="4"/>
  <c r="H2939" i="4"/>
  <c r="G2939" i="4"/>
  <c r="F2939" i="4"/>
  <c r="E2939" i="4" s="1"/>
  <c r="K2939" i="4" s="1"/>
  <c r="Q2939" i="4" s="1"/>
  <c r="I2938" i="4"/>
  <c r="H2938" i="4"/>
  <c r="G2938" i="4"/>
  <c r="F2938" i="4"/>
  <c r="E2938" i="4" s="1"/>
  <c r="K2938" i="4" s="1"/>
  <c r="N2938" i="4" s="1"/>
  <c r="I2937" i="4"/>
  <c r="H2937" i="4"/>
  <c r="G2937" i="4"/>
  <c r="F2937" i="4"/>
  <c r="E2937" i="4" s="1"/>
  <c r="L2937" i="4" s="1" a="1"/>
  <c r="L2937" i="4" s="1"/>
  <c r="I2936" i="4"/>
  <c r="H2936" i="4"/>
  <c r="G2936" i="4"/>
  <c r="F2936" i="4"/>
  <c r="E2936" i="4" s="1"/>
  <c r="C2936" i="4" s="1"/>
  <c r="I2935" i="4"/>
  <c r="H2935" i="4"/>
  <c r="G2935" i="4"/>
  <c r="F2935" i="4"/>
  <c r="E2935" i="4" s="1"/>
  <c r="C2935" i="4" s="1"/>
  <c r="I2934" i="4"/>
  <c r="H2934" i="4"/>
  <c r="G2934" i="4"/>
  <c r="F2934" i="4"/>
  <c r="E2934" i="4" s="1"/>
  <c r="I2933" i="4"/>
  <c r="H2933" i="4"/>
  <c r="G2933" i="4"/>
  <c r="F2933" i="4"/>
  <c r="E2933" i="4" s="1"/>
  <c r="C2933" i="4" s="1"/>
  <c r="I2932" i="4"/>
  <c r="H2932" i="4"/>
  <c r="G2932" i="4"/>
  <c r="F2932" i="4"/>
  <c r="E2932" i="4" s="1"/>
  <c r="L2932" i="4" s="1" a="1"/>
  <c r="L2932" i="4" s="1"/>
  <c r="I2931" i="4"/>
  <c r="H2931" i="4"/>
  <c r="G2931" i="4"/>
  <c r="F2931" i="4"/>
  <c r="E2931" i="4" s="1"/>
  <c r="P2931" i="4" s="1"/>
  <c r="I2930" i="4"/>
  <c r="H2930" i="4"/>
  <c r="G2930" i="4"/>
  <c r="F2930" i="4"/>
  <c r="E2930" i="4" s="1"/>
  <c r="L2930" i="4" s="1" a="1"/>
  <c r="L2930" i="4" s="1"/>
  <c r="I2929" i="4"/>
  <c r="H2929" i="4"/>
  <c r="G2929" i="4"/>
  <c r="F2929" i="4"/>
  <c r="E2929" i="4" s="1"/>
  <c r="L2929" i="4" s="1" a="1"/>
  <c r="L2929" i="4" s="1"/>
  <c r="I2928" i="4"/>
  <c r="H2928" i="4"/>
  <c r="G2928" i="4"/>
  <c r="F2928" i="4"/>
  <c r="E2928" i="4" s="1"/>
  <c r="I2927" i="4"/>
  <c r="H2927" i="4"/>
  <c r="G2927" i="4"/>
  <c r="F2927" i="4"/>
  <c r="E2927" i="4" s="1"/>
  <c r="J2927" i="4" s="1"/>
  <c r="I2926" i="4"/>
  <c r="H2926" i="4"/>
  <c r="G2926" i="4"/>
  <c r="F2926" i="4"/>
  <c r="E2926" i="4" s="1"/>
  <c r="K2926" i="4" s="1"/>
  <c r="N2926" i="4" s="1"/>
  <c r="I2925" i="4"/>
  <c r="H2925" i="4"/>
  <c r="G2925" i="4"/>
  <c r="F2925" i="4"/>
  <c r="E2925" i="4" s="1"/>
  <c r="C2925" i="4" s="1"/>
  <c r="I2924" i="4"/>
  <c r="H2924" i="4"/>
  <c r="G2924" i="4"/>
  <c r="F2924" i="4"/>
  <c r="E2924" i="4" s="1"/>
  <c r="I2923" i="4"/>
  <c r="H2923" i="4"/>
  <c r="G2923" i="4"/>
  <c r="F2923" i="4"/>
  <c r="E2923" i="4" s="1"/>
  <c r="J2923" i="4" s="1"/>
  <c r="I2922" i="4"/>
  <c r="H2922" i="4"/>
  <c r="G2922" i="4"/>
  <c r="F2922" i="4"/>
  <c r="E2922" i="4" s="1"/>
  <c r="I2921" i="4"/>
  <c r="H2921" i="4"/>
  <c r="G2921" i="4"/>
  <c r="F2921" i="4"/>
  <c r="E2921" i="4" s="1"/>
  <c r="J2921" i="4" s="1"/>
  <c r="I2920" i="4"/>
  <c r="H2920" i="4"/>
  <c r="G2920" i="4"/>
  <c r="F2920" i="4"/>
  <c r="E2920" i="4" s="1"/>
  <c r="M2920" i="4" s="1"/>
  <c r="I2919" i="4"/>
  <c r="H2919" i="4"/>
  <c r="G2919" i="4"/>
  <c r="F2919" i="4"/>
  <c r="E2919" i="4" s="1"/>
  <c r="C2919" i="4" s="1"/>
  <c r="I2918" i="4"/>
  <c r="H2918" i="4"/>
  <c r="G2918" i="4"/>
  <c r="F2918" i="4"/>
  <c r="E2918" i="4" s="1"/>
  <c r="J2918" i="4" s="1"/>
  <c r="I2917" i="4"/>
  <c r="H2917" i="4"/>
  <c r="G2917" i="4"/>
  <c r="F2917" i="4"/>
  <c r="E2917" i="4" s="1"/>
  <c r="P2917" i="4" s="1"/>
  <c r="I2916" i="4"/>
  <c r="H2916" i="4"/>
  <c r="G2916" i="4"/>
  <c r="F2916" i="4"/>
  <c r="E2916" i="4" s="1"/>
  <c r="L2916" i="4" s="1" a="1"/>
  <c r="L2916" i="4" s="1"/>
  <c r="I2915" i="4"/>
  <c r="H2915" i="4"/>
  <c r="G2915" i="4"/>
  <c r="F2915" i="4"/>
  <c r="E2915" i="4" s="1"/>
  <c r="L2915" i="4" s="1" a="1"/>
  <c r="L2915" i="4" s="1"/>
  <c r="I2914" i="4"/>
  <c r="H2914" i="4"/>
  <c r="G2914" i="4"/>
  <c r="F2914" i="4"/>
  <c r="E2914" i="4" s="1"/>
  <c r="I2913" i="4"/>
  <c r="H2913" i="4"/>
  <c r="G2913" i="4"/>
  <c r="F2913" i="4"/>
  <c r="E2913" i="4" s="1"/>
  <c r="C2913" i="4" s="1"/>
  <c r="I2912" i="4"/>
  <c r="H2912" i="4"/>
  <c r="G2912" i="4"/>
  <c r="F2912" i="4"/>
  <c r="E2912" i="4" s="1"/>
  <c r="P2912" i="4" s="1"/>
  <c r="I2911" i="4"/>
  <c r="H2911" i="4"/>
  <c r="G2911" i="4"/>
  <c r="F2911" i="4"/>
  <c r="E2911" i="4" s="1"/>
  <c r="K2911" i="4" s="1"/>
  <c r="N2911" i="4" s="1"/>
  <c r="I2910" i="4"/>
  <c r="H2910" i="4"/>
  <c r="G2910" i="4"/>
  <c r="F2910" i="4"/>
  <c r="E2910" i="4" s="1"/>
  <c r="L2910" i="4" s="1" a="1"/>
  <c r="L2910" i="4" s="1"/>
  <c r="I2909" i="4"/>
  <c r="H2909" i="4"/>
  <c r="G2909" i="4"/>
  <c r="F2909" i="4"/>
  <c r="E2909" i="4" s="1"/>
  <c r="J2909" i="4" s="1"/>
  <c r="I2908" i="4"/>
  <c r="H2908" i="4"/>
  <c r="G2908" i="4"/>
  <c r="F2908" i="4"/>
  <c r="E2908" i="4" s="1"/>
  <c r="C2908" i="4" s="1"/>
  <c r="I2907" i="4"/>
  <c r="H2907" i="4"/>
  <c r="G2907" i="4"/>
  <c r="F2907" i="4"/>
  <c r="E2907" i="4" s="1"/>
  <c r="K2907" i="4" s="1"/>
  <c r="Q2907" i="4" s="1"/>
  <c r="I2906" i="4"/>
  <c r="H2906" i="4"/>
  <c r="G2906" i="4"/>
  <c r="F2906" i="4"/>
  <c r="E2906" i="4" s="1"/>
  <c r="J2906" i="4" s="1"/>
  <c r="I2905" i="4"/>
  <c r="H2905" i="4"/>
  <c r="G2905" i="4"/>
  <c r="F2905" i="4"/>
  <c r="E2905" i="4" s="1"/>
  <c r="M2905" i="4" s="1"/>
  <c r="I2904" i="4"/>
  <c r="H2904" i="4"/>
  <c r="G2904" i="4"/>
  <c r="F2904" i="4"/>
  <c r="E2904" i="4" s="1"/>
  <c r="P2904" i="4" s="1"/>
  <c r="I2903" i="4"/>
  <c r="H2903" i="4"/>
  <c r="G2903" i="4"/>
  <c r="F2903" i="4"/>
  <c r="E2903" i="4" s="1"/>
  <c r="M2903" i="4" s="1"/>
  <c r="I2902" i="4"/>
  <c r="H2902" i="4"/>
  <c r="G2902" i="4"/>
  <c r="F2902" i="4"/>
  <c r="E2902" i="4" s="1"/>
  <c r="J2902" i="4" s="1"/>
  <c r="I2901" i="4"/>
  <c r="H2901" i="4"/>
  <c r="G2901" i="4"/>
  <c r="F2901" i="4"/>
  <c r="E2901" i="4" s="1"/>
  <c r="M2901" i="4" s="1"/>
  <c r="I2900" i="4"/>
  <c r="H2900" i="4"/>
  <c r="G2900" i="4"/>
  <c r="F2900" i="4"/>
  <c r="E2900" i="4" s="1"/>
  <c r="J2900" i="4" s="1"/>
  <c r="I2899" i="4"/>
  <c r="H2899" i="4"/>
  <c r="G2899" i="4"/>
  <c r="F2899" i="4"/>
  <c r="E2899" i="4" s="1"/>
  <c r="M2899" i="4" s="1"/>
  <c r="I2898" i="4"/>
  <c r="H2898" i="4"/>
  <c r="G2898" i="4"/>
  <c r="F2898" i="4"/>
  <c r="E2898" i="4" s="1"/>
  <c r="J2898" i="4" s="1"/>
  <c r="I2897" i="4"/>
  <c r="H2897" i="4"/>
  <c r="G2897" i="4"/>
  <c r="F2897" i="4"/>
  <c r="E2897" i="4" s="1"/>
  <c r="L2897" i="4" s="1" a="1"/>
  <c r="L2897" i="4" s="1"/>
  <c r="I2896" i="4"/>
  <c r="H2896" i="4"/>
  <c r="G2896" i="4"/>
  <c r="F2896" i="4"/>
  <c r="E2896" i="4" s="1"/>
  <c r="P2896" i="4" s="1"/>
  <c r="I2895" i="4"/>
  <c r="H2895" i="4"/>
  <c r="G2895" i="4"/>
  <c r="F2895" i="4"/>
  <c r="E2895" i="4" s="1"/>
  <c r="C2895" i="4" s="1"/>
  <c r="I2894" i="4"/>
  <c r="H2894" i="4"/>
  <c r="G2894" i="4"/>
  <c r="F2894" i="4"/>
  <c r="E2894" i="4" s="1"/>
  <c r="L2894" i="4" s="1" a="1"/>
  <c r="L2894" i="4" s="1"/>
  <c r="I2893" i="4"/>
  <c r="H2893" i="4"/>
  <c r="G2893" i="4"/>
  <c r="F2893" i="4"/>
  <c r="E2893" i="4" s="1"/>
  <c r="P2893" i="4" s="1"/>
  <c r="I2892" i="4"/>
  <c r="H2892" i="4"/>
  <c r="G2892" i="4"/>
  <c r="F2892" i="4"/>
  <c r="E2892" i="4" s="1"/>
  <c r="K2892" i="4" s="1"/>
  <c r="N2892" i="4" s="1"/>
  <c r="I2891" i="4"/>
  <c r="H2891" i="4"/>
  <c r="G2891" i="4"/>
  <c r="F2891" i="4"/>
  <c r="E2891" i="4" s="1"/>
  <c r="C2891" i="4" s="1"/>
  <c r="I2890" i="4"/>
  <c r="H2890" i="4"/>
  <c r="G2890" i="4"/>
  <c r="F2890" i="4"/>
  <c r="E2890" i="4" s="1"/>
  <c r="K2890" i="4" s="1"/>
  <c r="I2889" i="4"/>
  <c r="H2889" i="4"/>
  <c r="G2889" i="4"/>
  <c r="F2889" i="4"/>
  <c r="E2889" i="4" s="1"/>
  <c r="L2889" i="4" s="1" a="1"/>
  <c r="L2889" i="4" s="1"/>
  <c r="I2888" i="4"/>
  <c r="H2888" i="4"/>
  <c r="G2888" i="4"/>
  <c r="F2888" i="4"/>
  <c r="E2888" i="4" s="1"/>
  <c r="J2888" i="4" s="1"/>
  <c r="I2887" i="4"/>
  <c r="H2887" i="4"/>
  <c r="G2887" i="4"/>
  <c r="F2887" i="4"/>
  <c r="E2887" i="4" s="1"/>
  <c r="J2887" i="4" s="1"/>
  <c r="I2886" i="4"/>
  <c r="H2886" i="4"/>
  <c r="G2886" i="4"/>
  <c r="F2886" i="4"/>
  <c r="E2886" i="4" s="1"/>
  <c r="K2886" i="4" s="1"/>
  <c r="Q2886" i="4" s="1"/>
  <c r="I2885" i="4"/>
  <c r="H2885" i="4"/>
  <c r="G2885" i="4"/>
  <c r="F2885" i="4"/>
  <c r="E2885" i="4" s="1"/>
  <c r="K2885" i="4" s="1"/>
  <c r="Q2885" i="4" s="1"/>
  <c r="I2884" i="4"/>
  <c r="H2884" i="4"/>
  <c r="G2884" i="4"/>
  <c r="F2884" i="4"/>
  <c r="E2884" i="4" s="1"/>
  <c r="L2884" i="4" s="1" a="1"/>
  <c r="L2884" i="4" s="1"/>
  <c r="I2883" i="4"/>
  <c r="H2883" i="4"/>
  <c r="G2883" i="4"/>
  <c r="F2883" i="4"/>
  <c r="E2883" i="4" s="1"/>
  <c r="M2883" i="4" s="1"/>
  <c r="I2882" i="4"/>
  <c r="H2882" i="4"/>
  <c r="G2882" i="4"/>
  <c r="F2882" i="4"/>
  <c r="E2882" i="4" s="1"/>
  <c r="J2882" i="4" s="1"/>
  <c r="I2881" i="4"/>
  <c r="H2881" i="4"/>
  <c r="G2881" i="4"/>
  <c r="F2881" i="4"/>
  <c r="E2881" i="4" s="1"/>
  <c r="C2881" i="4" s="1"/>
  <c r="I2880" i="4"/>
  <c r="H2880" i="4"/>
  <c r="G2880" i="4"/>
  <c r="F2880" i="4"/>
  <c r="E2880" i="4" s="1"/>
  <c r="I2879" i="4"/>
  <c r="H2879" i="4"/>
  <c r="G2879" i="4"/>
  <c r="F2879" i="4"/>
  <c r="E2879" i="4" s="1"/>
  <c r="K2879" i="4" s="1"/>
  <c r="O2879" i="4" s="1"/>
  <c r="I2878" i="4"/>
  <c r="H2878" i="4"/>
  <c r="G2878" i="4"/>
  <c r="F2878" i="4"/>
  <c r="E2878" i="4" s="1"/>
  <c r="M2878" i="4" s="1"/>
  <c r="I2877" i="4"/>
  <c r="H2877" i="4"/>
  <c r="G2877" i="4"/>
  <c r="F2877" i="4"/>
  <c r="E2877" i="4" s="1"/>
  <c r="K2877" i="4" s="1"/>
  <c r="Q2877" i="4" s="1"/>
  <c r="I2876" i="4"/>
  <c r="H2876" i="4"/>
  <c r="G2876" i="4"/>
  <c r="F2876" i="4"/>
  <c r="E2876" i="4" s="1"/>
  <c r="P2876" i="4" s="1"/>
  <c r="I2875" i="4"/>
  <c r="H2875" i="4"/>
  <c r="G2875" i="4"/>
  <c r="F2875" i="4"/>
  <c r="E2875" i="4" s="1"/>
  <c r="M2875" i="4" s="1"/>
  <c r="I2874" i="4"/>
  <c r="H2874" i="4"/>
  <c r="G2874" i="4"/>
  <c r="F2874" i="4"/>
  <c r="E2874" i="4" s="1"/>
  <c r="K2874" i="4" s="1"/>
  <c r="N2874" i="4" s="1"/>
  <c r="I2873" i="4"/>
  <c r="H2873" i="4"/>
  <c r="G2873" i="4"/>
  <c r="F2873" i="4"/>
  <c r="E2873" i="4" s="1"/>
  <c r="J2873" i="4" s="1"/>
  <c r="I2872" i="4"/>
  <c r="H2872" i="4"/>
  <c r="G2872" i="4"/>
  <c r="F2872" i="4"/>
  <c r="E2872" i="4" s="1"/>
  <c r="M2872" i="4" s="1"/>
  <c r="I2871" i="4"/>
  <c r="H2871" i="4"/>
  <c r="G2871" i="4"/>
  <c r="F2871" i="4"/>
  <c r="E2871" i="4" s="1"/>
  <c r="C2871" i="4" s="1"/>
  <c r="I2870" i="4"/>
  <c r="H2870" i="4"/>
  <c r="G2870" i="4"/>
  <c r="F2870" i="4"/>
  <c r="E2870" i="4" s="1"/>
  <c r="C2870" i="4" s="1"/>
  <c r="I2869" i="4"/>
  <c r="H2869" i="4"/>
  <c r="G2869" i="4"/>
  <c r="F2869" i="4"/>
  <c r="E2869" i="4" s="1"/>
  <c r="L2869" i="4" s="1" a="1"/>
  <c r="L2869" i="4" s="1"/>
  <c r="I2868" i="4"/>
  <c r="H2868" i="4"/>
  <c r="G2868" i="4"/>
  <c r="F2868" i="4"/>
  <c r="E2868" i="4" s="1"/>
  <c r="K2868" i="4" s="1"/>
  <c r="Q2868" i="4" s="1"/>
  <c r="I2867" i="4"/>
  <c r="H2867" i="4"/>
  <c r="G2867" i="4"/>
  <c r="F2867" i="4"/>
  <c r="E2867" i="4" s="1"/>
  <c r="K2867" i="4" s="1"/>
  <c r="I2866" i="4"/>
  <c r="H2866" i="4"/>
  <c r="G2866" i="4"/>
  <c r="F2866" i="4"/>
  <c r="E2866" i="4" s="1"/>
  <c r="C2866" i="4" s="1"/>
  <c r="I2865" i="4"/>
  <c r="H2865" i="4"/>
  <c r="G2865" i="4"/>
  <c r="F2865" i="4"/>
  <c r="E2865" i="4" s="1"/>
  <c r="M2865" i="4" s="1"/>
  <c r="I2864" i="4"/>
  <c r="H2864" i="4"/>
  <c r="G2864" i="4"/>
  <c r="F2864" i="4"/>
  <c r="E2864" i="4" s="1"/>
  <c r="L2864" i="4" s="1" a="1"/>
  <c r="L2864" i="4" s="1"/>
  <c r="I2863" i="4"/>
  <c r="H2863" i="4"/>
  <c r="G2863" i="4"/>
  <c r="F2863" i="4"/>
  <c r="E2863" i="4" s="1"/>
  <c r="M2863" i="4" s="1"/>
  <c r="I2862" i="4"/>
  <c r="H2862" i="4"/>
  <c r="G2862" i="4"/>
  <c r="F2862" i="4"/>
  <c r="E2862" i="4" s="1"/>
  <c r="K2862" i="4" s="1"/>
  <c r="Q2862" i="4" s="1"/>
  <c r="I2861" i="4"/>
  <c r="H2861" i="4"/>
  <c r="G2861" i="4"/>
  <c r="F2861" i="4"/>
  <c r="E2861" i="4" s="1"/>
  <c r="L2861" i="4" s="1" a="1"/>
  <c r="L2861" i="4" s="1"/>
  <c r="I2860" i="4"/>
  <c r="H2860" i="4"/>
  <c r="G2860" i="4"/>
  <c r="F2860" i="4"/>
  <c r="E2860" i="4" s="1"/>
  <c r="P2860" i="4" s="1"/>
  <c r="I2859" i="4"/>
  <c r="H2859" i="4"/>
  <c r="G2859" i="4"/>
  <c r="F2859" i="4"/>
  <c r="E2859" i="4" s="1"/>
  <c r="M2859" i="4" s="1"/>
  <c r="I2858" i="4"/>
  <c r="H2858" i="4"/>
  <c r="G2858" i="4"/>
  <c r="F2858" i="4"/>
  <c r="E2858" i="4" s="1"/>
  <c r="M2858" i="4" s="1"/>
  <c r="I2857" i="4"/>
  <c r="H2857" i="4"/>
  <c r="G2857" i="4"/>
  <c r="F2857" i="4"/>
  <c r="E2857" i="4" s="1"/>
  <c r="C2857" i="4" s="1"/>
  <c r="I2856" i="4"/>
  <c r="H2856" i="4"/>
  <c r="G2856" i="4"/>
  <c r="F2856" i="4"/>
  <c r="E2856" i="4" s="1"/>
  <c r="I2855" i="4"/>
  <c r="H2855" i="4"/>
  <c r="G2855" i="4"/>
  <c r="F2855" i="4"/>
  <c r="E2855" i="4" s="1"/>
  <c r="I2854" i="4"/>
  <c r="H2854" i="4"/>
  <c r="G2854" i="4"/>
  <c r="F2854" i="4"/>
  <c r="E2854" i="4" s="1"/>
  <c r="M2854" i="4" s="1"/>
  <c r="I2853" i="4"/>
  <c r="H2853" i="4"/>
  <c r="G2853" i="4"/>
  <c r="F2853" i="4"/>
  <c r="E2853" i="4" s="1"/>
  <c r="C2853" i="4" s="1"/>
  <c r="I2852" i="4"/>
  <c r="H2852" i="4"/>
  <c r="G2852" i="4"/>
  <c r="F2852" i="4"/>
  <c r="E2852" i="4" s="1"/>
  <c r="M2852" i="4" s="1"/>
  <c r="I2851" i="4"/>
  <c r="H2851" i="4"/>
  <c r="G2851" i="4"/>
  <c r="F2851" i="4"/>
  <c r="E2851" i="4" s="1"/>
  <c r="L2851" i="4" s="1" a="1"/>
  <c r="L2851" i="4" s="1"/>
  <c r="I2850" i="4"/>
  <c r="H2850" i="4"/>
  <c r="G2850" i="4"/>
  <c r="F2850" i="4"/>
  <c r="E2850" i="4" s="1"/>
  <c r="M2850" i="4" s="1"/>
  <c r="I2849" i="4"/>
  <c r="H2849" i="4"/>
  <c r="G2849" i="4"/>
  <c r="F2849" i="4"/>
  <c r="E2849" i="4" s="1"/>
  <c r="P2849" i="4" s="1"/>
  <c r="I2848" i="4"/>
  <c r="H2848" i="4"/>
  <c r="G2848" i="4"/>
  <c r="F2848" i="4"/>
  <c r="E2848" i="4" s="1"/>
  <c r="M2848" i="4" s="1"/>
  <c r="I2847" i="4"/>
  <c r="H2847" i="4"/>
  <c r="G2847" i="4"/>
  <c r="F2847" i="4"/>
  <c r="E2847" i="4" s="1"/>
  <c r="P2847" i="4" s="1"/>
  <c r="I2846" i="4"/>
  <c r="H2846" i="4"/>
  <c r="G2846" i="4"/>
  <c r="F2846" i="4"/>
  <c r="E2846" i="4" s="1"/>
  <c r="C2846" i="4" s="1"/>
  <c r="I2845" i="4"/>
  <c r="H2845" i="4"/>
  <c r="G2845" i="4"/>
  <c r="F2845" i="4"/>
  <c r="E2845" i="4" s="1"/>
  <c r="L2845" i="4" s="1" a="1"/>
  <c r="L2845" i="4" s="1"/>
  <c r="I2844" i="4"/>
  <c r="H2844" i="4"/>
  <c r="G2844" i="4"/>
  <c r="F2844" i="4"/>
  <c r="E2844" i="4" s="1"/>
  <c r="K2844" i="4" s="1"/>
  <c r="Q2844" i="4" s="1"/>
  <c r="I2843" i="4"/>
  <c r="H2843" i="4"/>
  <c r="G2843" i="4"/>
  <c r="F2843" i="4"/>
  <c r="E2843" i="4" s="1"/>
  <c r="M2843" i="4" s="1"/>
  <c r="I2842" i="4"/>
  <c r="H2842" i="4"/>
  <c r="G2842" i="4"/>
  <c r="F2842" i="4"/>
  <c r="E2842" i="4" s="1"/>
  <c r="C2842" i="4" s="1"/>
  <c r="I2841" i="4"/>
  <c r="H2841" i="4"/>
  <c r="G2841" i="4"/>
  <c r="F2841" i="4"/>
  <c r="E2841" i="4" s="1"/>
  <c r="C2841" i="4" s="1"/>
  <c r="I2840" i="4"/>
  <c r="H2840" i="4"/>
  <c r="G2840" i="4"/>
  <c r="F2840" i="4"/>
  <c r="E2840" i="4" s="1"/>
  <c r="P2840" i="4" s="1"/>
  <c r="I2839" i="4"/>
  <c r="H2839" i="4"/>
  <c r="G2839" i="4"/>
  <c r="F2839" i="4"/>
  <c r="E2839" i="4" s="1"/>
  <c r="K2839" i="4" s="1"/>
  <c r="Q2839" i="4" s="1"/>
  <c r="I2838" i="4"/>
  <c r="H2838" i="4"/>
  <c r="G2838" i="4"/>
  <c r="F2838" i="4"/>
  <c r="E2838" i="4" s="1"/>
  <c r="C2838" i="4" s="1"/>
  <c r="I2837" i="4"/>
  <c r="H2837" i="4"/>
  <c r="G2837" i="4"/>
  <c r="F2837" i="4"/>
  <c r="E2837" i="4" s="1"/>
  <c r="M2837" i="4" s="1"/>
  <c r="I2836" i="4"/>
  <c r="H2836" i="4"/>
  <c r="G2836" i="4"/>
  <c r="F2836" i="4"/>
  <c r="E2836" i="4" s="1"/>
  <c r="C2836" i="4" s="1"/>
  <c r="I2835" i="4"/>
  <c r="H2835" i="4"/>
  <c r="G2835" i="4"/>
  <c r="F2835" i="4"/>
  <c r="E2835" i="4" s="1"/>
  <c r="P2835" i="4" s="1"/>
  <c r="I2834" i="4"/>
  <c r="H2834" i="4"/>
  <c r="G2834" i="4"/>
  <c r="F2834" i="4"/>
  <c r="E2834" i="4" s="1"/>
  <c r="C2834" i="4" s="1"/>
  <c r="I2833" i="4"/>
  <c r="H2833" i="4"/>
  <c r="G2833" i="4"/>
  <c r="F2833" i="4"/>
  <c r="E2833" i="4" s="1"/>
  <c r="K2833" i="4" s="1"/>
  <c r="Q2833" i="4" s="1"/>
  <c r="I2832" i="4"/>
  <c r="H2832" i="4"/>
  <c r="G2832" i="4"/>
  <c r="F2832" i="4"/>
  <c r="E2832" i="4" s="1"/>
  <c r="C2832" i="4" s="1"/>
  <c r="I2831" i="4"/>
  <c r="H2831" i="4"/>
  <c r="G2831" i="4"/>
  <c r="F2831" i="4"/>
  <c r="E2831" i="4" s="1"/>
  <c r="J2831" i="4" s="1"/>
  <c r="I2830" i="4"/>
  <c r="H2830" i="4"/>
  <c r="G2830" i="4"/>
  <c r="F2830" i="4"/>
  <c r="E2830" i="4" s="1"/>
  <c r="J2830" i="4" s="1"/>
  <c r="I2829" i="4"/>
  <c r="H2829" i="4"/>
  <c r="G2829" i="4"/>
  <c r="F2829" i="4"/>
  <c r="E2829" i="4" s="1"/>
  <c r="C2829" i="4" s="1"/>
  <c r="I2828" i="4"/>
  <c r="H2828" i="4"/>
  <c r="G2828" i="4"/>
  <c r="F2828" i="4"/>
  <c r="E2828" i="4" s="1"/>
  <c r="L2828" i="4" s="1" a="1"/>
  <c r="L2828" i="4" s="1"/>
  <c r="I2827" i="4"/>
  <c r="H2827" i="4"/>
  <c r="G2827" i="4"/>
  <c r="F2827" i="4"/>
  <c r="E2827" i="4" s="1"/>
  <c r="M2827" i="4" s="1"/>
  <c r="I2826" i="4"/>
  <c r="H2826" i="4"/>
  <c r="G2826" i="4"/>
  <c r="F2826" i="4"/>
  <c r="E2826" i="4" s="1"/>
  <c r="I2825" i="4"/>
  <c r="H2825" i="4"/>
  <c r="G2825" i="4"/>
  <c r="F2825" i="4"/>
  <c r="E2825" i="4" s="1"/>
  <c r="C2825" i="4" s="1"/>
  <c r="I2824" i="4"/>
  <c r="H2824" i="4"/>
  <c r="G2824" i="4"/>
  <c r="F2824" i="4"/>
  <c r="E2824" i="4" s="1"/>
  <c r="C2824" i="4" s="1"/>
  <c r="I2823" i="4"/>
  <c r="H2823" i="4"/>
  <c r="G2823" i="4"/>
  <c r="F2823" i="4"/>
  <c r="E2823" i="4" s="1"/>
  <c r="L2823" i="4" s="1" a="1"/>
  <c r="L2823" i="4" s="1"/>
  <c r="I2822" i="4"/>
  <c r="H2822" i="4"/>
  <c r="G2822" i="4"/>
  <c r="F2822" i="4"/>
  <c r="E2822" i="4" s="1"/>
  <c r="I2821" i="4"/>
  <c r="H2821" i="4"/>
  <c r="G2821" i="4"/>
  <c r="F2821" i="4"/>
  <c r="E2821" i="4" s="1"/>
  <c r="M2821" i="4" s="1"/>
  <c r="I2820" i="4"/>
  <c r="H2820" i="4"/>
  <c r="G2820" i="4"/>
  <c r="F2820" i="4"/>
  <c r="E2820" i="4" s="1"/>
  <c r="P2820" i="4" s="1"/>
  <c r="I2819" i="4"/>
  <c r="H2819" i="4"/>
  <c r="G2819" i="4"/>
  <c r="F2819" i="4"/>
  <c r="E2819" i="4" s="1"/>
  <c r="P2819" i="4" s="1"/>
  <c r="I2818" i="4"/>
  <c r="H2818" i="4"/>
  <c r="G2818" i="4"/>
  <c r="F2818" i="4"/>
  <c r="E2818" i="4" s="1"/>
  <c r="M2818" i="4" s="1"/>
  <c r="I2817" i="4"/>
  <c r="H2817" i="4"/>
  <c r="G2817" i="4"/>
  <c r="F2817" i="4"/>
  <c r="E2817" i="4" s="1"/>
  <c r="M2817" i="4" s="1"/>
  <c r="I2816" i="4"/>
  <c r="H2816" i="4"/>
  <c r="G2816" i="4"/>
  <c r="F2816" i="4"/>
  <c r="E2816" i="4" s="1"/>
  <c r="K2816" i="4" s="1"/>
  <c r="Q2816" i="4" s="1"/>
  <c r="I2815" i="4"/>
  <c r="H2815" i="4"/>
  <c r="G2815" i="4"/>
  <c r="F2815" i="4"/>
  <c r="E2815" i="4" s="1"/>
  <c r="P2815" i="4" s="1"/>
  <c r="I2814" i="4"/>
  <c r="H2814" i="4"/>
  <c r="G2814" i="4"/>
  <c r="F2814" i="4"/>
  <c r="E2814" i="4" s="1"/>
  <c r="K2814" i="4" s="1"/>
  <c r="Q2814" i="4" s="1"/>
  <c r="I2813" i="4"/>
  <c r="H2813" i="4"/>
  <c r="G2813" i="4"/>
  <c r="F2813" i="4"/>
  <c r="E2813" i="4" s="1"/>
  <c r="L2813" i="4" s="1" a="1"/>
  <c r="L2813" i="4" s="1"/>
  <c r="I2812" i="4"/>
  <c r="H2812" i="4"/>
  <c r="G2812" i="4"/>
  <c r="F2812" i="4"/>
  <c r="E2812" i="4" s="1"/>
  <c r="K2812" i="4" s="1"/>
  <c r="I2811" i="4"/>
  <c r="H2811" i="4"/>
  <c r="G2811" i="4"/>
  <c r="F2811" i="4"/>
  <c r="E2811" i="4" s="1"/>
  <c r="L2811" i="4" s="1" a="1"/>
  <c r="L2811" i="4" s="1"/>
  <c r="I2810" i="4"/>
  <c r="H2810" i="4"/>
  <c r="G2810" i="4"/>
  <c r="F2810" i="4"/>
  <c r="E2810" i="4" s="1"/>
  <c r="P2810" i="4" s="1"/>
  <c r="I2809" i="4"/>
  <c r="H2809" i="4"/>
  <c r="G2809" i="4"/>
  <c r="F2809" i="4"/>
  <c r="E2809" i="4" s="1"/>
  <c r="C2809" i="4" s="1"/>
  <c r="I2808" i="4"/>
  <c r="H2808" i="4"/>
  <c r="G2808" i="4"/>
  <c r="F2808" i="4"/>
  <c r="E2808" i="4" s="1"/>
  <c r="D2808" i="4" s="1"/>
  <c r="I2807" i="4"/>
  <c r="H2807" i="4"/>
  <c r="G2807" i="4"/>
  <c r="F2807" i="4"/>
  <c r="E2807" i="4" s="1"/>
  <c r="P2807" i="4" s="1"/>
  <c r="I2806" i="4"/>
  <c r="H2806" i="4"/>
  <c r="G2806" i="4"/>
  <c r="F2806" i="4"/>
  <c r="E2806" i="4" s="1"/>
  <c r="P2806" i="4" s="1"/>
  <c r="I2805" i="4"/>
  <c r="H2805" i="4"/>
  <c r="G2805" i="4"/>
  <c r="F2805" i="4"/>
  <c r="E2805" i="4" s="1"/>
  <c r="C2805" i="4" s="1"/>
  <c r="I2804" i="4"/>
  <c r="H2804" i="4"/>
  <c r="G2804" i="4"/>
  <c r="F2804" i="4"/>
  <c r="E2804" i="4" s="1"/>
  <c r="P2804" i="4" s="1"/>
  <c r="I2803" i="4"/>
  <c r="H2803" i="4"/>
  <c r="G2803" i="4"/>
  <c r="F2803" i="4"/>
  <c r="E2803" i="4" s="1"/>
  <c r="C2803" i="4" s="1"/>
  <c r="I2802" i="4"/>
  <c r="H2802" i="4"/>
  <c r="G2802" i="4"/>
  <c r="F2802" i="4"/>
  <c r="E2802" i="4" s="1"/>
  <c r="K2802" i="4" s="1"/>
  <c r="O2802" i="4" s="1"/>
  <c r="I2801" i="4"/>
  <c r="H2801" i="4"/>
  <c r="G2801" i="4"/>
  <c r="F2801" i="4"/>
  <c r="E2801" i="4" s="1"/>
  <c r="K2801" i="4" s="1"/>
  <c r="Q2801" i="4" s="1"/>
  <c r="I2800" i="4"/>
  <c r="H2800" i="4"/>
  <c r="G2800" i="4"/>
  <c r="F2800" i="4"/>
  <c r="E2800" i="4" s="1"/>
  <c r="K2800" i="4" s="1"/>
  <c r="O2800" i="4" s="1"/>
  <c r="I2799" i="4"/>
  <c r="H2799" i="4"/>
  <c r="G2799" i="4"/>
  <c r="F2799" i="4"/>
  <c r="E2799" i="4" s="1"/>
  <c r="M2799" i="4" s="1"/>
  <c r="I2798" i="4"/>
  <c r="H2798" i="4"/>
  <c r="G2798" i="4"/>
  <c r="F2798" i="4"/>
  <c r="E2798" i="4" s="1"/>
  <c r="D2798" i="4" s="1"/>
  <c r="I2797" i="4"/>
  <c r="H2797" i="4"/>
  <c r="G2797" i="4"/>
  <c r="F2797" i="4"/>
  <c r="E2797" i="4" s="1"/>
  <c r="L2797" i="4" s="1" a="1"/>
  <c r="L2797" i="4" s="1"/>
  <c r="I2796" i="4"/>
  <c r="H2796" i="4"/>
  <c r="G2796" i="4"/>
  <c r="F2796" i="4"/>
  <c r="E2796" i="4" s="1"/>
  <c r="L2796" i="4" s="1" a="1"/>
  <c r="L2796" i="4" s="1"/>
  <c r="I2795" i="4"/>
  <c r="H2795" i="4"/>
  <c r="G2795" i="4"/>
  <c r="F2795" i="4"/>
  <c r="E2795" i="4" s="1"/>
  <c r="P2795" i="4" s="1"/>
  <c r="I2794" i="4"/>
  <c r="H2794" i="4"/>
  <c r="G2794" i="4"/>
  <c r="F2794" i="4"/>
  <c r="E2794" i="4" s="1"/>
  <c r="J2794" i="4" s="1"/>
  <c r="I2793" i="4"/>
  <c r="H2793" i="4"/>
  <c r="G2793" i="4"/>
  <c r="F2793" i="4"/>
  <c r="E2793" i="4" s="1"/>
  <c r="K2793" i="4" s="1"/>
  <c r="I2792" i="4"/>
  <c r="H2792" i="4"/>
  <c r="G2792" i="4"/>
  <c r="F2792" i="4"/>
  <c r="E2792" i="4" s="1"/>
  <c r="J2792" i="4" s="1"/>
  <c r="I2791" i="4"/>
  <c r="H2791" i="4"/>
  <c r="G2791" i="4"/>
  <c r="F2791" i="4"/>
  <c r="E2791" i="4" s="1"/>
  <c r="K2791" i="4" s="1"/>
  <c r="O2791" i="4" s="1"/>
  <c r="I2790" i="4"/>
  <c r="H2790" i="4"/>
  <c r="G2790" i="4"/>
  <c r="F2790" i="4"/>
  <c r="E2790" i="4" s="1"/>
  <c r="M2790" i="4" s="1"/>
  <c r="I2789" i="4"/>
  <c r="H2789" i="4"/>
  <c r="G2789" i="4"/>
  <c r="F2789" i="4"/>
  <c r="E2789" i="4" s="1"/>
  <c r="M2789" i="4" s="1"/>
  <c r="I2788" i="4"/>
  <c r="H2788" i="4"/>
  <c r="G2788" i="4"/>
  <c r="F2788" i="4"/>
  <c r="E2788" i="4" s="1"/>
  <c r="C2788" i="4" s="1"/>
  <c r="I2787" i="4"/>
  <c r="H2787" i="4"/>
  <c r="G2787" i="4"/>
  <c r="F2787" i="4"/>
  <c r="E2787" i="4" s="1"/>
  <c r="M2787" i="4" s="1"/>
  <c r="I2786" i="4"/>
  <c r="H2786" i="4"/>
  <c r="G2786" i="4"/>
  <c r="F2786" i="4"/>
  <c r="E2786" i="4" s="1"/>
  <c r="P2786" i="4" s="1"/>
  <c r="I2785" i="4"/>
  <c r="H2785" i="4"/>
  <c r="G2785" i="4"/>
  <c r="F2785" i="4"/>
  <c r="E2785" i="4" s="1"/>
  <c r="K2785" i="4" s="1"/>
  <c r="N2785" i="4" s="1"/>
  <c r="I2784" i="4"/>
  <c r="H2784" i="4"/>
  <c r="G2784" i="4"/>
  <c r="F2784" i="4"/>
  <c r="E2784" i="4" s="1"/>
  <c r="J2784" i="4" s="1"/>
  <c r="I2783" i="4"/>
  <c r="H2783" i="4"/>
  <c r="G2783" i="4"/>
  <c r="F2783" i="4"/>
  <c r="E2783" i="4" s="1"/>
  <c r="J2783" i="4" s="1"/>
  <c r="I2782" i="4"/>
  <c r="H2782" i="4"/>
  <c r="G2782" i="4"/>
  <c r="F2782" i="4"/>
  <c r="E2782" i="4" s="1"/>
  <c r="L2782" i="4" s="1" a="1"/>
  <c r="L2782" i="4" s="1"/>
  <c r="I2781" i="4"/>
  <c r="H2781" i="4"/>
  <c r="G2781" i="4"/>
  <c r="F2781" i="4"/>
  <c r="E2781" i="4" s="1"/>
  <c r="L2781" i="4" s="1" a="1"/>
  <c r="L2781" i="4" s="1"/>
  <c r="I2780" i="4"/>
  <c r="H2780" i="4"/>
  <c r="G2780" i="4"/>
  <c r="F2780" i="4"/>
  <c r="E2780" i="4" s="1"/>
  <c r="K2780" i="4" s="1"/>
  <c r="I2779" i="4"/>
  <c r="H2779" i="4"/>
  <c r="G2779" i="4"/>
  <c r="F2779" i="4"/>
  <c r="E2779" i="4" s="1"/>
  <c r="I2778" i="4"/>
  <c r="H2778" i="4"/>
  <c r="G2778" i="4"/>
  <c r="F2778" i="4"/>
  <c r="E2778" i="4" s="1"/>
  <c r="M2778" i="4" s="1"/>
  <c r="I2777" i="4"/>
  <c r="H2777" i="4"/>
  <c r="G2777" i="4"/>
  <c r="F2777" i="4"/>
  <c r="E2777" i="4" s="1"/>
  <c r="J2777" i="4" s="1"/>
  <c r="I2776" i="4"/>
  <c r="H2776" i="4"/>
  <c r="G2776" i="4"/>
  <c r="F2776" i="4"/>
  <c r="E2776" i="4" s="1"/>
  <c r="P2776" i="4" s="1"/>
  <c r="I2775" i="4"/>
  <c r="H2775" i="4"/>
  <c r="G2775" i="4"/>
  <c r="F2775" i="4"/>
  <c r="E2775" i="4" s="1"/>
  <c r="C2775" i="4" s="1"/>
  <c r="I2774" i="4"/>
  <c r="H2774" i="4"/>
  <c r="G2774" i="4"/>
  <c r="F2774" i="4"/>
  <c r="E2774" i="4" s="1"/>
  <c r="J2774" i="4" s="1"/>
  <c r="I2773" i="4"/>
  <c r="H2773" i="4"/>
  <c r="G2773" i="4"/>
  <c r="F2773" i="4"/>
  <c r="E2773" i="4" s="1"/>
  <c r="M2773" i="4" s="1"/>
  <c r="I2772" i="4"/>
  <c r="H2772" i="4"/>
  <c r="G2772" i="4"/>
  <c r="F2772" i="4"/>
  <c r="E2772" i="4" s="1"/>
  <c r="D2772" i="4" s="1"/>
  <c r="I2771" i="4"/>
  <c r="H2771" i="4"/>
  <c r="G2771" i="4"/>
  <c r="F2771" i="4"/>
  <c r="E2771" i="4" s="1"/>
  <c r="P2771" i="4" s="1"/>
  <c r="I2770" i="4"/>
  <c r="H2770" i="4"/>
  <c r="G2770" i="4"/>
  <c r="F2770" i="4"/>
  <c r="E2770" i="4" s="1"/>
  <c r="K2770" i="4" s="1"/>
  <c r="N2770" i="4" s="1"/>
  <c r="I2769" i="4"/>
  <c r="H2769" i="4"/>
  <c r="G2769" i="4"/>
  <c r="F2769" i="4"/>
  <c r="E2769" i="4" s="1"/>
  <c r="J2769" i="4" s="1"/>
  <c r="I2768" i="4"/>
  <c r="H2768" i="4"/>
  <c r="G2768" i="4"/>
  <c r="F2768" i="4"/>
  <c r="E2768" i="4" s="1"/>
  <c r="P2768" i="4" s="1"/>
  <c r="I2767" i="4"/>
  <c r="H2767" i="4"/>
  <c r="G2767" i="4"/>
  <c r="F2767" i="4"/>
  <c r="E2767" i="4" s="1"/>
  <c r="I2766" i="4"/>
  <c r="H2766" i="4"/>
  <c r="G2766" i="4"/>
  <c r="F2766" i="4"/>
  <c r="E2766" i="4" s="1"/>
  <c r="M2766" i="4" s="1"/>
  <c r="I2765" i="4"/>
  <c r="H2765" i="4"/>
  <c r="G2765" i="4"/>
  <c r="F2765" i="4"/>
  <c r="E2765" i="4" s="1"/>
  <c r="P2765" i="4" s="1"/>
  <c r="I2764" i="4"/>
  <c r="H2764" i="4"/>
  <c r="G2764" i="4"/>
  <c r="F2764" i="4"/>
  <c r="E2764" i="4" s="1"/>
  <c r="I2763" i="4"/>
  <c r="H2763" i="4"/>
  <c r="G2763" i="4"/>
  <c r="F2763" i="4"/>
  <c r="E2763" i="4" s="1"/>
  <c r="K2763" i="4" s="1"/>
  <c r="N2763" i="4" s="1"/>
  <c r="I2762" i="4"/>
  <c r="H2762" i="4"/>
  <c r="G2762" i="4"/>
  <c r="F2762" i="4"/>
  <c r="E2762" i="4" s="1"/>
  <c r="L2762" i="4" s="1" a="1"/>
  <c r="L2762" i="4" s="1"/>
  <c r="I2761" i="4"/>
  <c r="H2761" i="4"/>
  <c r="G2761" i="4"/>
  <c r="F2761" i="4"/>
  <c r="E2761" i="4" s="1"/>
  <c r="P2761" i="4" s="1"/>
  <c r="I2760" i="4"/>
  <c r="H2760" i="4"/>
  <c r="G2760" i="4"/>
  <c r="F2760" i="4"/>
  <c r="E2760" i="4" s="1"/>
  <c r="C2760" i="4" s="1"/>
  <c r="I2759" i="4"/>
  <c r="H2759" i="4"/>
  <c r="G2759" i="4"/>
  <c r="F2759" i="4"/>
  <c r="E2759" i="4" s="1"/>
  <c r="L2759" i="4" s="1" a="1"/>
  <c r="L2759" i="4" s="1"/>
  <c r="I2758" i="4"/>
  <c r="H2758" i="4"/>
  <c r="G2758" i="4"/>
  <c r="F2758" i="4"/>
  <c r="E2758" i="4" s="1"/>
  <c r="P2758" i="4" s="1"/>
  <c r="I2757" i="4"/>
  <c r="H2757" i="4"/>
  <c r="G2757" i="4"/>
  <c r="F2757" i="4"/>
  <c r="E2757" i="4" s="1"/>
  <c r="M2757" i="4" s="1"/>
  <c r="I2756" i="4"/>
  <c r="H2756" i="4"/>
  <c r="G2756" i="4"/>
  <c r="F2756" i="4"/>
  <c r="E2756" i="4" s="1"/>
  <c r="L2756" i="4" s="1" a="1"/>
  <c r="L2756" i="4" s="1"/>
  <c r="I2755" i="4"/>
  <c r="H2755" i="4"/>
  <c r="G2755" i="4"/>
  <c r="F2755" i="4"/>
  <c r="E2755" i="4" s="1"/>
  <c r="C2755" i="4" s="1"/>
  <c r="I2754" i="4"/>
  <c r="H2754" i="4"/>
  <c r="G2754" i="4"/>
  <c r="F2754" i="4"/>
  <c r="E2754" i="4" s="1"/>
  <c r="I2753" i="4"/>
  <c r="H2753" i="4"/>
  <c r="G2753" i="4"/>
  <c r="F2753" i="4"/>
  <c r="E2753" i="4" s="1"/>
  <c r="J2753" i="4" s="1"/>
  <c r="I2752" i="4"/>
  <c r="H2752" i="4"/>
  <c r="G2752" i="4"/>
  <c r="F2752" i="4"/>
  <c r="E2752" i="4" s="1"/>
  <c r="C2752" i="4" s="1"/>
  <c r="I2751" i="4"/>
  <c r="H2751" i="4"/>
  <c r="G2751" i="4"/>
  <c r="F2751" i="4"/>
  <c r="E2751" i="4" s="1"/>
  <c r="C2751" i="4" s="1"/>
  <c r="I2750" i="4"/>
  <c r="H2750" i="4"/>
  <c r="G2750" i="4"/>
  <c r="F2750" i="4"/>
  <c r="E2750" i="4" s="1"/>
  <c r="I2749" i="4"/>
  <c r="H2749" i="4"/>
  <c r="G2749" i="4"/>
  <c r="F2749" i="4"/>
  <c r="E2749" i="4" s="1"/>
  <c r="L2749" i="4" s="1" a="1"/>
  <c r="L2749" i="4" s="1"/>
  <c r="I2748" i="4"/>
  <c r="H2748" i="4"/>
  <c r="G2748" i="4"/>
  <c r="F2748" i="4"/>
  <c r="E2748" i="4" s="1"/>
  <c r="J2748" i="4" s="1"/>
  <c r="I2747" i="4"/>
  <c r="H2747" i="4"/>
  <c r="G2747" i="4"/>
  <c r="F2747" i="4"/>
  <c r="E2747" i="4" s="1"/>
  <c r="K2747" i="4" s="1"/>
  <c r="O2747" i="4" s="1"/>
  <c r="I2746" i="4"/>
  <c r="H2746" i="4"/>
  <c r="G2746" i="4"/>
  <c r="F2746" i="4"/>
  <c r="E2746" i="4" s="1"/>
  <c r="I2745" i="4"/>
  <c r="H2745" i="4"/>
  <c r="G2745" i="4"/>
  <c r="F2745" i="4"/>
  <c r="E2745" i="4" s="1"/>
  <c r="P2745" i="4" s="1"/>
  <c r="I2744" i="4"/>
  <c r="H2744" i="4"/>
  <c r="G2744" i="4"/>
  <c r="F2744" i="4"/>
  <c r="E2744" i="4" s="1"/>
  <c r="C2744" i="4" s="1"/>
  <c r="I2743" i="4"/>
  <c r="H2743" i="4"/>
  <c r="G2743" i="4"/>
  <c r="F2743" i="4"/>
  <c r="E2743" i="4" s="1"/>
  <c r="C2743" i="4" s="1"/>
  <c r="I2742" i="4"/>
  <c r="H2742" i="4"/>
  <c r="G2742" i="4"/>
  <c r="F2742" i="4"/>
  <c r="E2742" i="4" s="1"/>
  <c r="K2742" i="4" s="1"/>
  <c r="N2742" i="4" s="1"/>
  <c r="I2741" i="4"/>
  <c r="H2741" i="4"/>
  <c r="G2741" i="4"/>
  <c r="F2741" i="4"/>
  <c r="E2741" i="4" s="1"/>
  <c r="C2741" i="4" s="1"/>
  <c r="I2740" i="4"/>
  <c r="H2740" i="4"/>
  <c r="G2740" i="4"/>
  <c r="F2740" i="4"/>
  <c r="E2740" i="4" s="1"/>
  <c r="K2740" i="4" s="1"/>
  <c r="O2740" i="4" s="1"/>
  <c r="I2739" i="4"/>
  <c r="H2739" i="4"/>
  <c r="G2739" i="4"/>
  <c r="F2739" i="4"/>
  <c r="E2739" i="4" s="1"/>
  <c r="J2739" i="4" s="1"/>
  <c r="I2738" i="4"/>
  <c r="H2738" i="4"/>
  <c r="G2738" i="4"/>
  <c r="F2738" i="4"/>
  <c r="E2738" i="4" s="1"/>
  <c r="I2737" i="4"/>
  <c r="H2737" i="4"/>
  <c r="G2737" i="4"/>
  <c r="F2737" i="4"/>
  <c r="E2737" i="4" s="1"/>
  <c r="C2737" i="4" s="1"/>
  <c r="I2736" i="4"/>
  <c r="H2736" i="4"/>
  <c r="G2736" i="4"/>
  <c r="F2736" i="4"/>
  <c r="E2736" i="4" s="1"/>
  <c r="J2736" i="4" s="1"/>
  <c r="I2735" i="4"/>
  <c r="H2735" i="4"/>
  <c r="G2735" i="4"/>
  <c r="F2735" i="4"/>
  <c r="E2735" i="4" s="1"/>
  <c r="C2735" i="4" s="1"/>
  <c r="I2734" i="4"/>
  <c r="H2734" i="4"/>
  <c r="G2734" i="4"/>
  <c r="F2734" i="4"/>
  <c r="E2734" i="4" s="1"/>
  <c r="C2734" i="4" s="1"/>
  <c r="I2733" i="4"/>
  <c r="H2733" i="4"/>
  <c r="G2733" i="4"/>
  <c r="F2733" i="4"/>
  <c r="E2733" i="4" s="1"/>
  <c r="I2732" i="4"/>
  <c r="H2732" i="4"/>
  <c r="G2732" i="4"/>
  <c r="F2732" i="4"/>
  <c r="E2732" i="4" s="1"/>
  <c r="L2732" i="4" s="1" a="1"/>
  <c r="L2732" i="4" s="1"/>
  <c r="I2731" i="4"/>
  <c r="H2731" i="4"/>
  <c r="G2731" i="4"/>
  <c r="F2731" i="4"/>
  <c r="E2731" i="4" s="1"/>
  <c r="I2730" i="4"/>
  <c r="H2730" i="4"/>
  <c r="G2730" i="4"/>
  <c r="F2730" i="4"/>
  <c r="E2730" i="4" s="1"/>
  <c r="I2729" i="4"/>
  <c r="H2729" i="4"/>
  <c r="G2729" i="4"/>
  <c r="F2729" i="4"/>
  <c r="E2729" i="4" s="1"/>
  <c r="K2729" i="4" s="1"/>
  <c r="N2729" i="4" s="1"/>
  <c r="I2728" i="4"/>
  <c r="H2728" i="4"/>
  <c r="G2728" i="4"/>
  <c r="F2728" i="4"/>
  <c r="E2728" i="4" s="1"/>
  <c r="L2728" i="4" s="1" a="1"/>
  <c r="L2728" i="4" s="1"/>
  <c r="I2727" i="4"/>
  <c r="H2727" i="4"/>
  <c r="G2727" i="4"/>
  <c r="F2727" i="4"/>
  <c r="E2727" i="4" s="1"/>
  <c r="I2726" i="4"/>
  <c r="H2726" i="4"/>
  <c r="G2726" i="4"/>
  <c r="F2726" i="4"/>
  <c r="E2726" i="4" s="1"/>
  <c r="C2726" i="4" s="1"/>
  <c r="I2725" i="4"/>
  <c r="H2725" i="4"/>
  <c r="G2725" i="4"/>
  <c r="F2725" i="4"/>
  <c r="E2725" i="4" s="1"/>
  <c r="K2725" i="4" s="1"/>
  <c r="Q2725" i="4" s="1"/>
  <c r="I2724" i="4"/>
  <c r="H2724" i="4"/>
  <c r="G2724" i="4"/>
  <c r="F2724" i="4"/>
  <c r="E2724" i="4" s="1"/>
  <c r="I2723" i="4"/>
  <c r="H2723" i="4"/>
  <c r="G2723" i="4"/>
  <c r="F2723" i="4"/>
  <c r="E2723" i="4" s="1"/>
  <c r="K2723" i="4" s="1"/>
  <c r="I2722" i="4"/>
  <c r="H2722" i="4"/>
  <c r="G2722" i="4"/>
  <c r="F2722" i="4"/>
  <c r="E2722" i="4" s="1"/>
  <c r="L2722" i="4" s="1" a="1"/>
  <c r="L2722" i="4" s="1"/>
  <c r="I2721" i="4"/>
  <c r="H2721" i="4"/>
  <c r="G2721" i="4"/>
  <c r="F2721" i="4"/>
  <c r="E2721" i="4" s="1"/>
  <c r="I2720" i="4"/>
  <c r="H2720" i="4"/>
  <c r="G2720" i="4"/>
  <c r="F2720" i="4"/>
  <c r="E2720" i="4" s="1"/>
  <c r="I2719" i="4"/>
  <c r="H2719" i="4"/>
  <c r="G2719" i="4"/>
  <c r="F2719" i="4"/>
  <c r="E2719" i="4" s="1"/>
  <c r="L2719" i="4" s="1" a="1"/>
  <c r="L2719" i="4" s="1"/>
  <c r="I2718" i="4"/>
  <c r="H2718" i="4"/>
  <c r="G2718" i="4"/>
  <c r="F2718" i="4"/>
  <c r="E2718" i="4" s="1"/>
  <c r="K2718" i="4" s="1"/>
  <c r="O2718" i="4" s="1"/>
  <c r="I2717" i="4"/>
  <c r="H2717" i="4"/>
  <c r="G2717" i="4"/>
  <c r="F2717" i="4"/>
  <c r="E2717" i="4" s="1"/>
  <c r="I2716" i="4"/>
  <c r="H2716" i="4"/>
  <c r="G2716" i="4"/>
  <c r="F2716" i="4"/>
  <c r="E2716" i="4" s="1"/>
  <c r="P2716" i="4" s="1"/>
  <c r="I2715" i="4"/>
  <c r="H2715" i="4"/>
  <c r="G2715" i="4"/>
  <c r="F2715" i="4"/>
  <c r="E2715" i="4" s="1"/>
  <c r="C2715" i="4" s="1"/>
  <c r="I2714" i="4"/>
  <c r="H2714" i="4"/>
  <c r="G2714" i="4"/>
  <c r="F2714" i="4"/>
  <c r="E2714" i="4" s="1"/>
  <c r="K2714" i="4" s="1"/>
  <c r="I2713" i="4"/>
  <c r="H2713" i="4"/>
  <c r="G2713" i="4"/>
  <c r="F2713" i="4"/>
  <c r="E2713" i="4" s="1"/>
  <c r="C2713" i="4" s="1"/>
  <c r="I2712" i="4"/>
  <c r="H2712" i="4"/>
  <c r="G2712" i="4"/>
  <c r="F2712" i="4"/>
  <c r="E2712" i="4" s="1"/>
  <c r="I2711" i="4"/>
  <c r="H2711" i="4"/>
  <c r="G2711" i="4"/>
  <c r="F2711" i="4"/>
  <c r="E2711" i="4" s="1"/>
  <c r="M2711" i="4" s="1"/>
  <c r="I2710" i="4"/>
  <c r="H2710" i="4"/>
  <c r="G2710" i="4"/>
  <c r="F2710" i="4"/>
  <c r="E2710" i="4" s="1"/>
  <c r="I2709" i="4"/>
  <c r="H2709" i="4"/>
  <c r="G2709" i="4"/>
  <c r="F2709" i="4"/>
  <c r="E2709" i="4" s="1"/>
  <c r="I2708" i="4"/>
  <c r="H2708" i="4"/>
  <c r="G2708" i="4"/>
  <c r="F2708" i="4"/>
  <c r="E2708" i="4" s="1"/>
  <c r="M2708" i="4" s="1"/>
  <c r="I2707" i="4"/>
  <c r="H2707" i="4"/>
  <c r="G2707" i="4"/>
  <c r="F2707" i="4"/>
  <c r="E2707" i="4" s="1"/>
  <c r="K2707" i="4" s="1"/>
  <c r="N2707" i="4" s="1"/>
  <c r="I2706" i="4"/>
  <c r="H2706" i="4"/>
  <c r="G2706" i="4"/>
  <c r="F2706" i="4"/>
  <c r="E2706" i="4" s="1"/>
  <c r="L2706" i="4" s="1" a="1"/>
  <c r="L2706" i="4" s="1"/>
  <c r="I2705" i="4"/>
  <c r="H2705" i="4"/>
  <c r="G2705" i="4"/>
  <c r="F2705" i="4"/>
  <c r="E2705" i="4" s="1"/>
  <c r="P2705" i="4" s="1"/>
  <c r="I2704" i="4"/>
  <c r="H2704" i="4"/>
  <c r="G2704" i="4"/>
  <c r="F2704" i="4"/>
  <c r="E2704" i="4" s="1"/>
  <c r="K2704" i="4" s="1"/>
  <c r="I2703" i="4"/>
  <c r="H2703" i="4"/>
  <c r="G2703" i="4"/>
  <c r="F2703" i="4"/>
  <c r="E2703" i="4" s="1"/>
  <c r="M2703" i="4" s="1"/>
  <c r="I2702" i="4"/>
  <c r="H2702" i="4"/>
  <c r="G2702" i="4"/>
  <c r="F2702" i="4"/>
  <c r="E2702" i="4" s="1"/>
  <c r="J2702" i="4" s="1"/>
  <c r="I2701" i="4"/>
  <c r="H2701" i="4"/>
  <c r="G2701" i="4"/>
  <c r="F2701" i="4"/>
  <c r="E2701" i="4" s="1"/>
  <c r="J2701" i="4" s="1"/>
  <c r="I2700" i="4"/>
  <c r="H2700" i="4"/>
  <c r="G2700" i="4"/>
  <c r="F2700" i="4"/>
  <c r="E2700" i="4" s="1"/>
  <c r="C2700" i="4" s="1"/>
  <c r="I2699" i="4"/>
  <c r="H2699" i="4"/>
  <c r="G2699" i="4"/>
  <c r="F2699" i="4"/>
  <c r="E2699" i="4" s="1"/>
  <c r="L2699" i="4" s="1" a="1"/>
  <c r="L2699" i="4" s="1"/>
  <c r="I2698" i="4"/>
  <c r="H2698" i="4"/>
  <c r="G2698" i="4"/>
  <c r="F2698" i="4"/>
  <c r="E2698" i="4" s="1"/>
  <c r="L2698" i="4" s="1" a="1"/>
  <c r="L2698" i="4" s="1"/>
  <c r="I2697" i="4"/>
  <c r="H2697" i="4"/>
  <c r="G2697" i="4"/>
  <c r="F2697" i="4"/>
  <c r="E2697" i="4" s="1"/>
  <c r="J2697" i="4" s="1"/>
  <c r="I2696" i="4"/>
  <c r="H2696" i="4"/>
  <c r="G2696" i="4"/>
  <c r="F2696" i="4"/>
  <c r="E2696" i="4" s="1"/>
  <c r="L2696" i="4" s="1" a="1"/>
  <c r="L2696" i="4" s="1"/>
  <c r="I2695" i="4"/>
  <c r="H2695" i="4"/>
  <c r="G2695" i="4"/>
  <c r="F2695" i="4"/>
  <c r="E2695" i="4" s="1"/>
  <c r="I2694" i="4"/>
  <c r="H2694" i="4"/>
  <c r="G2694" i="4"/>
  <c r="F2694" i="4"/>
  <c r="E2694" i="4" s="1"/>
  <c r="L2694" i="4" s="1" a="1"/>
  <c r="L2694" i="4" s="1"/>
  <c r="I2693" i="4"/>
  <c r="H2693" i="4"/>
  <c r="G2693" i="4"/>
  <c r="F2693" i="4"/>
  <c r="E2693" i="4" s="1"/>
  <c r="P2693" i="4" s="1"/>
  <c r="I2692" i="4"/>
  <c r="H2692" i="4"/>
  <c r="G2692" i="4"/>
  <c r="F2692" i="4"/>
  <c r="E2692" i="4" s="1"/>
  <c r="M2692" i="4" s="1"/>
  <c r="I2691" i="4"/>
  <c r="H2691" i="4"/>
  <c r="G2691" i="4"/>
  <c r="F2691" i="4"/>
  <c r="E2691" i="4" s="1"/>
  <c r="I2690" i="4"/>
  <c r="H2690" i="4"/>
  <c r="G2690" i="4"/>
  <c r="F2690" i="4"/>
  <c r="E2690" i="4" s="1"/>
  <c r="M2690" i="4" s="1"/>
  <c r="I2689" i="4"/>
  <c r="H2689" i="4"/>
  <c r="G2689" i="4"/>
  <c r="F2689" i="4"/>
  <c r="E2689" i="4" s="1"/>
  <c r="I2688" i="4"/>
  <c r="H2688" i="4"/>
  <c r="G2688" i="4"/>
  <c r="F2688" i="4"/>
  <c r="E2688" i="4" s="1"/>
  <c r="I2687" i="4"/>
  <c r="H2687" i="4"/>
  <c r="G2687" i="4"/>
  <c r="F2687" i="4"/>
  <c r="E2687" i="4" s="1"/>
  <c r="J2687" i="4" s="1"/>
  <c r="I2686" i="4"/>
  <c r="H2686" i="4"/>
  <c r="G2686" i="4"/>
  <c r="F2686" i="4"/>
  <c r="E2686" i="4" s="1"/>
  <c r="K2686" i="4" s="1"/>
  <c r="I2685" i="4"/>
  <c r="H2685" i="4"/>
  <c r="G2685" i="4"/>
  <c r="F2685" i="4"/>
  <c r="E2685" i="4" s="1"/>
  <c r="K2685" i="4" s="1"/>
  <c r="I2684" i="4"/>
  <c r="H2684" i="4"/>
  <c r="G2684" i="4"/>
  <c r="F2684" i="4"/>
  <c r="E2684" i="4" s="1"/>
  <c r="K2684" i="4" s="1"/>
  <c r="N2684" i="4" s="1"/>
  <c r="I2683" i="4"/>
  <c r="H2683" i="4"/>
  <c r="G2683" i="4"/>
  <c r="F2683" i="4"/>
  <c r="E2683" i="4" s="1"/>
  <c r="I2682" i="4"/>
  <c r="H2682" i="4"/>
  <c r="G2682" i="4"/>
  <c r="F2682" i="4"/>
  <c r="E2682" i="4" s="1"/>
  <c r="L2682" i="4" s="1" a="1"/>
  <c r="L2682" i="4" s="1"/>
  <c r="I2681" i="4"/>
  <c r="H2681" i="4"/>
  <c r="G2681" i="4"/>
  <c r="F2681" i="4"/>
  <c r="E2681" i="4" s="1"/>
  <c r="C2681" i="4" s="1"/>
  <c r="I2680" i="4"/>
  <c r="H2680" i="4"/>
  <c r="G2680" i="4"/>
  <c r="F2680" i="4"/>
  <c r="E2680" i="4" s="1"/>
  <c r="J2680" i="4" s="1"/>
  <c r="I2679" i="4"/>
  <c r="H2679" i="4"/>
  <c r="G2679" i="4"/>
  <c r="F2679" i="4"/>
  <c r="E2679" i="4" s="1"/>
  <c r="I2678" i="4"/>
  <c r="H2678" i="4"/>
  <c r="G2678" i="4"/>
  <c r="F2678" i="4"/>
  <c r="E2678" i="4" s="1"/>
  <c r="M2678" i="4" s="1"/>
  <c r="I2677" i="4"/>
  <c r="H2677" i="4"/>
  <c r="G2677" i="4"/>
  <c r="F2677" i="4"/>
  <c r="E2677" i="4" s="1"/>
  <c r="M2677" i="4" s="1"/>
  <c r="I2676" i="4"/>
  <c r="H2676" i="4"/>
  <c r="G2676" i="4"/>
  <c r="F2676" i="4"/>
  <c r="E2676" i="4" s="1"/>
  <c r="I2675" i="4"/>
  <c r="H2675" i="4"/>
  <c r="G2675" i="4"/>
  <c r="F2675" i="4"/>
  <c r="E2675" i="4" s="1"/>
  <c r="C2675" i="4" s="1"/>
  <c r="I2674" i="4"/>
  <c r="H2674" i="4"/>
  <c r="G2674" i="4"/>
  <c r="F2674" i="4"/>
  <c r="E2674" i="4" s="1"/>
  <c r="C2674" i="4" s="1"/>
  <c r="I2673" i="4"/>
  <c r="H2673" i="4"/>
  <c r="G2673" i="4"/>
  <c r="F2673" i="4"/>
  <c r="E2673" i="4" s="1"/>
  <c r="I2672" i="4"/>
  <c r="H2672" i="4"/>
  <c r="G2672" i="4"/>
  <c r="F2672" i="4"/>
  <c r="E2672" i="4" s="1"/>
  <c r="M2672" i="4" s="1"/>
  <c r="I2671" i="4"/>
  <c r="H2671" i="4"/>
  <c r="G2671" i="4"/>
  <c r="F2671" i="4"/>
  <c r="E2671" i="4" s="1"/>
  <c r="M2671" i="4" s="1"/>
  <c r="I2670" i="4"/>
  <c r="H2670" i="4"/>
  <c r="G2670" i="4"/>
  <c r="F2670" i="4"/>
  <c r="E2670" i="4" s="1"/>
  <c r="C2670" i="4" s="1"/>
  <c r="I2669" i="4"/>
  <c r="H2669" i="4"/>
  <c r="G2669" i="4"/>
  <c r="F2669" i="4"/>
  <c r="E2669" i="4" s="1"/>
  <c r="C2669" i="4" s="1"/>
  <c r="I2668" i="4"/>
  <c r="H2668" i="4"/>
  <c r="G2668" i="4"/>
  <c r="F2668" i="4"/>
  <c r="E2668" i="4" s="1"/>
  <c r="I2667" i="4"/>
  <c r="H2667" i="4"/>
  <c r="G2667" i="4"/>
  <c r="F2667" i="4"/>
  <c r="E2667" i="4" s="1"/>
  <c r="P2667" i="4" s="1"/>
  <c r="I2666" i="4"/>
  <c r="H2666" i="4"/>
  <c r="G2666" i="4"/>
  <c r="F2666" i="4"/>
  <c r="E2666" i="4" s="1"/>
  <c r="I2665" i="4"/>
  <c r="H2665" i="4"/>
  <c r="G2665" i="4"/>
  <c r="F2665" i="4"/>
  <c r="E2665" i="4" s="1"/>
  <c r="K2665" i="4" s="1"/>
  <c r="I2664" i="4"/>
  <c r="H2664" i="4"/>
  <c r="G2664" i="4"/>
  <c r="F2664" i="4"/>
  <c r="E2664" i="4" s="1"/>
  <c r="I2663" i="4"/>
  <c r="H2663" i="4"/>
  <c r="G2663" i="4"/>
  <c r="F2663" i="4"/>
  <c r="E2663" i="4" s="1"/>
  <c r="K2663" i="4" s="1"/>
  <c r="Q2663" i="4" s="1"/>
  <c r="I2662" i="4"/>
  <c r="H2662" i="4"/>
  <c r="G2662" i="4"/>
  <c r="F2662" i="4"/>
  <c r="E2662" i="4" s="1"/>
  <c r="P2662" i="4" s="1"/>
  <c r="I2661" i="4"/>
  <c r="H2661" i="4"/>
  <c r="G2661" i="4"/>
  <c r="F2661" i="4"/>
  <c r="E2661" i="4" s="1"/>
  <c r="J2661" i="4" s="1"/>
  <c r="I2660" i="4"/>
  <c r="H2660" i="4"/>
  <c r="G2660" i="4"/>
  <c r="F2660" i="4"/>
  <c r="E2660" i="4" s="1"/>
  <c r="M2660" i="4" s="1"/>
  <c r="I2659" i="4"/>
  <c r="H2659" i="4"/>
  <c r="G2659" i="4"/>
  <c r="F2659" i="4"/>
  <c r="E2659" i="4" s="1"/>
  <c r="C2659" i="4" s="1"/>
  <c r="I2658" i="4"/>
  <c r="H2658" i="4"/>
  <c r="G2658" i="4"/>
  <c r="F2658" i="4"/>
  <c r="E2658" i="4" s="1"/>
  <c r="L2658" i="4" s="1" a="1"/>
  <c r="L2658" i="4" s="1"/>
  <c r="I2657" i="4"/>
  <c r="H2657" i="4"/>
  <c r="G2657" i="4"/>
  <c r="F2657" i="4"/>
  <c r="E2657" i="4" s="1"/>
  <c r="L2657" i="4" s="1" a="1"/>
  <c r="L2657" i="4" s="1"/>
  <c r="I2656" i="4"/>
  <c r="H2656" i="4"/>
  <c r="G2656" i="4"/>
  <c r="F2656" i="4"/>
  <c r="E2656" i="4" s="1"/>
  <c r="C2656" i="4" s="1"/>
  <c r="I2655" i="4"/>
  <c r="H2655" i="4"/>
  <c r="G2655" i="4"/>
  <c r="F2655" i="4"/>
  <c r="E2655" i="4" s="1"/>
  <c r="I2654" i="4"/>
  <c r="H2654" i="4"/>
  <c r="G2654" i="4"/>
  <c r="F2654" i="4"/>
  <c r="E2654" i="4" s="1"/>
  <c r="K2654" i="4" s="1"/>
  <c r="O2654" i="4" s="1"/>
  <c r="I2653" i="4"/>
  <c r="H2653" i="4"/>
  <c r="G2653" i="4"/>
  <c r="F2653" i="4"/>
  <c r="E2653" i="4" s="1"/>
  <c r="I2652" i="4"/>
  <c r="H2652" i="4"/>
  <c r="G2652" i="4"/>
  <c r="F2652" i="4"/>
  <c r="E2652" i="4" s="1"/>
  <c r="J2652" i="4" s="1"/>
  <c r="I2651" i="4"/>
  <c r="H2651" i="4"/>
  <c r="G2651" i="4"/>
  <c r="F2651" i="4"/>
  <c r="E2651" i="4" s="1"/>
  <c r="I2650" i="4"/>
  <c r="H2650" i="4"/>
  <c r="G2650" i="4"/>
  <c r="F2650" i="4"/>
  <c r="E2650" i="4" s="1"/>
  <c r="M2650" i="4" s="1"/>
  <c r="I2649" i="4"/>
  <c r="H2649" i="4"/>
  <c r="G2649" i="4"/>
  <c r="F2649" i="4"/>
  <c r="E2649" i="4" s="1"/>
  <c r="I2648" i="4"/>
  <c r="H2648" i="4"/>
  <c r="G2648" i="4"/>
  <c r="F2648" i="4"/>
  <c r="E2648" i="4" s="1"/>
  <c r="K2648" i="4" s="1"/>
  <c r="O2648" i="4" s="1"/>
  <c r="I2647" i="4"/>
  <c r="H2647" i="4"/>
  <c r="G2647" i="4"/>
  <c r="F2647" i="4"/>
  <c r="E2647" i="4" s="1"/>
  <c r="P2647" i="4" s="1"/>
  <c r="I2646" i="4"/>
  <c r="H2646" i="4"/>
  <c r="G2646" i="4"/>
  <c r="F2646" i="4"/>
  <c r="E2646" i="4" s="1"/>
  <c r="L2646" i="4" s="1" a="1"/>
  <c r="L2646" i="4" s="1"/>
  <c r="I2645" i="4"/>
  <c r="H2645" i="4"/>
  <c r="G2645" i="4"/>
  <c r="F2645" i="4"/>
  <c r="E2645" i="4" s="1"/>
  <c r="P2645" i="4" s="1"/>
  <c r="I2644" i="4"/>
  <c r="H2644" i="4"/>
  <c r="G2644" i="4"/>
  <c r="F2644" i="4"/>
  <c r="E2644" i="4" s="1"/>
  <c r="P2644" i="4" s="1"/>
  <c r="I2643" i="4"/>
  <c r="H2643" i="4"/>
  <c r="G2643" i="4"/>
  <c r="F2643" i="4"/>
  <c r="E2643" i="4" s="1"/>
  <c r="I2642" i="4"/>
  <c r="H2642" i="4"/>
  <c r="G2642" i="4"/>
  <c r="F2642" i="4"/>
  <c r="E2642" i="4" s="1"/>
  <c r="J2642" i="4" s="1"/>
  <c r="I2641" i="4"/>
  <c r="H2641" i="4"/>
  <c r="G2641" i="4"/>
  <c r="F2641" i="4"/>
  <c r="E2641" i="4" s="1"/>
  <c r="I2640" i="4"/>
  <c r="H2640" i="4"/>
  <c r="G2640" i="4"/>
  <c r="F2640" i="4"/>
  <c r="E2640" i="4" s="1"/>
  <c r="I2639" i="4"/>
  <c r="H2639" i="4"/>
  <c r="G2639" i="4"/>
  <c r="F2639" i="4"/>
  <c r="E2639" i="4" s="1"/>
  <c r="C2639" i="4" s="1"/>
  <c r="I2638" i="4"/>
  <c r="H2638" i="4"/>
  <c r="G2638" i="4"/>
  <c r="F2638" i="4"/>
  <c r="E2638" i="4" s="1"/>
  <c r="P2638" i="4" s="1"/>
  <c r="I2637" i="4"/>
  <c r="H2637" i="4"/>
  <c r="G2637" i="4"/>
  <c r="F2637" i="4"/>
  <c r="E2637" i="4" s="1"/>
  <c r="I2636" i="4"/>
  <c r="H2636" i="4"/>
  <c r="G2636" i="4"/>
  <c r="F2636" i="4"/>
  <c r="E2636" i="4" s="1"/>
  <c r="M2636" i="4" s="1"/>
  <c r="I2635" i="4"/>
  <c r="H2635" i="4"/>
  <c r="G2635" i="4"/>
  <c r="F2635" i="4"/>
  <c r="E2635" i="4" s="1"/>
  <c r="I2634" i="4"/>
  <c r="H2634" i="4"/>
  <c r="G2634" i="4"/>
  <c r="F2634" i="4"/>
  <c r="E2634" i="4" s="1"/>
  <c r="P2634" i="4" s="1"/>
  <c r="I2633" i="4"/>
  <c r="H2633" i="4"/>
  <c r="G2633" i="4"/>
  <c r="F2633" i="4"/>
  <c r="E2633" i="4" s="1"/>
  <c r="J2633" i="4" s="1"/>
  <c r="I2632" i="4"/>
  <c r="H2632" i="4"/>
  <c r="G2632" i="4"/>
  <c r="F2632" i="4"/>
  <c r="E2632" i="4" s="1"/>
  <c r="J2632" i="4" s="1"/>
  <c r="I2631" i="4"/>
  <c r="H2631" i="4"/>
  <c r="G2631" i="4"/>
  <c r="F2631" i="4"/>
  <c r="E2631" i="4" s="1"/>
  <c r="K2631" i="4" s="1"/>
  <c r="I2630" i="4"/>
  <c r="H2630" i="4"/>
  <c r="G2630" i="4"/>
  <c r="F2630" i="4"/>
  <c r="E2630" i="4" s="1"/>
  <c r="P2630" i="4" s="1"/>
  <c r="I2629" i="4"/>
  <c r="H2629" i="4"/>
  <c r="G2629" i="4"/>
  <c r="F2629" i="4"/>
  <c r="E2629" i="4" s="1"/>
  <c r="I2628" i="4"/>
  <c r="H2628" i="4"/>
  <c r="G2628" i="4"/>
  <c r="F2628" i="4"/>
  <c r="E2628" i="4" s="1"/>
  <c r="L2628" i="4" s="1" a="1"/>
  <c r="L2628" i="4" s="1"/>
  <c r="I2627" i="4"/>
  <c r="H2627" i="4"/>
  <c r="G2627" i="4"/>
  <c r="F2627" i="4"/>
  <c r="E2627" i="4" s="1"/>
  <c r="K2627" i="4" s="1"/>
  <c r="N2627" i="4" s="1"/>
  <c r="I2626" i="4"/>
  <c r="H2626" i="4"/>
  <c r="G2626" i="4"/>
  <c r="F2626" i="4"/>
  <c r="E2626" i="4" s="1"/>
  <c r="P2626" i="4" s="1"/>
  <c r="I2625" i="4"/>
  <c r="H2625" i="4"/>
  <c r="G2625" i="4"/>
  <c r="F2625" i="4"/>
  <c r="E2625" i="4" s="1"/>
  <c r="J2625" i="4" s="1"/>
  <c r="I2624" i="4"/>
  <c r="H2624" i="4"/>
  <c r="G2624" i="4"/>
  <c r="F2624" i="4"/>
  <c r="E2624" i="4" s="1"/>
  <c r="C2624" i="4" s="1"/>
  <c r="I2623" i="4"/>
  <c r="H2623" i="4"/>
  <c r="G2623" i="4"/>
  <c r="F2623" i="4"/>
  <c r="E2623" i="4" s="1"/>
  <c r="M2623" i="4" s="1"/>
  <c r="I2622" i="4"/>
  <c r="H2622" i="4"/>
  <c r="G2622" i="4"/>
  <c r="F2622" i="4"/>
  <c r="E2622" i="4" s="1"/>
  <c r="L2622" i="4" s="1" a="1"/>
  <c r="L2622" i="4" s="1"/>
  <c r="I2621" i="4"/>
  <c r="H2621" i="4"/>
  <c r="G2621" i="4"/>
  <c r="F2621" i="4"/>
  <c r="E2621" i="4" s="1"/>
  <c r="C2621" i="4" s="1"/>
  <c r="I2620" i="4"/>
  <c r="H2620" i="4"/>
  <c r="G2620" i="4"/>
  <c r="F2620" i="4"/>
  <c r="E2620" i="4" s="1"/>
  <c r="J2620" i="4" s="1"/>
  <c r="I2619" i="4"/>
  <c r="H2619" i="4"/>
  <c r="G2619" i="4"/>
  <c r="F2619" i="4"/>
  <c r="E2619" i="4" s="1"/>
  <c r="J2619" i="4" s="1"/>
  <c r="I2618" i="4"/>
  <c r="H2618" i="4"/>
  <c r="G2618" i="4"/>
  <c r="F2618" i="4"/>
  <c r="E2618" i="4" s="1"/>
  <c r="M2618" i="4" s="1"/>
  <c r="I2617" i="4"/>
  <c r="H2617" i="4"/>
  <c r="G2617" i="4"/>
  <c r="F2617" i="4"/>
  <c r="E2617" i="4" s="1"/>
  <c r="L2617" i="4" s="1" a="1"/>
  <c r="L2617" i="4" s="1"/>
  <c r="I2616" i="4"/>
  <c r="H2616" i="4"/>
  <c r="G2616" i="4"/>
  <c r="F2616" i="4"/>
  <c r="E2616" i="4" s="1"/>
  <c r="C2616" i="4" s="1"/>
  <c r="I2615" i="4"/>
  <c r="H2615" i="4"/>
  <c r="G2615" i="4"/>
  <c r="F2615" i="4"/>
  <c r="E2615" i="4" s="1"/>
  <c r="I2614" i="4"/>
  <c r="H2614" i="4"/>
  <c r="G2614" i="4"/>
  <c r="F2614" i="4"/>
  <c r="E2614" i="4" s="1"/>
  <c r="I2613" i="4"/>
  <c r="H2613" i="4"/>
  <c r="G2613" i="4"/>
  <c r="F2613" i="4"/>
  <c r="E2613" i="4" s="1"/>
  <c r="I2612" i="4"/>
  <c r="H2612" i="4"/>
  <c r="G2612" i="4"/>
  <c r="F2612" i="4"/>
  <c r="E2612" i="4" s="1"/>
  <c r="C2612" i="4" s="1"/>
  <c r="I2611" i="4"/>
  <c r="H2611" i="4"/>
  <c r="G2611" i="4"/>
  <c r="F2611" i="4"/>
  <c r="E2611" i="4" s="1"/>
  <c r="M2611" i="4" s="1"/>
  <c r="I2610" i="4"/>
  <c r="H2610" i="4"/>
  <c r="G2610" i="4"/>
  <c r="F2610" i="4"/>
  <c r="E2610" i="4" s="1"/>
  <c r="P2610" i="4" s="1"/>
  <c r="I2609" i="4"/>
  <c r="H2609" i="4"/>
  <c r="G2609" i="4"/>
  <c r="F2609" i="4"/>
  <c r="E2609" i="4" s="1"/>
  <c r="I2608" i="4"/>
  <c r="H2608" i="4"/>
  <c r="G2608" i="4"/>
  <c r="F2608" i="4"/>
  <c r="E2608" i="4" s="1"/>
  <c r="L2608" i="4" s="1" a="1"/>
  <c r="L2608" i="4" s="1"/>
  <c r="I2607" i="4"/>
  <c r="H2607" i="4"/>
  <c r="G2607" i="4"/>
  <c r="F2607" i="4"/>
  <c r="E2607" i="4" s="1"/>
  <c r="C2607" i="4" s="1"/>
  <c r="I2606" i="4"/>
  <c r="H2606" i="4"/>
  <c r="G2606" i="4"/>
  <c r="F2606" i="4"/>
  <c r="E2606" i="4" s="1"/>
  <c r="J2606" i="4" s="1"/>
  <c r="I2605" i="4"/>
  <c r="H2605" i="4"/>
  <c r="G2605" i="4"/>
  <c r="F2605" i="4"/>
  <c r="E2605" i="4" s="1"/>
  <c r="C2605" i="4" s="1"/>
  <c r="I2604" i="4"/>
  <c r="H2604" i="4"/>
  <c r="G2604" i="4"/>
  <c r="F2604" i="4"/>
  <c r="E2604" i="4" s="1"/>
  <c r="J2604" i="4" s="1"/>
  <c r="I2603" i="4"/>
  <c r="H2603" i="4"/>
  <c r="G2603" i="4"/>
  <c r="F2603" i="4"/>
  <c r="E2603" i="4" s="1"/>
  <c r="C2603" i="4" s="1"/>
  <c r="I2602" i="4"/>
  <c r="H2602" i="4"/>
  <c r="G2602" i="4"/>
  <c r="F2602" i="4"/>
  <c r="E2602" i="4" s="1"/>
  <c r="J2602" i="4" s="1"/>
  <c r="I2601" i="4"/>
  <c r="H2601" i="4"/>
  <c r="G2601" i="4"/>
  <c r="F2601" i="4"/>
  <c r="E2601" i="4" s="1"/>
  <c r="I2600" i="4"/>
  <c r="H2600" i="4"/>
  <c r="G2600" i="4"/>
  <c r="F2600" i="4"/>
  <c r="E2600" i="4" s="1"/>
  <c r="J2600" i="4" s="1"/>
  <c r="I2599" i="4"/>
  <c r="H2599" i="4"/>
  <c r="G2599" i="4"/>
  <c r="F2599" i="4"/>
  <c r="E2599" i="4" s="1"/>
  <c r="L2599" i="4" s="1" a="1"/>
  <c r="L2599" i="4" s="1"/>
  <c r="I2598" i="4"/>
  <c r="H2598" i="4"/>
  <c r="G2598" i="4"/>
  <c r="F2598" i="4"/>
  <c r="E2598" i="4" s="1"/>
  <c r="L2598" i="4" s="1" a="1"/>
  <c r="L2598" i="4" s="1"/>
  <c r="I2597" i="4"/>
  <c r="H2597" i="4"/>
  <c r="G2597" i="4"/>
  <c r="F2597" i="4"/>
  <c r="E2597" i="4" s="1"/>
  <c r="P2597" i="4" s="1"/>
  <c r="I2596" i="4"/>
  <c r="H2596" i="4"/>
  <c r="G2596" i="4"/>
  <c r="F2596" i="4"/>
  <c r="E2596" i="4" s="1"/>
  <c r="C2596" i="4" s="1"/>
  <c r="I2595" i="4"/>
  <c r="H2595" i="4"/>
  <c r="G2595" i="4"/>
  <c r="F2595" i="4"/>
  <c r="E2595" i="4" s="1"/>
  <c r="J2595" i="4" s="1"/>
  <c r="I2594" i="4"/>
  <c r="H2594" i="4"/>
  <c r="G2594" i="4"/>
  <c r="F2594" i="4"/>
  <c r="E2594" i="4" s="1"/>
  <c r="J2594" i="4" s="1"/>
  <c r="I2593" i="4"/>
  <c r="H2593" i="4"/>
  <c r="G2593" i="4"/>
  <c r="F2593" i="4"/>
  <c r="E2593" i="4" s="1"/>
  <c r="K2593" i="4" s="1"/>
  <c r="I2592" i="4"/>
  <c r="H2592" i="4"/>
  <c r="G2592" i="4"/>
  <c r="F2592" i="4"/>
  <c r="E2592" i="4" s="1"/>
  <c r="P2592" i="4" s="1"/>
  <c r="I2591" i="4"/>
  <c r="H2591" i="4"/>
  <c r="G2591" i="4"/>
  <c r="F2591" i="4"/>
  <c r="E2591" i="4" s="1"/>
  <c r="P2591" i="4" s="1"/>
  <c r="I2590" i="4"/>
  <c r="H2590" i="4"/>
  <c r="G2590" i="4"/>
  <c r="F2590" i="4"/>
  <c r="E2590" i="4" s="1"/>
  <c r="M2590" i="4" s="1"/>
  <c r="I2589" i="4"/>
  <c r="H2589" i="4"/>
  <c r="G2589" i="4"/>
  <c r="F2589" i="4"/>
  <c r="E2589" i="4" s="1"/>
  <c r="L2589" i="4" s="1" a="1"/>
  <c r="L2589" i="4" s="1"/>
  <c r="I2588" i="4"/>
  <c r="H2588" i="4"/>
  <c r="G2588" i="4"/>
  <c r="F2588" i="4"/>
  <c r="E2588" i="4" s="1"/>
  <c r="K2588" i="4" s="1"/>
  <c r="N2588" i="4" s="1"/>
  <c r="I2587" i="4"/>
  <c r="H2587" i="4"/>
  <c r="G2587" i="4"/>
  <c r="F2587" i="4"/>
  <c r="E2587" i="4" s="1"/>
  <c r="L2587" i="4" s="1" a="1"/>
  <c r="L2587" i="4" s="1"/>
  <c r="I2586" i="4"/>
  <c r="H2586" i="4"/>
  <c r="G2586" i="4"/>
  <c r="F2586" i="4"/>
  <c r="E2586" i="4" s="1"/>
  <c r="C2586" i="4" s="1"/>
  <c r="I2585" i="4"/>
  <c r="H2585" i="4"/>
  <c r="G2585" i="4"/>
  <c r="F2585" i="4"/>
  <c r="E2585" i="4" s="1"/>
  <c r="P2585" i="4" s="1"/>
  <c r="I2584" i="4"/>
  <c r="H2584" i="4"/>
  <c r="G2584" i="4"/>
  <c r="F2584" i="4"/>
  <c r="E2584" i="4" s="1"/>
  <c r="K2584" i="4" s="1"/>
  <c r="O2584" i="4" s="1"/>
  <c r="I2583" i="4"/>
  <c r="H2583" i="4"/>
  <c r="G2583" i="4"/>
  <c r="F2583" i="4"/>
  <c r="E2583" i="4" s="1"/>
  <c r="I2582" i="4"/>
  <c r="H2582" i="4"/>
  <c r="G2582" i="4"/>
  <c r="F2582" i="4"/>
  <c r="E2582" i="4" s="1"/>
  <c r="L2582" i="4" s="1" a="1"/>
  <c r="L2582" i="4" s="1"/>
  <c r="I2581" i="4"/>
  <c r="H2581" i="4"/>
  <c r="G2581" i="4"/>
  <c r="F2581" i="4"/>
  <c r="E2581" i="4" s="1"/>
  <c r="I2580" i="4"/>
  <c r="H2580" i="4"/>
  <c r="G2580" i="4"/>
  <c r="F2580" i="4"/>
  <c r="E2580" i="4" s="1"/>
  <c r="M2580" i="4" s="1"/>
  <c r="I2579" i="4"/>
  <c r="H2579" i="4"/>
  <c r="G2579" i="4"/>
  <c r="F2579" i="4"/>
  <c r="E2579" i="4" s="1"/>
  <c r="J2579" i="4" s="1"/>
  <c r="I2578" i="4"/>
  <c r="H2578" i="4"/>
  <c r="G2578" i="4"/>
  <c r="F2578" i="4"/>
  <c r="E2578" i="4" s="1"/>
  <c r="P2578" i="4" s="1"/>
  <c r="I2577" i="4"/>
  <c r="H2577" i="4"/>
  <c r="G2577" i="4"/>
  <c r="F2577" i="4"/>
  <c r="E2577" i="4" s="1"/>
  <c r="P2577" i="4" s="1"/>
  <c r="I2576" i="4"/>
  <c r="H2576" i="4"/>
  <c r="G2576" i="4"/>
  <c r="F2576" i="4"/>
  <c r="E2576" i="4" s="1"/>
  <c r="I2575" i="4"/>
  <c r="H2575" i="4"/>
  <c r="G2575" i="4"/>
  <c r="F2575" i="4"/>
  <c r="E2575" i="4" s="1"/>
  <c r="L2575" i="4" s="1" a="1"/>
  <c r="L2575" i="4" s="1"/>
  <c r="I2574" i="4"/>
  <c r="H2574" i="4"/>
  <c r="G2574" i="4"/>
  <c r="F2574" i="4"/>
  <c r="E2574" i="4" s="1"/>
  <c r="L2574" i="4" s="1" a="1"/>
  <c r="L2574" i="4" s="1"/>
  <c r="I2573" i="4"/>
  <c r="H2573" i="4"/>
  <c r="G2573" i="4"/>
  <c r="F2573" i="4"/>
  <c r="E2573" i="4" s="1"/>
  <c r="M2573" i="4" s="1"/>
  <c r="I2572" i="4"/>
  <c r="H2572" i="4"/>
  <c r="G2572" i="4"/>
  <c r="F2572" i="4"/>
  <c r="E2572" i="4" s="1"/>
  <c r="J2572" i="4" s="1"/>
  <c r="I2571" i="4"/>
  <c r="H2571" i="4"/>
  <c r="G2571" i="4"/>
  <c r="F2571" i="4"/>
  <c r="E2571" i="4" s="1"/>
  <c r="I2570" i="4"/>
  <c r="H2570" i="4"/>
  <c r="G2570" i="4"/>
  <c r="F2570" i="4"/>
  <c r="E2570" i="4" s="1"/>
  <c r="I2569" i="4"/>
  <c r="H2569" i="4"/>
  <c r="G2569" i="4"/>
  <c r="F2569" i="4"/>
  <c r="E2569" i="4" s="1"/>
  <c r="L2569" i="4" s="1" a="1"/>
  <c r="L2569" i="4" s="1"/>
  <c r="I2568" i="4"/>
  <c r="H2568" i="4"/>
  <c r="G2568" i="4"/>
  <c r="F2568" i="4"/>
  <c r="E2568" i="4" s="1"/>
  <c r="K2568" i="4" s="1"/>
  <c r="Q2568" i="4" s="1"/>
  <c r="I2567" i="4"/>
  <c r="H2567" i="4"/>
  <c r="G2567" i="4"/>
  <c r="F2567" i="4"/>
  <c r="E2567" i="4" s="1"/>
  <c r="K2567" i="4" s="1"/>
  <c r="O2567" i="4" s="1"/>
  <c r="I2566" i="4"/>
  <c r="H2566" i="4"/>
  <c r="G2566" i="4"/>
  <c r="F2566" i="4"/>
  <c r="E2566" i="4" s="1"/>
  <c r="L2566" i="4" s="1" a="1"/>
  <c r="L2566" i="4" s="1"/>
  <c r="I2565" i="4"/>
  <c r="H2565" i="4"/>
  <c r="G2565" i="4"/>
  <c r="F2565" i="4"/>
  <c r="E2565" i="4" s="1"/>
  <c r="P2565" i="4" s="1"/>
  <c r="I2564" i="4"/>
  <c r="H2564" i="4"/>
  <c r="G2564" i="4"/>
  <c r="F2564" i="4"/>
  <c r="E2564" i="4" s="1"/>
  <c r="L2564" i="4" s="1" a="1"/>
  <c r="L2564" i="4" s="1"/>
  <c r="I2563" i="4"/>
  <c r="H2563" i="4"/>
  <c r="G2563" i="4"/>
  <c r="F2563" i="4"/>
  <c r="E2563" i="4" s="1"/>
  <c r="L2563" i="4" s="1" a="1"/>
  <c r="L2563" i="4" s="1"/>
  <c r="I2562" i="4"/>
  <c r="H2562" i="4"/>
  <c r="G2562" i="4"/>
  <c r="F2562" i="4"/>
  <c r="E2562" i="4" s="1"/>
  <c r="K2562" i="4" s="1"/>
  <c r="O2562" i="4" s="1"/>
  <c r="I2561" i="4"/>
  <c r="H2561" i="4"/>
  <c r="G2561" i="4"/>
  <c r="F2561" i="4"/>
  <c r="E2561" i="4" s="1"/>
  <c r="K2561" i="4" s="1"/>
  <c r="O2561" i="4" s="1"/>
  <c r="I2560" i="4"/>
  <c r="H2560" i="4"/>
  <c r="G2560" i="4"/>
  <c r="F2560" i="4"/>
  <c r="E2560" i="4" s="1"/>
  <c r="J2560" i="4" s="1"/>
  <c r="I2559" i="4"/>
  <c r="H2559" i="4"/>
  <c r="G2559" i="4"/>
  <c r="F2559" i="4"/>
  <c r="E2559" i="4" s="1"/>
  <c r="C2559" i="4" s="1"/>
  <c r="I2558" i="4"/>
  <c r="H2558" i="4"/>
  <c r="G2558" i="4"/>
  <c r="F2558" i="4"/>
  <c r="E2558" i="4" s="1"/>
  <c r="L2558" i="4" s="1" a="1"/>
  <c r="L2558" i="4" s="1"/>
  <c r="I2557" i="4"/>
  <c r="H2557" i="4"/>
  <c r="G2557" i="4"/>
  <c r="F2557" i="4"/>
  <c r="E2557" i="4" s="1"/>
  <c r="P2557" i="4" s="1"/>
  <c r="I2556" i="4"/>
  <c r="H2556" i="4"/>
  <c r="G2556" i="4"/>
  <c r="F2556" i="4"/>
  <c r="E2556" i="4" s="1"/>
  <c r="P2556" i="4" s="1"/>
  <c r="I2555" i="4"/>
  <c r="H2555" i="4"/>
  <c r="G2555" i="4"/>
  <c r="F2555" i="4"/>
  <c r="E2555" i="4" s="1"/>
  <c r="K2555" i="4" s="1"/>
  <c r="I2554" i="4"/>
  <c r="H2554" i="4"/>
  <c r="G2554" i="4"/>
  <c r="F2554" i="4"/>
  <c r="E2554" i="4" s="1"/>
  <c r="P2554" i="4" s="1"/>
  <c r="I2553" i="4"/>
  <c r="H2553" i="4"/>
  <c r="G2553" i="4"/>
  <c r="F2553" i="4"/>
  <c r="E2553" i="4" s="1"/>
  <c r="P2553" i="4" s="1"/>
  <c r="I2552" i="4"/>
  <c r="H2552" i="4"/>
  <c r="G2552" i="4"/>
  <c r="F2552" i="4"/>
  <c r="E2552" i="4" s="1"/>
  <c r="L2552" i="4" s="1" a="1"/>
  <c r="L2552" i="4" s="1"/>
  <c r="I2551" i="4"/>
  <c r="H2551" i="4"/>
  <c r="G2551" i="4"/>
  <c r="F2551" i="4"/>
  <c r="E2551" i="4" s="1"/>
  <c r="J2551" i="4" s="1"/>
  <c r="I2550" i="4"/>
  <c r="H2550" i="4"/>
  <c r="G2550" i="4"/>
  <c r="F2550" i="4"/>
  <c r="E2550" i="4" s="1"/>
  <c r="K2550" i="4" s="1"/>
  <c r="I2549" i="4"/>
  <c r="H2549" i="4"/>
  <c r="G2549" i="4"/>
  <c r="F2549" i="4"/>
  <c r="E2549" i="4" s="1"/>
  <c r="L2549" i="4" s="1" a="1"/>
  <c r="L2549" i="4" s="1"/>
  <c r="I2548" i="4"/>
  <c r="H2548" i="4"/>
  <c r="G2548" i="4"/>
  <c r="F2548" i="4"/>
  <c r="E2548" i="4" s="1"/>
  <c r="I2547" i="4"/>
  <c r="H2547" i="4"/>
  <c r="G2547" i="4"/>
  <c r="F2547" i="4"/>
  <c r="E2547" i="4" s="1"/>
  <c r="J2547" i="4" s="1"/>
  <c r="I2546" i="4"/>
  <c r="H2546" i="4"/>
  <c r="G2546" i="4"/>
  <c r="F2546" i="4"/>
  <c r="E2546" i="4" s="1"/>
  <c r="P2546" i="4" s="1"/>
  <c r="I2545" i="4"/>
  <c r="H2545" i="4"/>
  <c r="G2545" i="4"/>
  <c r="F2545" i="4"/>
  <c r="E2545" i="4" s="1"/>
  <c r="P2545" i="4" s="1"/>
  <c r="I2544" i="4"/>
  <c r="H2544" i="4"/>
  <c r="G2544" i="4"/>
  <c r="F2544" i="4"/>
  <c r="E2544" i="4" s="1"/>
  <c r="C2544" i="4" s="1"/>
  <c r="I2543" i="4"/>
  <c r="H2543" i="4"/>
  <c r="G2543" i="4"/>
  <c r="F2543" i="4"/>
  <c r="E2543" i="4" s="1"/>
  <c r="K2543" i="4" s="1"/>
  <c r="N2543" i="4" s="1"/>
  <c r="I2542" i="4"/>
  <c r="H2542" i="4"/>
  <c r="G2542" i="4"/>
  <c r="F2542" i="4"/>
  <c r="E2542" i="4" s="1"/>
  <c r="K2542" i="4" s="1"/>
  <c r="I2541" i="4"/>
  <c r="H2541" i="4"/>
  <c r="G2541" i="4"/>
  <c r="F2541" i="4"/>
  <c r="E2541" i="4" s="1"/>
  <c r="L2541" i="4" s="1" a="1"/>
  <c r="L2541" i="4" s="1"/>
  <c r="I2540" i="4"/>
  <c r="H2540" i="4"/>
  <c r="G2540" i="4"/>
  <c r="F2540" i="4"/>
  <c r="E2540" i="4" s="1"/>
  <c r="I2539" i="4"/>
  <c r="H2539" i="4"/>
  <c r="G2539" i="4"/>
  <c r="F2539" i="4"/>
  <c r="E2539" i="4" s="1"/>
  <c r="I2538" i="4"/>
  <c r="H2538" i="4"/>
  <c r="G2538" i="4"/>
  <c r="F2538" i="4"/>
  <c r="E2538" i="4" s="1"/>
  <c r="M2538" i="4" s="1"/>
  <c r="I2537" i="4"/>
  <c r="H2537" i="4"/>
  <c r="G2537" i="4"/>
  <c r="F2537" i="4"/>
  <c r="E2537" i="4" s="1"/>
  <c r="P2537" i="4" s="1"/>
  <c r="I2536" i="4"/>
  <c r="H2536" i="4"/>
  <c r="G2536" i="4"/>
  <c r="F2536" i="4"/>
  <c r="E2536" i="4" s="1"/>
  <c r="P2536" i="4" s="1"/>
  <c r="I2535" i="4"/>
  <c r="H2535" i="4"/>
  <c r="G2535" i="4"/>
  <c r="F2535" i="4"/>
  <c r="E2535" i="4" s="1"/>
  <c r="J2535" i="4" s="1"/>
  <c r="I2534" i="4"/>
  <c r="H2534" i="4"/>
  <c r="G2534" i="4"/>
  <c r="F2534" i="4"/>
  <c r="E2534" i="4" s="1"/>
  <c r="L2534" i="4" s="1" a="1"/>
  <c r="L2534" i="4" s="1"/>
  <c r="I2533" i="4"/>
  <c r="H2533" i="4"/>
  <c r="G2533" i="4"/>
  <c r="F2533" i="4"/>
  <c r="E2533" i="4" s="1"/>
  <c r="P2533" i="4" s="1"/>
  <c r="I2532" i="4"/>
  <c r="H2532" i="4"/>
  <c r="G2532" i="4"/>
  <c r="F2532" i="4"/>
  <c r="E2532" i="4" s="1"/>
  <c r="I2531" i="4"/>
  <c r="H2531" i="4"/>
  <c r="G2531" i="4"/>
  <c r="F2531" i="4"/>
  <c r="E2531" i="4" s="1"/>
  <c r="M2531" i="4" s="1"/>
  <c r="I2530" i="4"/>
  <c r="H2530" i="4"/>
  <c r="G2530" i="4"/>
  <c r="F2530" i="4"/>
  <c r="E2530" i="4" s="1"/>
  <c r="I2529" i="4"/>
  <c r="H2529" i="4"/>
  <c r="G2529" i="4"/>
  <c r="F2529" i="4"/>
  <c r="E2529" i="4" s="1"/>
  <c r="C2529" i="4" s="1"/>
  <c r="I2528" i="4"/>
  <c r="H2528" i="4"/>
  <c r="G2528" i="4"/>
  <c r="F2528" i="4"/>
  <c r="E2528" i="4" s="1"/>
  <c r="J2528" i="4" s="1"/>
  <c r="I2527" i="4"/>
  <c r="H2527" i="4"/>
  <c r="G2527" i="4"/>
  <c r="F2527" i="4"/>
  <c r="E2527" i="4" s="1"/>
  <c r="P2527" i="4" s="1"/>
  <c r="I2526" i="4"/>
  <c r="H2526" i="4"/>
  <c r="G2526" i="4"/>
  <c r="F2526" i="4"/>
  <c r="E2526" i="4" s="1"/>
  <c r="K2526" i="4" s="1"/>
  <c r="N2526" i="4" s="1"/>
  <c r="I2525" i="4"/>
  <c r="H2525" i="4"/>
  <c r="G2525" i="4"/>
  <c r="F2525" i="4"/>
  <c r="E2525" i="4" s="1"/>
  <c r="L2525" i="4" s="1" a="1"/>
  <c r="L2525" i="4" s="1"/>
  <c r="I2524" i="4"/>
  <c r="H2524" i="4"/>
  <c r="G2524" i="4"/>
  <c r="F2524" i="4"/>
  <c r="E2524" i="4" s="1"/>
  <c r="P2524" i="4" s="1"/>
  <c r="I2523" i="4"/>
  <c r="H2523" i="4"/>
  <c r="G2523" i="4"/>
  <c r="F2523" i="4"/>
  <c r="E2523" i="4" s="1"/>
  <c r="I2522" i="4"/>
  <c r="H2522" i="4"/>
  <c r="G2522" i="4"/>
  <c r="F2522" i="4"/>
  <c r="E2522" i="4" s="1"/>
  <c r="K2522" i="4" s="1"/>
  <c r="I2521" i="4"/>
  <c r="H2521" i="4"/>
  <c r="G2521" i="4"/>
  <c r="F2521" i="4"/>
  <c r="E2521" i="4" s="1"/>
  <c r="M2521" i="4" s="1"/>
  <c r="I2520" i="4"/>
  <c r="H2520" i="4"/>
  <c r="G2520" i="4"/>
  <c r="F2520" i="4"/>
  <c r="E2520" i="4" s="1"/>
  <c r="P2520" i="4" s="1"/>
  <c r="I2519" i="4"/>
  <c r="H2519" i="4"/>
  <c r="G2519" i="4"/>
  <c r="F2519" i="4"/>
  <c r="E2519" i="4" s="1"/>
  <c r="I2518" i="4"/>
  <c r="H2518" i="4"/>
  <c r="G2518" i="4"/>
  <c r="F2518" i="4"/>
  <c r="E2518" i="4" s="1"/>
  <c r="M2518" i="4" s="1"/>
  <c r="I2517" i="4"/>
  <c r="H2517" i="4"/>
  <c r="G2517" i="4"/>
  <c r="F2517" i="4"/>
  <c r="E2517" i="4" s="1"/>
  <c r="P2517" i="4" s="1"/>
  <c r="I2516" i="4"/>
  <c r="H2516" i="4"/>
  <c r="G2516" i="4"/>
  <c r="F2516" i="4"/>
  <c r="E2516" i="4" s="1"/>
  <c r="P2516" i="4" s="1"/>
  <c r="I2515" i="4"/>
  <c r="H2515" i="4"/>
  <c r="G2515" i="4"/>
  <c r="F2515" i="4"/>
  <c r="E2515" i="4" s="1"/>
  <c r="I2514" i="4"/>
  <c r="H2514" i="4"/>
  <c r="G2514" i="4"/>
  <c r="F2514" i="4"/>
  <c r="E2514" i="4" s="1"/>
  <c r="C2514" i="4" s="1"/>
  <c r="I2513" i="4"/>
  <c r="H2513" i="4"/>
  <c r="G2513" i="4"/>
  <c r="F2513" i="4"/>
  <c r="E2513" i="4" s="1"/>
  <c r="M2513" i="4" s="1"/>
  <c r="I2512" i="4"/>
  <c r="H2512" i="4"/>
  <c r="G2512" i="4"/>
  <c r="F2512" i="4"/>
  <c r="E2512" i="4" s="1"/>
  <c r="I2511" i="4"/>
  <c r="H2511" i="4"/>
  <c r="G2511" i="4"/>
  <c r="F2511" i="4"/>
  <c r="E2511" i="4" s="1"/>
  <c r="P2511" i="4" s="1"/>
  <c r="I2510" i="4"/>
  <c r="H2510" i="4"/>
  <c r="G2510" i="4"/>
  <c r="F2510" i="4"/>
  <c r="E2510" i="4" s="1"/>
  <c r="M2510" i="4" s="1"/>
  <c r="I2509" i="4"/>
  <c r="H2509" i="4"/>
  <c r="G2509" i="4"/>
  <c r="F2509" i="4"/>
  <c r="E2509" i="4" s="1"/>
  <c r="I2508" i="4"/>
  <c r="H2508" i="4"/>
  <c r="G2508" i="4"/>
  <c r="F2508" i="4"/>
  <c r="E2508" i="4" s="1"/>
  <c r="L2508" i="4" s="1" a="1"/>
  <c r="L2508" i="4" s="1"/>
  <c r="I2507" i="4"/>
  <c r="H2507" i="4"/>
  <c r="G2507" i="4"/>
  <c r="F2507" i="4"/>
  <c r="E2507" i="4" s="1"/>
  <c r="K2507" i="4" s="1"/>
  <c r="I2506" i="4"/>
  <c r="H2506" i="4"/>
  <c r="G2506" i="4"/>
  <c r="F2506" i="4"/>
  <c r="E2506" i="4" s="1"/>
  <c r="P2506" i="4" s="1"/>
  <c r="I2505" i="4"/>
  <c r="H2505" i="4"/>
  <c r="G2505" i="4"/>
  <c r="F2505" i="4"/>
  <c r="E2505" i="4" s="1"/>
  <c r="L2505" i="4" s="1" a="1"/>
  <c r="L2505" i="4" s="1"/>
  <c r="I2504" i="4"/>
  <c r="H2504" i="4"/>
  <c r="G2504" i="4"/>
  <c r="F2504" i="4"/>
  <c r="E2504" i="4" s="1"/>
  <c r="I2503" i="4"/>
  <c r="H2503" i="4"/>
  <c r="G2503" i="4"/>
  <c r="F2503" i="4"/>
  <c r="E2503" i="4" s="1"/>
  <c r="M2503" i="4" s="1"/>
  <c r="I2502" i="4"/>
  <c r="H2502" i="4"/>
  <c r="G2502" i="4"/>
  <c r="F2502" i="4"/>
  <c r="E2502" i="4" s="1"/>
  <c r="L2502" i="4" s="1" a="1"/>
  <c r="L2502" i="4" s="1"/>
  <c r="I2501" i="4"/>
  <c r="H2501" i="4"/>
  <c r="G2501" i="4"/>
  <c r="F2501" i="4"/>
  <c r="E2501" i="4" s="1"/>
  <c r="C2501" i="4" s="1"/>
  <c r="I2500" i="4"/>
  <c r="H2500" i="4"/>
  <c r="G2500" i="4"/>
  <c r="F2500" i="4"/>
  <c r="E2500" i="4" s="1"/>
  <c r="M2500" i="4" s="1"/>
  <c r="I2499" i="4"/>
  <c r="H2499" i="4"/>
  <c r="G2499" i="4"/>
  <c r="F2499" i="4"/>
  <c r="E2499" i="4" s="1"/>
  <c r="M2499" i="4" s="1"/>
  <c r="I2498" i="4"/>
  <c r="H2498" i="4"/>
  <c r="G2498" i="4"/>
  <c r="F2498" i="4"/>
  <c r="E2498" i="4" s="1"/>
  <c r="C2498" i="4" s="1"/>
  <c r="I2497" i="4"/>
  <c r="H2497" i="4"/>
  <c r="G2497" i="4"/>
  <c r="F2497" i="4"/>
  <c r="E2497" i="4" s="1"/>
  <c r="I2496" i="4"/>
  <c r="H2496" i="4"/>
  <c r="G2496" i="4"/>
  <c r="F2496" i="4"/>
  <c r="E2496" i="4" s="1"/>
  <c r="M2496" i="4" s="1"/>
  <c r="I2495" i="4"/>
  <c r="H2495" i="4"/>
  <c r="G2495" i="4"/>
  <c r="F2495" i="4"/>
  <c r="E2495" i="4" s="1"/>
  <c r="C2495" i="4" s="1"/>
  <c r="I2494" i="4"/>
  <c r="H2494" i="4"/>
  <c r="G2494" i="4"/>
  <c r="F2494" i="4"/>
  <c r="E2494" i="4" s="1"/>
  <c r="L2494" i="4" s="1" a="1"/>
  <c r="L2494" i="4" s="1"/>
  <c r="I2493" i="4"/>
  <c r="H2493" i="4"/>
  <c r="G2493" i="4"/>
  <c r="F2493" i="4"/>
  <c r="E2493" i="4" s="1"/>
  <c r="I2492" i="4"/>
  <c r="H2492" i="4"/>
  <c r="G2492" i="4"/>
  <c r="F2492" i="4"/>
  <c r="E2492" i="4" s="1"/>
  <c r="I2491" i="4"/>
  <c r="H2491" i="4"/>
  <c r="G2491" i="4"/>
  <c r="F2491" i="4"/>
  <c r="E2491" i="4" s="1"/>
  <c r="L2491" i="4" s="1" a="1"/>
  <c r="L2491" i="4" s="1"/>
  <c r="I2490" i="4"/>
  <c r="H2490" i="4"/>
  <c r="G2490" i="4"/>
  <c r="F2490" i="4"/>
  <c r="E2490" i="4" s="1"/>
  <c r="K2490" i="4" s="1"/>
  <c r="I2489" i="4"/>
  <c r="H2489" i="4"/>
  <c r="G2489" i="4"/>
  <c r="F2489" i="4"/>
  <c r="E2489" i="4" s="1"/>
  <c r="M2489" i="4" s="1"/>
  <c r="I2488" i="4"/>
  <c r="H2488" i="4"/>
  <c r="G2488" i="4"/>
  <c r="F2488" i="4"/>
  <c r="E2488" i="4" s="1"/>
  <c r="M2488" i="4" s="1"/>
  <c r="I2487" i="4"/>
  <c r="H2487" i="4"/>
  <c r="G2487" i="4"/>
  <c r="F2487" i="4"/>
  <c r="E2487" i="4" s="1"/>
  <c r="C2487" i="4" s="1"/>
  <c r="I2486" i="4"/>
  <c r="H2486" i="4"/>
  <c r="G2486" i="4"/>
  <c r="F2486" i="4"/>
  <c r="E2486" i="4" s="1"/>
  <c r="C2486" i="4" s="1"/>
  <c r="I2485" i="4"/>
  <c r="H2485" i="4"/>
  <c r="G2485" i="4"/>
  <c r="F2485" i="4"/>
  <c r="E2485" i="4" s="1"/>
  <c r="M2485" i="4" s="1"/>
  <c r="I2484" i="4"/>
  <c r="H2484" i="4"/>
  <c r="G2484" i="4"/>
  <c r="F2484" i="4"/>
  <c r="E2484" i="4" s="1"/>
  <c r="I2483" i="4"/>
  <c r="H2483" i="4"/>
  <c r="G2483" i="4"/>
  <c r="F2483" i="4"/>
  <c r="E2483" i="4" s="1"/>
  <c r="C2483" i="4" s="1"/>
  <c r="I2482" i="4"/>
  <c r="H2482" i="4"/>
  <c r="G2482" i="4"/>
  <c r="F2482" i="4"/>
  <c r="E2482" i="4" s="1"/>
  <c r="I2481" i="4"/>
  <c r="H2481" i="4"/>
  <c r="G2481" i="4"/>
  <c r="F2481" i="4"/>
  <c r="E2481" i="4" s="1"/>
  <c r="P2481" i="4" s="1"/>
  <c r="I2480" i="4"/>
  <c r="H2480" i="4"/>
  <c r="G2480" i="4"/>
  <c r="F2480" i="4"/>
  <c r="E2480" i="4" s="1"/>
  <c r="L2480" i="4" s="1" a="1"/>
  <c r="L2480" i="4" s="1"/>
  <c r="I2479" i="4"/>
  <c r="H2479" i="4"/>
  <c r="G2479" i="4"/>
  <c r="F2479" i="4"/>
  <c r="E2479" i="4" s="1"/>
  <c r="I2478" i="4"/>
  <c r="H2478" i="4"/>
  <c r="G2478" i="4"/>
  <c r="F2478" i="4"/>
  <c r="E2478" i="4" s="1"/>
  <c r="P2478" i="4" s="1"/>
  <c r="I2477" i="4"/>
  <c r="H2477" i="4"/>
  <c r="G2477" i="4"/>
  <c r="F2477" i="4"/>
  <c r="E2477" i="4" s="1"/>
  <c r="C2477" i="4" s="1"/>
  <c r="I2476" i="4"/>
  <c r="H2476" i="4"/>
  <c r="G2476" i="4"/>
  <c r="F2476" i="4"/>
  <c r="E2476" i="4" s="1"/>
  <c r="K2476" i="4" s="1"/>
  <c r="N2476" i="4" s="1"/>
  <c r="I2475" i="4"/>
  <c r="H2475" i="4"/>
  <c r="G2475" i="4"/>
  <c r="F2475" i="4"/>
  <c r="E2475" i="4" s="1"/>
  <c r="P2475" i="4" s="1"/>
  <c r="I2474" i="4"/>
  <c r="H2474" i="4"/>
  <c r="G2474" i="4"/>
  <c r="F2474" i="4"/>
  <c r="E2474" i="4" s="1"/>
  <c r="K2474" i="4" s="1"/>
  <c r="N2474" i="4" s="1"/>
  <c r="I2473" i="4"/>
  <c r="H2473" i="4"/>
  <c r="G2473" i="4"/>
  <c r="F2473" i="4"/>
  <c r="E2473" i="4" s="1"/>
  <c r="J2473" i="4" s="1"/>
  <c r="I2472" i="4"/>
  <c r="H2472" i="4"/>
  <c r="G2472" i="4"/>
  <c r="F2472" i="4"/>
  <c r="E2472" i="4" s="1"/>
  <c r="M2472" i="4" s="1"/>
  <c r="I2471" i="4"/>
  <c r="H2471" i="4"/>
  <c r="G2471" i="4"/>
  <c r="F2471" i="4"/>
  <c r="E2471" i="4" s="1"/>
  <c r="I2470" i="4"/>
  <c r="H2470" i="4"/>
  <c r="G2470" i="4"/>
  <c r="F2470" i="4"/>
  <c r="E2470" i="4" s="1"/>
  <c r="I2469" i="4"/>
  <c r="H2469" i="4"/>
  <c r="G2469" i="4"/>
  <c r="F2469" i="4"/>
  <c r="E2469" i="4" s="1"/>
  <c r="J2469" i="4" s="1"/>
  <c r="I2468" i="4"/>
  <c r="H2468" i="4"/>
  <c r="G2468" i="4"/>
  <c r="F2468" i="4"/>
  <c r="E2468" i="4" s="1"/>
  <c r="P2468" i="4" s="1"/>
  <c r="I2467" i="4"/>
  <c r="H2467" i="4"/>
  <c r="G2467" i="4"/>
  <c r="F2467" i="4"/>
  <c r="E2467" i="4" s="1"/>
  <c r="J2467" i="4" s="1"/>
  <c r="I2466" i="4"/>
  <c r="H2466" i="4"/>
  <c r="G2466" i="4"/>
  <c r="F2466" i="4"/>
  <c r="E2466" i="4" s="1"/>
  <c r="C2466" i="4" s="1"/>
  <c r="I2465" i="4"/>
  <c r="H2465" i="4"/>
  <c r="G2465" i="4"/>
  <c r="F2465" i="4"/>
  <c r="E2465" i="4" s="1"/>
  <c r="C2465" i="4" s="1"/>
  <c r="I2464" i="4"/>
  <c r="H2464" i="4"/>
  <c r="G2464" i="4"/>
  <c r="F2464" i="4"/>
  <c r="E2464" i="4" s="1"/>
  <c r="P2464" i="4" s="1"/>
  <c r="I2463" i="4"/>
  <c r="H2463" i="4"/>
  <c r="G2463" i="4"/>
  <c r="F2463" i="4"/>
  <c r="E2463" i="4" s="1"/>
  <c r="M2463" i="4" s="1"/>
  <c r="I2462" i="4"/>
  <c r="H2462" i="4"/>
  <c r="G2462" i="4"/>
  <c r="F2462" i="4"/>
  <c r="E2462" i="4" s="1"/>
  <c r="C2462" i="4" s="1"/>
  <c r="I2461" i="4"/>
  <c r="H2461" i="4"/>
  <c r="G2461" i="4"/>
  <c r="F2461" i="4"/>
  <c r="E2461" i="4" s="1"/>
  <c r="P2461" i="4" s="1"/>
  <c r="I2460" i="4"/>
  <c r="H2460" i="4"/>
  <c r="G2460" i="4"/>
  <c r="F2460" i="4"/>
  <c r="E2460" i="4" s="1"/>
  <c r="I2459" i="4"/>
  <c r="H2459" i="4"/>
  <c r="G2459" i="4"/>
  <c r="F2459" i="4"/>
  <c r="E2459" i="4" s="1"/>
  <c r="C2459" i="4" s="1"/>
  <c r="I2458" i="4"/>
  <c r="H2458" i="4"/>
  <c r="G2458" i="4"/>
  <c r="F2458" i="4"/>
  <c r="E2458" i="4" s="1"/>
  <c r="C2458" i="4" s="1"/>
  <c r="I2457" i="4"/>
  <c r="H2457" i="4"/>
  <c r="G2457" i="4"/>
  <c r="F2457" i="4"/>
  <c r="E2457" i="4" s="1"/>
  <c r="P2457" i="4" s="1"/>
  <c r="I2456" i="4"/>
  <c r="H2456" i="4"/>
  <c r="G2456" i="4"/>
  <c r="F2456" i="4"/>
  <c r="E2456" i="4" s="1"/>
  <c r="P2456" i="4" s="1"/>
  <c r="I2455" i="4"/>
  <c r="H2455" i="4"/>
  <c r="G2455" i="4"/>
  <c r="F2455" i="4"/>
  <c r="E2455" i="4" s="1"/>
  <c r="L2455" i="4" s="1" a="1"/>
  <c r="L2455" i="4" s="1"/>
  <c r="I2454" i="4"/>
  <c r="H2454" i="4"/>
  <c r="G2454" i="4"/>
  <c r="F2454" i="4"/>
  <c r="E2454" i="4" s="1"/>
  <c r="P2454" i="4" s="1"/>
  <c r="I2453" i="4"/>
  <c r="H2453" i="4"/>
  <c r="G2453" i="4"/>
  <c r="F2453" i="4"/>
  <c r="E2453" i="4" s="1"/>
  <c r="L2453" i="4" s="1" a="1"/>
  <c r="L2453" i="4" s="1"/>
  <c r="I2452" i="4"/>
  <c r="H2452" i="4"/>
  <c r="G2452" i="4"/>
  <c r="F2452" i="4"/>
  <c r="E2452" i="4" s="1"/>
  <c r="I2451" i="4"/>
  <c r="H2451" i="4"/>
  <c r="G2451" i="4"/>
  <c r="F2451" i="4"/>
  <c r="E2451" i="4" s="1"/>
  <c r="I2450" i="4"/>
  <c r="H2450" i="4"/>
  <c r="G2450" i="4"/>
  <c r="F2450" i="4"/>
  <c r="E2450" i="4" s="1"/>
  <c r="M2450" i="4" s="1"/>
  <c r="I2449" i="4"/>
  <c r="H2449" i="4"/>
  <c r="G2449" i="4"/>
  <c r="F2449" i="4"/>
  <c r="E2449" i="4" s="1"/>
  <c r="J2449" i="4" s="1"/>
  <c r="I2448" i="4"/>
  <c r="H2448" i="4"/>
  <c r="G2448" i="4"/>
  <c r="F2448" i="4"/>
  <c r="E2448" i="4" s="1"/>
  <c r="L2448" i="4" s="1" a="1"/>
  <c r="L2448" i="4" s="1"/>
  <c r="I2447" i="4"/>
  <c r="H2447" i="4"/>
  <c r="G2447" i="4"/>
  <c r="F2447" i="4"/>
  <c r="E2447" i="4" s="1"/>
  <c r="M2447" i="4" s="1"/>
  <c r="I2446" i="4"/>
  <c r="H2446" i="4"/>
  <c r="G2446" i="4"/>
  <c r="F2446" i="4"/>
  <c r="E2446" i="4" s="1"/>
  <c r="I2445" i="4"/>
  <c r="H2445" i="4"/>
  <c r="G2445" i="4"/>
  <c r="F2445" i="4"/>
  <c r="E2445" i="4" s="1"/>
  <c r="I2444" i="4"/>
  <c r="H2444" i="4"/>
  <c r="G2444" i="4"/>
  <c r="F2444" i="4"/>
  <c r="E2444" i="4" s="1"/>
  <c r="P2444" i="4" s="1"/>
  <c r="I2443" i="4"/>
  <c r="H2443" i="4"/>
  <c r="G2443" i="4"/>
  <c r="F2443" i="4"/>
  <c r="E2443" i="4" s="1"/>
  <c r="M2443" i="4" s="1"/>
  <c r="I2442" i="4"/>
  <c r="H2442" i="4"/>
  <c r="G2442" i="4"/>
  <c r="F2442" i="4"/>
  <c r="E2442" i="4" s="1"/>
  <c r="M2442" i="4" s="1"/>
  <c r="I2441" i="4"/>
  <c r="H2441" i="4"/>
  <c r="G2441" i="4"/>
  <c r="F2441" i="4"/>
  <c r="E2441" i="4" s="1"/>
  <c r="I2440" i="4"/>
  <c r="H2440" i="4"/>
  <c r="G2440" i="4"/>
  <c r="F2440" i="4"/>
  <c r="E2440" i="4" s="1"/>
  <c r="J2440" i="4" s="1"/>
  <c r="I2439" i="4"/>
  <c r="H2439" i="4"/>
  <c r="G2439" i="4"/>
  <c r="F2439" i="4"/>
  <c r="E2439" i="4" s="1"/>
  <c r="P2439" i="4" s="1"/>
  <c r="I2438" i="4"/>
  <c r="H2438" i="4"/>
  <c r="G2438" i="4"/>
  <c r="F2438" i="4"/>
  <c r="E2438" i="4" s="1"/>
  <c r="J2438" i="4" s="1"/>
  <c r="I2437" i="4"/>
  <c r="H2437" i="4"/>
  <c r="G2437" i="4"/>
  <c r="F2437" i="4"/>
  <c r="E2437" i="4" s="1"/>
  <c r="I2436" i="4"/>
  <c r="H2436" i="4"/>
  <c r="G2436" i="4"/>
  <c r="F2436" i="4"/>
  <c r="E2436" i="4" s="1"/>
  <c r="P2436" i="4" s="1"/>
  <c r="I2435" i="4"/>
  <c r="H2435" i="4"/>
  <c r="G2435" i="4"/>
  <c r="F2435" i="4"/>
  <c r="E2435" i="4" s="1"/>
  <c r="P2435" i="4" s="1"/>
  <c r="I2434" i="4"/>
  <c r="H2434" i="4"/>
  <c r="G2434" i="4"/>
  <c r="F2434" i="4"/>
  <c r="E2434" i="4" s="1"/>
  <c r="P2434" i="4" s="1"/>
  <c r="I2433" i="4"/>
  <c r="H2433" i="4"/>
  <c r="G2433" i="4"/>
  <c r="F2433" i="4"/>
  <c r="E2433" i="4" s="1"/>
  <c r="K2433" i="4" s="1"/>
  <c r="I2432" i="4"/>
  <c r="H2432" i="4"/>
  <c r="G2432" i="4"/>
  <c r="F2432" i="4"/>
  <c r="E2432" i="4" s="1"/>
  <c r="J2432" i="4" s="1"/>
  <c r="I2431" i="4"/>
  <c r="H2431" i="4"/>
  <c r="G2431" i="4"/>
  <c r="F2431" i="4"/>
  <c r="E2431" i="4" s="1"/>
  <c r="L2431" i="4" s="1" a="1"/>
  <c r="L2431" i="4" s="1"/>
  <c r="I2430" i="4"/>
  <c r="H2430" i="4"/>
  <c r="G2430" i="4"/>
  <c r="F2430" i="4"/>
  <c r="E2430" i="4" s="1"/>
  <c r="C2430" i="4" s="1"/>
  <c r="I2429" i="4"/>
  <c r="H2429" i="4"/>
  <c r="G2429" i="4"/>
  <c r="F2429" i="4"/>
  <c r="E2429" i="4" s="1"/>
  <c r="P2429" i="4" s="1"/>
  <c r="I2428" i="4"/>
  <c r="H2428" i="4"/>
  <c r="G2428" i="4"/>
  <c r="F2428" i="4"/>
  <c r="E2428" i="4" s="1"/>
  <c r="M2428" i="4" s="1"/>
  <c r="I2427" i="4"/>
  <c r="H2427" i="4"/>
  <c r="G2427" i="4"/>
  <c r="F2427" i="4"/>
  <c r="E2427" i="4" s="1"/>
  <c r="M2427" i="4" s="1"/>
  <c r="I2426" i="4"/>
  <c r="H2426" i="4"/>
  <c r="G2426" i="4"/>
  <c r="F2426" i="4"/>
  <c r="E2426" i="4" s="1"/>
  <c r="K2426" i="4" s="1"/>
  <c r="O2426" i="4" s="1"/>
  <c r="I2425" i="4"/>
  <c r="H2425" i="4"/>
  <c r="G2425" i="4"/>
  <c r="F2425" i="4"/>
  <c r="E2425" i="4" s="1"/>
  <c r="M2425" i="4" s="1"/>
  <c r="I2424" i="4"/>
  <c r="H2424" i="4"/>
  <c r="G2424" i="4"/>
  <c r="F2424" i="4"/>
  <c r="E2424" i="4" s="1"/>
  <c r="K2424" i="4" s="1"/>
  <c r="Q2424" i="4" s="1"/>
  <c r="I2423" i="4"/>
  <c r="H2423" i="4"/>
  <c r="G2423" i="4"/>
  <c r="F2423" i="4"/>
  <c r="E2423" i="4" s="1"/>
  <c r="I2422" i="4"/>
  <c r="H2422" i="4"/>
  <c r="G2422" i="4"/>
  <c r="F2422" i="4"/>
  <c r="E2422" i="4" s="1"/>
  <c r="P2422" i="4" s="1"/>
  <c r="I2421" i="4"/>
  <c r="H2421" i="4"/>
  <c r="G2421" i="4"/>
  <c r="F2421" i="4"/>
  <c r="E2421" i="4" s="1"/>
  <c r="I2420" i="4"/>
  <c r="H2420" i="4"/>
  <c r="G2420" i="4"/>
  <c r="F2420" i="4"/>
  <c r="E2420" i="4" s="1"/>
  <c r="I2419" i="4"/>
  <c r="H2419" i="4"/>
  <c r="G2419" i="4"/>
  <c r="F2419" i="4"/>
  <c r="E2419" i="4" s="1"/>
  <c r="L2419" i="4" s="1" a="1"/>
  <c r="L2419" i="4" s="1"/>
  <c r="I2418" i="4"/>
  <c r="H2418" i="4"/>
  <c r="G2418" i="4"/>
  <c r="F2418" i="4"/>
  <c r="E2418" i="4" s="1"/>
  <c r="P2418" i="4" s="1"/>
  <c r="I2417" i="4"/>
  <c r="H2417" i="4"/>
  <c r="G2417" i="4"/>
  <c r="F2417" i="4"/>
  <c r="E2417" i="4" s="1"/>
  <c r="C2417" i="4" s="1"/>
  <c r="I2416" i="4"/>
  <c r="H2416" i="4"/>
  <c r="G2416" i="4"/>
  <c r="F2416" i="4"/>
  <c r="E2416" i="4" s="1"/>
  <c r="I2415" i="4"/>
  <c r="H2415" i="4"/>
  <c r="G2415" i="4"/>
  <c r="F2415" i="4"/>
  <c r="E2415" i="4" s="1"/>
  <c r="M2415" i="4" s="1"/>
  <c r="I2414" i="4"/>
  <c r="H2414" i="4"/>
  <c r="G2414" i="4"/>
  <c r="F2414" i="4"/>
  <c r="E2414" i="4" s="1"/>
  <c r="M2414" i="4" s="1"/>
  <c r="I2413" i="4"/>
  <c r="H2413" i="4"/>
  <c r="G2413" i="4"/>
  <c r="F2413" i="4"/>
  <c r="E2413" i="4" s="1"/>
  <c r="J2413" i="4" s="1"/>
  <c r="I2412" i="4"/>
  <c r="H2412" i="4"/>
  <c r="G2412" i="4"/>
  <c r="F2412" i="4"/>
  <c r="E2412" i="4" s="1"/>
  <c r="L2412" i="4" s="1" a="1"/>
  <c r="L2412" i="4" s="1"/>
  <c r="I2411" i="4"/>
  <c r="H2411" i="4"/>
  <c r="G2411" i="4"/>
  <c r="F2411" i="4"/>
  <c r="E2411" i="4" s="1"/>
  <c r="I2410" i="4"/>
  <c r="H2410" i="4"/>
  <c r="G2410" i="4"/>
  <c r="F2410" i="4"/>
  <c r="E2410" i="4" s="1"/>
  <c r="P2410" i="4" s="1"/>
  <c r="I2409" i="4"/>
  <c r="H2409" i="4"/>
  <c r="G2409" i="4"/>
  <c r="F2409" i="4"/>
  <c r="E2409" i="4" s="1"/>
  <c r="J2409" i="4" s="1"/>
  <c r="I2408" i="4"/>
  <c r="H2408" i="4"/>
  <c r="G2408" i="4"/>
  <c r="F2408" i="4"/>
  <c r="E2408" i="4" s="1"/>
  <c r="J2408" i="4" s="1"/>
  <c r="I2407" i="4"/>
  <c r="H2407" i="4"/>
  <c r="G2407" i="4"/>
  <c r="F2407" i="4"/>
  <c r="E2407" i="4" s="1"/>
  <c r="K2407" i="4" s="1"/>
  <c r="I2406" i="4"/>
  <c r="H2406" i="4"/>
  <c r="G2406" i="4"/>
  <c r="F2406" i="4"/>
  <c r="E2406" i="4" s="1"/>
  <c r="C2406" i="4" s="1"/>
  <c r="I2405" i="4"/>
  <c r="H2405" i="4"/>
  <c r="G2405" i="4"/>
  <c r="F2405" i="4"/>
  <c r="E2405" i="4" s="1"/>
  <c r="I2404" i="4"/>
  <c r="H2404" i="4"/>
  <c r="G2404" i="4"/>
  <c r="F2404" i="4"/>
  <c r="E2404" i="4" s="1"/>
  <c r="M2404" i="4" s="1"/>
  <c r="I2403" i="4"/>
  <c r="H2403" i="4"/>
  <c r="G2403" i="4"/>
  <c r="F2403" i="4"/>
  <c r="E2403" i="4" s="1"/>
  <c r="M2403" i="4" s="1"/>
  <c r="I2402" i="4"/>
  <c r="H2402" i="4"/>
  <c r="G2402" i="4"/>
  <c r="F2402" i="4"/>
  <c r="E2402" i="4" s="1"/>
  <c r="P2402" i="4" s="1"/>
  <c r="I2401" i="4"/>
  <c r="H2401" i="4"/>
  <c r="G2401" i="4"/>
  <c r="F2401" i="4"/>
  <c r="E2401" i="4" s="1"/>
  <c r="C2401" i="4" s="1"/>
  <c r="I2400" i="4"/>
  <c r="H2400" i="4"/>
  <c r="G2400" i="4"/>
  <c r="F2400" i="4"/>
  <c r="E2400" i="4" s="1"/>
  <c r="I2399" i="4"/>
  <c r="H2399" i="4"/>
  <c r="G2399" i="4"/>
  <c r="F2399" i="4"/>
  <c r="E2399" i="4" s="1"/>
  <c r="P2399" i="4" s="1"/>
  <c r="I2398" i="4"/>
  <c r="H2398" i="4"/>
  <c r="G2398" i="4"/>
  <c r="F2398" i="4"/>
  <c r="E2398" i="4" s="1"/>
  <c r="K2398" i="4" s="1"/>
  <c r="Q2398" i="4" s="1"/>
  <c r="I2397" i="4"/>
  <c r="H2397" i="4"/>
  <c r="G2397" i="4"/>
  <c r="F2397" i="4"/>
  <c r="E2397" i="4" s="1"/>
  <c r="J2397" i="4" s="1"/>
  <c r="I2396" i="4"/>
  <c r="H2396" i="4"/>
  <c r="G2396" i="4"/>
  <c r="F2396" i="4"/>
  <c r="E2396" i="4" s="1"/>
  <c r="I2395" i="4"/>
  <c r="H2395" i="4"/>
  <c r="G2395" i="4"/>
  <c r="F2395" i="4"/>
  <c r="E2395" i="4" s="1"/>
  <c r="J2395" i="4" s="1"/>
  <c r="I2394" i="4"/>
  <c r="H2394" i="4"/>
  <c r="G2394" i="4"/>
  <c r="F2394" i="4"/>
  <c r="E2394" i="4" s="1"/>
  <c r="M2394" i="4" s="1"/>
  <c r="I2393" i="4"/>
  <c r="H2393" i="4"/>
  <c r="G2393" i="4"/>
  <c r="F2393" i="4"/>
  <c r="E2393" i="4" s="1"/>
  <c r="I2392" i="4"/>
  <c r="H2392" i="4"/>
  <c r="G2392" i="4"/>
  <c r="F2392" i="4"/>
  <c r="E2392" i="4" s="1"/>
  <c r="K2392" i="4" s="1"/>
  <c r="O2392" i="4" s="1"/>
  <c r="I2391" i="4"/>
  <c r="H2391" i="4"/>
  <c r="G2391" i="4"/>
  <c r="F2391" i="4"/>
  <c r="E2391" i="4" s="1"/>
  <c r="P2391" i="4" s="1"/>
  <c r="I2390" i="4"/>
  <c r="H2390" i="4"/>
  <c r="G2390" i="4"/>
  <c r="F2390" i="4"/>
  <c r="E2390" i="4" s="1"/>
  <c r="M2390" i="4" s="1"/>
  <c r="I2389" i="4"/>
  <c r="H2389" i="4"/>
  <c r="G2389" i="4"/>
  <c r="F2389" i="4"/>
  <c r="E2389" i="4" s="1"/>
  <c r="P2389" i="4" s="1"/>
  <c r="I2388" i="4"/>
  <c r="H2388" i="4"/>
  <c r="G2388" i="4"/>
  <c r="F2388" i="4"/>
  <c r="E2388" i="4" s="1"/>
  <c r="M2388" i="4" s="1"/>
  <c r="I2387" i="4"/>
  <c r="H2387" i="4"/>
  <c r="G2387" i="4"/>
  <c r="F2387" i="4"/>
  <c r="E2387" i="4" s="1"/>
  <c r="C2387" i="4" s="1"/>
  <c r="I2386" i="4"/>
  <c r="H2386" i="4"/>
  <c r="G2386" i="4"/>
  <c r="F2386" i="4"/>
  <c r="E2386" i="4" s="1"/>
  <c r="L2386" i="4" s="1" a="1"/>
  <c r="L2386" i="4" s="1"/>
  <c r="I2385" i="4"/>
  <c r="H2385" i="4"/>
  <c r="G2385" i="4"/>
  <c r="F2385" i="4"/>
  <c r="E2385" i="4" s="1"/>
  <c r="L2385" i="4" s="1" a="1"/>
  <c r="L2385" i="4" s="1"/>
  <c r="I2384" i="4"/>
  <c r="H2384" i="4"/>
  <c r="G2384" i="4"/>
  <c r="F2384" i="4"/>
  <c r="E2384" i="4" s="1"/>
  <c r="I2383" i="4"/>
  <c r="H2383" i="4"/>
  <c r="G2383" i="4"/>
  <c r="F2383" i="4"/>
  <c r="E2383" i="4" s="1"/>
  <c r="M2383" i="4" s="1"/>
  <c r="I2382" i="4"/>
  <c r="H2382" i="4"/>
  <c r="G2382" i="4"/>
  <c r="F2382" i="4"/>
  <c r="E2382" i="4" s="1"/>
  <c r="I2381" i="4"/>
  <c r="H2381" i="4"/>
  <c r="G2381" i="4"/>
  <c r="F2381" i="4"/>
  <c r="E2381" i="4" s="1"/>
  <c r="I2380" i="4"/>
  <c r="H2380" i="4"/>
  <c r="G2380" i="4"/>
  <c r="F2380" i="4"/>
  <c r="E2380" i="4" s="1"/>
  <c r="P2380" i="4" s="1"/>
  <c r="I2379" i="4"/>
  <c r="H2379" i="4"/>
  <c r="G2379" i="4"/>
  <c r="F2379" i="4"/>
  <c r="E2379" i="4" s="1"/>
  <c r="P2379" i="4" s="1"/>
  <c r="I2378" i="4"/>
  <c r="H2378" i="4"/>
  <c r="G2378" i="4"/>
  <c r="F2378" i="4"/>
  <c r="E2378" i="4" s="1"/>
  <c r="J2378" i="4" s="1"/>
  <c r="I2377" i="4"/>
  <c r="H2377" i="4"/>
  <c r="G2377" i="4"/>
  <c r="F2377" i="4"/>
  <c r="E2377" i="4" s="1"/>
  <c r="J2377" i="4" s="1"/>
  <c r="I2376" i="4"/>
  <c r="H2376" i="4"/>
  <c r="G2376" i="4"/>
  <c r="F2376" i="4"/>
  <c r="E2376" i="4" s="1"/>
  <c r="M2376" i="4" s="1"/>
  <c r="I2375" i="4"/>
  <c r="H2375" i="4"/>
  <c r="G2375" i="4"/>
  <c r="F2375" i="4"/>
  <c r="E2375" i="4" s="1"/>
  <c r="K2375" i="4" s="1"/>
  <c r="N2375" i="4" s="1"/>
  <c r="I2374" i="4"/>
  <c r="H2374" i="4"/>
  <c r="G2374" i="4"/>
  <c r="F2374" i="4"/>
  <c r="E2374" i="4" s="1"/>
  <c r="L2374" i="4" s="1" a="1"/>
  <c r="L2374" i="4" s="1"/>
  <c r="I2373" i="4"/>
  <c r="H2373" i="4"/>
  <c r="G2373" i="4"/>
  <c r="F2373" i="4"/>
  <c r="E2373" i="4" s="1"/>
  <c r="M2373" i="4" s="1"/>
  <c r="I2372" i="4"/>
  <c r="H2372" i="4"/>
  <c r="G2372" i="4"/>
  <c r="F2372" i="4"/>
  <c r="E2372" i="4" s="1"/>
  <c r="I2371" i="4"/>
  <c r="H2371" i="4"/>
  <c r="G2371" i="4"/>
  <c r="F2371" i="4"/>
  <c r="E2371" i="4" s="1"/>
  <c r="J2371" i="4" s="1"/>
  <c r="I2370" i="4"/>
  <c r="H2370" i="4"/>
  <c r="G2370" i="4"/>
  <c r="F2370" i="4"/>
  <c r="E2370" i="4" s="1"/>
  <c r="P2370" i="4" s="1"/>
  <c r="I2369" i="4"/>
  <c r="H2369" i="4"/>
  <c r="G2369" i="4"/>
  <c r="F2369" i="4"/>
  <c r="E2369" i="4" s="1"/>
  <c r="J2369" i="4" s="1"/>
  <c r="I2368" i="4"/>
  <c r="H2368" i="4"/>
  <c r="G2368" i="4"/>
  <c r="F2368" i="4"/>
  <c r="E2368" i="4" s="1"/>
  <c r="C2368" i="4" s="1"/>
  <c r="I2367" i="4"/>
  <c r="H2367" i="4"/>
  <c r="G2367" i="4"/>
  <c r="F2367" i="4"/>
  <c r="E2367" i="4" s="1"/>
  <c r="L2367" i="4" s="1" a="1"/>
  <c r="L2367" i="4" s="1"/>
  <c r="I2366" i="4"/>
  <c r="H2366" i="4"/>
  <c r="G2366" i="4"/>
  <c r="F2366" i="4"/>
  <c r="E2366" i="4" s="1"/>
  <c r="K2366" i="4" s="1"/>
  <c r="I2365" i="4"/>
  <c r="H2365" i="4"/>
  <c r="G2365" i="4"/>
  <c r="F2365" i="4"/>
  <c r="E2365" i="4" s="1"/>
  <c r="J2365" i="4" s="1"/>
  <c r="I2364" i="4"/>
  <c r="H2364" i="4"/>
  <c r="G2364" i="4"/>
  <c r="F2364" i="4"/>
  <c r="E2364" i="4" s="1"/>
  <c r="M2364" i="4" s="1"/>
  <c r="I2363" i="4"/>
  <c r="H2363" i="4"/>
  <c r="G2363" i="4"/>
  <c r="F2363" i="4"/>
  <c r="E2363" i="4" s="1"/>
  <c r="K2363" i="4" s="1"/>
  <c r="N2363" i="4" s="1"/>
  <c r="I2362" i="4"/>
  <c r="H2362" i="4"/>
  <c r="G2362" i="4"/>
  <c r="F2362" i="4"/>
  <c r="E2362" i="4" s="1"/>
  <c r="L2362" i="4" s="1" a="1"/>
  <c r="L2362" i="4" s="1"/>
  <c r="I2361" i="4"/>
  <c r="H2361" i="4"/>
  <c r="G2361" i="4"/>
  <c r="F2361" i="4"/>
  <c r="E2361" i="4" s="1"/>
  <c r="J2361" i="4" s="1"/>
  <c r="I2360" i="4"/>
  <c r="H2360" i="4"/>
  <c r="G2360" i="4"/>
  <c r="F2360" i="4"/>
  <c r="E2360" i="4" s="1"/>
  <c r="I2359" i="4"/>
  <c r="H2359" i="4"/>
  <c r="G2359" i="4"/>
  <c r="F2359" i="4"/>
  <c r="E2359" i="4" s="1"/>
  <c r="M2359" i="4" s="1"/>
  <c r="I2358" i="4"/>
  <c r="H2358" i="4"/>
  <c r="G2358" i="4"/>
  <c r="F2358" i="4"/>
  <c r="E2358" i="4" s="1"/>
  <c r="L2358" i="4" s="1" a="1"/>
  <c r="L2358" i="4" s="1"/>
  <c r="I2357" i="4"/>
  <c r="H2357" i="4"/>
  <c r="G2357" i="4"/>
  <c r="F2357" i="4"/>
  <c r="E2357" i="4" s="1"/>
  <c r="P2357" i="4" s="1"/>
  <c r="I2356" i="4"/>
  <c r="H2356" i="4"/>
  <c r="G2356" i="4"/>
  <c r="F2356" i="4"/>
  <c r="E2356" i="4" s="1"/>
  <c r="J2356" i="4" s="1"/>
  <c r="I2355" i="4"/>
  <c r="H2355" i="4"/>
  <c r="G2355" i="4"/>
  <c r="F2355" i="4"/>
  <c r="E2355" i="4" s="1"/>
  <c r="P2355" i="4" s="1"/>
  <c r="I2354" i="4"/>
  <c r="H2354" i="4"/>
  <c r="G2354" i="4"/>
  <c r="F2354" i="4"/>
  <c r="E2354" i="4" s="1"/>
  <c r="I2353" i="4"/>
  <c r="H2353" i="4"/>
  <c r="G2353" i="4"/>
  <c r="F2353" i="4"/>
  <c r="E2353" i="4" s="1"/>
  <c r="K2353" i="4" s="1"/>
  <c r="O2353" i="4" s="1"/>
  <c r="I2352" i="4"/>
  <c r="H2352" i="4"/>
  <c r="G2352" i="4"/>
  <c r="F2352" i="4"/>
  <c r="E2352" i="4" s="1"/>
  <c r="P2352" i="4" s="1"/>
  <c r="I2351" i="4"/>
  <c r="H2351" i="4"/>
  <c r="G2351" i="4"/>
  <c r="F2351" i="4"/>
  <c r="E2351" i="4" s="1"/>
  <c r="I2350" i="4"/>
  <c r="H2350" i="4"/>
  <c r="G2350" i="4"/>
  <c r="F2350" i="4"/>
  <c r="E2350" i="4" s="1"/>
  <c r="P2350" i="4" s="1"/>
  <c r="I2349" i="4"/>
  <c r="H2349" i="4"/>
  <c r="G2349" i="4"/>
  <c r="F2349" i="4"/>
  <c r="E2349" i="4" s="1"/>
  <c r="M2349" i="4" s="1"/>
  <c r="I2348" i="4"/>
  <c r="H2348" i="4"/>
  <c r="G2348" i="4"/>
  <c r="F2348" i="4"/>
  <c r="E2348" i="4" s="1"/>
  <c r="I2347" i="4"/>
  <c r="H2347" i="4"/>
  <c r="G2347" i="4"/>
  <c r="F2347" i="4"/>
  <c r="E2347" i="4" s="1"/>
  <c r="J2347" i="4" s="1"/>
  <c r="I2346" i="4"/>
  <c r="H2346" i="4"/>
  <c r="G2346" i="4"/>
  <c r="F2346" i="4"/>
  <c r="E2346" i="4" s="1"/>
  <c r="J2346" i="4" s="1"/>
  <c r="I2345" i="4"/>
  <c r="H2345" i="4"/>
  <c r="G2345" i="4"/>
  <c r="F2345" i="4"/>
  <c r="E2345" i="4" s="1"/>
  <c r="I2344" i="4"/>
  <c r="H2344" i="4"/>
  <c r="G2344" i="4"/>
  <c r="F2344" i="4"/>
  <c r="E2344" i="4" s="1"/>
  <c r="C2344" i="4" s="1"/>
  <c r="I2343" i="4"/>
  <c r="H2343" i="4"/>
  <c r="G2343" i="4"/>
  <c r="F2343" i="4"/>
  <c r="E2343" i="4" s="1"/>
  <c r="I2342" i="4"/>
  <c r="H2342" i="4"/>
  <c r="G2342" i="4"/>
  <c r="F2342" i="4"/>
  <c r="E2342" i="4" s="1"/>
  <c r="I2341" i="4"/>
  <c r="H2341" i="4"/>
  <c r="G2341" i="4"/>
  <c r="F2341" i="4"/>
  <c r="E2341" i="4" s="1"/>
  <c r="I2340" i="4"/>
  <c r="H2340" i="4"/>
  <c r="G2340" i="4"/>
  <c r="F2340" i="4"/>
  <c r="E2340" i="4" s="1"/>
  <c r="P2340" i="4" s="1"/>
  <c r="I2339" i="4"/>
  <c r="H2339" i="4"/>
  <c r="G2339" i="4"/>
  <c r="F2339" i="4"/>
  <c r="E2339" i="4" s="1"/>
  <c r="C2339" i="4" s="1"/>
  <c r="I2338" i="4"/>
  <c r="H2338" i="4"/>
  <c r="G2338" i="4"/>
  <c r="F2338" i="4"/>
  <c r="E2338" i="4" s="1"/>
  <c r="K2338" i="4" s="1"/>
  <c r="I2337" i="4"/>
  <c r="H2337" i="4"/>
  <c r="G2337" i="4"/>
  <c r="F2337" i="4"/>
  <c r="E2337" i="4" s="1"/>
  <c r="I2336" i="4"/>
  <c r="H2336" i="4"/>
  <c r="G2336" i="4"/>
  <c r="F2336" i="4"/>
  <c r="E2336" i="4" s="1"/>
  <c r="I2335" i="4"/>
  <c r="H2335" i="4"/>
  <c r="G2335" i="4"/>
  <c r="F2335" i="4"/>
  <c r="E2335" i="4" s="1"/>
  <c r="I2334" i="4"/>
  <c r="H2334" i="4"/>
  <c r="G2334" i="4"/>
  <c r="F2334" i="4"/>
  <c r="E2334" i="4" s="1"/>
  <c r="L2334" i="4" s="1" a="1"/>
  <c r="L2334" i="4" s="1"/>
  <c r="I2333" i="4"/>
  <c r="H2333" i="4"/>
  <c r="G2333" i="4"/>
  <c r="F2333" i="4"/>
  <c r="E2333" i="4" s="1"/>
  <c r="L2333" i="4" s="1" a="1"/>
  <c r="L2333" i="4" s="1"/>
  <c r="I2332" i="4"/>
  <c r="H2332" i="4"/>
  <c r="G2332" i="4"/>
  <c r="F2332" i="4"/>
  <c r="E2332" i="4" s="1"/>
  <c r="J2332" i="4" s="1"/>
  <c r="I2331" i="4"/>
  <c r="H2331" i="4"/>
  <c r="G2331" i="4"/>
  <c r="F2331" i="4"/>
  <c r="E2331" i="4" s="1"/>
  <c r="C2331" i="4" s="1"/>
  <c r="I2330" i="4"/>
  <c r="H2330" i="4"/>
  <c r="G2330" i="4"/>
  <c r="F2330" i="4"/>
  <c r="E2330" i="4" s="1"/>
  <c r="I2329" i="4"/>
  <c r="H2329" i="4"/>
  <c r="G2329" i="4"/>
  <c r="F2329" i="4"/>
  <c r="E2329" i="4" s="1"/>
  <c r="J2329" i="4" s="1"/>
  <c r="I2328" i="4"/>
  <c r="H2328" i="4"/>
  <c r="G2328" i="4"/>
  <c r="F2328" i="4"/>
  <c r="E2328" i="4" s="1"/>
  <c r="J2328" i="4" s="1"/>
  <c r="I2327" i="4"/>
  <c r="H2327" i="4"/>
  <c r="G2327" i="4"/>
  <c r="F2327" i="4"/>
  <c r="E2327" i="4" s="1"/>
  <c r="L2327" i="4" s="1" a="1"/>
  <c r="L2327" i="4" s="1"/>
  <c r="I2326" i="4"/>
  <c r="H2326" i="4"/>
  <c r="G2326" i="4"/>
  <c r="F2326" i="4"/>
  <c r="E2326" i="4" s="1"/>
  <c r="K2326" i="4" s="1"/>
  <c r="N2326" i="4" s="1"/>
  <c r="I2325" i="4"/>
  <c r="H2325" i="4"/>
  <c r="G2325" i="4"/>
  <c r="F2325" i="4"/>
  <c r="E2325" i="4" s="1"/>
  <c r="P2325" i="4" s="1"/>
  <c r="I2324" i="4"/>
  <c r="H2324" i="4"/>
  <c r="G2324" i="4"/>
  <c r="F2324" i="4"/>
  <c r="E2324" i="4" s="1"/>
  <c r="I2323" i="4"/>
  <c r="H2323" i="4"/>
  <c r="G2323" i="4"/>
  <c r="F2323" i="4"/>
  <c r="E2323" i="4" s="1"/>
  <c r="M2323" i="4" s="1"/>
  <c r="I2322" i="4"/>
  <c r="H2322" i="4"/>
  <c r="G2322" i="4"/>
  <c r="F2322" i="4"/>
  <c r="E2322" i="4" s="1"/>
  <c r="P2322" i="4" s="1"/>
  <c r="I2321" i="4"/>
  <c r="H2321" i="4"/>
  <c r="G2321" i="4"/>
  <c r="F2321" i="4"/>
  <c r="E2321" i="4" s="1"/>
  <c r="M2321" i="4" s="1"/>
  <c r="I2320" i="4"/>
  <c r="H2320" i="4"/>
  <c r="G2320" i="4"/>
  <c r="F2320" i="4"/>
  <c r="E2320" i="4" s="1"/>
  <c r="P2320" i="4" s="1"/>
  <c r="I2319" i="4"/>
  <c r="H2319" i="4"/>
  <c r="G2319" i="4"/>
  <c r="F2319" i="4"/>
  <c r="E2319" i="4" s="1"/>
  <c r="I2318" i="4"/>
  <c r="H2318" i="4"/>
  <c r="G2318" i="4"/>
  <c r="F2318" i="4"/>
  <c r="E2318" i="4" s="1"/>
  <c r="P2318" i="4" s="1"/>
  <c r="I2317" i="4"/>
  <c r="H2317" i="4"/>
  <c r="G2317" i="4"/>
  <c r="F2317" i="4"/>
  <c r="E2317" i="4" s="1"/>
  <c r="P2317" i="4" s="1"/>
  <c r="I2316" i="4"/>
  <c r="H2316" i="4"/>
  <c r="G2316" i="4"/>
  <c r="F2316" i="4"/>
  <c r="E2316" i="4" s="1"/>
  <c r="K2316" i="4" s="1"/>
  <c r="O2316" i="4" s="1"/>
  <c r="I2315" i="4"/>
  <c r="H2315" i="4"/>
  <c r="G2315" i="4"/>
  <c r="F2315" i="4"/>
  <c r="E2315" i="4" s="1"/>
  <c r="I2314" i="4"/>
  <c r="H2314" i="4"/>
  <c r="G2314" i="4"/>
  <c r="F2314" i="4"/>
  <c r="E2314" i="4" s="1"/>
  <c r="M2314" i="4" s="1"/>
  <c r="I2313" i="4"/>
  <c r="H2313" i="4"/>
  <c r="G2313" i="4"/>
  <c r="F2313" i="4"/>
  <c r="E2313" i="4" s="1"/>
  <c r="P2313" i="4" s="1"/>
  <c r="I2312" i="4"/>
  <c r="H2312" i="4"/>
  <c r="G2312" i="4"/>
  <c r="F2312" i="4"/>
  <c r="E2312" i="4" s="1"/>
  <c r="L2312" i="4" s="1" a="1"/>
  <c r="L2312" i="4" s="1"/>
  <c r="I2311" i="4"/>
  <c r="H2311" i="4"/>
  <c r="G2311" i="4"/>
  <c r="F2311" i="4"/>
  <c r="E2311" i="4" s="1"/>
  <c r="P2311" i="4" s="1"/>
  <c r="I2310" i="4"/>
  <c r="H2310" i="4"/>
  <c r="G2310" i="4"/>
  <c r="F2310" i="4"/>
  <c r="E2310" i="4" s="1"/>
  <c r="I2309" i="4"/>
  <c r="H2309" i="4"/>
  <c r="G2309" i="4"/>
  <c r="F2309" i="4"/>
  <c r="E2309" i="4" s="1"/>
  <c r="J2309" i="4" s="1"/>
  <c r="I2308" i="4"/>
  <c r="H2308" i="4"/>
  <c r="G2308" i="4"/>
  <c r="F2308" i="4"/>
  <c r="E2308" i="4" s="1"/>
  <c r="L2308" i="4" s="1" a="1"/>
  <c r="L2308" i="4" s="1"/>
  <c r="I2307" i="4"/>
  <c r="H2307" i="4"/>
  <c r="G2307" i="4"/>
  <c r="F2307" i="4"/>
  <c r="E2307" i="4" s="1"/>
  <c r="J2307" i="4" s="1"/>
  <c r="I2306" i="4"/>
  <c r="H2306" i="4"/>
  <c r="G2306" i="4"/>
  <c r="F2306" i="4"/>
  <c r="E2306" i="4" s="1"/>
  <c r="K2306" i="4" s="1"/>
  <c r="O2306" i="4" s="1"/>
  <c r="I2305" i="4"/>
  <c r="H2305" i="4"/>
  <c r="G2305" i="4"/>
  <c r="F2305" i="4"/>
  <c r="E2305" i="4" s="1"/>
  <c r="L2305" i="4" s="1" a="1"/>
  <c r="L2305" i="4" s="1"/>
  <c r="I2304" i="4"/>
  <c r="H2304" i="4"/>
  <c r="G2304" i="4"/>
  <c r="F2304" i="4"/>
  <c r="E2304" i="4" s="1"/>
  <c r="L2304" i="4" s="1" a="1"/>
  <c r="L2304" i="4" s="1"/>
  <c r="I2303" i="4"/>
  <c r="H2303" i="4"/>
  <c r="G2303" i="4"/>
  <c r="F2303" i="4"/>
  <c r="E2303" i="4" s="1"/>
  <c r="C2303" i="4" s="1"/>
  <c r="I2302" i="4"/>
  <c r="H2302" i="4"/>
  <c r="G2302" i="4"/>
  <c r="F2302" i="4"/>
  <c r="E2302" i="4" s="1"/>
  <c r="K2302" i="4" s="1"/>
  <c r="Q2302" i="4" s="1"/>
  <c r="I2301" i="4"/>
  <c r="H2301" i="4"/>
  <c r="G2301" i="4"/>
  <c r="F2301" i="4"/>
  <c r="E2301" i="4" s="1"/>
  <c r="M2301" i="4" s="1"/>
  <c r="I2300" i="4"/>
  <c r="H2300" i="4"/>
  <c r="G2300" i="4"/>
  <c r="F2300" i="4"/>
  <c r="E2300" i="4" s="1"/>
  <c r="L2300" i="4" s="1" a="1"/>
  <c r="L2300" i="4" s="1"/>
  <c r="I2299" i="4"/>
  <c r="H2299" i="4"/>
  <c r="G2299" i="4"/>
  <c r="F2299" i="4"/>
  <c r="E2299" i="4" s="1"/>
  <c r="L2299" i="4" s="1" a="1"/>
  <c r="L2299" i="4" s="1"/>
  <c r="I2298" i="4"/>
  <c r="H2298" i="4"/>
  <c r="G2298" i="4"/>
  <c r="F2298" i="4"/>
  <c r="E2298" i="4" s="1"/>
  <c r="K2298" i="4" s="1"/>
  <c r="Q2298" i="4" s="1"/>
  <c r="I2297" i="4"/>
  <c r="H2297" i="4"/>
  <c r="G2297" i="4"/>
  <c r="F2297" i="4"/>
  <c r="E2297" i="4" s="1"/>
  <c r="J2297" i="4" s="1"/>
  <c r="I2296" i="4"/>
  <c r="H2296" i="4"/>
  <c r="G2296" i="4"/>
  <c r="F2296" i="4"/>
  <c r="E2296" i="4" s="1"/>
  <c r="J2296" i="4" s="1"/>
  <c r="I2295" i="4"/>
  <c r="H2295" i="4"/>
  <c r="G2295" i="4"/>
  <c r="F2295" i="4"/>
  <c r="E2295" i="4" s="1"/>
  <c r="L2295" i="4" s="1" a="1"/>
  <c r="L2295" i="4" s="1"/>
  <c r="I2294" i="4"/>
  <c r="H2294" i="4"/>
  <c r="G2294" i="4"/>
  <c r="F2294" i="4"/>
  <c r="E2294" i="4" s="1"/>
  <c r="M2294" i="4" s="1"/>
  <c r="I2293" i="4"/>
  <c r="H2293" i="4"/>
  <c r="G2293" i="4"/>
  <c r="F2293" i="4"/>
  <c r="E2293" i="4" s="1"/>
  <c r="K2293" i="4" s="1"/>
  <c r="N2293" i="4" s="1"/>
  <c r="I2292" i="4"/>
  <c r="H2292" i="4"/>
  <c r="G2292" i="4"/>
  <c r="F2292" i="4"/>
  <c r="E2292" i="4" s="1"/>
  <c r="L2292" i="4" s="1" a="1"/>
  <c r="L2292" i="4" s="1"/>
  <c r="I2291" i="4"/>
  <c r="H2291" i="4"/>
  <c r="G2291" i="4"/>
  <c r="F2291" i="4"/>
  <c r="E2291" i="4" s="1"/>
  <c r="P2291" i="4" s="1"/>
  <c r="I2290" i="4"/>
  <c r="H2290" i="4"/>
  <c r="G2290" i="4"/>
  <c r="F2290" i="4"/>
  <c r="E2290" i="4" s="1"/>
  <c r="M2290" i="4" s="1"/>
  <c r="I2289" i="4"/>
  <c r="H2289" i="4"/>
  <c r="G2289" i="4"/>
  <c r="F2289" i="4"/>
  <c r="E2289" i="4" s="1"/>
  <c r="L2289" i="4" s="1" a="1"/>
  <c r="L2289" i="4" s="1"/>
  <c r="I2288" i="4"/>
  <c r="H2288" i="4"/>
  <c r="G2288" i="4"/>
  <c r="F2288" i="4"/>
  <c r="E2288" i="4" s="1"/>
  <c r="J2288" i="4" s="1"/>
  <c r="I2287" i="4"/>
  <c r="H2287" i="4"/>
  <c r="G2287" i="4"/>
  <c r="F2287" i="4"/>
  <c r="E2287" i="4" s="1"/>
  <c r="C2287" i="4" s="1"/>
  <c r="I2286" i="4"/>
  <c r="H2286" i="4"/>
  <c r="G2286" i="4"/>
  <c r="F2286" i="4"/>
  <c r="E2286" i="4" s="1"/>
  <c r="L2286" i="4" s="1" a="1"/>
  <c r="L2286" i="4" s="1"/>
  <c r="I2285" i="4"/>
  <c r="H2285" i="4"/>
  <c r="G2285" i="4"/>
  <c r="F2285" i="4"/>
  <c r="E2285" i="4" s="1"/>
  <c r="C2285" i="4" s="1"/>
  <c r="I2284" i="4"/>
  <c r="H2284" i="4"/>
  <c r="G2284" i="4"/>
  <c r="F2284" i="4"/>
  <c r="E2284" i="4" s="1"/>
  <c r="J2284" i="4" s="1"/>
  <c r="I2283" i="4"/>
  <c r="H2283" i="4"/>
  <c r="G2283" i="4"/>
  <c r="F2283" i="4"/>
  <c r="E2283" i="4" s="1"/>
  <c r="M2283" i="4" s="1"/>
  <c r="I2282" i="4"/>
  <c r="H2282" i="4"/>
  <c r="G2282" i="4"/>
  <c r="F2282" i="4"/>
  <c r="E2282" i="4" s="1"/>
  <c r="K2282" i="4" s="1"/>
  <c r="Q2282" i="4" s="1"/>
  <c r="I2281" i="4"/>
  <c r="H2281" i="4"/>
  <c r="G2281" i="4"/>
  <c r="F2281" i="4"/>
  <c r="E2281" i="4" s="1"/>
  <c r="M2281" i="4" s="1"/>
  <c r="I2280" i="4"/>
  <c r="H2280" i="4"/>
  <c r="G2280" i="4"/>
  <c r="F2280" i="4"/>
  <c r="E2280" i="4" s="1"/>
  <c r="M2280" i="4" s="1"/>
  <c r="I2279" i="4"/>
  <c r="H2279" i="4"/>
  <c r="G2279" i="4"/>
  <c r="F2279" i="4"/>
  <c r="E2279" i="4" s="1"/>
  <c r="J2279" i="4" s="1"/>
  <c r="I2278" i="4"/>
  <c r="H2278" i="4"/>
  <c r="G2278" i="4"/>
  <c r="F2278" i="4"/>
  <c r="E2278" i="4" s="1"/>
  <c r="L2278" i="4" s="1" a="1"/>
  <c r="L2278" i="4" s="1"/>
  <c r="I2277" i="4"/>
  <c r="H2277" i="4"/>
  <c r="G2277" i="4"/>
  <c r="F2277" i="4"/>
  <c r="E2277" i="4" s="1"/>
  <c r="I2276" i="4"/>
  <c r="H2276" i="4"/>
  <c r="G2276" i="4"/>
  <c r="F2276" i="4"/>
  <c r="E2276" i="4" s="1"/>
  <c r="C2276" i="4" s="1"/>
  <c r="I2275" i="4"/>
  <c r="H2275" i="4"/>
  <c r="G2275" i="4"/>
  <c r="F2275" i="4"/>
  <c r="E2275" i="4" s="1"/>
  <c r="L2275" i="4" s="1" a="1"/>
  <c r="L2275" i="4" s="1"/>
  <c r="I2274" i="4"/>
  <c r="H2274" i="4"/>
  <c r="G2274" i="4"/>
  <c r="F2274" i="4"/>
  <c r="E2274" i="4" s="1"/>
  <c r="M2274" i="4" s="1"/>
  <c r="I2273" i="4"/>
  <c r="H2273" i="4"/>
  <c r="G2273" i="4"/>
  <c r="F2273" i="4"/>
  <c r="E2273" i="4" s="1"/>
  <c r="I2272" i="4"/>
  <c r="H2272" i="4"/>
  <c r="G2272" i="4"/>
  <c r="F2272" i="4"/>
  <c r="E2272" i="4" s="1"/>
  <c r="M2272" i="4" s="1"/>
  <c r="I2271" i="4"/>
  <c r="H2271" i="4"/>
  <c r="G2271" i="4"/>
  <c r="F2271" i="4"/>
  <c r="E2271" i="4" s="1"/>
  <c r="I2270" i="4"/>
  <c r="H2270" i="4"/>
  <c r="G2270" i="4"/>
  <c r="F2270" i="4"/>
  <c r="E2270" i="4" s="1"/>
  <c r="M2270" i="4" s="1"/>
  <c r="I2269" i="4"/>
  <c r="H2269" i="4"/>
  <c r="G2269" i="4"/>
  <c r="F2269" i="4"/>
  <c r="E2269" i="4" s="1"/>
  <c r="M2269" i="4" s="1"/>
  <c r="I2268" i="4"/>
  <c r="H2268" i="4"/>
  <c r="G2268" i="4"/>
  <c r="F2268" i="4"/>
  <c r="E2268" i="4" s="1"/>
  <c r="P2268" i="4" s="1"/>
  <c r="I2267" i="4"/>
  <c r="H2267" i="4"/>
  <c r="G2267" i="4"/>
  <c r="F2267" i="4"/>
  <c r="E2267" i="4" s="1"/>
  <c r="M2267" i="4" s="1"/>
  <c r="I2266" i="4"/>
  <c r="H2266" i="4"/>
  <c r="G2266" i="4"/>
  <c r="F2266" i="4"/>
  <c r="E2266" i="4" s="1"/>
  <c r="J2266" i="4" s="1"/>
  <c r="I2265" i="4"/>
  <c r="H2265" i="4"/>
  <c r="G2265" i="4"/>
  <c r="F2265" i="4"/>
  <c r="E2265" i="4" s="1"/>
  <c r="J2265" i="4" s="1"/>
  <c r="I2264" i="4"/>
  <c r="H2264" i="4"/>
  <c r="G2264" i="4"/>
  <c r="F2264" i="4"/>
  <c r="E2264" i="4" s="1"/>
  <c r="J2264" i="4" s="1"/>
  <c r="I2263" i="4"/>
  <c r="H2263" i="4"/>
  <c r="G2263" i="4"/>
  <c r="F2263" i="4"/>
  <c r="E2263" i="4" s="1"/>
  <c r="M2263" i="4" s="1"/>
  <c r="I2262" i="4"/>
  <c r="H2262" i="4"/>
  <c r="G2262" i="4"/>
  <c r="F2262" i="4"/>
  <c r="E2262" i="4" s="1"/>
  <c r="I2261" i="4"/>
  <c r="H2261" i="4"/>
  <c r="G2261" i="4"/>
  <c r="F2261" i="4"/>
  <c r="E2261" i="4" s="1"/>
  <c r="I2260" i="4"/>
  <c r="H2260" i="4"/>
  <c r="G2260" i="4"/>
  <c r="F2260" i="4"/>
  <c r="E2260" i="4" s="1"/>
  <c r="K2260" i="4" s="1"/>
  <c r="I2259" i="4"/>
  <c r="H2259" i="4"/>
  <c r="G2259" i="4"/>
  <c r="F2259" i="4"/>
  <c r="E2259" i="4" s="1"/>
  <c r="I2258" i="4"/>
  <c r="H2258" i="4"/>
  <c r="G2258" i="4"/>
  <c r="F2258" i="4"/>
  <c r="E2258" i="4" s="1"/>
  <c r="P2258" i="4" s="1"/>
  <c r="I2257" i="4"/>
  <c r="H2257" i="4"/>
  <c r="G2257" i="4"/>
  <c r="F2257" i="4"/>
  <c r="E2257" i="4" s="1"/>
  <c r="I2256" i="4"/>
  <c r="H2256" i="4"/>
  <c r="G2256" i="4"/>
  <c r="F2256" i="4"/>
  <c r="E2256" i="4" s="1"/>
  <c r="L2256" i="4" s="1" a="1"/>
  <c r="L2256" i="4" s="1"/>
  <c r="I2255" i="4"/>
  <c r="H2255" i="4"/>
  <c r="G2255" i="4"/>
  <c r="F2255" i="4"/>
  <c r="E2255" i="4" s="1"/>
  <c r="I2254" i="4"/>
  <c r="H2254" i="4"/>
  <c r="G2254" i="4"/>
  <c r="F2254" i="4"/>
  <c r="E2254" i="4" s="1"/>
  <c r="L2254" i="4" s="1" a="1"/>
  <c r="L2254" i="4" s="1"/>
  <c r="I2253" i="4"/>
  <c r="H2253" i="4"/>
  <c r="G2253" i="4"/>
  <c r="F2253" i="4"/>
  <c r="E2253" i="4" s="1"/>
  <c r="C2253" i="4" s="1"/>
  <c r="I2252" i="4"/>
  <c r="H2252" i="4"/>
  <c r="G2252" i="4"/>
  <c r="F2252" i="4"/>
  <c r="E2252" i="4" s="1"/>
  <c r="C2252" i="4" s="1"/>
  <c r="I2251" i="4"/>
  <c r="H2251" i="4"/>
  <c r="G2251" i="4"/>
  <c r="F2251" i="4"/>
  <c r="E2251" i="4" s="1"/>
  <c r="K2251" i="4" s="1"/>
  <c r="I2250" i="4"/>
  <c r="H2250" i="4"/>
  <c r="G2250" i="4"/>
  <c r="F2250" i="4"/>
  <c r="E2250" i="4" s="1"/>
  <c r="M2250" i="4" s="1"/>
  <c r="I2249" i="4"/>
  <c r="H2249" i="4"/>
  <c r="G2249" i="4"/>
  <c r="F2249" i="4"/>
  <c r="E2249" i="4" s="1"/>
  <c r="K2249" i="4" s="1"/>
  <c r="O2249" i="4" s="1"/>
  <c r="I2248" i="4"/>
  <c r="H2248" i="4"/>
  <c r="G2248" i="4"/>
  <c r="F2248" i="4"/>
  <c r="E2248" i="4" s="1"/>
  <c r="M2248" i="4" s="1"/>
  <c r="I2247" i="4"/>
  <c r="H2247" i="4"/>
  <c r="G2247" i="4"/>
  <c r="F2247" i="4"/>
  <c r="E2247" i="4" s="1"/>
  <c r="L2247" i="4" s="1" a="1"/>
  <c r="L2247" i="4" s="1"/>
  <c r="I2246" i="4"/>
  <c r="H2246" i="4"/>
  <c r="G2246" i="4"/>
  <c r="F2246" i="4"/>
  <c r="E2246" i="4" s="1"/>
  <c r="L2246" i="4" s="1" a="1"/>
  <c r="L2246" i="4" s="1"/>
  <c r="I2245" i="4"/>
  <c r="H2245" i="4"/>
  <c r="G2245" i="4"/>
  <c r="F2245" i="4"/>
  <c r="E2245" i="4" s="1"/>
  <c r="I2244" i="4"/>
  <c r="H2244" i="4"/>
  <c r="G2244" i="4"/>
  <c r="F2244" i="4"/>
  <c r="E2244" i="4" s="1"/>
  <c r="K2244" i="4" s="1"/>
  <c r="N2244" i="4" s="1"/>
  <c r="I2243" i="4"/>
  <c r="H2243" i="4"/>
  <c r="G2243" i="4"/>
  <c r="F2243" i="4"/>
  <c r="E2243" i="4" s="1"/>
  <c r="I2242" i="4"/>
  <c r="H2242" i="4"/>
  <c r="G2242" i="4"/>
  <c r="F2242" i="4"/>
  <c r="E2242" i="4" s="1"/>
  <c r="I2241" i="4"/>
  <c r="H2241" i="4"/>
  <c r="G2241" i="4"/>
  <c r="F2241" i="4"/>
  <c r="E2241" i="4" s="1"/>
  <c r="J2241" i="4" s="1"/>
  <c r="I2240" i="4"/>
  <c r="H2240" i="4"/>
  <c r="G2240" i="4"/>
  <c r="F2240" i="4"/>
  <c r="E2240" i="4" s="1"/>
  <c r="K2240" i="4" s="1"/>
  <c r="I2239" i="4"/>
  <c r="H2239" i="4"/>
  <c r="G2239" i="4"/>
  <c r="F2239" i="4"/>
  <c r="E2239" i="4" s="1"/>
  <c r="I2238" i="4"/>
  <c r="H2238" i="4"/>
  <c r="G2238" i="4"/>
  <c r="F2238" i="4"/>
  <c r="E2238" i="4" s="1"/>
  <c r="L2238" i="4" s="1" a="1"/>
  <c r="L2238" i="4" s="1"/>
  <c r="I2237" i="4"/>
  <c r="H2237" i="4"/>
  <c r="G2237" i="4"/>
  <c r="F2237" i="4"/>
  <c r="E2237" i="4" s="1"/>
  <c r="L2237" i="4" s="1" a="1"/>
  <c r="L2237" i="4" s="1"/>
  <c r="I2236" i="4"/>
  <c r="H2236" i="4"/>
  <c r="G2236" i="4"/>
  <c r="F2236" i="4"/>
  <c r="E2236" i="4" s="1"/>
  <c r="M2236" i="4" s="1"/>
  <c r="I2235" i="4"/>
  <c r="H2235" i="4"/>
  <c r="G2235" i="4"/>
  <c r="F2235" i="4"/>
  <c r="E2235" i="4" s="1"/>
  <c r="J2235" i="4" s="1"/>
  <c r="I2234" i="4"/>
  <c r="H2234" i="4"/>
  <c r="G2234" i="4"/>
  <c r="F2234" i="4"/>
  <c r="E2234" i="4" s="1"/>
  <c r="J2234" i="4" s="1"/>
  <c r="I2233" i="4"/>
  <c r="H2233" i="4"/>
  <c r="G2233" i="4"/>
  <c r="F2233" i="4"/>
  <c r="E2233" i="4" s="1"/>
  <c r="M2233" i="4" s="1"/>
  <c r="I2232" i="4"/>
  <c r="H2232" i="4"/>
  <c r="G2232" i="4"/>
  <c r="F2232" i="4"/>
  <c r="E2232" i="4" s="1"/>
  <c r="C2232" i="4" s="1"/>
  <c r="I2231" i="4"/>
  <c r="H2231" i="4"/>
  <c r="G2231" i="4"/>
  <c r="F2231" i="4"/>
  <c r="E2231" i="4" s="1"/>
  <c r="I2230" i="4"/>
  <c r="H2230" i="4"/>
  <c r="G2230" i="4"/>
  <c r="F2230" i="4"/>
  <c r="E2230" i="4" s="1"/>
  <c r="C2230" i="4" s="1"/>
  <c r="I2229" i="4"/>
  <c r="H2229" i="4"/>
  <c r="G2229" i="4"/>
  <c r="F2229" i="4"/>
  <c r="E2229" i="4" s="1"/>
  <c r="P2229" i="4" s="1"/>
  <c r="I2228" i="4"/>
  <c r="H2228" i="4"/>
  <c r="G2228" i="4"/>
  <c r="F2228" i="4"/>
  <c r="E2228" i="4" s="1"/>
  <c r="M2228" i="4" s="1"/>
  <c r="I2227" i="4"/>
  <c r="H2227" i="4"/>
  <c r="G2227" i="4"/>
  <c r="F2227" i="4"/>
  <c r="E2227" i="4" s="1"/>
  <c r="I2226" i="4"/>
  <c r="H2226" i="4"/>
  <c r="G2226" i="4"/>
  <c r="F2226" i="4"/>
  <c r="E2226" i="4" s="1"/>
  <c r="L2226" i="4" s="1" a="1"/>
  <c r="L2226" i="4" s="1"/>
  <c r="I2225" i="4"/>
  <c r="H2225" i="4"/>
  <c r="G2225" i="4"/>
  <c r="F2225" i="4"/>
  <c r="E2225" i="4" s="1"/>
  <c r="K2225" i="4" s="1"/>
  <c r="N2225" i="4" s="1"/>
  <c r="I2224" i="4"/>
  <c r="H2224" i="4"/>
  <c r="G2224" i="4"/>
  <c r="F2224" i="4"/>
  <c r="E2224" i="4" s="1"/>
  <c r="I2223" i="4"/>
  <c r="H2223" i="4"/>
  <c r="G2223" i="4"/>
  <c r="F2223" i="4"/>
  <c r="E2223" i="4" s="1"/>
  <c r="I2222" i="4"/>
  <c r="H2222" i="4"/>
  <c r="G2222" i="4"/>
  <c r="F2222" i="4"/>
  <c r="E2222" i="4" s="1"/>
  <c r="L2222" i="4" s="1" a="1"/>
  <c r="L2222" i="4" s="1"/>
  <c r="I2221" i="4"/>
  <c r="H2221" i="4"/>
  <c r="G2221" i="4"/>
  <c r="F2221" i="4"/>
  <c r="E2221" i="4" s="1"/>
  <c r="I2220" i="4"/>
  <c r="H2220" i="4"/>
  <c r="G2220" i="4"/>
  <c r="F2220" i="4"/>
  <c r="E2220" i="4" s="1"/>
  <c r="K2220" i="4" s="1"/>
  <c r="I2219" i="4"/>
  <c r="H2219" i="4"/>
  <c r="G2219" i="4"/>
  <c r="F2219" i="4"/>
  <c r="E2219" i="4" s="1"/>
  <c r="L2219" i="4" s="1" a="1"/>
  <c r="L2219" i="4" s="1"/>
  <c r="I2218" i="4"/>
  <c r="H2218" i="4"/>
  <c r="G2218" i="4"/>
  <c r="F2218" i="4"/>
  <c r="E2218" i="4" s="1"/>
  <c r="P2218" i="4" s="1"/>
  <c r="I2217" i="4"/>
  <c r="H2217" i="4"/>
  <c r="G2217" i="4"/>
  <c r="F2217" i="4"/>
  <c r="E2217" i="4" s="1"/>
  <c r="M2217" i="4" s="1"/>
  <c r="I2216" i="4"/>
  <c r="H2216" i="4"/>
  <c r="G2216" i="4"/>
  <c r="F2216" i="4"/>
  <c r="E2216" i="4" s="1"/>
  <c r="L2216" i="4" s="1" a="1"/>
  <c r="L2216" i="4" s="1"/>
  <c r="I2215" i="4"/>
  <c r="H2215" i="4"/>
  <c r="G2215" i="4"/>
  <c r="F2215" i="4"/>
  <c r="E2215" i="4" s="1"/>
  <c r="C2215" i="4" s="1"/>
  <c r="I2214" i="4"/>
  <c r="H2214" i="4"/>
  <c r="G2214" i="4"/>
  <c r="F2214" i="4"/>
  <c r="E2214" i="4" s="1"/>
  <c r="K2214" i="4" s="1"/>
  <c r="I2213" i="4"/>
  <c r="H2213" i="4"/>
  <c r="G2213" i="4"/>
  <c r="F2213" i="4"/>
  <c r="E2213" i="4" s="1"/>
  <c r="J2213" i="4" s="1"/>
  <c r="I2212" i="4"/>
  <c r="H2212" i="4"/>
  <c r="G2212" i="4"/>
  <c r="F2212" i="4"/>
  <c r="E2212" i="4" s="1"/>
  <c r="M2212" i="4" s="1"/>
  <c r="I2211" i="4"/>
  <c r="H2211" i="4"/>
  <c r="G2211" i="4"/>
  <c r="F2211" i="4"/>
  <c r="E2211" i="4" s="1"/>
  <c r="M2211" i="4" s="1"/>
  <c r="I2210" i="4"/>
  <c r="H2210" i="4"/>
  <c r="G2210" i="4"/>
  <c r="F2210" i="4"/>
  <c r="E2210" i="4" s="1"/>
  <c r="L2210" i="4" s="1" a="1"/>
  <c r="L2210" i="4" s="1"/>
  <c r="I2209" i="4"/>
  <c r="H2209" i="4"/>
  <c r="G2209" i="4"/>
  <c r="F2209" i="4"/>
  <c r="E2209" i="4" s="1"/>
  <c r="J2209" i="4" s="1"/>
  <c r="I2208" i="4"/>
  <c r="H2208" i="4"/>
  <c r="G2208" i="4"/>
  <c r="F2208" i="4"/>
  <c r="E2208" i="4" s="1"/>
  <c r="M2208" i="4" s="1"/>
  <c r="I2207" i="4"/>
  <c r="H2207" i="4"/>
  <c r="G2207" i="4"/>
  <c r="F2207" i="4"/>
  <c r="E2207" i="4" s="1"/>
  <c r="J2207" i="4" s="1"/>
  <c r="I2206" i="4"/>
  <c r="H2206" i="4"/>
  <c r="G2206" i="4"/>
  <c r="F2206" i="4"/>
  <c r="E2206" i="4" s="1"/>
  <c r="K2206" i="4" s="1"/>
  <c r="I2205" i="4"/>
  <c r="H2205" i="4"/>
  <c r="G2205" i="4"/>
  <c r="F2205" i="4"/>
  <c r="E2205" i="4" s="1"/>
  <c r="I2204" i="4"/>
  <c r="H2204" i="4"/>
  <c r="G2204" i="4"/>
  <c r="F2204" i="4"/>
  <c r="E2204" i="4" s="1"/>
  <c r="K2204" i="4" s="1"/>
  <c r="I2203" i="4"/>
  <c r="H2203" i="4"/>
  <c r="G2203" i="4"/>
  <c r="F2203" i="4"/>
  <c r="E2203" i="4" s="1"/>
  <c r="K2203" i="4" s="1"/>
  <c r="N2203" i="4" s="1"/>
  <c r="I2202" i="4"/>
  <c r="H2202" i="4"/>
  <c r="G2202" i="4"/>
  <c r="F2202" i="4"/>
  <c r="E2202" i="4" s="1"/>
  <c r="I2201" i="4"/>
  <c r="H2201" i="4"/>
  <c r="G2201" i="4"/>
  <c r="F2201" i="4"/>
  <c r="E2201" i="4" s="1"/>
  <c r="I2200" i="4"/>
  <c r="H2200" i="4"/>
  <c r="G2200" i="4"/>
  <c r="F2200" i="4"/>
  <c r="E2200" i="4" s="1"/>
  <c r="L2200" i="4" s="1" a="1"/>
  <c r="L2200" i="4" s="1"/>
  <c r="I2199" i="4"/>
  <c r="H2199" i="4"/>
  <c r="G2199" i="4"/>
  <c r="F2199" i="4"/>
  <c r="E2199" i="4" s="1"/>
  <c r="I2198" i="4"/>
  <c r="H2198" i="4"/>
  <c r="G2198" i="4"/>
  <c r="F2198" i="4"/>
  <c r="E2198" i="4" s="1"/>
  <c r="P2198" i="4" s="1"/>
  <c r="I2197" i="4"/>
  <c r="H2197" i="4"/>
  <c r="G2197" i="4"/>
  <c r="F2197" i="4"/>
  <c r="E2197" i="4" s="1"/>
  <c r="J2197" i="4" s="1"/>
  <c r="I2196" i="4"/>
  <c r="H2196" i="4"/>
  <c r="G2196" i="4"/>
  <c r="F2196" i="4"/>
  <c r="E2196" i="4" s="1"/>
  <c r="C2196" i="4" s="1"/>
  <c r="I2195" i="4"/>
  <c r="H2195" i="4"/>
  <c r="G2195" i="4"/>
  <c r="F2195" i="4"/>
  <c r="E2195" i="4" s="1"/>
  <c r="K2195" i="4" s="1"/>
  <c r="I2194" i="4"/>
  <c r="H2194" i="4"/>
  <c r="G2194" i="4"/>
  <c r="F2194" i="4"/>
  <c r="E2194" i="4" s="1"/>
  <c r="J2194" i="4" s="1"/>
  <c r="I2193" i="4"/>
  <c r="H2193" i="4"/>
  <c r="G2193" i="4"/>
  <c r="F2193" i="4"/>
  <c r="E2193" i="4" s="1"/>
  <c r="P2193" i="4" s="1"/>
  <c r="I2192" i="4"/>
  <c r="H2192" i="4"/>
  <c r="G2192" i="4"/>
  <c r="F2192" i="4"/>
  <c r="E2192" i="4" s="1"/>
  <c r="P2192" i="4" s="1"/>
  <c r="I2191" i="4"/>
  <c r="H2191" i="4"/>
  <c r="G2191" i="4"/>
  <c r="F2191" i="4"/>
  <c r="E2191" i="4" s="1"/>
  <c r="M2191" i="4" s="1"/>
  <c r="I2190" i="4"/>
  <c r="H2190" i="4"/>
  <c r="G2190" i="4"/>
  <c r="F2190" i="4"/>
  <c r="E2190" i="4" s="1"/>
  <c r="M2190" i="4" s="1"/>
  <c r="I2189" i="4"/>
  <c r="H2189" i="4"/>
  <c r="G2189" i="4"/>
  <c r="F2189" i="4"/>
  <c r="E2189" i="4" s="1"/>
  <c r="I2188" i="4"/>
  <c r="H2188" i="4"/>
  <c r="G2188" i="4"/>
  <c r="F2188" i="4"/>
  <c r="E2188" i="4" s="1"/>
  <c r="C2188" i="4" s="1"/>
  <c r="I2187" i="4"/>
  <c r="H2187" i="4"/>
  <c r="G2187" i="4"/>
  <c r="F2187" i="4"/>
  <c r="E2187" i="4" s="1"/>
  <c r="I2186" i="4"/>
  <c r="H2186" i="4"/>
  <c r="G2186" i="4"/>
  <c r="F2186" i="4"/>
  <c r="E2186" i="4" s="1"/>
  <c r="J2186" i="4" s="1"/>
  <c r="I2185" i="4"/>
  <c r="H2185" i="4"/>
  <c r="G2185" i="4"/>
  <c r="F2185" i="4"/>
  <c r="E2185" i="4" s="1"/>
  <c r="I2184" i="4"/>
  <c r="H2184" i="4"/>
  <c r="G2184" i="4"/>
  <c r="F2184" i="4"/>
  <c r="E2184" i="4" s="1"/>
  <c r="K2184" i="4" s="1"/>
  <c r="I2183" i="4"/>
  <c r="H2183" i="4"/>
  <c r="G2183" i="4"/>
  <c r="F2183" i="4"/>
  <c r="E2183" i="4" s="1"/>
  <c r="C2183" i="4" s="1"/>
  <c r="I2182" i="4"/>
  <c r="H2182" i="4"/>
  <c r="G2182" i="4"/>
  <c r="F2182" i="4"/>
  <c r="E2182" i="4" s="1"/>
  <c r="J2182" i="4" s="1"/>
  <c r="I2181" i="4"/>
  <c r="H2181" i="4"/>
  <c r="G2181" i="4"/>
  <c r="F2181" i="4"/>
  <c r="E2181" i="4" s="1"/>
  <c r="K2181" i="4" s="1"/>
  <c r="N2181" i="4" s="1"/>
  <c r="I2180" i="4"/>
  <c r="H2180" i="4"/>
  <c r="G2180" i="4"/>
  <c r="F2180" i="4"/>
  <c r="E2180" i="4" s="1"/>
  <c r="L2180" i="4" s="1" a="1"/>
  <c r="L2180" i="4" s="1"/>
  <c r="I2179" i="4"/>
  <c r="H2179" i="4"/>
  <c r="G2179" i="4"/>
  <c r="F2179" i="4"/>
  <c r="E2179" i="4" s="1"/>
  <c r="I2178" i="4"/>
  <c r="H2178" i="4"/>
  <c r="G2178" i="4"/>
  <c r="F2178" i="4"/>
  <c r="E2178" i="4" s="1"/>
  <c r="K2178" i="4" s="1"/>
  <c r="I2177" i="4"/>
  <c r="H2177" i="4"/>
  <c r="G2177" i="4"/>
  <c r="F2177" i="4"/>
  <c r="E2177" i="4" s="1"/>
  <c r="K2177" i="4" s="1"/>
  <c r="I2176" i="4"/>
  <c r="H2176" i="4"/>
  <c r="G2176" i="4"/>
  <c r="F2176" i="4"/>
  <c r="E2176" i="4" s="1"/>
  <c r="I2175" i="4"/>
  <c r="H2175" i="4"/>
  <c r="G2175" i="4"/>
  <c r="F2175" i="4"/>
  <c r="E2175" i="4" s="1"/>
  <c r="I2174" i="4"/>
  <c r="H2174" i="4"/>
  <c r="G2174" i="4"/>
  <c r="F2174" i="4"/>
  <c r="E2174" i="4" s="1"/>
  <c r="I2173" i="4"/>
  <c r="H2173" i="4"/>
  <c r="G2173" i="4"/>
  <c r="F2173" i="4"/>
  <c r="E2173" i="4" s="1"/>
  <c r="I2172" i="4"/>
  <c r="H2172" i="4"/>
  <c r="G2172" i="4"/>
  <c r="F2172" i="4"/>
  <c r="E2172" i="4" s="1"/>
  <c r="M2172" i="4" s="1"/>
  <c r="I2171" i="4"/>
  <c r="H2171" i="4"/>
  <c r="G2171" i="4"/>
  <c r="F2171" i="4"/>
  <c r="E2171" i="4" s="1"/>
  <c r="K2171" i="4" s="1"/>
  <c r="Q2171" i="4" s="1"/>
  <c r="I2170" i="4"/>
  <c r="H2170" i="4"/>
  <c r="G2170" i="4"/>
  <c r="F2170" i="4"/>
  <c r="E2170" i="4" s="1"/>
  <c r="L2170" i="4" s="1" a="1"/>
  <c r="L2170" i="4" s="1"/>
  <c r="I2169" i="4"/>
  <c r="H2169" i="4"/>
  <c r="G2169" i="4"/>
  <c r="F2169" i="4"/>
  <c r="E2169" i="4" s="1"/>
  <c r="I2168" i="4"/>
  <c r="H2168" i="4"/>
  <c r="G2168" i="4"/>
  <c r="F2168" i="4"/>
  <c r="E2168" i="4" s="1"/>
  <c r="C2168" i="4" s="1"/>
  <c r="I2167" i="4"/>
  <c r="H2167" i="4"/>
  <c r="G2167" i="4"/>
  <c r="F2167" i="4"/>
  <c r="E2167" i="4" s="1"/>
  <c r="P2167" i="4" s="1"/>
  <c r="I2166" i="4"/>
  <c r="H2166" i="4"/>
  <c r="G2166" i="4"/>
  <c r="F2166" i="4"/>
  <c r="E2166" i="4" s="1"/>
  <c r="K2166" i="4" s="1"/>
  <c r="I2165" i="4"/>
  <c r="H2165" i="4"/>
  <c r="G2165" i="4"/>
  <c r="F2165" i="4"/>
  <c r="E2165" i="4" s="1"/>
  <c r="K2165" i="4" s="1"/>
  <c r="I2164" i="4"/>
  <c r="H2164" i="4"/>
  <c r="G2164" i="4"/>
  <c r="F2164" i="4"/>
  <c r="E2164" i="4" s="1"/>
  <c r="P2164" i="4" s="1"/>
  <c r="I2163" i="4"/>
  <c r="H2163" i="4"/>
  <c r="G2163" i="4"/>
  <c r="F2163" i="4"/>
  <c r="E2163" i="4" s="1"/>
  <c r="K2163" i="4" s="1"/>
  <c r="N2163" i="4" s="1"/>
  <c r="I2162" i="4"/>
  <c r="H2162" i="4"/>
  <c r="G2162" i="4"/>
  <c r="F2162" i="4"/>
  <c r="E2162" i="4" s="1"/>
  <c r="C2162" i="4" s="1"/>
  <c r="I2161" i="4"/>
  <c r="H2161" i="4"/>
  <c r="G2161" i="4"/>
  <c r="F2161" i="4"/>
  <c r="E2161" i="4" s="1"/>
  <c r="I2160" i="4"/>
  <c r="H2160" i="4"/>
  <c r="G2160" i="4"/>
  <c r="F2160" i="4"/>
  <c r="E2160" i="4" s="1"/>
  <c r="M2160" i="4" s="1"/>
  <c r="I2159" i="4"/>
  <c r="H2159" i="4"/>
  <c r="G2159" i="4"/>
  <c r="F2159" i="4"/>
  <c r="E2159" i="4" s="1"/>
  <c r="I2158" i="4"/>
  <c r="H2158" i="4"/>
  <c r="G2158" i="4"/>
  <c r="F2158" i="4"/>
  <c r="E2158" i="4" s="1"/>
  <c r="C2158" i="4" s="1"/>
  <c r="I2157" i="4"/>
  <c r="H2157" i="4"/>
  <c r="G2157" i="4"/>
  <c r="F2157" i="4"/>
  <c r="E2157" i="4" s="1"/>
  <c r="I2156" i="4"/>
  <c r="H2156" i="4"/>
  <c r="G2156" i="4"/>
  <c r="F2156" i="4"/>
  <c r="E2156" i="4" s="1"/>
  <c r="J2156" i="4" s="1"/>
  <c r="I2155" i="4"/>
  <c r="H2155" i="4"/>
  <c r="G2155" i="4"/>
  <c r="F2155" i="4"/>
  <c r="E2155" i="4" s="1"/>
  <c r="K2155" i="4" s="1"/>
  <c r="I2154" i="4"/>
  <c r="H2154" i="4"/>
  <c r="G2154" i="4"/>
  <c r="F2154" i="4"/>
  <c r="E2154" i="4" s="1"/>
  <c r="M2154" i="4" s="1"/>
  <c r="I2153" i="4"/>
  <c r="H2153" i="4"/>
  <c r="G2153" i="4"/>
  <c r="F2153" i="4"/>
  <c r="E2153" i="4" s="1"/>
  <c r="I2152" i="4"/>
  <c r="H2152" i="4"/>
  <c r="G2152" i="4"/>
  <c r="F2152" i="4"/>
  <c r="E2152" i="4" s="1"/>
  <c r="M2152" i="4" s="1"/>
  <c r="I2151" i="4"/>
  <c r="H2151" i="4"/>
  <c r="G2151" i="4"/>
  <c r="F2151" i="4"/>
  <c r="E2151" i="4" s="1"/>
  <c r="I2150" i="4"/>
  <c r="H2150" i="4"/>
  <c r="G2150" i="4"/>
  <c r="F2150" i="4"/>
  <c r="E2150" i="4" s="1"/>
  <c r="J2150" i="4" s="1"/>
  <c r="I2149" i="4"/>
  <c r="H2149" i="4"/>
  <c r="G2149" i="4"/>
  <c r="F2149" i="4"/>
  <c r="E2149" i="4" s="1"/>
  <c r="P2149" i="4" s="1"/>
  <c r="I2148" i="4"/>
  <c r="H2148" i="4"/>
  <c r="G2148" i="4"/>
  <c r="F2148" i="4"/>
  <c r="E2148" i="4" s="1"/>
  <c r="J2148" i="4" s="1"/>
  <c r="I2147" i="4"/>
  <c r="H2147" i="4"/>
  <c r="G2147" i="4"/>
  <c r="F2147" i="4"/>
  <c r="E2147" i="4" s="1"/>
  <c r="M2147" i="4" s="1"/>
  <c r="I2146" i="4"/>
  <c r="H2146" i="4"/>
  <c r="G2146" i="4"/>
  <c r="F2146" i="4"/>
  <c r="E2146" i="4" s="1"/>
  <c r="C2146" i="4" s="1"/>
  <c r="I2145" i="4"/>
  <c r="H2145" i="4"/>
  <c r="G2145" i="4"/>
  <c r="F2145" i="4"/>
  <c r="E2145" i="4" s="1"/>
  <c r="K2145" i="4" s="1"/>
  <c r="I2144" i="4"/>
  <c r="H2144" i="4"/>
  <c r="G2144" i="4"/>
  <c r="F2144" i="4"/>
  <c r="E2144" i="4" s="1"/>
  <c r="M2144" i="4" s="1"/>
  <c r="I2143" i="4"/>
  <c r="H2143" i="4"/>
  <c r="G2143" i="4"/>
  <c r="F2143" i="4"/>
  <c r="E2143" i="4" s="1"/>
  <c r="P2143" i="4" s="1"/>
  <c r="I2142" i="4"/>
  <c r="H2142" i="4"/>
  <c r="G2142" i="4"/>
  <c r="F2142" i="4"/>
  <c r="E2142" i="4" s="1"/>
  <c r="L2142" i="4" s="1" a="1"/>
  <c r="L2142" i="4" s="1"/>
  <c r="I2141" i="4"/>
  <c r="H2141" i="4"/>
  <c r="G2141" i="4"/>
  <c r="F2141" i="4"/>
  <c r="E2141" i="4" s="1"/>
  <c r="C2141" i="4" s="1"/>
  <c r="I2140" i="4"/>
  <c r="H2140" i="4"/>
  <c r="G2140" i="4"/>
  <c r="F2140" i="4"/>
  <c r="E2140" i="4" s="1"/>
  <c r="P2140" i="4" s="1"/>
  <c r="I2139" i="4"/>
  <c r="H2139" i="4"/>
  <c r="G2139" i="4"/>
  <c r="F2139" i="4"/>
  <c r="E2139" i="4" s="1"/>
  <c r="J2139" i="4" s="1"/>
  <c r="I2138" i="4"/>
  <c r="H2138" i="4"/>
  <c r="G2138" i="4"/>
  <c r="F2138" i="4"/>
  <c r="E2138" i="4" s="1"/>
  <c r="M2138" i="4" s="1"/>
  <c r="I2137" i="4"/>
  <c r="H2137" i="4"/>
  <c r="G2137" i="4"/>
  <c r="F2137" i="4"/>
  <c r="E2137" i="4" s="1"/>
  <c r="J2137" i="4" s="1"/>
  <c r="I2136" i="4"/>
  <c r="H2136" i="4"/>
  <c r="G2136" i="4"/>
  <c r="F2136" i="4"/>
  <c r="E2136" i="4" s="1"/>
  <c r="K2136" i="4" s="1"/>
  <c r="Q2136" i="4" s="1"/>
  <c r="I2135" i="4"/>
  <c r="H2135" i="4"/>
  <c r="G2135" i="4"/>
  <c r="F2135" i="4"/>
  <c r="E2135" i="4" s="1"/>
  <c r="C2135" i="4" s="1"/>
  <c r="I2134" i="4"/>
  <c r="H2134" i="4"/>
  <c r="G2134" i="4"/>
  <c r="F2134" i="4"/>
  <c r="E2134" i="4" s="1"/>
  <c r="C2134" i="4" s="1"/>
  <c r="I2133" i="4"/>
  <c r="H2133" i="4"/>
  <c r="G2133" i="4"/>
  <c r="F2133" i="4"/>
  <c r="E2133" i="4" s="1"/>
  <c r="I2132" i="4"/>
  <c r="H2132" i="4"/>
  <c r="G2132" i="4"/>
  <c r="F2132" i="4"/>
  <c r="E2132" i="4" s="1"/>
  <c r="K2132" i="4" s="1"/>
  <c r="I2131" i="4"/>
  <c r="H2131" i="4"/>
  <c r="G2131" i="4"/>
  <c r="F2131" i="4"/>
  <c r="E2131" i="4" s="1"/>
  <c r="I2130" i="4"/>
  <c r="H2130" i="4"/>
  <c r="G2130" i="4"/>
  <c r="F2130" i="4"/>
  <c r="E2130" i="4" s="1"/>
  <c r="I2129" i="4"/>
  <c r="H2129" i="4"/>
  <c r="G2129" i="4"/>
  <c r="F2129" i="4"/>
  <c r="E2129" i="4" s="1"/>
  <c r="C2129" i="4" s="1"/>
  <c r="I2128" i="4"/>
  <c r="H2128" i="4"/>
  <c r="G2128" i="4"/>
  <c r="F2128" i="4"/>
  <c r="E2128" i="4" s="1"/>
  <c r="M2128" i="4" s="1"/>
  <c r="I2127" i="4"/>
  <c r="H2127" i="4"/>
  <c r="G2127" i="4"/>
  <c r="F2127" i="4"/>
  <c r="E2127" i="4" s="1"/>
  <c r="C2127" i="4" s="1"/>
  <c r="I2126" i="4"/>
  <c r="H2126" i="4"/>
  <c r="G2126" i="4"/>
  <c r="F2126" i="4"/>
  <c r="E2126" i="4" s="1"/>
  <c r="L2126" i="4" s="1" a="1"/>
  <c r="L2126" i="4" s="1"/>
  <c r="I2125" i="4"/>
  <c r="H2125" i="4"/>
  <c r="G2125" i="4"/>
  <c r="F2125" i="4"/>
  <c r="E2125" i="4" s="1"/>
  <c r="P2125" i="4" s="1"/>
  <c r="I2124" i="4"/>
  <c r="H2124" i="4"/>
  <c r="G2124" i="4"/>
  <c r="F2124" i="4"/>
  <c r="E2124" i="4" s="1"/>
  <c r="C2124" i="4" s="1"/>
  <c r="I2123" i="4"/>
  <c r="H2123" i="4"/>
  <c r="G2123" i="4"/>
  <c r="F2123" i="4"/>
  <c r="E2123" i="4" s="1"/>
  <c r="J2123" i="4" s="1"/>
  <c r="I2122" i="4"/>
  <c r="H2122" i="4"/>
  <c r="G2122" i="4"/>
  <c r="F2122" i="4"/>
  <c r="E2122" i="4" s="1"/>
  <c r="P2122" i="4" s="1"/>
  <c r="I2121" i="4"/>
  <c r="H2121" i="4"/>
  <c r="G2121" i="4"/>
  <c r="F2121" i="4"/>
  <c r="E2121" i="4" s="1"/>
  <c r="J2121" i="4" s="1"/>
  <c r="I2120" i="4"/>
  <c r="H2120" i="4"/>
  <c r="G2120" i="4"/>
  <c r="F2120" i="4"/>
  <c r="E2120" i="4" s="1"/>
  <c r="J2120" i="4" s="1"/>
  <c r="I2119" i="4"/>
  <c r="H2119" i="4"/>
  <c r="G2119" i="4"/>
  <c r="F2119" i="4"/>
  <c r="E2119" i="4" s="1"/>
  <c r="I2118" i="4"/>
  <c r="H2118" i="4"/>
  <c r="G2118" i="4"/>
  <c r="F2118" i="4"/>
  <c r="E2118" i="4" s="1"/>
  <c r="M2118" i="4" s="1"/>
  <c r="I2117" i="4"/>
  <c r="H2117" i="4"/>
  <c r="G2117" i="4"/>
  <c r="F2117" i="4"/>
  <c r="E2117" i="4" s="1"/>
  <c r="L2117" i="4" s="1" a="1"/>
  <c r="L2117" i="4" s="1"/>
  <c r="I2116" i="4"/>
  <c r="H2116" i="4"/>
  <c r="G2116" i="4"/>
  <c r="F2116" i="4"/>
  <c r="E2116" i="4" s="1"/>
  <c r="P2116" i="4" s="1"/>
  <c r="I2115" i="4"/>
  <c r="H2115" i="4"/>
  <c r="G2115" i="4"/>
  <c r="F2115" i="4"/>
  <c r="E2115" i="4" s="1"/>
  <c r="I2114" i="4"/>
  <c r="H2114" i="4"/>
  <c r="G2114" i="4"/>
  <c r="F2114" i="4"/>
  <c r="E2114" i="4" s="1"/>
  <c r="J2114" i="4" s="1"/>
  <c r="I2113" i="4"/>
  <c r="H2113" i="4"/>
  <c r="G2113" i="4"/>
  <c r="F2113" i="4"/>
  <c r="E2113" i="4" s="1"/>
  <c r="P2113" i="4" s="1"/>
  <c r="I2112" i="4"/>
  <c r="H2112" i="4"/>
  <c r="G2112" i="4"/>
  <c r="F2112" i="4"/>
  <c r="E2112" i="4" s="1"/>
  <c r="M2112" i="4" s="1"/>
  <c r="I2111" i="4"/>
  <c r="H2111" i="4"/>
  <c r="G2111" i="4"/>
  <c r="F2111" i="4"/>
  <c r="E2111" i="4" s="1"/>
  <c r="J2111" i="4" s="1"/>
  <c r="I2110" i="4"/>
  <c r="H2110" i="4"/>
  <c r="G2110" i="4"/>
  <c r="F2110" i="4"/>
  <c r="E2110" i="4" s="1"/>
  <c r="C2110" i="4" s="1"/>
  <c r="I2109" i="4"/>
  <c r="H2109" i="4"/>
  <c r="G2109" i="4"/>
  <c r="F2109" i="4"/>
  <c r="E2109" i="4" s="1"/>
  <c r="K2109" i="4" s="1"/>
  <c r="Q2109" i="4" s="1"/>
  <c r="I2108" i="4"/>
  <c r="H2108" i="4"/>
  <c r="G2108" i="4"/>
  <c r="F2108" i="4"/>
  <c r="E2108" i="4" s="1"/>
  <c r="J2108" i="4" s="1"/>
  <c r="I2107" i="4"/>
  <c r="H2107" i="4"/>
  <c r="G2107" i="4"/>
  <c r="F2107" i="4"/>
  <c r="E2107" i="4" s="1"/>
  <c r="I2106" i="4"/>
  <c r="H2106" i="4"/>
  <c r="G2106" i="4"/>
  <c r="F2106" i="4"/>
  <c r="E2106" i="4" s="1"/>
  <c r="M2106" i="4" s="1"/>
  <c r="I2105" i="4"/>
  <c r="H2105" i="4"/>
  <c r="G2105" i="4"/>
  <c r="F2105" i="4"/>
  <c r="E2105" i="4" s="1"/>
  <c r="I2104" i="4"/>
  <c r="H2104" i="4"/>
  <c r="G2104" i="4"/>
  <c r="F2104" i="4"/>
  <c r="E2104" i="4" s="1"/>
  <c r="L2104" i="4" s="1" a="1"/>
  <c r="L2104" i="4" s="1"/>
  <c r="I2103" i="4"/>
  <c r="H2103" i="4"/>
  <c r="G2103" i="4"/>
  <c r="F2103" i="4"/>
  <c r="E2103" i="4" s="1"/>
  <c r="C2103" i="4" s="1"/>
  <c r="I2102" i="4"/>
  <c r="H2102" i="4"/>
  <c r="G2102" i="4"/>
  <c r="F2102" i="4"/>
  <c r="E2102" i="4" s="1"/>
  <c r="I2101" i="4"/>
  <c r="H2101" i="4"/>
  <c r="G2101" i="4"/>
  <c r="F2101" i="4"/>
  <c r="E2101" i="4" s="1"/>
  <c r="I2100" i="4"/>
  <c r="H2100" i="4"/>
  <c r="G2100" i="4"/>
  <c r="F2100" i="4"/>
  <c r="E2100" i="4" s="1"/>
  <c r="M2100" i="4" s="1"/>
  <c r="I2099" i="4"/>
  <c r="H2099" i="4"/>
  <c r="G2099" i="4"/>
  <c r="F2099" i="4"/>
  <c r="E2099" i="4" s="1"/>
  <c r="I2098" i="4"/>
  <c r="H2098" i="4"/>
  <c r="G2098" i="4"/>
  <c r="F2098" i="4"/>
  <c r="E2098" i="4" s="1"/>
  <c r="M2098" i="4" s="1"/>
  <c r="I2097" i="4"/>
  <c r="H2097" i="4"/>
  <c r="G2097" i="4"/>
  <c r="F2097" i="4"/>
  <c r="E2097" i="4" s="1"/>
  <c r="M2097" i="4" s="1"/>
  <c r="I2096" i="4"/>
  <c r="H2096" i="4"/>
  <c r="G2096" i="4"/>
  <c r="F2096" i="4"/>
  <c r="E2096" i="4" s="1"/>
  <c r="P2096" i="4" s="1"/>
  <c r="I2095" i="4"/>
  <c r="H2095" i="4"/>
  <c r="G2095" i="4"/>
  <c r="F2095" i="4"/>
  <c r="E2095" i="4" s="1"/>
  <c r="I2094" i="4"/>
  <c r="H2094" i="4"/>
  <c r="G2094" i="4"/>
  <c r="F2094" i="4"/>
  <c r="E2094" i="4" s="1"/>
  <c r="M2094" i="4" s="1"/>
  <c r="I2093" i="4"/>
  <c r="H2093" i="4"/>
  <c r="G2093" i="4"/>
  <c r="F2093" i="4"/>
  <c r="E2093" i="4" s="1"/>
  <c r="I2092" i="4"/>
  <c r="H2092" i="4"/>
  <c r="G2092" i="4"/>
  <c r="F2092" i="4"/>
  <c r="E2092" i="4" s="1"/>
  <c r="J2092" i="4" s="1"/>
  <c r="I2091" i="4"/>
  <c r="H2091" i="4"/>
  <c r="G2091" i="4"/>
  <c r="F2091" i="4"/>
  <c r="E2091" i="4" s="1"/>
  <c r="I2090" i="4"/>
  <c r="H2090" i="4"/>
  <c r="G2090" i="4"/>
  <c r="F2090" i="4"/>
  <c r="E2090" i="4" s="1"/>
  <c r="L2090" i="4" s="1" a="1"/>
  <c r="L2090" i="4" s="1"/>
  <c r="I2089" i="4"/>
  <c r="H2089" i="4"/>
  <c r="G2089" i="4"/>
  <c r="F2089" i="4"/>
  <c r="E2089" i="4" s="1"/>
  <c r="C2089" i="4" s="1"/>
  <c r="I2088" i="4"/>
  <c r="H2088" i="4"/>
  <c r="G2088" i="4"/>
  <c r="F2088" i="4"/>
  <c r="E2088" i="4" s="1"/>
  <c r="L2088" i="4" s="1" a="1"/>
  <c r="L2088" i="4" s="1"/>
  <c r="I2087" i="4"/>
  <c r="H2087" i="4"/>
  <c r="G2087" i="4"/>
  <c r="F2087" i="4"/>
  <c r="E2087" i="4" s="1"/>
  <c r="I2086" i="4"/>
  <c r="H2086" i="4"/>
  <c r="G2086" i="4"/>
  <c r="F2086" i="4"/>
  <c r="E2086" i="4" s="1"/>
  <c r="C2086" i="4" s="1"/>
  <c r="I2085" i="4"/>
  <c r="H2085" i="4"/>
  <c r="G2085" i="4"/>
  <c r="F2085" i="4"/>
  <c r="E2085" i="4" s="1"/>
  <c r="K2085" i="4" s="1"/>
  <c r="N2085" i="4" s="1"/>
  <c r="I2084" i="4"/>
  <c r="H2084" i="4"/>
  <c r="G2084" i="4"/>
  <c r="F2084" i="4"/>
  <c r="E2084" i="4" s="1"/>
  <c r="K2084" i="4" s="1"/>
  <c r="O2084" i="4" s="1"/>
  <c r="I2083" i="4"/>
  <c r="H2083" i="4"/>
  <c r="G2083" i="4"/>
  <c r="F2083" i="4"/>
  <c r="E2083" i="4" s="1"/>
  <c r="I2082" i="4"/>
  <c r="H2082" i="4"/>
  <c r="G2082" i="4"/>
  <c r="F2082" i="4"/>
  <c r="E2082" i="4" s="1"/>
  <c r="C2082" i="4" s="1"/>
  <c r="I2081" i="4"/>
  <c r="H2081" i="4"/>
  <c r="G2081" i="4"/>
  <c r="F2081" i="4"/>
  <c r="E2081" i="4" s="1"/>
  <c r="J2081" i="4" s="1"/>
  <c r="I2080" i="4"/>
  <c r="H2080" i="4"/>
  <c r="G2080" i="4"/>
  <c r="F2080" i="4"/>
  <c r="E2080" i="4" s="1"/>
  <c r="P2080" i="4" s="1"/>
  <c r="I2079" i="4"/>
  <c r="H2079" i="4"/>
  <c r="G2079" i="4"/>
  <c r="F2079" i="4"/>
  <c r="E2079" i="4" s="1"/>
  <c r="I2078" i="4"/>
  <c r="H2078" i="4"/>
  <c r="G2078" i="4"/>
  <c r="F2078" i="4"/>
  <c r="E2078" i="4" s="1"/>
  <c r="K2078" i="4" s="1"/>
  <c r="I2077" i="4"/>
  <c r="H2077" i="4"/>
  <c r="G2077" i="4"/>
  <c r="F2077" i="4"/>
  <c r="E2077" i="4" s="1"/>
  <c r="J2077" i="4" s="1"/>
  <c r="I2076" i="4"/>
  <c r="H2076" i="4"/>
  <c r="G2076" i="4"/>
  <c r="F2076" i="4"/>
  <c r="E2076" i="4" s="1"/>
  <c r="C2076" i="4" s="1"/>
  <c r="I2075" i="4"/>
  <c r="H2075" i="4"/>
  <c r="G2075" i="4"/>
  <c r="F2075" i="4"/>
  <c r="E2075" i="4" s="1"/>
  <c r="C2075" i="4" s="1"/>
  <c r="I2074" i="4"/>
  <c r="H2074" i="4"/>
  <c r="G2074" i="4"/>
  <c r="F2074" i="4"/>
  <c r="E2074" i="4" s="1"/>
  <c r="I2073" i="4"/>
  <c r="H2073" i="4"/>
  <c r="G2073" i="4"/>
  <c r="F2073" i="4"/>
  <c r="E2073" i="4" s="1"/>
  <c r="K2073" i="4" s="1"/>
  <c r="Q2073" i="4" s="1"/>
  <c r="I2072" i="4"/>
  <c r="H2072" i="4"/>
  <c r="G2072" i="4"/>
  <c r="F2072" i="4"/>
  <c r="E2072" i="4" s="1"/>
  <c r="I2071" i="4"/>
  <c r="H2071" i="4"/>
  <c r="G2071" i="4"/>
  <c r="F2071" i="4"/>
  <c r="E2071" i="4" s="1"/>
  <c r="I2070" i="4"/>
  <c r="H2070" i="4"/>
  <c r="G2070" i="4"/>
  <c r="F2070" i="4"/>
  <c r="E2070" i="4" s="1"/>
  <c r="J2070" i="4" s="1"/>
  <c r="I2069" i="4"/>
  <c r="H2069" i="4"/>
  <c r="G2069" i="4"/>
  <c r="F2069" i="4"/>
  <c r="E2069" i="4" s="1"/>
  <c r="L2069" i="4" s="1" a="1"/>
  <c r="L2069" i="4" s="1"/>
  <c r="I2068" i="4"/>
  <c r="H2068" i="4"/>
  <c r="G2068" i="4"/>
  <c r="F2068" i="4"/>
  <c r="E2068" i="4" s="1"/>
  <c r="P2068" i="4" s="1"/>
  <c r="I2067" i="4"/>
  <c r="H2067" i="4"/>
  <c r="G2067" i="4"/>
  <c r="F2067" i="4"/>
  <c r="E2067" i="4" s="1"/>
  <c r="I2066" i="4"/>
  <c r="H2066" i="4"/>
  <c r="G2066" i="4"/>
  <c r="F2066" i="4"/>
  <c r="E2066" i="4" s="1"/>
  <c r="C2066" i="4" s="1"/>
  <c r="I2065" i="4"/>
  <c r="H2065" i="4"/>
  <c r="G2065" i="4"/>
  <c r="F2065" i="4"/>
  <c r="E2065" i="4" s="1"/>
  <c r="M2065" i="4" s="1"/>
  <c r="I2064" i="4"/>
  <c r="H2064" i="4"/>
  <c r="G2064" i="4"/>
  <c r="F2064" i="4"/>
  <c r="E2064" i="4" s="1"/>
  <c r="P2064" i="4" s="1"/>
  <c r="I2063" i="4"/>
  <c r="H2063" i="4"/>
  <c r="G2063" i="4"/>
  <c r="F2063" i="4"/>
  <c r="E2063" i="4" s="1"/>
  <c r="C2063" i="4" s="1"/>
  <c r="I2062" i="4"/>
  <c r="H2062" i="4"/>
  <c r="G2062" i="4"/>
  <c r="F2062" i="4"/>
  <c r="E2062" i="4" s="1"/>
  <c r="P2062" i="4" s="1"/>
  <c r="I2061" i="4"/>
  <c r="H2061" i="4"/>
  <c r="G2061" i="4"/>
  <c r="F2061" i="4"/>
  <c r="E2061" i="4" s="1"/>
  <c r="I2060" i="4"/>
  <c r="H2060" i="4"/>
  <c r="G2060" i="4"/>
  <c r="F2060" i="4"/>
  <c r="E2060" i="4" s="1"/>
  <c r="L2060" i="4" s="1" a="1"/>
  <c r="L2060" i="4" s="1"/>
  <c r="I2059" i="4"/>
  <c r="H2059" i="4"/>
  <c r="G2059" i="4"/>
  <c r="F2059" i="4"/>
  <c r="E2059" i="4" s="1"/>
  <c r="P2059" i="4" s="1"/>
  <c r="I2058" i="4"/>
  <c r="H2058" i="4"/>
  <c r="G2058" i="4"/>
  <c r="F2058" i="4"/>
  <c r="E2058" i="4" s="1"/>
  <c r="K2058" i="4" s="1"/>
  <c r="I2057" i="4"/>
  <c r="H2057" i="4"/>
  <c r="G2057" i="4"/>
  <c r="F2057" i="4"/>
  <c r="E2057" i="4" s="1"/>
  <c r="J2057" i="4" s="1"/>
  <c r="I2056" i="4"/>
  <c r="H2056" i="4"/>
  <c r="G2056" i="4"/>
  <c r="F2056" i="4"/>
  <c r="E2056" i="4" s="1"/>
  <c r="K2056" i="4" s="1"/>
  <c r="I2055" i="4"/>
  <c r="H2055" i="4"/>
  <c r="G2055" i="4"/>
  <c r="F2055" i="4"/>
  <c r="E2055" i="4" s="1"/>
  <c r="I2054" i="4"/>
  <c r="H2054" i="4"/>
  <c r="G2054" i="4"/>
  <c r="F2054" i="4"/>
  <c r="E2054" i="4" s="1"/>
  <c r="J2054" i="4" s="1"/>
  <c r="I2053" i="4"/>
  <c r="H2053" i="4"/>
  <c r="G2053" i="4"/>
  <c r="F2053" i="4"/>
  <c r="E2053" i="4" s="1"/>
  <c r="C2053" i="4" s="1"/>
  <c r="I2052" i="4"/>
  <c r="H2052" i="4"/>
  <c r="G2052" i="4"/>
  <c r="F2052" i="4"/>
  <c r="E2052" i="4" s="1"/>
  <c r="C2052" i="4" s="1"/>
  <c r="I2051" i="4"/>
  <c r="H2051" i="4"/>
  <c r="G2051" i="4"/>
  <c r="F2051" i="4"/>
  <c r="E2051" i="4" s="1"/>
  <c r="I2050" i="4"/>
  <c r="H2050" i="4"/>
  <c r="G2050" i="4"/>
  <c r="F2050" i="4"/>
  <c r="E2050" i="4" s="1"/>
  <c r="J2050" i="4" s="1"/>
  <c r="I2049" i="4"/>
  <c r="H2049" i="4"/>
  <c r="G2049" i="4"/>
  <c r="F2049" i="4"/>
  <c r="E2049" i="4" s="1"/>
  <c r="K2049" i="4" s="1"/>
  <c r="Q2049" i="4" s="1"/>
  <c r="I2048" i="4"/>
  <c r="H2048" i="4"/>
  <c r="G2048" i="4"/>
  <c r="F2048" i="4"/>
  <c r="E2048" i="4" s="1"/>
  <c r="I2047" i="4"/>
  <c r="H2047" i="4"/>
  <c r="G2047" i="4"/>
  <c r="F2047" i="4"/>
  <c r="E2047" i="4" s="1"/>
  <c r="K2047" i="4" s="1"/>
  <c r="O2047" i="4" s="1"/>
  <c r="I2046" i="4"/>
  <c r="H2046" i="4"/>
  <c r="G2046" i="4"/>
  <c r="F2046" i="4"/>
  <c r="E2046" i="4" s="1"/>
  <c r="K2046" i="4" s="1"/>
  <c r="Q2046" i="4" s="1"/>
  <c r="I2045" i="4"/>
  <c r="H2045" i="4"/>
  <c r="G2045" i="4"/>
  <c r="F2045" i="4"/>
  <c r="E2045" i="4" s="1"/>
  <c r="I2044" i="4"/>
  <c r="H2044" i="4"/>
  <c r="G2044" i="4"/>
  <c r="F2044" i="4"/>
  <c r="E2044" i="4" s="1"/>
  <c r="K2044" i="4" s="1"/>
  <c r="I2043" i="4"/>
  <c r="H2043" i="4"/>
  <c r="G2043" i="4"/>
  <c r="F2043" i="4"/>
  <c r="E2043" i="4" s="1"/>
  <c r="L2043" i="4" s="1" a="1"/>
  <c r="L2043" i="4" s="1"/>
  <c r="I2042" i="4"/>
  <c r="H2042" i="4"/>
  <c r="G2042" i="4"/>
  <c r="F2042" i="4"/>
  <c r="E2042" i="4" s="1"/>
  <c r="K2042" i="4" s="1"/>
  <c r="Q2042" i="4" s="1"/>
  <c r="I2041" i="4"/>
  <c r="H2041" i="4"/>
  <c r="G2041" i="4"/>
  <c r="F2041" i="4"/>
  <c r="E2041" i="4" s="1"/>
  <c r="I2040" i="4"/>
  <c r="H2040" i="4"/>
  <c r="G2040" i="4"/>
  <c r="F2040" i="4"/>
  <c r="E2040" i="4" s="1"/>
  <c r="K2040" i="4" s="1"/>
  <c r="I2039" i="4"/>
  <c r="H2039" i="4"/>
  <c r="G2039" i="4"/>
  <c r="F2039" i="4"/>
  <c r="E2039" i="4" s="1"/>
  <c r="M2039" i="4" s="1"/>
  <c r="I2038" i="4"/>
  <c r="H2038" i="4"/>
  <c r="G2038" i="4"/>
  <c r="F2038" i="4"/>
  <c r="E2038" i="4" s="1"/>
  <c r="P2038" i="4" s="1"/>
  <c r="I2037" i="4"/>
  <c r="H2037" i="4"/>
  <c r="G2037" i="4"/>
  <c r="F2037" i="4"/>
  <c r="E2037" i="4" s="1"/>
  <c r="I2036" i="4"/>
  <c r="H2036" i="4"/>
  <c r="G2036" i="4"/>
  <c r="F2036" i="4"/>
  <c r="E2036" i="4" s="1"/>
  <c r="I2035" i="4"/>
  <c r="H2035" i="4"/>
  <c r="G2035" i="4"/>
  <c r="F2035" i="4"/>
  <c r="E2035" i="4" s="1"/>
  <c r="I2034" i="4"/>
  <c r="H2034" i="4"/>
  <c r="G2034" i="4"/>
  <c r="F2034" i="4"/>
  <c r="E2034" i="4" s="1"/>
  <c r="C2034" i="4" s="1"/>
  <c r="I2033" i="4"/>
  <c r="H2033" i="4"/>
  <c r="G2033" i="4"/>
  <c r="F2033" i="4"/>
  <c r="E2033" i="4" s="1"/>
  <c r="I2032" i="4"/>
  <c r="H2032" i="4"/>
  <c r="G2032" i="4"/>
  <c r="F2032" i="4"/>
  <c r="E2032" i="4" s="1"/>
  <c r="C2032" i="4" s="1"/>
  <c r="I2031" i="4"/>
  <c r="H2031" i="4"/>
  <c r="G2031" i="4"/>
  <c r="F2031" i="4"/>
  <c r="E2031" i="4" s="1"/>
  <c r="P2031" i="4" s="1"/>
  <c r="I2030" i="4"/>
  <c r="H2030" i="4"/>
  <c r="G2030" i="4"/>
  <c r="F2030" i="4"/>
  <c r="E2030" i="4" s="1"/>
  <c r="L2030" i="4" s="1" a="1"/>
  <c r="L2030" i="4" s="1"/>
  <c r="I2029" i="4"/>
  <c r="H2029" i="4"/>
  <c r="G2029" i="4"/>
  <c r="F2029" i="4"/>
  <c r="E2029" i="4" s="1"/>
  <c r="J2029" i="4" s="1"/>
  <c r="I2028" i="4"/>
  <c r="H2028" i="4"/>
  <c r="G2028" i="4"/>
  <c r="F2028" i="4"/>
  <c r="E2028" i="4" s="1"/>
  <c r="K2028" i="4" s="1"/>
  <c r="I2027" i="4"/>
  <c r="H2027" i="4"/>
  <c r="G2027" i="4"/>
  <c r="F2027" i="4"/>
  <c r="E2027" i="4" s="1"/>
  <c r="P2027" i="4" s="1"/>
  <c r="I2026" i="4"/>
  <c r="H2026" i="4"/>
  <c r="G2026" i="4"/>
  <c r="F2026" i="4"/>
  <c r="E2026" i="4" s="1"/>
  <c r="L2026" i="4" s="1" a="1"/>
  <c r="L2026" i="4" s="1"/>
  <c r="I2025" i="4"/>
  <c r="H2025" i="4"/>
  <c r="G2025" i="4"/>
  <c r="F2025" i="4"/>
  <c r="E2025" i="4" s="1"/>
  <c r="I2024" i="4"/>
  <c r="H2024" i="4"/>
  <c r="G2024" i="4"/>
  <c r="F2024" i="4"/>
  <c r="E2024" i="4" s="1"/>
  <c r="P2024" i="4" s="1"/>
  <c r="I2023" i="4"/>
  <c r="H2023" i="4"/>
  <c r="G2023" i="4"/>
  <c r="F2023" i="4"/>
  <c r="E2023" i="4" s="1"/>
  <c r="I2022" i="4"/>
  <c r="H2022" i="4"/>
  <c r="G2022" i="4"/>
  <c r="F2022" i="4"/>
  <c r="E2022" i="4" s="1"/>
  <c r="I2021" i="4"/>
  <c r="H2021" i="4"/>
  <c r="G2021" i="4"/>
  <c r="F2021" i="4"/>
  <c r="E2021" i="4" s="1"/>
  <c r="K2021" i="4" s="1"/>
  <c r="I2020" i="4"/>
  <c r="H2020" i="4"/>
  <c r="G2020" i="4"/>
  <c r="F2020" i="4"/>
  <c r="E2020" i="4" s="1"/>
  <c r="I2019" i="4"/>
  <c r="H2019" i="4"/>
  <c r="G2019" i="4"/>
  <c r="F2019" i="4"/>
  <c r="E2019" i="4" s="1"/>
  <c r="M2019" i="4" s="1"/>
  <c r="I2018" i="4"/>
  <c r="H2018" i="4"/>
  <c r="G2018" i="4"/>
  <c r="F2018" i="4"/>
  <c r="E2018" i="4" s="1"/>
  <c r="L2018" i="4" s="1" a="1"/>
  <c r="L2018" i="4" s="1"/>
  <c r="I2017" i="4"/>
  <c r="H2017" i="4"/>
  <c r="G2017" i="4"/>
  <c r="F2017" i="4"/>
  <c r="E2017" i="4" s="1"/>
  <c r="J2017" i="4" s="1"/>
  <c r="I2016" i="4"/>
  <c r="H2016" i="4"/>
  <c r="G2016" i="4"/>
  <c r="F2016" i="4"/>
  <c r="E2016" i="4" s="1"/>
  <c r="I2015" i="4"/>
  <c r="H2015" i="4"/>
  <c r="G2015" i="4"/>
  <c r="F2015" i="4"/>
  <c r="E2015" i="4" s="1"/>
  <c r="M2015" i="4" s="1"/>
  <c r="I2014" i="4"/>
  <c r="H2014" i="4"/>
  <c r="G2014" i="4"/>
  <c r="F2014" i="4"/>
  <c r="E2014" i="4" s="1"/>
  <c r="C2014" i="4" s="1"/>
  <c r="I2013" i="4"/>
  <c r="H2013" i="4"/>
  <c r="G2013" i="4"/>
  <c r="F2013" i="4"/>
  <c r="E2013" i="4" s="1"/>
  <c r="C2013" i="4" s="1"/>
  <c r="I2012" i="4"/>
  <c r="H2012" i="4"/>
  <c r="G2012" i="4"/>
  <c r="F2012" i="4"/>
  <c r="E2012" i="4" s="1"/>
  <c r="P2012" i="4" s="1"/>
  <c r="I2011" i="4"/>
  <c r="H2011" i="4"/>
  <c r="G2011" i="4"/>
  <c r="F2011" i="4"/>
  <c r="E2011" i="4" s="1"/>
  <c r="P2011" i="4" s="1"/>
  <c r="I2010" i="4"/>
  <c r="H2010" i="4"/>
  <c r="G2010" i="4"/>
  <c r="F2010" i="4"/>
  <c r="E2010" i="4" s="1"/>
  <c r="P2010" i="4" s="1"/>
  <c r="I2009" i="4"/>
  <c r="H2009" i="4"/>
  <c r="G2009" i="4"/>
  <c r="F2009" i="4"/>
  <c r="E2009" i="4" s="1"/>
  <c r="I2008" i="4"/>
  <c r="H2008" i="4"/>
  <c r="G2008" i="4"/>
  <c r="F2008" i="4"/>
  <c r="E2008" i="4" s="1"/>
  <c r="I2007" i="4"/>
  <c r="H2007" i="4"/>
  <c r="G2007" i="4"/>
  <c r="F2007" i="4"/>
  <c r="E2007" i="4" s="1"/>
  <c r="I2006" i="4"/>
  <c r="H2006" i="4"/>
  <c r="G2006" i="4"/>
  <c r="F2006" i="4"/>
  <c r="E2006" i="4" s="1"/>
  <c r="C2006" i="4" s="1"/>
  <c r="I2005" i="4"/>
  <c r="H2005" i="4"/>
  <c r="G2005" i="4"/>
  <c r="F2005" i="4"/>
  <c r="E2005" i="4" s="1"/>
  <c r="L2005" i="4" s="1" a="1"/>
  <c r="L2005" i="4" s="1"/>
  <c r="I2004" i="4"/>
  <c r="H2004" i="4"/>
  <c r="G2004" i="4"/>
  <c r="F2004" i="4"/>
  <c r="E2004" i="4" s="1"/>
  <c r="C2004" i="4" s="1"/>
  <c r="I2003" i="4"/>
  <c r="H2003" i="4"/>
  <c r="G2003" i="4"/>
  <c r="F2003" i="4"/>
  <c r="E2003" i="4" s="1"/>
  <c r="J2003" i="4" s="1"/>
  <c r="I2002" i="4"/>
  <c r="H2002" i="4"/>
  <c r="G2002" i="4"/>
  <c r="F2002" i="4"/>
  <c r="E2002" i="4" s="1"/>
  <c r="L2002" i="4" s="1" a="1"/>
  <c r="L2002" i="4" s="1"/>
  <c r="I2001" i="4"/>
  <c r="H2001" i="4"/>
  <c r="G2001" i="4"/>
  <c r="F2001" i="4"/>
  <c r="E2001" i="4" s="1"/>
  <c r="K2001" i="4" s="1"/>
  <c r="I2000" i="4"/>
  <c r="H2000" i="4"/>
  <c r="G2000" i="4"/>
  <c r="F2000" i="4"/>
  <c r="E2000" i="4" s="1"/>
  <c r="I1999" i="4"/>
  <c r="H1999" i="4"/>
  <c r="G1999" i="4"/>
  <c r="F1999" i="4"/>
  <c r="E1999" i="4" s="1"/>
  <c r="I1998" i="4"/>
  <c r="H1998" i="4"/>
  <c r="G1998" i="4"/>
  <c r="F1998" i="4"/>
  <c r="E1998" i="4" s="1"/>
  <c r="P1998" i="4" s="1"/>
  <c r="I1997" i="4"/>
  <c r="H1997" i="4"/>
  <c r="G1997" i="4"/>
  <c r="F1997" i="4"/>
  <c r="E1997" i="4" s="1"/>
  <c r="I1996" i="4"/>
  <c r="H1996" i="4"/>
  <c r="G1996" i="4"/>
  <c r="F1996" i="4"/>
  <c r="E1996" i="4" s="1"/>
  <c r="I1995" i="4"/>
  <c r="H1995" i="4"/>
  <c r="G1995" i="4"/>
  <c r="F1995" i="4"/>
  <c r="E1995" i="4" s="1"/>
  <c r="M1995" i="4" s="1"/>
  <c r="I1994" i="4"/>
  <c r="H1994" i="4"/>
  <c r="G1994" i="4"/>
  <c r="F1994" i="4"/>
  <c r="E1994" i="4" s="1"/>
  <c r="C1994" i="4" s="1"/>
  <c r="I1993" i="4"/>
  <c r="H1993" i="4"/>
  <c r="G1993" i="4"/>
  <c r="F1993" i="4"/>
  <c r="E1993" i="4" s="1"/>
  <c r="J1993" i="4" s="1"/>
  <c r="I1992" i="4"/>
  <c r="H1992" i="4"/>
  <c r="G1992" i="4"/>
  <c r="F1992" i="4"/>
  <c r="E1992" i="4" s="1"/>
  <c r="C1992" i="4" s="1"/>
  <c r="I1991" i="4"/>
  <c r="H1991" i="4"/>
  <c r="G1991" i="4"/>
  <c r="F1991" i="4"/>
  <c r="E1991" i="4" s="1"/>
  <c r="J1991" i="4" s="1"/>
  <c r="I1990" i="4"/>
  <c r="H1990" i="4"/>
  <c r="G1990" i="4"/>
  <c r="F1990" i="4"/>
  <c r="E1990" i="4" s="1"/>
  <c r="C1990" i="4" s="1"/>
  <c r="I1989" i="4"/>
  <c r="H1989" i="4"/>
  <c r="G1989" i="4"/>
  <c r="F1989" i="4"/>
  <c r="E1989" i="4" s="1"/>
  <c r="I1988" i="4"/>
  <c r="H1988" i="4"/>
  <c r="G1988" i="4"/>
  <c r="F1988" i="4"/>
  <c r="E1988" i="4" s="1"/>
  <c r="J1988" i="4" s="1"/>
  <c r="I1987" i="4"/>
  <c r="H1987" i="4"/>
  <c r="G1987" i="4"/>
  <c r="F1987" i="4"/>
  <c r="E1987" i="4" s="1"/>
  <c r="I1986" i="4"/>
  <c r="H1986" i="4"/>
  <c r="G1986" i="4"/>
  <c r="F1986" i="4"/>
  <c r="E1986" i="4" s="1"/>
  <c r="L1986" i="4" s="1" a="1"/>
  <c r="L1986" i="4" s="1"/>
  <c r="I1985" i="4"/>
  <c r="H1985" i="4"/>
  <c r="G1985" i="4"/>
  <c r="F1985" i="4"/>
  <c r="E1985" i="4" s="1"/>
  <c r="P1985" i="4" s="1"/>
  <c r="I1984" i="4"/>
  <c r="H1984" i="4"/>
  <c r="G1984" i="4"/>
  <c r="F1984" i="4"/>
  <c r="E1984" i="4" s="1"/>
  <c r="C1984" i="4" s="1"/>
  <c r="I1983" i="4"/>
  <c r="H1983" i="4"/>
  <c r="G1983" i="4"/>
  <c r="F1983" i="4"/>
  <c r="E1983" i="4" s="1"/>
  <c r="M1983" i="4" s="1"/>
  <c r="I1982" i="4"/>
  <c r="H1982" i="4"/>
  <c r="G1982" i="4"/>
  <c r="F1982" i="4"/>
  <c r="E1982" i="4" s="1"/>
  <c r="L1982" i="4" s="1" a="1"/>
  <c r="L1982" i="4" s="1"/>
  <c r="I1981" i="4"/>
  <c r="H1981" i="4"/>
  <c r="G1981" i="4"/>
  <c r="F1981" i="4"/>
  <c r="E1981" i="4" s="1"/>
  <c r="J1981" i="4" s="1"/>
  <c r="I1980" i="4"/>
  <c r="H1980" i="4"/>
  <c r="G1980" i="4"/>
  <c r="F1980" i="4"/>
  <c r="E1980" i="4" s="1"/>
  <c r="C1980" i="4" s="1"/>
  <c r="I1979" i="4"/>
  <c r="H1979" i="4"/>
  <c r="G1979" i="4"/>
  <c r="F1979" i="4"/>
  <c r="E1979" i="4" s="1"/>
  <c r="I1978" i="4"/>
  <c r="H1978" i="4"/>
  <c r="G1978" i="4"/>
  <c r="F1978" i="4"/>
  <c r="E1978" i="4" s="1"/>
  <c r="I1977" i="4"/>
  <c r="H1977" i="4"/>
  <c r="G1977" i="4"/>
  <c r="F1977" i="4"/>
  <c r="E1977" i="4" s="1"/>
  <c r="C1977" i="4" s="1"/>
  <c r="I1976" i="4"/>
  <c r="H1976" i="4"/>
  <c r="G1976" i="4"/>
  <c r="F1976" i="4"/>
  <c r="E1976" i="4" s="1"/>
  <c r="I1975" i="4"/>
  <c r="H1975" i="4"/>
  <c r="G1975" i="4"/>
  <c r="F1975" i="4"/>
  <c r="E1975" i="4" s="1"/>
  <c r="P1975" i="4" s="1"/>
  <c r="I1974" i="4"/>
  <c r="H1974" i="4"/>
  <c r="G1974" i="4"/>
  <c r="F1974" i="4"/>
  <c r="E1974" i="4" s="1"/>
  <c r="C1974" i="4" s="1"/>
  <c r="I1973" i="4"/>
  <c r="H1973" i="4"/>
  <c r="G1973" i="4"/>
  <c r="F1973" i="4"/>
  <c r="E1973" i="4" s="1"/>
  <c r="P1973" i="4" s="1"/>
  <c r="I1972" i="4"/>
  <c r="H1972" i="4"/>
  <c r="G1972" i="4"/>
  <c r="F1972" i="4"/>
  <c r="E1972" i="4" s="1"/>
  <c r="C1972" i="4" s="1"/>
  <c r="I1971" i="4"/>
  <c r="H1971" i="4"/>
  <c r="G1971" i="4"/>
  <c r="F1971" i="4"/>
  <c r="E1971" i="4" s="1"/>
  <c r="P1971" i="4" s="1"/>
  <c r="I1970" i="4"/>
  <c r="H1970" i="4"/>
  <c r="G1970" i="4"/>
  <c r="F1970" i="4"/>
  <c r="E1970" i="4" s="1"/>
  <c r="P1970" i="4" s="1"/>
  <c r="I1969" i="4"/>
  <c r="H1969" i="4"/>
  <c r="G1969" i="4"/>
  <c r="F1969" i="4"/>
  <c r="E1969" i="4" s="1"/>
  <c r="P1969" i="4" s="1"/>
  <c r="I1968" i="4"/>
  <c r="H1968" i="4"/>
  <c r="G1968" i="4"/>
  <c r="F1968" i="4"/>
  <c r="E1968" i="4" s="1"/>
  <c r="P1968" i="4" s="1"/>
  <c r="I1967" i="4"/>
  <c r="H1967" i="4"/>
  <c r="G1967" i="4"/>
  <c r="F1967" i="4"/>
  <c r="E1967" i="4" s="1"/>
  <c r="K1967" i="4" s="1"/>
  <c r="N1967" i="4" s="1"/>
  <c r="I1966" i="4"/>
  <c r="H1966" i="4"/>
  <c r="G1966" i="4"/>
  <c r="F1966" i="4"/>
  <c r="E1966" i="4" s="1"/>
  <c r="L1966" i="4" s="1" a="1"/>
  <c r="L1966" i="4" s="1"/>
  <c r="I1965" i="4"/>
  <c r="H1965" i="4"/>
  <c r="G1965" i="4"/>
  <c r="F1965" i="4"/>
  <c r="E1965" i="4" s="1"/>
  <c r="I1964" i="4"/>
  <c r="H1964" i="4"/>
  <c r="G1964" i="4"/>
  <c r="F1964" i="4"/>
  <c r="E1964" i="4" s="1"/>
  <c r="L1964" i="4" s="1" a="1"/>
  <c r="L1964" i="4" s="1"/>
  <c r="I1963" i="4"/>
  <c r="H1963" i="4"/>
  <c r="G1963" i="4"/>
  <c r="F1963" i="4"/>
  <c r="E1963" i="4" s="1"/>
  <c r="I1962" i="4"/>
  <c r="H1962" i="4"/>
  <c r="G1962" i="4"/>
  <c r="F1962" i="4"/>
  <c r="E1962" i="4" s="1"/>
  <c r="J1962" i="4" s="1"/>
  <c r="I1961" i="4"/>
  <c r="H1961" i="4"/>
  <c r="G1961" i="4"/>
  <c r="F1961" i="4"/>
  <c r="E1961" i="4" s="1"/>
  <c r="K1961" i="4" s="1"/>
  <c r="N1961" i="4" s="1"/>
  <c r="I1960" i="4"/>
  <c r="H1960" i="4"/>
  <c r="G1960" i="4"/>
  <c r="F1960" i="4"/>
  <c r="E1960" i="4" s="1"/>
  <c r="I1959" i="4"/>
  <c r="H1959" i="4"/>
  <c r="G1959" i="4"/>
  <c r="F1959" i="4"/>
  <c r="E1959" i="4" s="1"/>
  <c r="I1958" i="4"/>
  <c r="H1958" i="4"/>
  <c r="G1958" i="4"/>
  <c r="F1958" i="4"/>
  <c r="E1958" i="4" s="1"/>
  <c r="J1958" i="4" s="1"/>
  <c r="I1957" i="4"/>
  <c r="H1957" i="4"/>
  <c r="G1957" i="4"/>
  <c r="F1957" i="4"/>
  <c r="E1957" i="4" s="1"/>
  <c r="M1957" i="4" s="1"/>
  <c r="I1956" i="4"/>
  <c r="H1956" i="4"/>
  <c r="G1956" i="4"/>
  <c r="F1956" i="4"/>
  <c r="E1956" i="4" s="1"/>
  <c r="I1955" i="4"/>
  <c r="H1955" i="4"/>
  <c r="G1955" i="4"/>
  <c r="F1955" i="4"/>
  <c r="E1955" i="4" s="1"/>
  <c r="I1954" i="4"/>
  <c r="H1954" i="4"/>
  <c r="G1954" i="4"/>
  <c r="F1954" i="4"/>
  <c r="E1954" i="4" s="1"/>
  <c r="I1953" i="4"/>
  <c r="H1953" i="4"/>
  <c r="G1953" i="4"/>
  <c r="F1953" i="4"/>
  <c r="E1953" i="4" s="1"/>
  <c r="L1953" i="4" s="1" a="1"/>
  <c r="L1953" i="4" s="1"/>
  <c r="I1952" i="4"/>
  <c r="H1952" i="4"/>
  <c r="G1952" i="4"/>
  <c r="F1952" i="4"/>
  <c r="E1952" i="4" s="1"/>
  <c r="C1952" i="4" s="1"/>
  <c r="I1951" i="4"/>
  <c r="H1951" i="4"/>
  <c r="G1951" i="4"/>
  <c r="F1951" i="4"/>
  <c r="E1951" i="4" s="1"/>
  <c r="P1951" i="4" s="1"/>
  <c r="I1950" i="4"/>
  <c r="H1950" i="4"/>
  <c r="G1950" i="4"/>
  <c r="F1950" i="4"/>
  <c r="E1950" i="4" s="1"/>
  <c r="C1950" i="4" s="1"/>
  <c r="I1949" i="4"/>
  <c r="H1949" i="4"/>
  <c r="G1949" i="4"/>
  <c r="F1949" i="4"/>
  <c r="E1949" i="4" s="1"/>
  <c r="P1949" i="4" s="1"/>
  <c r="I1948" i="4"/>
  <c r="H1948" i="4"/>
  <c r="G1948" i="4"/>
  <c r="F1948" i="4"/>
  <c r="E1948" i="4" s="1"/>
  <c r="C1948" i="4" s="1"/>
  <c r="I1947" i="4"/>
  <c r="H1947" i="4"/>
  <c r="G1947" i="4"/>
  <c r="F1947" i="4"/>
  <c r="E1947" i="4" s="1"/>
  <c r="K1947" i="4" s="1"/>
  <c r="N1947" i="4" s="1"/>
  <c r="I1946" i="4"/>
  <c r="H1946" i="4"/>
  <c r="G1946" i="4"/>
  <c r="F1946" i="4"/>
  <c r="E1946" i="4" s="1"/>
  <c r="J1946" i="4" s="1"/>
  <c r="I1945" i="4"/>
  <c r="H1945" i="4"/>
  <c r="G1945" i="4"/>
  <c r="F1945" i="4"/>
  <c r="E1945" i="4" s="1"/>
  <c r="K1945" i="4" s="1"/>
  <c r="O1945" i="4" s="1"/>
  <c r="I1944" i="4"/>
  <c r="H1944" i="4"/>
  <c r="G1944" i="4"/>
  <c r="F1944" i="4"/>
  <c r="E1944" i="4" s="1"/>
  <c r="P1944" i="4" s="1"/>
  <c r="I1943" i="4"/>
  <c r="H1943" i="4"/>
  <c r="G1943" i="4"/>
  <c r="F1943" i="4"/>
  <c r="E1943" i="4" s="1"/>
  <c r="K1943" i="4" s="1"/>
  <c r="N1943" i="4" s="1"/>
  <c r="I1942" i="4"/>
  <c r="H1942" i="4"/>
  <c r="G1942" i="4"/>
  <c r="F1942" i="4"/>
  <c r="E1942" i="4" s="1"/>
  <c r="P1942" i="4" s="1"/>
  <c r="I1941" i="4"/>
  <c r="H1941" i="4"/>
  <c r="G1941" i="4"/>
  <c r="F1941" i="4"/>
  <c r="E1941" i="4" s="1"/>
  <c r="C1941" i="4" s="1"/>
  <c r="I1940" i="4"/>
  <c r="H1940" i="4"/>
  <c r="G1940" i="4"/>
  <c r="F1940" i="4"/>
  <c r="E1940" i="4" s="1"/>
  <c r="I1939" i="4"/>
  <c r="H1939" i="4"/>
  <c r="G1939" i="4"/>
  <c r="F1939" i="4"/>
  <c r="E1939" i="4" s="1"/>
  <c r="I1938" i="4"/>
  <c r="H1938" i="4"/>
  <c r="G1938" i="4"/>
  <c r="F1938" i="4"/>
  <c r="E1938" i="4" s="1"/>
  <c r="I1937" i="4"/>
  <c r="H1937" i="4"/>
  <c r="G1937" i="4"/>
  <c r="F1937" i="4"/>
  <c r="E1937" i="4" s="1"/>
  <c r="P1937" i="4" s="1"/>
  <c r="I1936" i="4"/>
  <c r="H1936" i="4"/>
  <c r="G1936" i="4"/>
  <c r="F1936" i="4"/>
  <c r="E1936" i="4" s="1"/>
  <c r="K1936" i="4" s="1"/>
  <c r="Q1936" i="4" s="1"/>
  <c r="I1935" i="4"/>
  <c r="H1935" i="4"/>
  <c r="G1935" i="4"/>
  <c r="F1935" i="4"/>
  <c r="E1935" i="4" s="1"/>
  <c r="J1935" i="4" s="1"/>
  <c r="I1934" i="4"/>
  <c r="H1934" i="4"/>
  <c r="G1934" i="4"/>
  <c r="F1934" i="4"/>
  <c r="E1934" i="4" s="1"/>
  <c r="P1934" i="4" s="1"/>
  <c r="I1933" i="4"/>
  <c r="H1933" i="4"/>
  <c r="G1933" i="4"/>
  <c r="F1933" i="4"/>
  <c r="E1933" i="4" s="1"/>
  <c r="L1933" i="4" s="1" a="1"/>
  <c r="L1933" i="4" s="1"/>
  <c r="I1932" i="4"/>
  <c r="H1932" i="4"/>
  <c r="G1932" i="4"/>
  <c r="F1932" i="4"/>
  <c r="E1932" i="4" s="1"/>
  <c r="C1932" i="4" s="1"/>
  <c r="I1931" i="4"/>
  <c r="H1931" i="4"/>
  <c r="G1931" i="4"/>
  <c r="F1931" i="4"/>
  <c r="E1931" i="4" s="1"/>
  <c r="C1931" i="4" s="1"/>
  <c r="I1930" i="4"/>
  <c r="H1930" i="4"/>
  <c r="G1930" i="4"/>
  <c r="F1930" i="4"/>
  <c r="E1930" i="4" s="1"/>
  <c r="I1929" i="4"/>
  <c r="H1929" i="4"/>
  <c r="G1929" i="4"/>
  <c r="F1929" i="4"/>
  <c r="E1929" i="4" s="1"/>
  <c r="K1929" i="4" s="1"/>
  <c r="N1929" i="4" s="1"/>
  <c r="I1928" i="4"/>
  <c r="H1928" i="4"/>
  <c r="G1928" i="4"/>
  <c r="F1928" i="4"/>
  <c r="E1928" i="4" s="1"/>
  <c r="I1927" i="4"/>
  <c r="H1927" i="4"/>
  <c r="G1927" i="4"/>
  <c r="F1927" i="4"/>
  <c r="E1927" i="4" s="1"/>
  <c r="I1926" i="4"/>
  <c r="H1926" i="4"/>
  <c r="G1926" i="4"/>
  <c r="F1926" i="4"/>
  <c r="E1926" i="4" s="1"/>
  <c r="L1926" i="4" s="1" a="1"/>
  <c r="L1926" i="4" s="1"/>
  <c r="I1925" i="4"/>
  <c r="H1925" i="4"/>
  <c r="G1925" i="4"/>
  <c r="F1925" i="4"/>
  <c r="E1925" i="4" s="1"/>
  <c r="J1925" i="4" s="1"/>
  <c r="I1924" i="4"/>
  <c r="H1924" i="4"/>
  <c r="G1924" i="4"/>
  <c r="F1924" i="4"/>
  <c r="E1924" i="4" s="1"/>
  <c r="I1923" i="4"/>
  <c r="H1923" i="4"/>
  <c r="G1923" i="4"/>
  <c r="F1923" i="4"/>
  <c r="E1923" i="4" s="1"/>
  <c r="I1922" i="4"/>
  <c r="H1922" i="4"/>
  <c r="G1922" i="4"/>
  <c r="F1922" i="4"/>
  <c r="E1922" i="4" s="1"/>
  <c r="M1922" i="4" s="1"/>
  <c r="I1921" i="4"/>
  <c r="H1921" i="4"/>
  <c r="G1921" i="4"/>
  <c r="F1921" i="4"/>
  <c r="E1921" i="4" s="1"/>
  <c r="I1920" i="4"/>
  <c r="H1920" i="4"/>
  <c r="G1920" i="4"/>
  <c r="F1920" i="4"/>
  <c r="E1920" i="4" s="1"/>
  <c r="I1919" i="4"/>
  <c r="H1919" i="4"/>
  <c r="G1919" i="4"/>
  <c r="F1919" i="4"/>
  <c r="E1919" i="4" s="1"/>
  <c r="P1919" i="4" s="1"/>
  <c r="I1918" i="4"/>
  <c r="H1918" i="4"/>
  <c r="G1918" i="4"/>
  <c r="F1918" i="4"/>
  <c r="E1918" i="4" s="1"/>
  <c r="I1917" i="4"/>
  <c r="H1917" i="4"/>
  <c r="G1917" i="4"/>
  <c r="F1917" i="4"/>
  <c r="E1917" i="4" s="1"/>
  <c r="I1916" i="4"/>
  <c r="H1916" i="4"/>
  <c r="G1916" i="4"/>
  <c r="F1916" i="4"/>
  <c r="E1916" i="4" s="1"/>
  <c r="I1915" i="4"/>
  <c r="H1915" i="4"/>
  <c r="G1915" i="4"/>
  <c r="F1915" i="4"/>
  <c r="E1915" i="4" s="1"/>
  <c r="I1914" i="4"/>
  <c r="H1914" i="4"/>
  <c r="G1914" i="4"/>
  <c r="F1914" i="4"/>
  <c r="E1914" i="4" s="1"/>
  <c r="P1914" i="4" s="1"/>
  <c r="I1913" i="4"/>
  <c r="H1913" i="4"/>
  <c r="G1913" i="4"/>
  <c r="F1913" i="4"/>
  <c r="E1913" i="4" s="1"/>
  <c r="I1912" i="4"/>
  <c r="H1912" i="4"/>
  <c r="G1912" i="4"/>
  <c r="F1912" i="4"/>
  <c r="E1912" i="4" s="1"/>
  <c r="I1911" i="4"/>
  <c r="H1911" i="4"/>
  <c r="G1911" i="4"/>
  <c r="F1911" i="4"/>
  <c r="E1911" i="4" s="1"/>
  <c r="P1911" i="4" s="1"/>
  <c r="I1910" i="4"/>
  <c r="H1910" i="4"/>
  <c r="G1910" i="4"/>
  <c r="F1910" i="4"/>
  <c r="E1910" i="4" s="1"/>
  <c r="I1909" i="4"/>
  <c r="H1909" i="4"/>
  <c r="G1909" i="4"/>
  <c r="F1909" i="4"/>
  <c r="E1909" i="4" s="1"/>
  <c r="K1909" i="4" s="1"/>
  <c r="O1909" i="4" s="1"/>
  <c r="I1908" i="4"/>
  <c r="H1908" i="4"/>
  <c r="G1908" i="4"/>
  <c r="F1908" i="4"/>
  <c r="E1908" i="4" s="1"/>
  <c r="I1907" i="4"/>
  <c r="H1907" i="4"/>
  <c r="G1907" i="4"/>
  <c r="F1907" i="4"/>
  <c r="E1907" i="4" s="1"/>
  <c r="I1906" i="4"/>
  <c r="H1906" i="4"/>
  <c r="G1906" i="4"/>
  <c r="F1906" i="4"/>
  <c r="E1906" i="4" s="1"/>
  <c r="I1905" i="4"/>
  <c r="H1905" i="4"/>
  <c r="G1905" i="4"/>
  <c r="F1905" i="4"/>
  <c r="E1905" i="4" s="1"/>
  <c r="J1905" i="4" s="1"/>
  <c r="I1904" i="4"/>
  <c r="H1904" i="4"/>
  <c r="G1904" i="4"/>
  <c r="F1904" i="4"/>
  <c r="E1904" i="4" s="1"/>
  <c r="K1904" i="4" s="1"/>
  <c r="N1904" i="4" s="1"/>
  <c r="I1903" i="4"/>
  <c r="H1903" i="4"/>
  <c r="G1903" i="4"/>
  <c r="F1903" i="4"/>
  <c r="E1903" i="4" s="1"/>
  <c r="I1902" i="4"/>
  <c r="H1902" i="4"/>
  <c r="G1902" i="4"/>
  <c r="F1902" i="4"/>
  <c r="E1902" i="4" s="1"/>
  <c r="I1901" i="4"/>
  <c r="H1901" i="4"/>
  <c r="G1901" i="4"/>
  <c r="F1901" i="4"/>
  <c r="E1901" i="4" s="1"/>
  <c r="J1901" i="4" s="1"/>
  <c r="I1900" i="4"/>
  <c r="H1900" i="4"/>
  <c r="G1900" i="4"/>
  <c r="F1900" i="4"/>
  <c r="E1900" i="4" s="1"/>
  <c r="I1899" i="4"/>
  <c r="H1899" i="4"/>
  <c r="G1899" i="4"/>
  <c r="F1899" i="4"/>
  <c r="E1899" i="4" s="1"/>
  <c r="I1898" i="4"/>
  <c r="H1898" i="4"/>
  <c r="G1898" i="4"/>
  <c r="F1898" i="4"/>
  <c r="E1898" i="4" s="1"/>
  <c r="M1898" i="4" s="1"/>
  <c r="I1897" i="4"/>
  <c r="H1897" i="4"/>
  <c r="G1897" i="4"/>
  <c r="F1897" i="4"/>
  <c r="E1897" i="4" s="1"/>
  <c r="L1897" i="4" s="1" a="1"/>
  <c r="L1897" i="4" s="1"/>
  <c r="I1896" i="4"/>
  <c r="H1896" i="4"/>
  <c r="G1896" i="4"/>
  <c r="F1896" i="4"/>
  <c r="E1896" i="4" s="1"/>
  <c r="I1895" i="4"/>
  <c r="H1895" i="4"/>
  <c r="G1895" i="4"/>
  <c r="F1895" i="4"/>
  <c r="E1895" i="4" s="1"/>
  <c r="L1895" i="4" s="1" a="1"/>
  <c r="L1895" i="4" s="1"/>
  <c r="I1894" i="4"/>
  <c r="H1894" i="4"/>
  <c r="G1894" i="4"/>
  <c r="F1894" i="4"/>
  <c r="E1894" i="4" s="1"/>
  <c r="K1894" i="4" s="1"/>
  <c r="I1893" i="4"/>
  <c r="H1893" i="4"/>
  <c r="G1893" i="4"/>
  <c r="F1893" i="4"/>
  <c r="E1893" i="4" s="1"/>
  <c r="K1893" i="4" s="1"/>
  <c r="O1893" i="4" s="1"/>
  <c r="I1892" i="4"/>
  <c r="H1892" i="4"/>
  <c r="G1892" i="4"/>
  <c r="F1892" i="4"/>
  <c r="E1892" i="4" s="1"/>
  <c r="I1891" i="4"/>
  <c r="H1891" i="4"/>
  <c r="G1891" i="4"/>
  <c r="F1891" i="4"/>
  <c r="E1891" i="4" s="1"/>
  <c r="M1891" i="4" s="1"/>
  <c r="I1890" i="4"/>
  <c r="H1890" i="4"/>
  <c r="G1890" i="4"/>
  <c r="F1890" i="4"/>
  <c r="E1890" i="4" s="1"/>
  <c r="I1889" i="4"/>
  <c r="H1889" i="4"/>
  <c r="G1889" i="4"/>
  <c r="F1889" i="4"/>
  <c r="E1889" i="4" s="1"/>
  <c r="C1889" i="4" s="1"/>
  <c r="I1888" i="4"/>
  <c r="H1888" i="4"/>
  <c r="G1888" i="4"/>
  <c r="F1888" i="4"/>
  <c r="E1888" i="4" s="1"/>
  <c r="M1888" i="4" s="1"/>
  <c r="I1887" i="4"/>
  <c r="H1887" i="4"/>
  <c r="G1887" i="4"/>
  <c r="F1887" i="4"/>
  <c r="E1887" i="4" s="1"/>
  <c r="K1887" i="4" s="1"/>
  <c r="I1886" i="4"/>
  <c r="H1886" i="4"/>
  <c r="G1886" i="4"/>
  <c r="F1886" i="4"/>
  <c r="E1886" i="4" s="1"/>
  <c r="L1886" i="4" s="1" a="1"/>
  <c r="L1886" i="4" s="1"/>
  <c r="I1885" i="4"/>
  <c r="H1885" i="4"/>
  <c r="G1885" i="4"/>
  <c r="F1885" i="4"/>
  <c r="E1885" i="4" s="1"/>
  <c r="I1884" i="4"/>
  <c r="H1884" i="4"/>
  <c r="G1884" i="4"/>
  <c r="F1884" i="4"/>
  <c r="E1884" i="4" s="1"/>
  <c r="I1883" i="4"/>
  <c r="H1883" i="4"/>
  <c r="G1883" i="4"/>
  <c r="F1883" i="4"/>
  <c r="E1883" i="4" s="1"/>
  <c r="P1883" i="4" s="1"/>
  <c r="I1882" i="4"/>
  <c r="H1882" i="4"/>
  <c r="G1882" i="4"/>
  <c r="F1882" i="4"/>
  <c r="E1882" i="4" s="1"/>
  <c r="P1882" i="4" s="1"/>
  <c r="I1881" i="4"/>
  <c r="H1881" i="4"/>
  <c r="G1881" i="4"/>
  <c r="F1881" i="4"/>
  <c r="E1881" i="4" s="1"/>
  <c r="I1880" i="4"/>
  <c r="H1880" i="4"/>
  <c r="G1880" i="4"/>
  <c r="F1880" i="4"/>
  <c r="E1880" i="4" s="1"/>
  <c r="I1879" i="4"/>
  <c r="H1879" i="4"/>
  <c r="G1879" i="4"/>
  <c r="F1879" i="4"/>
  <c r="E1879" i="4" s="1"/>
  <c r="I1878" i="4"/>
  <c r="H1878" i="4"/>
  <c r="G1878" i="4"/>
  <c r="F1878" i="4"/>
  <c r="E1878" i="4" s="1"/>
  <c r="C1878" i="4" s="1"/>
  <c r="I1877" i="4"/>
  <c r="H1877" i="4"/>
  <c r="G1877" i="4"/>
  <c r="F1877" i="4"/>
  <c r="E1877" i="4" s="1"/>
  <c r="I1876" i="4"/>
  <c r="H1876" i="4"/>
  <c r="G1876" i="4"/>
  <c r="F1876" i="4"/>
  <c r="E1876" i="4" s="1"/>
  <c r="K1876" i="4" s="1"/>
  <c r="N1876" i="4" s="1"/>
  <c r="I1875" i="4"/>
  <c r="H1875" i="4"/>
  <c r="G1875" i="4"/>
  <c r="F1875" i="4"/>
  <c r="E1875" i="4" s="1"/>
  <c r="P1875" i="4" s="1"/>
  <c r="I1874" i="4"/>
  <c r="H1874" i="4"/>
  <c r="G1874" i="4"/>
  <c r="F1874" i="4"/>
  <c r="E1874" i="4" s="1"/>
  <c r="I1873" i="4"/>
  <c r="H1873" i="4"/>
  <c r="G1873" i="4"/>
  <c r="F1873" i="4"/>
  <c r="E1873" i="4" s="1"/>
  <c r="P1873" i="4" s="1"/>
  <c r="I1872" i="4"/>
  <c r="H1872" i="4"/>
  <c r="G1872" i="4"/>
  <c r="F1872" i="4"/>
  <c r="E1872" i="4" s="1"/>
  <c r="I1871" i="4"/>
  <c r="H1871" i="4"/>
  <c r="G1871" i="4"/>
  <c r="F1871" i="4"/>
  <c r="E1871" i="4" s="1"/>
  <c r="M1871" i="4" s="1"/>
  <c r="I1870" i="4"/>
  <c r="H1870" i="4"/>
  <c r="G1870" i="4"/>
  <c r="F1870" i="4"/>
  <c r="E1870" i="4" s="1"/>
  <c r="P1870" i="4" s="1"/>
  <c r="I1869" i="4"/>
  <c r="H1869" i="4"/>
  <c r="G1869" i="4"/>
  <c r="F1869" i="4"/>
  <c r="E1869" i="4" s="1"/>
  <c r="L1869" i="4" s="1" a="1"/>
  <c r="L1869" i="4" s="1"/>
  <c r="I1868" i="4"/>
  <c r="H1868" i="4"/>
  <c r="G1868" i="4"/>
  <c r="F1868" i="4"/>
  <c r="E1868" i="4" s="1"/>
  <c r="I1867" i="4"/>
  <c r="H1867" i="4"/>
  <c r="G1867" i="4"/>
  <c r="F1867" i="4"/>
  <c r="E1867" i="4" s="1"/>
  <c r="P1867" i="4" s="1"/>
  <c r="I1866" i="4"/>
  <c r="H1866" i="4"/>
  <c r="G1866" i="4"/>
  <c r="F1866" i="4"/>
  <c r="E1866" i="4" s="1"/>
  <c r="I1865" i="4"/>
  <c r="H1865" i="4"/>
  <c r="G1865" i="4"/>
  <c r="F1865" i="4"/>
  <c r="E1865" i="4" s="1"/>
  <c r="L1865" i="4" s="1" a="1"/>
  <c r="L1865" i="4" s="1"/>
  <c r="I1864" i="4"/>
  <c r="H1864" i="4"/>
  <c r="G1864" i="4"/>
  <c r="F1864" i="4"/>
  <c r="E1864" i="4" s="1"/>
  <c r="L1864" i="4" s="1" a="1"/>
  <c r="L1864" i="4" s="1"/>
  <c r="I1863" i="4"/>
  <c r="H1863" i="4"/>
  <c r="G1863" i="4"/>
  <c r="F1863" i="4"/>
  <c r="E1863" i="4" s="1"/>
  <c r="C1863" i="4" s="1"/>
  <c r="I1862" i="4"/>
  <c r="H1862" i="4"/>
  <c r="G1862" i="4"/>
  <c r="F1862" i="4"/>
  <c r="E1862" i="4" s="1"/>
  <c r="I1861" i="4"/>
  <c r="H1861" i="4"/>
  <c r="G1861" i="4"/>
  <c r="F1861" i="4"/>
  <c r="E1861" i="4" s="1"/>
  <c r="I1860" i="4"/>
  <c r="H1860" i="4"/>
  <c r="G1860" i="4"/>
  <c r="F1860" i="4"/>
  <c r="E1860" i="4" s="1"/>
  <c r="P1860" i="4" s="1"/>
  <c r="I1859" i="4"/>
  <c r="H1859" i="4"/>
  <c r="G1859" i="4"/>
  <c r="F1859" i="4"/>
  <c r="E1859" i="4" s="1"/>
  <c r="I1858" i="4"/>
  <c r="H1858" i="4"/>
  <c r="G1858" i="4"/>
  <c r="F1858" i="4"/>
  <c r="E1858" i="4" s="1"/>
  <c r="I1857" i="4"/>
  <c r="H1857" i="4"/>
  <c r="G1857" i="4"/>
  <c r="F1857" i="4"/>
  <c r="E1857" i="4" s="1"/>
  <c r="P1857" i="4" s="1"/>
  <c r="I1856" i="4"/>
  <c r="H1856" i="4"/>
  <c r="G1856" i="4"/>
  <c r="F1856" i="4"/>
  <c r="E1856" i="4" s="1"/>
  <c r="L1856" i="4" s="1" a="1"/>
  <c r="L1856" i="4" s="1"/>
  <c r="I1855" i="4"/>
  <c r="H1855" i="4"/>
  <c r="G1855" i="4"/>
  <c r="F1855" i="4"/>
  <c r="E1855" i="4" s="1"/>
  <c r="I1854" i="4"/>
  <c r="H1854" i="4"/>
  <c r="G1854" i="4"/>
  <c r="F1854" i="4"/>
  <c r="E1854" i="4" s="1"/>
  <c r="I1853" i="4"/>
  <c r="H1853" i="4"/>
  <c r="G1853" i="4"/>
  <c r="F1853" i="4"/>
  <c r="E1853" i="4" s="1"/>
  <c r="L1853" i="4" s="1" a="1"/>
  <c r="L1853" i="4" s="1"/>
  <c r="I1852" i="4"/>
  <c r="H1852" i="4"/>
  <c r="G1852" i="4"/>
  <c r="F1852" i="4"/>
  <c r="E1852" i="4" s="1"/>
  <c r="I1851" i="4"/>
  <c r="H1851" i="4"/>
  <c r="G1851" i="4"/>
  <c r="F1851" i="4"/>
  <c r="E1851" i="4" s="1"/>
  <c r="I1850" i="4"/>
  <c r="H1850" i="4"/>
  <c r="G1850" i="4"/>
  <c r="F1850" i="4"/>
  <c r="E1850" i="4" s="1"/>
  <c r="I1849" i="4"/>
  <c r="H1849" i="4"/>
  <c r="G1849" i="4"/>
  <c r="F1849" i="4"/>
  <c r="E1849" i="4" s="1"/>
  <c r="L1849" i="4" s="1" a="1"/>
  <c r="L1849" i="4" s="1"/>
  <c r="I1848" i="4"/>
  <c r="H1848" i="4"/>
  <c r="G1848" i="4"/>
  <c r="F1848" i="4"/>
  <c r="E1848" i="4" s="1"/>
  <c r="I1847" i="4"/>
  <c r="H1847" i="4"/>
  <c r="G1847" i="4"/>
  <c r="F1847" i="4"/>
  <c r="E1847" i="4" s="1"/>
  <c r="C1847" i="4" s="1"/>
  <c r="I1846" i="4"/>
  <c r="H1846" i="4"/>
  <c r="G1846" i="4"/>
  <c r="F1846" i="4"/>
  <c r="E1846" i="4" s="1"/>
  <c r="I1845" i="4"/>
  <c r="H1845" i="4"/>
  <c r="G1845" i="4"/>
  <c r="F1845" i="4"/>
  <c r="E1845" i="4" s="1"/>
  <c r="L1845" i="4" s="1" a="1"/>
  <c r="L1845" i="4" s="1"/>
  <c r="I1844" i="4"/>
  <c r="H1844" i="4"/>
  <c r="G1844" i="4"/>
  <c r="F1844" i="4"/>
  <c r="E1844" i="4" s="1"/>
  <c r="I1843" i="4"/>
  <c r="H1843" i="4"/>
  <c r="G1843" i="4"/>
  <c r="F1843" i="4"/>
  <c r="E1843" i="4" s="1"/>
  <c r="K1843" i="4" s="1"/>
  <c r="I1842" i="4"/>
  <c r="H1842" i="4"/>
  <c r="G1842" i="4"/>
  <c r="F1842" i="4"/>
  <c r="E1842" i="4" s="1"/>
  <c r="I1841" i="4"/>
  <c r="H1841" i="4"/>
  <c r="G1841" i="4"/>
  <c r="F1841" i="4"/>
  <c r="E1841" i="4" s="1"/>
  <c r="I1840" i="4"/>
  <c r="H1840" i="4"/>
  <c r="G1840" i="4"/>
  <c r="F1840" i="4"/>
  <c r="E1840" i="4" s="1"/>
  <c r="I1839" i="4"/>
  <c r="H1839" i="4"/>
  <c r="G1839" i="4"/>
  <c r="F1839" i="4"/>
  <c r="E1839" i="4" s="1"/>
  <c r="K1839" i="4" s="1"/>
  <c r="I1838" i="4"/>
  <c r="H1838" i="4"/>
  <c r="G1838" i="4"/>
  <c r="F1838" i="4"/>
  <c r="E1838" i="4" s="1"/>
  <c r="I1837" i="4"/>
  <c r="H1837" i="4"/>
  <c r="G1837" i="4"/>
  <c r="F1837" i="4"/>
  <c r="E1837" i="4" s="1"/>
  <c r="P1837" i="4" s="1"/>
  <c r="I1836" i="4"/>
  <c r="H1836" i="4"/>
  <c r="G1836" i="4"/>
  <c r="F1836" i="4"/>
  <c r="E1836" i="4" s="1"/>
  <c r="I1835" i="4"/>
  <c r="H1835" i="4"/>
  <c r="G1835" i="4"/>
  <c r="F1835" i="4"/>
  <c r="E1835" i="4" s="1"/>
  <c r="M1835" i="4" s="1"/>
  <c r="I1834" i="4"/>
  <c r="H1834" i="4"/>
  <c r="G1834" i="4"/>
  <c r="F1834" i="4"/>
  <c r="E1834" i="4" s="1"/>
  <c r="I1833" i="4"/>
  <c r="H1833" i="4"/>
  <c r="G1833" i="4"/>
  <c r="F1833" i="4"/>
  <c r="E1833" i="4" s="1"/>
  <c r="K1833" i="4" s="1"/>
  <c r="I1832" i="4"/>
  <c r="H1832" i="4"/>
  <c r="G1832" i="4"/>
  <c r="F1832" i="4"/>
  <c r="E1832" i="4" s="1"/>
  <c r="I1831" i="4"/>
  <c r="H1831" i="4"/>
  <c r="G1831" i="4"/>
  <c r="F1831" i="4"/>
  <c r="E1831" i="4" s="1"/>
  <c r="I1830" i="4"/>
  <c r="H1830" i="4"/>
  <c r="G1830" i="4"/>
  <c r="F1830" i="4"/>
  <c r="E1830" i="4" s="1"/>
  <c r="I1829" i="4"/>
  <c r="H1829" i="4"/>
  <c r="G1829" i="4"/>
  <c r="F1829" i="4"/>
  <c r="E1829" i="4" s="1"/>
  <c r="M1829" i="4" s="1"/>
  <c r="I1828" i="4"/>
  <c r="H1828" i="4"/>
  <c r="G1828" i="4"/>
  <c r="F1828" i="4"/>
  <c r="E1828" i="4" s="1"/>
  <c r="K1828" i="4" s="1"/>
  <c r="Q1828" i="4" s="1"/>
  <c r="I1827" i="4"/>
  <c r="H1827" i="4"/>
  <c r="G1827" i="4"/>
  <c r="F1827" i="4"/>
  <c r="E1827" i="4" s="1"/>
  <c r="L1827" i="4" s="1" a="1"/>
  <c r="L1827" i="4" s="1"/>
  <c r="I1826" i="4"/>
  <c r="H1826" i="4"/>
  <c r="G1826" i="4"/>
  <c r="F1826" i="4"/>
  <c r="E1826" i="4" s="1"/>
  <c r="M1826" i="4" s="1"/>
  <c r="I1825" i="4"/>
  <c r="H1825" i="4"/>
  <c r="G1825" i="4"/>
  <c r="F1825" i="4"/>
  <c r="E1825" i="4" s="1"/>
  <c r="J1825" i="4" s="1"/>
  <c r="I1824" i="4"/>
  <c r="H1824" i="4"/>
  <c r="G1824" i="4"/>
  <c r="F1824" i="4"/>
  <c r="E1824" i="4" s="1"/>
  <c r="M1824" i="4" s="1"/>
  <c r="I1823" i="4"/>
  <c r="H1823" i="4"/>
  <c r="G1823" i="4"/>
  <c r="F1823" i="4"/>
  <c r="E1823" i="4" s="1"/>
  <c r="L1823" i="4" s="1" a="1"/>
  <c r="L1823" i="4" s="1"/>
  <c r="I1822" i="4"/>
  <c r="H1822" i="4"/>
  <c r="G1822" i="4"/>
  <c r="F1822" i="4"/>
  <c r="E1822" i="4" s="1"/>
  <c r="C1822" i="4" s="1"/>
  <c r="I1821" i="4"/>
  <c r="H1821" i="4"/>
  <c r="G1821" i="4"/>
  <c r="F1821" i="4"/>
  <c r="E1821" i="4" s="1"/>
  <c r="C1821" i="4" s="1"/>
  <c r="I1820" i="4"/>
  <c r="H1820" i="4"/>
  <c r="G1820" i="4"/>
  <c r="F1820" i="4"/>
  <c r="E1820" i="4" s="1"/>
  <c r="I1819" i="4"/>
  <c r="H1819" i="4"/>
  <c r="G1819" i="4"/>
  <c r="F1819" i="4"/>
  <c r="E1819" i="4" s="1"/>
  <c r="K1819" i="4" s="1"/>
  <c r="O1819" i="4" s="1"/>
  <c r="I1818" i="4"/>
  <c r="H1818" i="4"/>
  <c r="G1818" i="4"/>
  <c r="F1818" i="4"/>
  <c r="E1818" i="4" s="1"/>
  <c r="I1817" i="4"/>
  <c r="H1817" i="4"/>
  <c r="G1817" i="4"/>
  <c r="F1817" i="4"/>
  <c r="E1817" i="4" s="1"/>
  <c r="K1817" i="4" s="1"/>
  <c r="Q1817" i="4" s="1"/>
  <c r="I1816" i="4"/>
  <c r="H1816" i="4"/>
  <c r="G1816" i="4"/>
  <c r="F1816" i="4"/>
  <c r="E1816" i="4" s="1"/>
  <c r="K1816" i="4" s="1"/>
  <c r="Q1816" i="4" s="1"/>
  <c r="I1815" i="4"/>
  <c r="H1815" i="4"/>
  <c r="G1815" i="4"/>
  <c r="F1815" i="4"/>
  <c r="E1815" i="4" s="1"/>
  <c r="I1814" i="4"/>
  <c r="H1814" i="4"/>
  <c r="G1814" i="4"/>
  <c r="F1814" i="4"/>
  <c r="E1814" i="4" s="1"/>
  <c r="I1813" i="4"/>
  <c r="H1813" i="4"/>
  <c r="G1813" i="4"/>
  <c r="F1813" i="4"/>
  <c r="E1813" i="4" s="1"/>
  <c r="K1813" i="4" s="1"/>
  <c r="I1812" i="4"/>
  <c r="H1812" i="4"/>
  <c r="G1812" i="4"/>
  <c r="F1812" i="4"/>
  <c r="E1812" i="4" s="1"/>
  <c r="I1811" i="4"/>
  <c r="H1811" i="4"/>
  <c r="G1811" i="4"/>
  <c r="F1811" i="4"/>
  <c r="E1811" i="4" s="1"/>
  <c r="P1811" i="4" s="1"/>
  <c r="I1810" i="4"/>
  <c r="H1810" i="4"/>
  <c r="G1810" i="4"/>
  <c r="F1810" i="4"/>
  <c r="E1810" i="4" s="1"/>
  <c r="C1810" i="4" s="1"/>
  <c r="I1809" i="4"/>
  <c r="H1809" i="4"/>
  <c r="G1809" i="4"/>
  <c r="F1809" i="4"/>
  <c r="E1809" i="4" s="1"/>
  <c r="I1808" i="4"/>
  <c r="H1808" i="4"/>
  <c r="G1808" i="4"/>
  <c r="F1808" i="4"/>
  <c r="E1808" i="4" s="1"/>
  <c r="M1808" i="4" s="1"/>
  <c r="I1807" i="4"/>
  <c r="H1807" i="4"/>
  <c r="G1807" i="4"/>
  <c r="F1807" i="4"/>
  <c r="E1807" i="4" s="1"/>
  <c r="K1807" i="4" s="1"/>
  <c r="O1807" i="4" s="1"/>
  <c r="I1806" i="4"/>
  <c r="H1806" i="4"/>
  <c r="G1806" i="4"/>
  <c r="F1806" i="4"/>
  <c r="E1806" i="4" s="1"/>
  <c r="I1805" i="4"/>
  <c r="H1805" i="4"/>
  <c r="G1805" i="4"/>
  <c r="F1805" i="4"/>
  <c r="E1805" i="4" s="1"/>
  <c r="I1804" i="4"/>
  <c r="H1804" i="4"/>
  <c r="G1804" i="4"/>
  <c r="F1804" i="4"/>
  <c r="E1804" i="4" s="1"/>
  <c r="P1804" i="4" s="1"/>
  <c r="I1803" i="4"/>
  <c r="H1803" i="4"/>
  <c r="G1803" i="4"/>
  <c r="F1803" i="4"/>
  <c r="E1803" i="4" s="1"/>
  <c r="L1803" i="4" s="1" a="1"/>
  <c r="L1803" i="4" s="1"/>
  <c r="I1802" i="4"/>
  <c r="H1802" i="4"/>
  <c r="G1802" i="4"/>
  <c r="F1802" i="4"/>
  <c r="E1802" i="4" s="1"/>
  <c r="J1802" i="4" s="1"/>
  <c r="I1801" i="4"/>
  <c r="H1801" i="4"/>
  <c r="G1801" i="4"/>
  <c r="F1801" i="4"/>
  <c r="E1801" i="4" s="1"/>
  <c r="I1800" i="4"/>
  <c r="H1800" i="4"/>
  <c r="G1800" i="4"/>
  <c r="F1800" i="4"/>
  <c r="E1800" i="4" s="1"/>
  <c r="J1800" i="4" s="1"/>
  <c r="I1799" i="4"/>
  <c r="H1799" i="4"/>
  <c r="G1799" i="4"/>
  <c r="F1799" i="4"/>
  <c r="E1799" i="4" s="1"/>
  <c r="K1799" i="4" s="1"/>
  <c r="I1798" i="4"/>
  <c r="H1798" i="4"/>
  <c r="G1798" i="4"/>
  <c r="F1798" i="4"/>
  <c r="E1798" i="4" s="1"/>
  <c r="I1797" i="4"/>
  <c r="H1797" i="4"/>
  <c r="G1797" i="4"/>
  <c r="F1797" i="4"/>
  <c r="E1797" i="4" s="1"/>
  <c r="J1797" i="4" s="1"/>
  <c r="I1796" i="4"/>
  <c r="H1796" i="4"/>
  <c r="G1796" i="4"/>
  <c r="F1796" i="4"/>
  <c r="E1796" i="4" s="1"/>
  <c r="I1795" i="4"/>
  <c r="H1795" i="4"/>
  <c r="G1795" i="4"/>
  <c r="F1795" i="4"/>
  <c r="E1795" i="4" s="1"/>
  <c r="K1795" i="4" s="1"/>
  <c r="O1795" i="4" s="1"/>
  <c r="I1794" i="4"/>
  <c r="H1794" i="4"/>
  <c r="G1794" i="4"/>
  <c r="F1794" i="4"/>
  <c r="E1794" i="4" s="1"/>
  <c r="P1794" i="4" s="1"/>
  <c r="I1793" i="4"/>
  <c r="H1793" i="4"/>
  <c r="G1793" i="4"/>
  <c r="F1793" i="4"/>
  <c r="E1793" i="4" s="1"/>
  <c r="I1792" i="4"/>
  <c r="H1792" i="4"/>
  <c r="G1792" i="4"/>
  <c r="F1792" i="4"/>
  <c r="E1792" i="4" s="1"/>
  <c r="I1791" i="4"/>
  <c r="H1791" i="4"/>
  <c r="G1791" i="4"/>
  <c r="F1791" i="4"/>
  <c r="E1791" i="4" s="1"/>
  <c r="I1790" i="4"/>
  <c r="H1790" i="4"/>
  <c r="G1790" i="4"/>
  <c r="F1790" i="4"/>
  <c r="E1790" i="4" s="1"/>
  <c r="I1789" i="4"/>
  <c r="H1789" i="4"/>
  <c r="G1789" i="4"/>
  <c r="F1789" i="4"/>
  <c r="E1789" i="4" s="1"/>
  <c r="I1788" i="4"/>
  <c r="H1788" i="4"/>
  <c r="G1788" i="4"/>
  <c r="F1788" i="4"/>
  <c r="E1788" i="4" s="1"/>
  <c r="I1787" i="4"/>
  <c r="H1787" i="4"/>
  <c r="G1787" i="4"/>
  <c r="F1787" i="4"/>
  <c r="E1787" i="4" s="1"/>
  <c r="M1787" i="4" s="1"/>
  <c r="I1786" i="4"/>
  <c r="H1786" i="4"/>
  <c r="G1786" i="4"/>
  <c r="F1786" i="4"/>
  <c r="E1786" i="4" s="1"/>
  <c r="I1785" i="4"/>
  <c r="H1785" i="4"/>
  <c r="G1785" i="4"/>
  <c r="F1785" i="4"/>
  <c r="E1785" i="4" s="1"/>
  <c r="L1785" i="4" s="1" a="1"/>
  <c r="L1785" i="4" s="1"/>
  <c r="I1784" i="4"/>
  <c r="H1784" i="4"/>
  <c r="G1784" i="4"/>
  <c r="F1784" i="4"/>
  <c r="E1784" i="4" s="1"/>
  <c r="M1784" i="4" s="1"/>
  <c r="I1783" i="4"/>
  <c r="H1783" i="4"/>
  <c r="G1783" i="4"/>
  <c r="F1783" i="4"/>
  <c r="E1783" i="4" s="1"/>
  <c r="K1783" i="4" s="1"/>
  <c r="O1783" i="4" s="1"/>
  <c r="I1782" i="4"/>
  <c r="H1782" i="4"/>
  <c r="G1782" i="4"/>
  <c r="F1782" i="4"/>
  <c r="E1782" i="4" s="1"/>
  <c r="I1781" i="4"/>
  <c r="H1781" i="4"/>
  <c r="G1781" i="4"/>
  <c r="F1781" i="4"/>
  <c r="E1781" i="4" s="1"/>
  <c r="I1780" i="4"/>
  <c r="H1780" i="4"/>
  <c r="G1780" i="4"/>
  <c r="F1780" i="4"/>
  <c r="E1780" i="4" s="1"/>
  <c r="C1780" i="4" s="1"/>
  <c r="I1779" i="4"/>
  <c r="H1779" i="4"/>
  <c r="G1779" i="4"/>
  <c r="F1779" i="4"/>
  <c r="E1779" i="4" s="1"/>
  <c r="L1779" i="4" s="1" a="1"/>
  <c r="L1779" i="4" s="1"/>
  <c r="I1778" i="4"/>
  <c r="H1778" i="4"/>
  <c r="G1778" i="4"/>
  <c r="F1778" i="4"/>
  <c r="E1778" i="4" s="1"/>
  <c r="I1777" i="4"/>
  <c r="H1777" i="4"/>
  <c r="G1777" i="4"/>
  <c r="F1777" i="4"/>
  <c r="E1777" i="4" s="1"/>
  <c r="I1776" i="4"/>
  <c r="H1776" i="4"/>
  <c r="G1776" i="4"/>
  <c r="F1776" i="4"/>
  <c r="E1776" i="4" s="1"/>
  <c r="C1776" i="4" s="1"/>
  <c r="I1775" i="4"/>
  <c r="H1775" i="4"/>
  <c r="G1775" i="4"/>
  <c r="F1775" i="4"/>
  <c r="E1775" i="4" s="1"/>
  <c r="I1774" i="4"/>
  <c r="H1774" i="4"/>
  <c r="G1774" i="4"/>
  <c r="F1774" i="4"/>
  <c r="E1774" i="4" s="1"/>
  <c r="I1773" i="4"/>
  <c r="H1773" i="4"/>
  <c r="G1773" i="4"/>
  <c r="F1773" i="4"/>
  <c r="E1773" i="4" s="1"/>
  <c r="J1773" i="4" s="1"/>
  <c r="I1772" i="4"/>
  <c r="H1772" i="4"/>
  <c r="G1772" i="4"/>
  <c r="F1772" i="4"/>
  <c r="E1772" i="4" s="1"/>
  <c r="I1771" i="4"/>
  <c r="H1771" i="4"/>
  <c r="G1771" i="4"/>
  <c r="F1771" i="4"/>
  <c r="E1771" i="4" s="1"/>
  <c r="K1771" i="4" s="1"/>
  <c r="N1771" i="4" s="1"/>
  <c r="I1770" i="4"/>
  <c r="H1770" i="4"/>
  <c r="G1770" i="4"/>
  <c r="F1770" i="4"/>
  <c r="E1770" i="4" s="1"/>
  <c r="L1770" i="4" s="1" a="1"/>
  <c r="L1770" i="4" s="1"/>
  <c r="I1769" i="4"/>
  <c r="H1769" i="4"/>
  <c r="G1769" i="4"/>
  <c r="F1769" i="4"/>
  <c r="E1769" i="4" s="1"/>
  <c r="J1769" i="4" s="1"/>
  <c r="I1768" i="4"/>
  <c r="H1768" i="4"/>
  <c r="G1768" i="4"/>
  <c r="F1768" i="4"/>
  <c r="E1768" i="4" s="1"/>
  <c r="I1767" i="4"/>
  <c r="H1767" i="4"/>
  <c r="G1767" i="4"/>
  <c r="F1767" i="4"/>
  <c r="E1767" i="4" s="1"/>
  <c r="P1767" i="4" s="1"/>
  <c r="I1766" i="4"/>
  <c r="H1766" i="4"/>
  <c r="G1766" i="4"/>
  <c r="F1766" i="4"/>
  <c r="E1766" i="4" s="1"/>
  <c r="K1766" i="4" s="1"/>
  <c r="Q1766" i="4" s="1"/>
  <c r="I1765" i="4"/>
  <c r="H1765" i="4"/>
  <c r="G1765" i="4"/>
  <c r="F1765" i="4"/>
  <c r="E1765" i="4" s="1"/>
  <c r="I1764" i="4"/>
  <c r="H1764" i="4"/>
  <c r="G1764" i="4"/>
  <c r="F1764" i="4"/>
  <c r="E1764" i="4" s="1"/>
  <c r="M1764" i="4" s="1"/>
  <c r="I1763" i="4"/>
  <c r="H1763" i="4"/>
  <c r="G1763" i="4"/>
  <c r="F1763" i="4"/>
  <c r="E1763" i="4" s="1"/>
  <c r="M1763" i="4" s="1"/>
  <c r="I1762" i="4"/>
  <c r="H1762" i="4"/>
  <c r="G1762" i="4"/>
  <c r="F1762" i="4"/>
  <c r="E1762" i="4" s="1"/>
  <c r="K1762" i="4" s="1"/>
  <c r="N1762" i="4" s="1"/>
  <c r="I1761" i="4"/>
  <c r="H1761" i="4"/>
  <c r="G1761" i="4"/>
  <c r="F1761" i="4"/>
  <c r="E1761" i="4" s="1"/>
  <c r="C1761" i="4" s="1"/>
  <c r="I1760" i="4"/>
  <c r="H1760" i="4"/>
  <c r="G1760" i="4"/>
  <c r="F1760" i="4"/>
  <c r="E1760" i="4" s="1"/>
  <c r="L1760" i="4" s="1" a="1"/>
  <c r="L1760" i="4" s="1"/>
  <c r="I1759" i="4"/>
  <c r="H1759" i="4"/>
  <c r="G1759" i="4"/>
  <c r="F1759" i="4"/>
  <c r="E1759" i="4" s="1"/>
  <c r="M1759" i="4" s="1"/>
  <c r="I1758" i="4"/>
  <c r="H1758" i="4"/>
  <c r="G1758" i="4"/>
  <c r="F1758" i="4"/>
  <c r="E1758" i="4" s="1"/>
  <c r="J1758" i="4" s="1"/>
  <c r="I1757" i="4"/>
  <c r="H1757" i="4"/>
  <c r="G1757" i="4"/>
  <c r="F1757" i="4"/>
  <c r="E1757" i="4" s="1"/>
  <c r="J1757" i="4" s="1"/>
  <c r="I1756" i="4"/>
  <c r="H1756" i="4"/>
  <c r="G1756" i="4"/>
  <c r="F1756" i="4"/>
  <c r="E1756" i="4" s="1"/>
  <c r="P1756" i="4" s="1"/>
  <c r="I1755" i="4"/>
  <c r="H1755" i="4"/>
  <c r="G1755" i="4"/>
  <c r="F1755" i="4"/>
  <c r="E1755" i="4" s="1"/>
  <c r="J1755" i="4" s="1"/>
  <c r="I1754" i="4"/>
  <c r="H1754" i="4"/>
  <c r="G1754" i="4"/>
  <c r="F1754" i="4"/>
  <c r="E1754" i="4" s="1"/>
  <c r="I1753" i="4"/>
  <c r="H1753" i="4"/>
  <c r="G1753" i="4"/>
  <c r="F1753" i="4"/>
  <c r="E1753" i="4" s="1"/>
  <c r="C1753" i="4" s="1"/>
  <c r="I1752" i="4"/>
  <c r="H1752" i="4"/>
  <c r="G1752" i="4"/>
  <c r="F1752" i="4"/>
  <c r="E1752" i="4" s="1"/>
  <c r="P1752" i="4" s="1"/>
  <c r="I1751" i="4"/>
  <c r="H1751" i="4"/>
  <c r="G1751" i="4"/>
  <c r="F1751" i="4"/>
  <c r="E1751" i="4" s="1"/>
  <c r="I1750" i="4"/>
  <c r="H1750" i="4"/>
  <c r="G1750" i="4"/>
  <c r="F1750" i="4"/>
  <c r="E1750" i="4" s="1"/>
  <c r="P1750" i="4" s="1"/>
  <c r="I1749" i="4"/>
  <c r="H1749" i="4"/>
  <c r="G1749" i="4"/>
  <c r="F1749" i="4"/>
  <c r="E1749" i="4" s="1"/>
  <c r="I1748" i="4"/>
  <c r="H1748" i="4"/>
  <c r="G1748" i="4"/>
  <c r="F1748" i="4"/>
  <c r="E1748" i="4" s="1"/>
  <c r="I1747" i="4"/>
  <c r="H1747" i="4"/>
  <c r="G1747" i="4"/>
  <c r="F1747" i="4"/>
  <c r="E1747" i="4" s="1"/>
  <c r="I1746" i="4"/>
  <c r="H1746" i="4"/>
  <c r="G1746" i="4"/>
  <c r="F1746" i="4"/>
  <c r="E1746" i="4" s="1"/>
  <c r="I1745" i="4"/>
  <c r="H1745" i="4"/>
  <c r="G1745" i="4"/>
  <c r="F1745" i="4"/>
  <c r="E1745" i="4" s="1"/>
  <c r="I1744" i="4"/>
  <c r="H1744" i="4"/>
  <c r="G1744" i="4"/>
  <c r="F1744" i="4"/>
  <c r="E1744" i="4" s="1"/>
  <c r="C1744" i="4" s="1"/>
  <c r="I1743" i="4"/>
  <c r="H1743" i="4"/>
  <c r="G1743" i="4"/>
  <c r="F1743" i="4"/>
  <c r="E1743" i="4" s="1"/>
  <c r="J1743" i="4" s="1"/>
  <c r="I1742" i="4"/>
  <c r="H1742" i="4"/>
  <c r="G1742" i="4"/>
  <c r="F1742" i="4"/>
  <c r="E1742" i="4" s="1"/>
  <c r="I1741" i="4"/>
  <c r="H1741" i="4"/>
  <c r="G1741" i="4"/>
  <c r="F1741" i="4"/>
  <c r="E1741" i="4" s="1"/>
  <c r="P1741" i="4" s="1"/>
  <c r="I1740" i="4"/>
  <c r="H1740" i="4"/>
  <c r="G1740" i="4"/>
  <c r="F1740" i="4"/>
  <c r="E1740" i="4" s="1"/>
  <c r="C1740" i="4" s="1"/>
  <c r="I1739" i="4"/>
  <c r="H1739" i="4"/>
  <c r="G1739" i="4"/>
  <c r="F1739" i="4"/>
  <c r="E1739" i="4" s="1"/>
  <c r="M1739" i="4" s="1"/>
  <c r="I1738" i="4"/>
  <c r="H1738" i="4"/>
  <c r="G1738" i="4"/>
  <c r="F1738" i="4"/>
  <c r="E1738" i="4" s="1"/>
  <c r="I1737" i="4"/>
  <c r="H1737" i="4"/>
  <c r="G1737" i="4"/>
  <c r="F1737" i="4"/>
  <c r="E1737" i="4" s="1"/>
  <c r="P1737" i="4" s="1"/>
  <c r="I1736" i="4"/>
  <c r="H1736" i="4"/>
  <c r="G1736" i="4"/>
  <c r="F1736" i="4"/>
  <c r="E1736" i="4" s="1"/>
  <c r="I1735" i="4"/>
  <c r="H1735" i="4"/>
  <c r="G1735" i="4"/>
  <c r="F1735" i="4"/>
  <c r="E1735" i="4" s="1"/>
  <c r="P1735" i="4" s="1"/>
  <c r="I1734" i="4"/>
  <c r="H1734" i="4"/>
  <c r="G1734" i="4"/>
  <c r="F1734" i="4"/>
  <c r="E1734" i="4" s="1"/>
  <c r="I1733" i="4"/>
  <c r="H1733" i="4"/>
  <c r="G1733" i="4"/>
  <c r="F1733" i="4"/>
  <c r="E1733" i="4" s="1"/>
  <c r="I1732" i="4"/>
  <c r="H1732" i="4"/>
  <c r="G1732" i="4"/>
  <c r="F1732" i="4"/>
  <c r="E1732" i="4" s="1"/>
  <c r="P1732" i="4" s="1"/>
  <c r="I1731" i="4"/>
  <c r="H1731" i="4"/>
  <c r="G1731" i="4"/>
  <c r="F1731" i="4"/>
  <c r="E1731" i="4" s="1"/>
  <c r="I1730" i="4"/>
  <c r="H1730" i="4"/>
  <c r="G1730" i="4"/>
  <c r="F1730" i="4"/>
  <c r="E1730" i="4" s="1"/>
  <c r="I1729" i="4"/>
  <c r="H1729" i="4"/>
  <c r="G1729" i="4"/>
  <c r="F1729" i="4"/>
  <c r="E1729" i="4" s="1"/>
  <c r="K1729" i="4" s="1"/>
  <c r="N1729" i="4" s="1"/>
  <c r="I1728" i="4"/>
  <c r="H1728" i="4"/>
  <c r="G1728" i="4"/>
  <c r="F1728" i="4"/>
  <c r="E1728" i="4" s="1"/>
  <c r="P1728" i="4" s="1"/>
  <c r="I1727" i="4"/>
  <c r="H1727" i="4"/>
  <c r="G1727" i="4"/>
  <c r="F1727" i="4"/>
  <c r="E1727" i="4" s="1"/>
  <c r="I1726" i="4"/>
  <c r="H1726" i="4"/>
  <c r="G1726" i="4"/>
  <c r="F1726" i="4"/>
  <c r="E1726" i="4" s="1"/>
  <c r="I1725" i="4"/>
  <c r="H1725" i="4"/>
  <c r="G1725" i="4"/>
  <c r="F1725" i="4"/>
  <c r="E1725" i="4" s="1"/>
  <c r="I1724" i="4"/>
  <c r="H1724" i="4"/>
  <c r="G1724" i="4"/>
  <c r="F1724" i="4"/>
  <c r="E1724" i="4" s="1"/>
  <c r="M1724" i="4" s="1"/>
  <c r="I1723" i="4"/>
  <c r="H1723" i="4"/>
  <c r="G1723" i="4"/>
  <c r="F1723" i="4"/>
  <c r="E1723" i="4" s="1"/>
  <c r="I1722" i="4"/>
  <c r="H1722" i="4"/>
  <c r="G1722" i="4"/>
  <c r="F1722" i="4"/>
  <c r="E1722" i="4" s="1"/>
  <c r="M1722" i="4" s="1"/>
  <c r="I1721" i="4"/>
  <c r="H1721" i="4"/>
  <c r="G1721" i="4"/>
  <c r="F1721" i="4"/>
  <c r="E1721" i="4" s="1"/>
  <c r="M1721" i="4" s="1"/>
  <c r="I1720" i="4"/>
  <c r="H1720" i="4"/>
  <c r="G1720" i="4"/>
  <c r="F1720" i="4"/>
  <c r="E1720" i="4" s="1"/>
  <c r="C1720" i="4" s="1"/>
  <c r="I1719" i="4"/>
  <c r="H1719" i="4"/>
  <c r="G1719" i="4"/>
  <c r="F1719" i="4"/>
  <c r="E1719" i="4" s="1"/>
  <c r="J1719" i="4" s="1"/>
  <c r="I1718" i="4"/>
  <c r="H1718" i="4"/>
  <c r="G1718" i="4"/>
  <c r="F1718" i="4"/>
  <c r="E1718" i="4" s="1"/>
  <c r="M1718" i="4" s="1"/>
  <c r="I1717" i="4"/>
  <c r="H1717" i="4"/>
  <c r="G1717" i="4"/>
  <c r="F1717" i="4"/>
  <c r="E1717" i="4" s="1"/>
  <c r="J1717" i="4" s="1"/>
  <c r="I1716" i="4"/>
  <c r="H1716" i="4"/>
  <c r="G1716" i="4"/>
  <c r="F1716" i="4"/>
  <c r="E1716" i="4" s="1"/>
  <c r="I1715" i="4"/>
  <c r="H1715" i="4"/>
  <c r="G1715" i="4"/>
  <c r="F1715" i="4"/>
  <c r="E1715" i="4" s="1"/>
  <c r="K1715" i="4" s="1"/>
  <c r="N1715" i="4" s="1"/>
  <c r="I1714" i="4"/>
  <c r="H1714" i="4"/>
  <c r="G1714" i="4"/>
  <c r="F1714" i="4"/>
  <c r="E1714" i="4" s="1"/>
  <c r="J1714" i="4" s="1"/>
  <c r="I1713" i="4"/>
  <c r="H1713" i="4"/>
  <c r="G1713" i="4"/>
  <c r="F1713" i="4"/>
  <c r="E1713" i="4" s="1"/>
  <c r="M1713" i="4" s="1"/>
  <c r="I1712" i="4"/>
  <c r="H1712" i="4"/>
  <c r="G1712" i="4"/>
  <c r="F1712" i="4"/>
  <c r="E1712" i="4" s="1"/>
  <c r="I1711" i="4"/>
  <c r="H1711" i="4"/>
  <c r="G1711" i="4"/>
  <c r="F1711" i="4"/>
  <c r="E1711" i="4" s="1"/>
  <c r="J1711" i="4" s="1"/>
  <c r="I1710" i="4"/>
  <c r="H1710" i="4"/>
  <c r="G1710" i="4"/>
  <c r="F1710" i="4"/>
  <c r="E1710" i="4" s="1"/>
  <c r="I1709" i="4"/>
  <c r="H1709" i="4"/>
  <c r="G1709" i="4"/>
  <c r="F1709" i="4"/>
  <c r="E1709" i="4" s="1"/>
  <c r="K1709" i="4" s="1"/>
  <c r="Q1709" i="4" s="1"/>
  <c r="I1708" i="4"/>
  <c r="H1708" i="4"/>
  <c r="G1708" i="4"/>
  <c r="F1708" i="4"/>
  <c r="E1708" i="4" s="1"/>
  <c r="K1708" i="4" s="1"/>
  <c r="N1708" i="4" s="1"/>
  <c r="I1707" i="4"/>
  <c r="H1707" i="4"/>
  <c r="G1707" i="4"/>
  <c r="F1707" i="4"/>
  <c r="E1707" i="4" s="1"/>
  <c r="J1707" i="4" s="1"/>
  <c r="I1706" i="4"/>
  <c r="H1706" i="4"/>
  <c r="G1706" i="4"/>
  <c r="F1706" i="4"/>
  <c r="E1706" i="4" s="1"/>
  <c r="I1705" i="4"/>
  <c r="H1705" i="4"/>
  <c r="G1705" i="4"/>
  <c r="F1705" i="4"/>
  <c r="E1705" i="4" s="1"/>
  <c r="M1705" i="4" s="1"/>
  <c r="I1704" i="4"/>
  <c r="H1704" i="4"/>
  <c r="G1704" i="4"/>
  <c r="F1704" i="4"/>
  <c r="E1704" i="4" s="1"/>
  <c r="I1703" i="4"/>
  <c r="H1703" i="4"/>
  <c r="G1703" i="4"/>
  <c r="F1703" i="4"/>
  <c r="E1703" i="4" s="1"/>
  <c r="P1703" i="4" s="1"/>
  <c r="I1702" i="4"/>
  <c r="H1702" i="4"/>
  <c r="G1702" i="4"/>
  <c r="F1702" i="4"/>
  <c r="E1702" i="4" s="1"/>
  <c r="M1702" i="4" s="1"/>
  <c r="I1701" i="4"/>
  <c r="H1701" i="4"/>
  <c r="G1701" i="4"/>
  <c r="F1701" i="4"/>
  <c r="E1701" i="4" s="1"/>
  <c r="I1700" i="4"/>
  <c r="H1700" i="4"/>
  <c r="G1700" i="4"/>
  <c r="F1700" i="4"/>
  <c r="E1700" i="4" s="1"/>
  <c r="C1700" i="4" s="1"/>
  <c r="I1699" i="4"/>
  <c r="H1699" i="4"/>
  <c r="G1699" i="4"/>
  <c r="F1699" i="4"/>
  <c r="E1699" i="4" s="1"/>
  <c r="L1699" i="4" s="1" a="1"/>
  <c r="L1699" i="4" s="1"/>
  <c r="I1698" i="4"/>
  <c r="H1698" i="4"/>
  <c r="G1698" i="4"/>
  <c r="F1698" i="4"/>
  <c r="E1698" i="4" s="1"/>
  <c r="I1697" i="4"/>
  <c r="H1697" i="4"/>
  <c r="G1697" i="4"/>
  <c r="F1697" i="4"/>
  <c r="E1697" i="4" s="1"/>
  <c r="K1697" i="4" s="1"/>
  <c r="N1697" i="4" s="1"/>
  <c r="I1696" i="4"/>
  <c r="H1696" i="4"/>
  <c r="G1696" i="4"/>
  <c r="F1696" i="4"/>
  <c r="E1696" i="4" s="1"/>
  <c r="I1695" i="4"/>
  <c r="H1695" i="4"/>
  <c r="G1695" i="4"/>
  <c r="F1695" i="4"/>
  <c r="E1695" i="4" s="1"/>
  <c r="M1695" i="4" s="1"/>
  <c r="I1694" i="4"/>
  <c r="H1694" i="4"/>
  <c r="G1694" i="4"/>
  <c r="F1694" i="4"/>
  <c r="E1694" i="4" s="1"/>
  <c r="I1693" i="4"/>
  <c r="H1693" i="4"/>
  <c r="G1693" i="4"/>
  <c r="F1693" i="4"/>
  <c r="E1693" i="4" s="1"/>
  <c r="I1692" i="4"/>
  <c r="H1692" i="4"/>
  <c r="G1692" i="4"/>
  <c r="F1692" i="4"/>
  <c r="E1692" i="4" s="1"/>
  <c r="I1691" i="4"/>
  <c r="H1691" i="4"/>
  <c r="G1691" i="4"/>
  <c r="F1691" i="4"/>
  <c r="E1691" i="4" s="1"/>
  <c r="C1691" i="4" s="1"/>
  <c r="I1690" i="4"/>
  <c r="H1690" i="4"/>
  <c r="G1690" i="4"/>
  <c r="F1690" i="4"/>
  <c r="E1690" i="4" s="1"/>
  <c r="I1689" i="4"/>
  <c r="H1689" i="4"/>
  <c r="G1689" i="4"/>
  <c r="F1689" i="4"/>
  <c r="E1689" i="4" s="1"/>
  <c r="I1688" i="4"/>
  <c r="H1688" i="4"/>
  <c r="G1688" i="4"/>
  <c r="F1688" i="4"/>
  <c r="E1688" i="4" s="1"/>
  <c r="I1687" i="4"/>
  <c r="H1687" i="4"/>
  <c r="G1687" i="4"/>
  <c r="F1687" i="4"/>
  <c r="E1687" i="4" s="1"/>
  <c r="M1687" i="4" s="1"/>
  <c r="I1686" i="4"/>
  <c r="H1686" i="4"/>
  <c r="G1686" i="4"/>
  <c r="F1686" i="4"/>
  <c r="E1686" i="4" s="1"/>
  <c r="I1685" i="4"/>
  <c r="H1685" i="4"/>
  <c r="G1685" i="4"/>
  <c r="F1685" i="4"/>
  <c r="E1685" i="4" s="1"/>
  <c r="C1685" i="4" s="1"/>
  <c r="I1684" i="4"/>
  <c r="H1684" i="4"/>
  <c r="G1684" i="4"/>
  <c r="F1684" i="4"/>
  <c r="E1684" i="4" s="1"/>
  <c r="K1684" i="4" s="1"/>
  <c r="O1684" i="4" s="1"/>
  <c r="I1683" i="4"/>
  <c r="H1683" i="4"/>
  <c r="G1683" i="4"/>
  <c r="F1683" i="4"/>
  <c r="E1683" i="4" s="1"/>
  <c r="I1682" i="4"/>
  <c r="H1682" i="4"/>
  <c r="G1682" i="4"/>
  <c r="F1682" i="4"/>
  <c r="E1682" i="4" s="1"/>
  <c r="I1681" i="4"/>
  <c r="H1681" i="4"/>
  <c r="G1681" i="4"/>
  <c r="F1681" i="4"/>
  <c r="E1681" i="4" s="1"/>
  <c r="L1681" i="4" s="1" a="1"/>
  <c r="L1681" i="4" s="1"/>
  <c r="I1680" i="4"/>
  <c r="H1680" i="4"/>
  <c r="G1680" i="4"/>
  <c r="F1680" i="4"/>
  <c r="E1680" i="4" s="1"/>
  <c r="I1679" i="4"/>
  <c r="H1679" i="4"/>
  <c r="G1679" i="4"/>
  <c r="F1679" i="4"/>
  <c r="E1679" i="4" s="1"/>
  <c r="I1678" i="4"/>
  <c r="H1678" i="4"/>
  <c r="G1678" i="4"/>
  <c r="F1678" i="4"/>
  <c r="E1678" i="4" s="1"/>
  <c r="I1677" i="4"/>
  <c r="H1677" i="4"/>
  <c r="G1677" i="4"/>
  <c r="F1677" i="4"/>
  <c r="E1677" i="4" s="1"/>
  <c r="K1677" i="4" s="1"/>
  <c r="O1677" i="4" s="1"/>
  <c r="I1676" i="4"/>
  <c r="H1676" i="4"/>
  <c r="G1676" i="4"/>
  <c r="F1676" i="4"/>
  <c r="E1676" i="4" s="1"/>
  <c r="I1675" i="4"/>
  <c r="H1675" i="4"/>
  <c r="G1675" i="4"/>
  <c r="F1675" i="4"/>
  <c r="E1675" i="4" s="1"/>
  <c r="C1675" i="4" s="1"/>
  <c r="I1674" i="4"/>
  <c r="H1674" i="4"/>
  <c r="G1674" i="4"/>
  <c r="F1674" i="4"/>
  <c r="E1674" i="4" s="1"/>
  <c r="I1673" i="4"/>
  <c r="H1673" i="4"/>
  <c r="G1673" i="4"/>
  <c r="F1673" i="4"/>
  <c r="E1673" i="4" s="1"/>
  <c r="P1673" i="4" s="1"/>
  <c r="I1672" i="4"/>
  <c r="H1672" i="4"/>
  <c r="G1672" i="4"/>
  <c r="F1672" i="4"/>
  <c r="E1672" i="4" s="1"/>
  <c r="I1671" i="4"/>
  <c r="H1671" i="4"/>
  <c r="G1671" i="4"/>
  <c r="F1671" i="4"/>
  <c r="E1671" i="4" s="1"/>
  <c r="L1671" i="4" s="1" a="1"/>
  <c r="L1671" i="4" s="1"/>
  <c r="I1670" i="4"/>
  <c r="H1670" i="4"/>
  <c r="G1670" i="4"/>
  <c r="F1670" i="4"/>
  <c r="E1670" i="4" s="1"/>
  <c r="I1669" i="4"/>
  <c r="H1669" i="4"/>
  <c r="G1669" i="4"/>
  <c r="F1669" i="4"/>
  <c r="E1669" i="4" s="1"/>
  <c r="M1669" i="4" s="1"/>
  <c r="I1668" i="4"/>
  <c r="H1668" i="4"/>
  <c r="G1668" i="4"/>
  <c r="F1668" i="4"/>
  <c r="E1668" i="4" s="1"/>
  <c r="I1667" i="4"/>
  <c r="H1667" i="4"/>
  <c r="G1667" i="4"/>
  <c r="F1667" i="4"/>
  <c r="E1667" i="4" s="1"/>
  <c r="C1667" i="4" s="1"/>
  <c r="I1666" i="4"/>
  <c r="H1666" i="4"/>
  <c r="G1666" i="4"/>
  <c r="F1666" i="4"/>
  <c r="E1666" i="4" s="1"/>
  <c r="C1666" i="4" s="1"/>
  <c r="I1665" i="4"/>
  <c r="H1665" i="4"/>
  <c r="G1665" i="4"/>
  <c r="F1665" i="4"/>
  <c r="E1665" i="4" s="1"/>
  <c r="M1665" i="4" s="1"/>
  <c r="I1664" i="4"/>
  <c r="H1664" i="4"/>
  <c r="G1664" i="4"/>
  <c r="F1664" i="4"/>
  <c r="E1664" i="4" s="1"/>
  <c r="I1663" i="4"/>
  <c r="H1663" i="4"/>
  <c r="G1663" i="4"/>
  <c r="F1663" i="4"/>
  <c r="E1663" i="4" s="1"/>
  <c r="L1663" i="4" s="1" a="1"/>
  <c r="L1663" i="4" s="1"/>
  <c r="I1662" i="4"/>
  <c r="H1662" i="4"/>
  <c r="G1662" i="4"/>
  <c r="F1662" i="4"/>
  <c r="E1662" i="4" s="1"/>
  <c r="I1661" i="4"/>
  <c r="H1661" i="4"/>
  <c r="G1661" i="4"/>
  <c r="F1661" i="4"/>
  <c r="E1661" i="4" s="1"/>
  <c r="J1661" i="4" s="1"/>
  <c r="I1660" i="4"/>
  <c r="H1660" i="4"/>
  <c r="G1660" i="4"/>
  <c r="F1660" i="4"/>
  <c r="E1660" i="4" s="1"/>
  <c r="K1660" i="4" s="1"/>
  <c r="I1659" i="4"/>
  <c r="H1659" i="4"/>
  <c r="G1659" i="4"/>
  <c r="F1659" i="4"/>
  <c r="E1659" i="4" s="1"/>
  <c r="C1659" i="4" s="1"/>
  <c r="I1658" i="4"/>
  <c r="H1658" i="4"/>
  <c r="G1658" i="4"/>
  <c r="F1658" i="4"/>
  <c r="E1658" i="4" s="1"/>
  <c r="I1657" i="4"/>
  <c r="H1657" i="4"/>
  <c r="G1657" i="4"/>
  <c r="F1657" i="4"/>
  <c r="E1657" i="4" s="1"/>
  <c r="I1656" i="4"/>
  <c r="H1656" i="4"/>
  <c r="G1656" i="4"/>
  <c r="F1656" i="4"/>
  <c r="E1656" i="4" s="1"/>
  <c r="I1655" i="4"/>
  <c r="H1655" i="4"/>
  <c r="G1655" i="4"/>
  <c r="F1655" i="4"/>
  <c r="E1655" i="4" s="1"/>
  <c r="L1655" i="4" s="1" a="1"/>
  <c r="L1655" i="4" s="1"/>
  <c r="I1654" i="4"/>
  <c r="H1654" i="4"/>
  <c r="G1654" i="4"/>
  <c r="F1654" i="4"/>
  <c r="E1654" i="4" s="1"/>
  <c r="I1653" i="4"/>
  <c r="H1653" i="4"/>
  <c r="G1653" i="4"/>
  <c r="F1653" i="4"/>
  <c r="E1653" i="4" s="1"/>
  <c r="C1653" i="4" s="1"/>
  <c r="I1652" i="4"/>
  <c r="H1652" i="4"/>
  <c r="G1652" i="4"/>
  <c r="F1652" i="4"/>
  <c r="E1652" i="4" s="1"/>
  <c r="I1651" i="4"/>
  <c r="H1651" i="4"/>
  <c r="G1651" i="4"/>
  <c r="F1651" i="4"/>
  <c r="E1651" i="4" s="1"/>
  <c r="I1650" i="4"/>
  <c r="H1650" i="4"/>
  <c r="G1650" i="4"/>
  <c r="F1650" i="4"/>
  <c r="E1650" i="4" s="1"/>
  <c r="L1650" i="4" s="1" a="1"/>
  <c r="L1650" i="4" s="1"/>
  <c r="I1649" i="4"/>
  <c r="H1649" i="4"/>
  <c r="G1649" i="4"/>
  <c r="F1649" i="4"/>
  <c r="E1649" i="4" s="1"/>
  <c r="I1648" i="4"/>
  <c r="H1648" i="4"/>
  <c r="G1648" i="4"/>
  <c r="F1648" i="4"/>
  <c r="E1648" i="4" s="1"/>
  <c r="I1647" i="4"/>
  <c r="H1647" i="4"/>
  <c r="G1647" i="4"/>
  <c r="F1647" i="4"/>
  <c r="E1647" i="4" s="1"/>
  <c r="I1646" i="4"/>
  <c r="H1646" i="4"/>
  <c r="G1646" i="4"/>
  <c r="F1646" i="4"/>
  <c r="E1646" i="4" s="1"/>
  <c r="J1646" i="4" s="1"/>
  <c r="I1645" i="4"/>
  <c r="H1645" i="4"/>
  <c r="G1645" i="4"/>
  <c r="F1645" i="4"/>
  <c r="E1645" i="4" s="1"/>
  <c r="I1644" i="4"/>
  <c r="H1644" i="4"/>
  <c r="G1644" i="4"/>
  <c r="F1644" i="4"/>
  <c r="E1644" i="4" s="1"/>
  <c r="P1644" i="4" s="1"/>
  <c r="I1643" i="4"/>
  <c r="H1643" i="4"/>
  <c r="G1643" i="4"/>
  <c r="F1643" i="4"/>
  <c r="E1643" i="4" s="1"/>
  <c r="I1642" i="4"/>
  <c r="H1642" i="4"/>
  <c r="G1642" i="4"/>
  <c r="F1642" i="4"/>
  <c r="E1642" i="4" s="1"/>
  <c r="M1642" i="4" s="1"/>
  <c r="I1641" i="4"/>
  <c r="H1641" i="4"/>
  <c r="G1641" i="4"/>
  <c r="F1641" i="4"/>
  <c r="E1641" i="4" s="1"/>
  <c r="I1640" i="4"/>
  <c r="H1640" i="4"/>
  <c r="G1640" i="4"/>
  <c r="F1640" i="4"/>
  <c r="E1640" i="4" s="1"/>
  <c r="I1639" i="4"/>
  <c r="H1639" i="4"/>
  <c r="G1639" i="4"/>
  <c r="F1639" i="4"/>
  <c r="E1639" i="4" s="1"/>
  <c r="I1638" i="4"/>
  <c r="H1638" i="4"/>
  <c r="G1638" i="4"/>
  <c r="F1638" i="4"/>
  <c r="E1638" i="4" s="1"/>
  <c r="J1638" i="4" s="1"/>
  <c r="I1637" i="4"/>
  <c r="H1637" i="4"/>
  <c r="G1637" i="4"/>
  <c r="F1637" i="4"/>
  <c r="E1637" i="4" s="1"/>
  <c r="L1637" i="4" s="1" a="1"/>
  <c r="L1637" i="4" s="1"/>
  <c r="I1636" i="4"/>
  <c r="H1636" i="4"/>
  <c r="G1636" i="4"/>
  <c r="F1636" i="4"/>
  <c r="E1636" i="4" s="1"/>
  <c r="I1635" i="4"/>
  <c r="H1635" i="4"/>
  <c r="G1635" i="4"/>
  <c r="F1635" i="4"/>
  <c r="E1635" i="4" s="1"/>
  <c r="M1635" i="4" s="1"/>
  <c r="I1634" i="4"/>
  <c r="H1634" i="4"/>
  <c r="G1634" i="4"/>
  <c r="F1634" i="4"/>
  <c r="E1634" i="4" s="1"/>
  <c r="I1633" i="4"/>
  <c r="H1633" i="4"/>
  <c r="G1633" i="4"/>
  <c r="F1633" i="4"/>
  <c r="E1633" i="4" s="1"/>
  <c r="K1633" i="4" s="1"/>
  <c r="O1633" i="4" s="1"/>
  <c r="I1632" i="4"/>
  <c r="H1632" i="4"/>
  <c r="G1632" i="4"/>
  <c r="F1632" i="4"/>
  <c r="E1632" i="4" s="1"/>
  <c r="I1631" i="4"/>
  <c r="H1631" i="4"/>
  <c r="G1631" i="4"/>
  <c r="F1631" i="4"/>
  <c r="E1631" i="4" s="1"/>
  <c r="P1631" i="4" s="1"/>
  <c r="I1630" i="4"/>
  <c r="H1630" i="4"/>
  <c r="G1630" i="4"/>
  <c r="F1630" i="4"/>
  <c r="E1630" i="4" s="1"/>
  <c r="L1630" i="4" s="1" a="1"/>
  <c r="L1630" i="4" s="1"/>
  <c r="I1629" i="4"/>
  <c r="H1629" i="4"/>
  <c r="G1629" i="4"/>
  <c r="F1629" i="4"/>
  <c r="E1629" i="4" s="1"/>
  <c r="C1629" i="4" s="1"/>
  <c r="I1628" i="4"/>
  <c r="H1628" i="4"/>
  <c r="G1628" i="4"/>
  <c r="F1628" i="4"/>
  <c r="E1628" i="4" s="1"/>
  <c r="I1627" i="4"/>
  <c r="H1627" i="4"/>
  <c r="G1627" i="4"/>
  <c r="F1627" i="4"/>
  <c r="E1627" i="4" s="1"/>
  <c r="C1627" i="4" s="1"/>
  <c r="I1626" i="4"/>
  <c r="H1626" i="4"/>
  <c r="G1626" i="4"/>
  <c r="F1626" i="4"/>
  <c r="E1626" i="4" s="1"/>
  <c r="I1625" i="4"/>
  <c r="H1625" i="4"/>
  <c r="G1625" i="4"/>
  <c r="F1625" i="4"/>
  <c r="E1625" i="4" s="1"/>
  <c r="P1625" i="4" s="1"/>
  <c r="I1624" i="4"/>
  <c r="H1624" i="4"/>
  <c r="G1624" i="4"/>
  <c r="F1624" i="4"/>
  <c r="E1624" i="4" s="1"/>
  <c r="J1624" i="4" s="1"/>
  <c r="I1623" i="4"/>
  <c r="H1623" i="4"/>
  <c r="G1623" i="4"/>
  <c r="F1623" i="4"/>
  <c r="E1623" i="4" s="1"/>
  <c r="L1623" i="4" s="1" a="1"/>
  <c r="L1623" i="4" s="1"/>
  <c r="I1622" i="4"/>
  <c r="H1622" i="4"/>
  <c r="G1622" i="4"/>
  <c r="F1622" i="4"/>
  <c r="E1622" i="4" s="1"/>
  <c r="I1621" i="4"/>
  <c r="H1621" i="4"/>
  <c r="G1621" i="4"/>
  <c r="F1621" i="4"/>
  <c r="E1621" i="4" s="1"/>
  <c r="M1621" i="4" s="1"/>
  <c r="I1620" i="4"/>
  <c r="H1620" i="4"/>
  <c r="G1620" i="4"/>
  <c r="F1620" i="4"/>
  <c r="E1620" i="4" s="1"/>
  <c r="I1619" i="4"/>
  <c r="H1619" i="4"/>
  <c r="G1619" i="4"/>
  <c r="F1619" i="4"/>
  <c r="E1619" i="4" s="1"/>
  <c r="C1619" i="4" s="1"/>
  <c r="I1618" i="4"/>
  <c r="H1618" i="4"/>
  <c r="G1618" i="4"/>
  <c r="F1618" i="4"/>
  <c r="E1618" i="4" s="1"/>
  <c r="I1617" i="4"/>
  <c r="H1617" i="4"/>
  <c r="G1617" i="4"/>
  <c r="F1617" i="4"/>
  <c r="E1617" i="4" s="1"/>
  <c r="K1617" i="4" s="1"/>
  <c r="O1617" i="4" s="1"/>
  <c r="I1616" i="4"/>
  <c r="H1616" i="4"/>
  <c r="G1616" i="4"/>
  <c r="F1616" i="4"/>
  <c r="E1616" i="4" s="1"/>
  <c r="P1616" i="4" s="1"/>
  <c r="I1615" i="4"/>
  <c r="H1615" i="4"/>
  <c r="G1615" i="4"/>
  <c r="F1615" i="4"/>
  <c r="E1615" i="4" s="1"/>
  <c r="K1615" i="4" s="1"/>
  <c r="O1615" i="4" s="1"/>
  <c r="I1614" i="4"/>
  <c r="H1614" i="4"/>
  <c r="G1614" i="4"/>
  <c r="F1614" i="4"/>
  <c r="E1614" i="4" s="1"/>
  <c r="I1613" i="4"/>
  <c r="H1613" i="4"/>
  <c r="G1613" i="4"/>
  <c r="F1613" i="4"/>
  <c r="E1613" i="4" s="1"/>
  <c r="K1613" i="4" s="1"/>
  <c r="N1613" i="4" s="1"/>
  <c r="I1612" i="4"/>
  <c r="H1612" i="4"/>
  <c r="G1612" i="4"/>
  <c r="F1612" i="4"/>
  <c r="E1612" i="4" s="1"/>
  <c r="K1612" i="4" s="1"/>
  <c r="Q1612" i="4" s="1"/>
  <c r="I1611" i="4"/>
  <c r="H1611" i="4"/>
  <c r="G1611" i="4"/>
  <c r="F1611" i="4"/>
  <c r="E1611" i="4" s="1"/>
  <c r="L1611" i="4" s="1" a="1"/>
  <c r="L1611" i="4" s="1"/>
  <c r="I1610" i="4"/>
  <c r="H1610" i="4"/>
  <c r="G1610" i="4"/>
  <c r="F1610" i="4"/>
  <c r="E1610" i="4" s="1"/>
  <c r="L1610" i="4" s="1" a="1"/>
  <c r="L1610" i="4" s="1"/>
  <c r="I1609" i="4"/>
  <c r="H1609" i="4"/>
  <c r="G1609" i="4"/>
  <c r="F1609" i="4"/>
  <c r="E1609" i="4" s="1"/>
  <c r="I1608" i="4"/>
  <c r="H1608" i="4"/>
  <c r="G1608" i="4"/>
  <c r="F1608" i="4"/>
  <c r="E1608" i="4" s="1"/>
  <c r="I1607" i="4"/>
  <c r="H1607" i="4"/>
  <c r="G1607" i="4"/>
  <c r="F1607" i="4"/>
  <c r="E1607" i="4" s="1"/>
  <c r="I1606" i="4"/>
  <c r="H1606" i="4"/>
  <c r="G1606" i="4"/>
  <c r="F1606" i="4"/>
  <c r="E1606" i="4" s="1"/>
  <c r="K1606" i="4" s="1"/>
  <c r="Q1606" i="4" s="1"/>
  <c r="I1605" i="4"/>
  <c r="H1605" i="4"/>
  <c r="G1605" i="4"/>
  <c r="F1605" i="4"/>
  <c r="E1605" i="4" s="1"/>
  <c r="M1605" i="4" s="1"/>
  <c r="I1604" i="4"/>
  <c r="H1604" i="4"/>
  <c r="G1604" i="4"/>
  <c r="F1604" i="4"/>
  <c r="E1604" i="4" s="1"/>
  <c r="P1604" i="4" s="1"/>
  <c r="I1603" i="4"/>
  <c r="H1603" i="4"/>
  <c r="G1603" i="4"/>
  <c r="F1603" i="4"/>
  <c r="E1603" i="4" s="1"/>
  <c r="I1602" i="4"/>
  <c r="H1602" i="4"/>
  <c r="G1602" i="4"/>
  <c r="F1602" i="4"/>
  <c r="E1602" i="4" s="1"/>
  <c r="I1601" i="4"/>
  <c r="H1601" i="4"/>
  <c r="G1601" i="4"/>
  <c r="F1601" i="4"/>
  <c r="E1601" i="4" s="1"/>
  <c r="L1601" i="4" s="1" a="1"/>
  <c r="L1601" i="4" s="1"/>
  <c r="I1600" i="4"/>
  <c r="H1600" i="4"/>
  <c r="G1600" i="4"/>
  <c r="F1600" i="4"/>
  <c r="E1600" i="4" s="1"/>
  <c r="I1599" i="4"/>
  <c r="H1599" i="4"/>
  <c r="G1599" i="4"/>
  <c r="F1599" i="4"/>
  <c r="E1599" i="4" s="1"/>
  <c r="M1599" i="4" s="1"/>
  <c r="I1598" i="4"/>
  <c r="H1598" i="4"/>
  <c r="G1598" i="4"/>
  <c r="F1598" i="4"/>
  <c r="E1598" i="4" s="1"/>
  <c r="I1597" i="4"/>
  <c r="H1597" i="4"/>
  <c r="G1597" i="4"/>
  <c r="F1597" i="4"/>
  <c r="E1597" i="4" s="1"/>
  <c r="M1597" i="4" s="1"/>
  <c r="I1596" i="4"/>
  <c r="H1596" i="4"/>
  <c r="G1596" i="4"/>
  <c r="F1596" i="4"/>
  <c r="E1596" i="4" s="1"/>
  <c r="J1596" i="4" s="1"/>
  <c r="I1595" i="4"/>
  <c r="H1595" i="4"/>
  <c r="G1595" i="4"/>
  <c r="F1595" i="4"/>
  <c r="E1595" i="4" s="1"/>
  <c r="L1595" i="4" s="1" a="1"/>
  <c r="L1595" i="4" s="1"/>
  <c r="I1594" i="4"/>
  <c r="H1594" i="4"/>
  <c r="G1594" i="4"/>
  <c r="F1594" i="4"/>
  <c r="E1594" i="4" s="1"/>
  <c r="I1593" i="4"/>
  <c r="H1593" i="4"/>
  <c r="G1593" i="4"/>
  <c r="F1593" i="4"/>
  <c r="E1593" i="4" s="1"/>
  <c r="L1593" i="4" s="1" a="1"/>
  <c r="L1593" i="4" s="1"/>
  <c r="I1592" i="4"/>
  <c r="H1592" i="4"/>
  <c r="G1592" i="4"/>
  <c r="F1592" i="4"/>
  <c r="E1592" i="4" s="1"/>
  <c r="I1591" i="4"/>
  <c r="H1591" i="4"/>
  <c r="G1591" i="4"/>
  <c r="F1591" i="4"/>
  <c r="E1591" i="4" s="1"/>
  <c r="C1591" i="4" s="1"/>
  <c r="I1590" i="4"/>
  <c r="H1590" i="4"/>
  <c r="G1590" i="4"/>
  <c r="F1590" i="4"/>
  <c r="E1590" i="4" s="1"/>
  <c r="I1589" i="4"/>
  <c r="H1589" i="4"/>
  <c r="G1589" i="4"/>
  <c r="F1589" i="4"/>
  <c r="E1589" i="4" s="1"/>
  <c r="L1589" i="4" s="1" a="1"/>
  <c r="L1589" i="4" s="1"/>
  <c r="I1588" i="4"/>
  <c r="H1588" i="4"/>
  <c r="G1588" i="4"/>
  <c r="F1588" i="4"/>
  <c r="E1588" i="4" s="1"/>
  <c r="I1587" i="4"/>
  <c r="H1587" i="4"/>
  <c r="G1587" i="4"/>
  <c r="F1587" i="4"/>
  <c r="E1587" i="4" s="1"/>
  <c r="L1587" i="4" s="1" a="1"/>
  <c r="L1587" i="4" s="1"/>
  <c r="I1586" i="4"/>
  <c r="H1586" i="4"/>
  <c r="G1586" i="4"/>
  <c r="F1586" i="4"/>
  <c r="E1586" i="4" s="1"/>
  <c r="I1585" i="4"/>
  <c r="H1585" i="4"/>
  <c r="G1585" i="4"/>
  <c r="F1585" i="4"/>
  <c r="E1585" i="4" s="1"/>
  <c r="M1585" i="4" s="1"/>
  <c r="I1584" i="4"/>
  <c r="H1584" i="4"/>
  <c r="G1584" i="4"/>
  <c r="F1584" i="4"/>
  <c r="E1584" i="4" s="1"/>
  <c r="I1583" i="4"/>
  <c r="H1583" i="4"/>
  <c r="G1583" i="4"/>
  <c r="F1583" i="4"/>
  <c r="E1583" i="4" s="1"/>
  <c r="I1582" i="4"/>
  <c r="H1582" i="4"/>
  <c r="G1582" i="4"/>
  <c r="F1582" i="4"/>
  <c r="E1582" i="4" s="1"/>
  <c r="K1582" i="4" s="1"/>
  <c r="I1581" i="4"/>
  <c r="H1581" i="4"/>
  <c r="G1581" i="4"/>
  <c r="F1581" i="4"/>
  <c r="E1581" i="4" s="1"/>
  <c r="J1581" i="4" s="1"/>
  <c r="I1580" i="4"/>
  <c r="H1580" i="4"/>
  <c r="G1580" i="4"/>
  <c r="F1580" i="4"/>
  <c r="E1580" i="4" s="1"/>
  <c r="I1579" i="4"/>
  <c r="H1579" i="4"/>
  <c r="G1579" i="4"/>
  <c r="F1579" i="4"/>
  <c r="E1579" i="4" s="1"/>
  <c r="J1579" i="4" s="1"/>
  <c r="I1578" i="4"/>
  <c r="H1578" i="4"/>
  <c r="G1578" i="4"/>
  <c r="F1578" i="4"/>
  <c r="E1578" i="4" s="1"/>
  <c r="I1577" i="4"/>
  <c r="H1577" i="4"/>
  <c r="G1577" i="4"/>
  <c r="F1577" i="4"/>
  <c r="E1577" i="4" s="1"/>
  <c r="C1577" i="4" s="1"/>
  <c r="I1576" i="4"/>
  <c r="H1576" i="4"/>
  <c r="G1576" i="4"/>
  <c r="F1576" i="4"/>
  <c r="E1576" i="4" s="1"/>
  <c r="M1576" i="4" s="1"/>
  <c r="I1575" i="4"/>
  <c r="H1575" i="4"/>
  <c r="G1575" i="4"/>
  <c r="F1575" i="4"/>
  <c r="E1575" i="4" s="1"/>
  <c r="L1575" i="4" s="1" a="1"/>
  <c r="L1575" i="4" s="1"/>
  <c r="I1574" i="4"/>
  <c r="H1574" i="4"/>
  <c r="G1574" i="4"/>
  <c r="F1574" i="4"/>
  <c r="E1574" i="4" s="1"/>
  <c r="I1573" i="4"/>
  <c r="H1573" i="4"/>
  <c r="G1573" i="4"/>
  <c r="F1573" i="4"/>
  <c r="E1573" i="4" s="1"/>
  <c r="L1573" i="4" s="1" a="1"/>
  <c r="L1573" i="4" s="1"/>
  <c r="I1572" i="4"/>
  <c r="H1572" i="4"/>
  <c r="G1572" i="4"/>
  <c r="F1572" i="4"/>
  <c r="E1572" i="4" s="1"/>
  <c r="K1572" i="4" s="1"/>
  <c r="O1572" i="4" s="1"/>
  <c r="I1571" i="4"/>
  <c r="H1571" i="4"/>
  <c r="G1571" i="4"/>
  <c r="F1571" i="4"/>
  <c r="E1571" i="4" s="1"/>
  <c r="J1571" i="4" s="1"/>
  <c r="I1570" i="4"/>
  <c r="H1570" i="4"/>
  <c r="G1570" i="4"/>
  <c r="F1570" i="4"/>
  <c r="E1570" i="4" s="1"/>
  <c r="I1569" i="4"/>
  <c r="H1569" i="4"/>
  <c r="G1569" i="4"/>
  <c r="F1569" i="4"/>
  <c r="E1569" i="4" s="1"/>
  <c r="L1569" i="4" s="1" a="1"/>
  <c r="L1569" i="4" s="1"/>
  <c r="I1568" i="4"/>
  <c r="H1568" i="4"/>
  <c r="G1568" i="4"/>
  <c r="F1568" i="4"/>
  <c r="E1568" i="4" s="1"/>
  <c r="I1567" i="4"/>
  <c r="H1567" i="4"/>
  <c r="G1567" i="4"/>
  <c r="F1567" i="4"/>
  <c r="E1567" i="4" s="1"/>
  <c r="K1567" i="4" s="1"/>
  <c r="O1567" i="4" s="1"/>
  <c r="I1566" i="4"/>
  <c r="H1566" i="4"/>
  <c r="G1566" i="4"/>
  <c r="F1566" i="4"/>
  <c r="E1566" i="4" s="1"/>
  <c r="I1565" i="4"/>
  <c r="H1565" i="4"/>
  <c r="G1565" i="4"/>
  <c r="F1565" i="4"/>
  <c r="E1565" i="4" s="1"/>
  <c r="I1564" i="4"/>
  <c r="H1564" i="4"/>
  <c r="G1564" i="4"/>
  <c r="F1564" i="4"/>
  <c r="E1564" i="4" s="1"/>
  <c r="I1563" i="4"/>
  <c r="H1563" i="4"/>
  <c r="G1563" i="4"/>
  <c r="F1563" i="4"/>
  <c r="E1563" i="4" s="1"/>
  <c r="C1563" i="4" s="1"/>
  <c r="I1562" i="4"/>
  <c r="H1562" i="4"/>
  <c r="G1562" i="4"/>
  <c r="F1562" i="4"/>
  <c r="E1562" i="4" s="1"/>
  <c r="I1561" i="4"/>
  <c r="H1561" i="4"/>
  <c r="G1561" i="4"/>
  <c r="F1561" i="4"/>
  <c r="E1561" i="4" s="1"/>
  <c r="I1560" i="4"/>
  <c r="H1560" i="4"/>
  <c r="G1560" i="4"/>
  <c r="F1560" i="4"/>
  <c r="E1560" i="4" s="1"/>
  <c r="I1559" i="4"/>
  <c r="H1559" i="4"/>
  <c r="G1559" i="4"/>
  <c r="F1559" i="4"/>
  <c r="E1559" i="4" s="1"/>
  <c r="C1559" i="4" s="1"/>
  <c r="I1558" i="4"/>
  <c r="H1558" i="4"/>
  <c r="G1558" i="4"/>
  <c r="F1558" i="4"/>
  <c r="E1558" i="4" s="1"/>
  <c r="I1557" i="4"/>
  <c r="H1557" i="4"/>
  <c r="G1557" i="4"/>
  <c r="F1557" i="4"/>
  <c r="E1557" i="4" s="1"/>
  <c r="P1557" i="4" s="1"/>
  <c r="I1556" i="4"/>
  <c r="H1556" i="4"/>
  <c r="G1556" i="4"/>
  <c r="F1556" i="4"/>
  <c r="E1556" i="4" s="1"/>
  <c r="J1556" i="4" s="1"/>
  <c r="I1555" i="4"/>
  <c r="H1555" i="4"/>
  <c r="G1555" i="4"/>
  <c r="F1555" i="4"/>
  <c r="E1555" i="4" s="1"/>
  <c r="P1555" i="4" s="1"/>
  <c r="I1554" i="4"/>
  <c r="H1554" i="4"/>
  <c r="G1554" i="4"/>
  <c r="F1554" i="4"/>
  <c r="E1554" i="4" s="1"/>
  <c r="C1554" i="4" s="1"/>
  <c r="I1553" i="4"/>
  <c r="H1553" i="4"/>
  <c r="G1553" i="4"/>
  <c r="F1553" i="4"/>
  <c r="E1553" i="4" s="1"/>
  <c r="J1553" i="4" s="1"/>
  <c r="I1552" i="4"/>
  <c r="H1552" i="4"/>
  <c r="G1552" i="4"/>
  <c r="F1552" i="4"/>
  <c r="E1552" i="4" s="1"/>
  <c r="I1551" i="4"/>
  <c r="H1551" i="4"/>
  <c r="G1551" i="4"/>
  <c r="F1551" i="4"/>
  <c r="E1551" i="4" s="1"/>
  <c r="C1551" i="4" s="1"/>
  <c r="I1550" i="4"/>
  <c r="H1550" i="4"/>
  <c r="G1550" i="4"/>
  <c r="F1550" i="4"/>
  <c r="E1550" i="4" s="1"/>
  <c r="K1550" i="4" s="1"/>
  <c r="I1549" i="4"/>
  <c r="H1549" i="4"/>
  <c r="G1549" i="4"/>
  <c r="F1549" i="4"/>
  <c r="E1549" i="4" s="1"/>
  <c r="P1549" i="4" s="1"/>
  <c r="I1548" i="4"/>
  <c r="H1548" i="4"/>
  <c r="G1548" i="4"/>
  <c r="F1548" i="4"/>
  <c r="E1548" i="4" s="1"/>
  <c r="C1548" i="4" s="1"/>
  <c r="I1547" i="4"/>
  <c r="H1547" i="4"/>
  <c r="G1547" i="4"/>
  <c r="F1547" i="4"/>
  <c r="E1547" i="4" s="1"/>
  <c r="K1547" i="4" s="1"/>
  <c r="N1547" i="4" s="1"/>
  <c r="I1546" i="4"/>
  <c r="H1546" i="4"/>
  <c r="G1546" i="4"/>
  <c r="F1546" i="4"/>
  <c r="E1546" i="4" s="1"/>
  <c r="I1545" i="4"/>
  <c r="H1545" i="4"/>
  <c r="G1545" i="4"/>
  <c r="F1545" i="4"/>
  <c r="E1545" i="4" s="1"/>
  <c r="P1545" i="4" s="1"/>
  <c r="I1544" i="4"/>
  <c r="H1544" i="4"/>
  <c r="G1544" i="4"/>
  <c r="F1544" i="4"/>
  <c r="E1544" i="4" s="1"/>
  <c r="K1544" i="4" s="1"/>
  <c r="I1543" i="4"/>
  <c r="H1543" i="4"/>
  <c r="G1543" i="4"/>
  <c r="F1543" i="4"/>
  <c r="E1543" i="4" s="1"/>
  <c r="C1543" i="4" s="1"/>
  <c r="I1542" i="4"/>
  <c r="H1542" i="4"/>
  <c r="G1542" i="4"/>
  <c r="F1542" i="4"/>
  <c r="E1542" i="4" s="1"/>
  <c r="I1541" i="4"/>
  <c r="H1541" i="4"/>
  <c r="G1541" i="4"/>
  <c r="F1541" i="4"/>
  <c r="E1541" i="4" s="1"/>
  <c r="K1541" i="4" s="1"/>
  <c r="Q1541" i="4" s="1"/>
  <c r="I1540" i="4"/>
  <c r="H1540" i="4"/>
  <c r="G1540" i="4"/>
  <c r="F1540" i="4"/>
  <c r="E1540" i="4" s="1"/>
  <c r="I1539" i="4"/>
  <c r="H1539" i="4"/>
  <c r="G1539" i="4"/>
  <c r="F1539" i="4"/>
  <c r="E1539" i="4" s="1"/>
  <c r="P1539" i="4" s="1"/>
  <c r="I1538" i="4"/>
  <c r="H1538" i="4"/>
  <c r="G1538" i="4"/>
  <c r="F1538" i="4"/>
  <c r="E1538" i="4" s="1"/>
  <c r="I1537" i="4"/>
  <c r="H1537" i="4"/>
  <c r="G1537" i="4"/>
  <c r="F1537" i="4"/>
  <c r="E1537" i="4" s="1"/>
  <c r="M1537" i="4" s="1"/>
  <c r="I1536" i="4"/>
  <c r="H1536" i="4"/>
  <c r="G1536" i="4"/>
  <c r="F1536" i="4"/>
  <c r="E1536" i="4" s="1"/>
  <c r="K1536" i="4" s="1"/>
  <c r="I1535" i="4"/>
  <c r="H1535" i="4"/>
  <c r="G1535" i="4"/>
  <c r="F1535" i="4"/>
  <c r="E1535" i="4" s="1"/>
  <c r="C1535" i="4" s="1"/>
  <c r="I1534" i="4"/>
  <c r="H1534" i="4"/>
  <c r="G1534" i="4"/>
  <c r="F1534" i="4"/>
  <c r="E1534" i="4" s="1"/>
  <c r="I1533" i="4"/>
  <c r="H1533" i="4"/>
  <c r="G1533" i="4"/>
  <c r="F1533" i="4"/>
  <c r="E1533" i="4" s="1"/>
  <c r="C1533" i="4" s="1"/>
  <c r="I1532" i="4"/>
  <c r="H1532" i="4"/>
  <c r="G1532" i="4"/>
  <c r="F1532" i="4"/>
  <c r="E1532" i="4" s="1"/>
  <c r="C1532" i="4" s="1"/>
  <c r="I1531" i="4"/>
  <c r="H1531" i="4"/>
  <c r="G1531" i="4"/>
  <c r="F1531" i="4"/>
  <c r="E1531" i="4" s="1"/>
  <c r="I1530" i="4"/>
  <c r="H1530" i="4"/>
  <c r="G1530" i="4"/>
  <c r="F1530" i="4"/>
  <c r="E1530" i="4" s="1"/>
  <c r="K1530" i="4" s="1"/>
  <c r="Q1530" i="4" s="1"/>
  <c r="I1529" i="4"/>
  <c r="H1529" i="4"/>
  <c r="G1529" i="4"/>
  <c r="F1529" i="4"/>
  <c r="E1529" i="4" s="1"/>
  <c r="K1529" i="4" s="1"/>
  <c r="O1529" i="4" s="1"/>
  <c r="I1528" i="4"/>
  <c r="H1528" i="4"/>
  <c r="G1528" i="4"/>
  <c r="F1528" i="4"/>
  <c r="E1528" i="4" s="1"/>
  <c r="I1527" i="4"/>
  <c r="H1527" i="4"/>
  <c r="G1527" i="4"/>
  <c r="F1527" i="4"/>
  <c r="E1527" i="4" s="1"/>
  <c r="J1527" i="4" s="1"/>
  <c r="I1526" i="4"/>
  <c r="H1526" i="4"/>
  <c r="G1526" i="4"/>
  <c r="F1526" i="4"/>
  <c r="E1526" i="4" s="1"/>
  <c r="L1526" i="4" s="1" a="1"/>
  <c r="L1526" i="4" s="1"/>
  <c r="I1525" i="4"/>
  <c r="H1525" i="4"/>
  <c r="G1525" i="4"/>
  <c r="F1525" i="4"/>
  <c r="E1525" i="4" s="1"/>
  <c r="I1524" i="4"/>
  <c r="H1524" i="4"/>
  <c r="G1524" i="4"/>
  <c r="F1524" i="4"/>
  <c r="E1524" i="4" s="1"/>
  <c r="L1524" i="4" s="1" a="1"/>
  <c r="L1524" i="4" s="1"/>
  <c r="I1523" i="4"/>
  <c r="H1523" i="4"/>
  <c r="G1523" i="4"/>
  <c r="F1523" i="4"/>
  <c r="E1523" i="4" s="1"/>
  <c r="L1523" i="4" s="1" a="1"/>
  <c r="L1523" i="4" s="1"/>
  <c r="I1522" i="4"/>
  <c r="H1522" i="4"/>
  <c r="G1522" i="4"/>
  <c r="F1522" i="4"/>
  <c r="E1522" i="4" s="1"/>
  <c r="I1521" i="4"/>
  <c r="H1521" i="4"/>
  <c r="G1521" i="4"/>
  <c r="F1521" i="4"/>
  <c r="E1521" i="4" s="1"/>
  <c r="M1521" i="4" s="1"/>
  <c r="I1520" i="4"/>
  <c r="H1520" i="4"/>
  <c r="G1520" i="4"/>
  <c r="F1520" i="4"/>
  <c r="E1520" i="4" s="1"/>
  <c r="L1520" i="4" s="1" a="1"/>
  <c r="L1520" i="4" s="1"/>
  <c r="I1519" i="4"/>
  <c r="H1519" i="4"/>
  <c r="G1519" i="4"/>
  <c r="F1519" i="4"/>
  <c r="E1519" i="4" s="1"/>
  <c r="P1519" i="4" s="1"/>
  <c r="I1518" i="4"/>
  <c r="H1518" i="4"/>
  <c r="G1518" i="4"/>
  <c r="F1518" i="4"/>
  <c r="E1518" i="4" s="1"/>
  <c r="I1517" i="4"/>
  <c r="H1517" i="4"/>
  <c r="G1517" i="4"/>
  <c r="F1517" i="4"/>
  <c r="E1517" i="4" s="1"/>
  <c r="J1517" i="4" s="1"/>
  <c r="I1516" i="4"/>
  <c r="H1516" i="4"/>
  <c r="G1516" i="4"/>
  <c r="F1516" i="4"/>
  <c r="E1516" i="4" s="1"/>
  <c r="L1516" i="4" s="1" a="1"/>
  <c r="L1516" i="4" s="1"/>
  <c r="I1515" i="4"/>
  <c r="H1515" i="4"/>
  <c r="G1515" i="4"/>
  <c r="F1515" i="4"/>
  <c r="E1515" i="4" s="1"/>
  <c r="J1515" i="4" s="1"/>
  <c r="I1514" i="4"/>
  <c r="H1514" i="4"/>
  <c r="G1514" i="4"/>
  <c r="F1514" i="4"/>
  <c r="E1514" i="4" s="1"/>
  <c r="I1513" i="4"/>
  <c r="H1513" i="4"/>
  <c r="G1513" i="4"/>
  <c r="F1513" i="4"/>
  <c r="E1513" i="4" s="1"/>
  <c r="P1513" i="4" s="1"/>
  <c r="I1512" i="4"/>
  <c r="H1512" i="4"/>
  <c r="G1512" i="4"/>
  <c r="F1512" i="4"/>
  <c r="E1512" i="4" s="1"/>
  <c r="M1512" i="4" s="1"/>
  <c r="I1511" i="4"/>
  <c r="H1511" i="4"/>
  <c r="G1511" i="4"/>
  <c r="F1511" i="4"/>
  <c r="E1511" i="4" s="1"/>
  <c r="P1511" i="4" s="1"/>
  <c r="I1510" i="4"/>
  <c r="H1510" i="4"/>
  <c r="G1510" i="4"/>
  <c r="F1510" i="4"/>
  <c r="E1510" i="4" s="1"/>
  <c r="I1509" i="4"/>
  <c r="H1509" i="4"/>
  <c r="G1509" i="4"/>
  <c r="F1509" i="4"/>
  <c r="E1509" i="4" s="1"/>
  <c r="J1509" i="4" s="1"/>
  <c r="I1508" i="4"/>
  <c r="H1508" i="4"/>
  <c r="G1508" i="4"/>
  <c r="F1508" i="4"/>
  <c r="E1508" i="4" s="1"/>
  <c r="I1507" i="4"/>
  <c r="H1507" i="4"/>
  <c r="G1507" i="4"/>
  <c r="F1507" i="4"/>
  <c r="E1507" i="4" s="1"/>
  <c r="J1507" i="4" s="1"/>
  <c r="I1506" i="4"/>
  <c r="H1506" i="4"/>
  <c r="G1506" i="4"/>
  <c r="F1506" i="4"/>
  <c r="E1506" i="4" s="1"/>
  <c r="I1505" i="4"/>
  <c r="H1505" i="4"/>
  <c r="G1505" i="4"/>
  <c r="F1505" i="4"/>
  <c r="E1505" i="4" s="1"/>
  <c r="C1505" i="4" s="1"/>
  <c r="I1504" i="4"/>
  <c r="H1504" i="4"/>
  <c r="G1504" i="4"/>
  <c r="F1504" i="4"/>
  <c r="E1504" i="4" s="1"/>
  <c r="I1503" i="4"/>
  <c r="H1503" i="4"/>
  <c r="G1503" i="4"/>
  <c r="F1503" i="4"/>
  <c r="E1503" i="4" s="1"/>
  <c r="P1503" i="4" s="1"/>
  <c r="I1502" i="4"/>
  <c r="H1502" i="4"/>
  <c r="G1502" i="4"/>
  <c r="F1502" i="4"/>
  <c r="E1502" i="4" s="1"/>
  <c r="I1501" i="4"/>
  <c r="H1501" i="4"/>
  <c r="G1501" i="4"/>
  <c r="F1501" i="4"/>
  <c r="E1501" i="4" s="1"/>
  <c r="K1501" i="4" s="1"/>
  <c r="O1501" i="4" s="1"/>
  <c r="I1500" i="4"/>
  <c r="H1500" i="4"/>
  <c r="G1500" i="4"/>
  <c r="F1500" i="4"/>
  <c r="E1500" i="4" s="1"/>
  <c r="I1499" i="4"/>
  <c r="H1499" i="4"/>
  <c r="G1499" i="4"/>
  <c r="F1499" i="4"/>
  <c r="E1499" i="4" s="1"/>
  <c r="J1499" i="4" s="1"/>
  <c r="I1498" i="4"/>
  <c r="H1498" i="4"/>
  <c r="G1498" i="4"/>
  <c r="F1498" i="4"/>
  <c r="E1498" i="4" s="1"/>
  <c r="C1498" i="4" s="1"/>
  <c r="I1497" i="4"/>
  <c r="H1497" i="4"/>
  <c r="G1497" i="4"/>
  <c r="F1497" i="4"/>
  <c r="E1497" i="4" s="1"/>
  <c r="L1497" i="4" s="1" a="1"/>
  <c r="L1497" i="4" s="1"/>
  <c r="I1496" i="4"/>
  <c r="H1496" i="4"/>
  <c r="G1496" i="4"/>
  <c r="F1496" i="4"/>
  <c r="E1496" i="4" s="1"/>
  <c r="J1496" i="4" s="1"/>
  <c r="I1495" i="4"/>
  <c r="H1495" i="4"/>
  <c r="G1495" i="4"/>
  <c r="F1495" i="4"/>
  <c r="E1495" i="4" s="1"/>
  <c r="L1495" i="4" s="1" a="1"/>
  <c r="L1495" i="4" s="1"/>
  <c r="I1494" i="4"/>
  <c r="H1494" i="4"/>
  <c r="G1494" i="4"/>
  <c r="F1494" i="4"/>
  <c r="E1494" i="4" s="1"/>
  <c r="M1494" i="4" s="1"/>
  <c r="I1493" i="4"/>
  <c r="H1493" i="4"/>
  <c r="G1493" i="4"/>
  <c r="F1493" i="4"/>
  <c r="E1493" i="4" s="1"/>
  <c r="J1493" i="4" s="1"/>
  <c r="I1492" i="4"/>
  <c r="H1492" i="4"/>
  <c r="G1492" i="4"/>
  <c r="F1492" i="4"/>
  <c r="E1492" i="4" s="1"/>
  <c r="J1492" i="4" s="1"/>
  <c r="I1491" i="4"/>
  <c r="H1491" i="4"/>
  <c r="G1491" i="4"/>
  <c r="F1491" i="4"/>
  <c r="E1491" i="4" s="1"/>
  <c r="J1491" i="4" s="1"/>
  <c r="I1490" i="4"/>
  <c r="H1490" i="4"/>
  <c r="G1490" i="4"/>
  <c r="F1490" i="4"/>
  <c r="E1490" i="4" s="1"/>
  <c r="I1489" i="4"/>
  <c r="H1489" i="4"/>
  <c r="G1489" i="4"/>
  <c r="F1489" i="4"/>
  <c r="E1489" i="4" s="1"/>
  <c r="M1489" i="4" s="1"/>
  <c r="I1488" i="4"/>
  <c r="H1488" i="4"/>
  <c r="G1488" i="4"/>
  <c r="F1488" i="4"/>
  <c r="E1488" i="4" s="1"/>
  <c r="C1488" i="4" s="1"/>
  <c r="I1487" i="4"/>
  <c r="H1487" i="4"/>
  <c r="G1487" i="4"/>
  <c r="F1487" i="4"/>
  <c r="E1487" i="4" s="1"/>
  <c r="J1487" i="4" s="1"/>
  <c r="I1486" i="4"/>
  <c r="H1486" i="4"/>
  <c r="G1486" i="4"/>
  <c r="F1486" i="4"/>
  <c r="E1486" i="4" s="1"/>
  <c r="I1485" i="4"/>
  <c r="H1485" i="4"/>
  <c r="G1485" i="4"/>
  <c r="F1485" i="4"/>
  <c r="E1485" i="4" s="1"/>
  <c r="L1485" i="4" s="1" a="1"/>
  <c r="L1485" i="4" s="1"/>
  <c r="I1484" i="4"/>
  <c r="H1484" i="4"/>
  <c r="G1484" i="4"/>
  <c r="F1484" i="4"/>
  <c r="E1484" i="4" s="1"/>
  <c r="I1483" i="4"/>
  <c r="H1483" i="4"/>
  <c r="G1483" i="4"/>
  <c r="F1483" i="4"/>
  <c r="E1483" i="4" s="1"/>
  <c r="P1483" i="4" s="1"/>
  <c r="I1482" i="4"/>
  <c r="H1482" i="4"/>
  <c r="G1482" i="4"/>
  <c r="F1482" i="4"/>
  <c r="E1482" i="4" s="1"/>
  <c r="I1481" i="4"/>
  <c r="H1481" i="4"/>
  <c r="G1481" i="4"/>
  <c r="F1481" i="4"/>
  <c r="E1481" i="4" s="1"/>
  <c r="J1481" i="4" s="1"/>
  <c r="I1480" i="4"/>
  <c r="H1480" i="4"/>
  <c r="G1480" i="4"/>
  <c r="F1480" i="4"/>
  <c r="E1480" i="4" s="1"/>
  <c r="I1479" i="4"/>
  <c r="H1479" i="4"/>
  <c r="G1479" i="4"/>
  <c r="F1479" i="4"/>
  <c r="E1479" i="4" s="1"/>
  <c r="L1479" i="4" s="1" a="1"/>
  <c r="L1479" i="4" s="1"/>
  <c r="I1478" i="4"/>
  <c r="H1478" i="4"/>
  <c r="G1478" i="4"/>
  <c r="F1478" i="4"/>
  <c r="E1478" i="4" s="1"/>
  <c r="I1477" i="4"/>
  <c r="H1477" i="4"/>
  <c r="G1477" i="4"/>
  <c r="F1477" i="4"/>
  <c r="E1477" i="4" s="1"/>
  <c r="P1477" i="4" s="1"/>
  <c r="I1476" i="4"/>
  <c r="H1476" i="4"/>
  <c r="G1476" i="4"/>
  <c r="F1476" i="4"/>
  <c r="E1476" i="4" s="1"/>
  <c r="I1475" i="4"/>
  <c r="H1475" i="4"/>
  <c r="G1475" i="4"/>
  <c r="F1475" i="4"/>
  <c r="E1475" i="4" s="1"/>
  <c r="J1475" i="4" s="1"/>
  <c r="I1474" i="4"/>
  <c r="H1474" i="4"/>
  <c r="G1474" i="4"/>
  <c r="F1474" i="4"/>
  <c r="E1474" i="4" s="1"/>
  <c r="I1473" i="4"/>
  <c r="H1473" i="4"/>
  <c r="G1473" i="4"/>
  <c r="F1473" i="4"/>
  <c r="E1473" i="4" s="1"/>
  <c r="C1473" i="4" s="1"/>
  <c r="I1472" i="4"/>
  <c r="H1472" i="4"/>
  <c r="G1472" i="4"/>
  <c r="F1472" i="4"/>
  <c r="E1472" i="4" s="1"/>
  <c r="I1471" i="4"/>
  <c r="H1471" i="4"/>
  <c r="G1471" i="4"/>
  <c r="F1471" i="4"/>
  <c r="E1471" i="4" s="1"/>
  <c r="K1471" i="4" s="1"/>
  <c r="O1471" i="4" s="1"/>
  <c r="I1470" i="4"/>
  <c r="H1470" i="4"/>
  <c r="G1470" i="4"/>
  <c r="F1470" i="4"/>
  <c r="E1470" i="4" s="1"/>
  <c r="P1470" i="4" s="1"/>
  <c r="I1469" i="4"/>
  <c r="H1469" i="4"/>
  <c r="G1469" i="4"/>
  <c r="F1469" i="4"/>
  <c r="E1469" i="4" s="1"/>
  <c r="I1468" i="4"/>
  <c r="H1468" i="4"/>
  <c r="G1468" i="4"/>
  <c r="F1468" i="4"/>
  <c r="E1468" i="4" s="1"/>
  <c r="I1467" i="4"/>
  <c r="H1467" i="4"/>
  <c r="G1467" i="4"/>
  <c r="F1467" i="4"/>
  <c r="E1467" i="4" s="1"/>
  <c r="L1467" i="4" s="1" a="1"/>
  <c r="L1467" i="4" s="1"/>
  <c r="I1466" i="4"/>
  <c r="H1466" i="4"/>
  <c r="G1466" i="4"/>
  <c r="F1466" i="4"/>
  <c r="E1466" i="4" s="1"/>
  <c r="L1466" i="4" s="1" a="1"/>
  <c r="L1466" i="4" s="1"/>
  <c r="I1465" i="4"/>
  <c r="H1465" i="4"/>
  <c r="G1465" i="4"/>
  <c r="F1465" i="4"/>
  <c r="E1465" i="4" s="1"/>
  <c r="C1465" i="4" s="1"/>
  <c r="I1464" i="4"/>
  <c r="H1464" i="4"/>
  <c r="G1464" i="4"/>
  <c r="F1464" i="4"/>
  <c r="E1464" i="4" s="1"/>
  <c r="I1463" i="4"/>
  <c r="H1463" i="4"/>
  <c r="G1463" i="4"/>
  <c r="F1463" i="4"/>
  <c r="E1463" i="4" s="1"/>
  <c r="J1463" i="4" s="1"/>
  <c r="I1462" i="4"/>
  <c r="H1462" i="4"/>
  <c r="G1462" i="4"/>
  <c r="F1462" i="4"/>
  <c r="E1462" i="4" s="1"/>
  <c r="P1462" i="4" s="1"/>
  <c r="I1461" i="4"/>
  <c r="H1461" i="4"/>
  <c r="G1461" i="4"/>
  <c r="F1461" i="4"/>
  <c r="E1461" i="4" s="1"/>
  <c r="C1461" i="4" s="1"/>
  <c r="I1460" i="4"/>
  <c r="H1460" i="4"/>
  <c r="G1460" i="4"/>
  <c r="F1460" i="4"/>
  <c r="E1460" i="4" s="1"/>
  <c r="I1459" i="4"/>
  <c r="H1459" i="4"/>
  <c r="G1459" i="4"/>
  <c r="F1459" i="4"/>
  <c r="E1459" i="4" s="1"/>
  <c r="C1459" i="4" s="1"/>
  <c r="I1458" i="4"/>
  <c r="H1458" i="4"/>
  <c r="G1458" i="4"/>
  <c r="F1458" i="4"/>
  <c r="E1458" i="4" s="1"/>
  <c r="I1457" i="4"/>
  <c r="H1457" i="4"/>
  <c r="G1457" i="4"/>
  <c r="F1457" i="4"/>
  <c r="E1457" i="4" s="1"/>
  <c r="P1457" i="4" s="1"/>
  <c r="I1456" i="4"/>
  <c r="H1456" i="4"/>
  <c r="G1456" i="4"/>
  <c r="F1456" i="4"/>
  <c r="E1456" i="4" s="1"/>
  <c r="I1455" i="4"/>
  <c r="H1455" i="4"/>
  <c r="G1455" i="4"/>
  <c r="F1455" i="4"/>
  <c r="E1455" i="4" s="1"/>
  <c r="P1455" i="4" s="1"/>
  <c r="I1454" i="4"/>
  <c r="H1454" i="4"/>
  <c r="G1454" i="4"/>
  <c r="F1454" i="4"/>
  <c r="E1454" i="4" s="1"/>
  <c r="I1453" i="4"/>
  <c r="H1453" i="4"/>
  <c r="G1453" i="4"/>
  <c r="F1453" i="4"/>
  <c r="E1453" i="4" s="1"/>
  <c r="L1453" i="4" s="1" a="1"/>
  <c r="L1453" i="4" s="1"/>
  <c r="I1452" i="4"/>
  <c r="H1452" i="4"/>
  <c r="G1452" i="4"/>
  <c r="F1452" i="4"/>
  <c r="E1452" i="4" s="1"/>
  <c r="P1452" i="4" s="1"/>
  <c r="I1451" i="4"/>
  <c r="H1451" i="4"/>
  <c r="G1451" i="4"/>
  <c r="F1451" i="4"/>
  <c r="E1451" i="4" s="1"/>
  <c r="M1451" i="4" s="1"/>
  <c r="I1450" i="4"/>
  <c r="H1450" i="4"/>
  <c r="G1450" i="4"/>
  <c r="F1450" i="4"/>
  <c r="E1450" i="4" s="1"/>
  <c r="J1450" i="4" s="1"/>
  <c r="I1449" i="4"/>
  <c r="H1449" i="4"/>
  <c r="G1449" i="4"/>
  <c r="F1449" i="4"/>
  <c r="E1449" i="4" s="1"/>
  <c r="K1449" i="4" s="1"/>
  <c r="Q1449" i="4" s="1"/>
  <c r="I1448" i="4"/>
  <c r="H1448" i="4"/>
  <c r="G1448" i="4"/>
  <c r="F1448" i="4"/>
  <c r="E1448" i="4" s="1"/>
  <c r="J1448" i="4" s="1"/>
  <c r="I1447" i="4"/>
  <c r="H1447" i="4"/>
  <c r="G1447" i="4"/>
  <c r="F1447" i="4"/>
  <c r="E1447" i="4" s="1"/>
  <c r="L1447" i="4" s="1" a="1"/>
  <c r="L1447" i="4" s="1"/>
  <c r="I1446" i="4"/>
  <c r="H1446" i="4"/>
  <c r="G1446" i="4"/>
  <c r="F1446" i="4"/>
  <c r="E1446" i="4" s="1"/>
  <c r="I1445" i="4"/>
  <c r="H1445" i="4"/>
  <c r="G1445" i="4"/>
  <c r="F1445" i="4"/>
  <c r="E1445" i="4" s="1"/>
  <c r="P1445" i="4" s="1"/>
  <c r="I1444" i="4"/>
  <c r="H1444" i="4"/>
  <c r="G1444" i="4"/>
  <c r="F1444" i="4"/>
  <c r="E1444" i="4" s="1"/>
  <c r="L1444" i="4" s="1" a="1"/>
  <c r="L1444" i="4" s="1"/>
  <c r="I1443" i="4"/>
  <c r="H1443" i="4"/>
  <c r="G1443" i="4"/>
  <c r="F1443" i="4"/>
  <c r="E1443" i="4" s="1"/>
  <c r="P1443" i="4" s="1"/>
  <c r="I1442" i="4"/>
  <c r="H1442" i="4"/>
  <c r="G1442" i="4"/>
  <c r="F1442" i="4"/>
  <c r="E1442" i="4" s="1"/>
  <c r="I1441" i="4"/>
  <c r="H1441" i="4"/>
  <c r="G1441" i="4"/>
  <c r="F1441" i="4"/>
  <c r="E1441" i="4" s="1"/>
  <c r="C1441" i="4" s="1"/>
  <c r="I1440" i="4"/>
  <c r="H1440" i="4"/>
  <c r="G1440" i="4"/>
  <c r="F1440" i="4"/>
  <c r="E1440" i="4" s="1"/>
  <c r="M1440" i="4" s="1"/>
  <c r="I1439" i="4"/>
  <c r="H1439" i="4"/>
  <c r="G1439" i="4"/>
  <c r="F1439" i="4"/>
  <c r="E1439" i="4" s="1"/>
  <c r="P1439" i="4" s="1"/>
  <c r="I1438" i="4"/>
  <c r="H1438" i="4"/>
  <c r="G1438" i="4"/>
  <c r="F1438" i="4"/>
  <c r="E1438" i="4" s="1"/>
  <c r="C1438" i="4" s="1"/>
  <c r="I1437" i="4"/>
  <c r="H1437" i="4"/>
  <c r="G1437" i="4"/>
  <c r="F1437" i="4"/>
  <c r="E1437" i="4" s="1"/>
  <c r="L1437" i="4" s="1" a="1"/>
  <c r="L1437" i="4" s="1"/>
  <c r="I1436" i="4"/>
  <c r="H1436" i="4"/>
  <c r="G1436" i="4"/>
  <c r="F1436" i="4"/>
  <c r="E1436" i="4" s="1"/>
  <c r="I1435" i="4"/>
  <c r="H1435" i="4"/>
  <c r="G1435" i="4"/>
  <c r="F1435" i="4"/>
  <c r="E1435" i="4" s="1"/>
  <c r="K1435" i="4" s="1"/>
  <c r="Q1435" i="4" s="1"/>
  <c r="I1434" i="4"/>
  <c r="H1434" i="4"/>
  <c r="G1434" i="4"/>
  <c r="F1434" i="4"/>
  <c r="E1434" i="4" s="1"/>
  <c r="I1433" i="4"/>
  <c r="H1433" i="4"/>
  <c r="G1433" i="4"/>
  <c r="F1433" i="4"/>
  <c r="E1433" i="4" s="1"/>
  <c r="J1433" i="4" s="1"/>
  <c r="I1432" i="4"/>
  <c r="H1432" i="4"/>
  <c r="G1432" i="4"/>
  <c r="F1432" i="4"/>
  <c r="E1432" i="4" s="1"/>
  <c r="P1432" i="4" s="1"/>
  <c r="I1431" i="4"/>
  <c r="H1431" i="4"/>
  <c r="G1431" i="4"/>
  <c r="F1431" i="4"/>
  <c r="E1431" i="4" s="1"/>
  <c r="J1431" i="4" s="1"/>
  <c r="I1430" i="4"/>
  <c r="H1430" i="4"/>
  <c r="G1430" i="4"/>
  <c r="F1430" i="4"/>
  <c r="E1430" i="4" s="1"/>
  <c r="I1429" i="4"/>
  <c r="H1429" i="4"/>
  <c r="G1429" i="4"/>
  <c r="F1429" i="4"/>
  <c r="E1429" i="4" s="1"/>
  <c r="L1429" i="4" s="1" a="1"/>
  <c r="L1429" i="4" s="1"/>
  <c r="I1428" i="4"/>
  <c r="H1428" i="4"/>
  <c r="G1428" i="4"/>
  <c r="F1428" i="4"/>
  <c r="E1428" i="4" s="1"/>
  <c r="I1427" i="4"/>
  <c r="H1427" i="4"/>
  <c r="G1427" i="4"/>
  <c r="F1427" i="4"/>
  <c r="E1427" i="4" s="1"/>
  <c r="I1426" i="4"/>
  <c r="H1426" i="4"/>
  <c r="G1426" i="4"/>
  <c r="F1426" i="4"/>
  <c r="E1426" i="4" s="1"/>
  <c r="I1425" i="4"/>
  <c r="H1425" i="4"/>
  <c r="G1425" i="4"/>
  <c r="F1425" i="4"/>
  <c r="E1425" i="4" s="1"/>
  <c r="M1425" i="4" s="1"/>
  <c r="I1424" i="4"/>
  <c r="H1424" i="4"/>
  <c r="G1424" i="4"/>
  <c r="F1424" i="4"/>
  <c r="E1424" i="4" s="1"/>
  <c r="J1424" i="4" s="1"/>
  <c r="I1423" i="4"/>
  <c r="H1423" i="4"/>
  <c r="G1423" i="4"/>
  <c r="F1423" i="4"/>
  <c r="E1423" i="4" s="1"/>
  <c r="I1422" i="4"/>
  <c r="H1422" i="4"/>
  <c r="G1422" i="4"/>
  <c r="F1422" i="4"/>
  <c r="E1422" i="4" s="1"/>
  <c r="I1421" i="4"/>
  <c r="H1421" i="4"/>
  <c r="G1421" i="4"/>
  <c r="F1421" i="4"/>
  <c r="E1421" i="4" s="1"/>
  <c r="I1420" i="4"/>
  <c r="H1420" i="4"/>
  <c r="G1420" i="4"/>
  <c r="F1420" i="4"/>
  <c r="E1420" i="4" s="1"/>
  <c r="I1419" i="4"/>
  <c r="H1419" i="4"/>
  <c r="G1419" i="4"/>
  <c r="F1419" i="4"/>
  <c r="E1419" i="4" s="1"/>
  <c r="C1419" i="4" s="1"/>
  <c r="I1418" i="4"/>
  <c r="H1418" i="4"/>
  <c r="G1418" i="4"/>
  <c r="F1418" i="4"/>
  <c r="E1418" i="4" s="1"/>
  <c r="I1417" i="4"/>
  <c r="H1417" i="4"/>
  <c r="G1417" i="4"/>
  <c r="F1417" i="4"/>
  <c r="E1417" i="4" s="1"/>
  <c r="C1417" i="4" s="1"/>
  <c r="I1416" i="4"/>
  <c r="H1416" i="4"/>
  <c r="G1416" i="4"/>
  <c r="F1416" i="4"/>
  <c r="E1416" i="4" s="1"/>
  <c r="I1415" i="4"/>
  <c r="H1415" i="4"/>
  <c r="G1415" i="4"/>
  <c r="F1415" i="4"/>
  <c r="E1415" i="4" s="1"/>
  <c r="J1415" i="4" s="1"/>
  <c r="I1414" i="4"/>
  <c r="H1414" i="4"/>
  <c r="G1414" i="4"/>
  <c r="F1414" i="4"/>
  <c r="E1414" i="4" s="1"/>
  <c r="I1413" i="4"/>
  <c r="H1413" i="4"/>
  <c r="G1413" i="4"/>
  <c r="F1413" i="4"/>
  <c r="E1413" i="4" s="1"/>
  <c r="C1413" i="4" s="1"/>
  <c r="I1412" i="4"/>
  <c r="H1412" i="4"/>
  <c r="G1412" i="4"/>
  <c r="F1412" i="4"/>
  <c r="E1412" i="4" s="1"/>
  <c r="I1411" i="4"/>
  <c r="H1411" i="4"/>
  <c r="G1411" i="4"/>
  <c r="F1411" i="4"/>
  <c r="E1411" i="4" s="1"/>
  <c r="P1411" i="4" s="1"/>
  <c r="I1410" i="4"/>
  <c r="H1410" i="4"/>
  <c r="G1410" i="4"/>
  <c r="F1410" i="4"/>
  <c r="E1410" i="4" s="1"/>
  <c r="I1409" i="4"/>
  <c r="H1409" i="4"/>
  <c r="G1409" i="4"/>
  <c r="F1409" i="4"/>
  <c r="E1409" i="4" s="1"/>
  <c r="L1409" i="4" s="1" a="1"/>
  <c r="L1409" i="4" s="1"/>
  <c r="I1408" i="4"/>
  <c r="H1408" i="4"/>
  <c r="G1408" i="4"/>
  <c r="F1408" i="4"/>
  <c r="E1408" i="4" s="1"/>
  <c r="P1408" i="4" s="1"/>
  <c r="I1407" i="4"/>
  <c r="H1407" i="4"/>
  <c r="G1407" i="4"/>
  <c r="F1407" i="4"/>
  <c r="E1407" i="4" s="1"/>
  <c r="L1407" i="4" s="1" a="1"/>
  <c r="L1407" i="4" s="1"/>
  <c r="I1406" i="4"/>
  <c r="H1406" i="4"/>
  <c r="G1406" i="4"/>
  <c r="F1406" i="4"/>
  <c r="E1406" i="4" s="1"/>
  <c r="P1406" i="4" s="1"/>
  <c r="I1405" i="4"/>
  <c r="H1405" i="4"/>
  <c r="G1405" i="4"/>
  <c r="F1405" i="4"/>
  <c r="E1405" i="4" s="1"/>
  <c r="L1405" i="4" s="1" a="1"/>
  <c r="L1405" i="4" s="1"/>
  <c r="I1404" i="4"/>
  <c r="H1404" i="4"/>
  <c r="G1404" i="4"/>
  <c r="F1404" i="4"/>
  <c r="E1404" i="4" s="1"/>
  <c r="I1403" i="4"/>
  <c r="H1403" i="4"/>
  <c r="G1403" i="4"/>
  <c r="F1403" i="4"/>
  <c r="E1403" i="4" s="1"/>
  <c r="P1403" i="4" s="1"/>
  <c r="I1402" i="4"/>
  <c r="H1402" i="4"/>
  <c r="G1402" i="4"/>
  <c r="F1402" i="4"/>
  <c r="E1402" i="4" s="1"/>
  <c r="I1401" i="4"/>
  <c r="H1401" i="4"/>
  <c r="G1401" i="4"/>
  <c r="F1401" i="4"/>
  <c r="E1401" i="4" s="1"/>
  <c r="L1401" i="4" s="1" a="1"/>
  <c r="L1401" i="4" s="1"/>
  <c r="I1400" i="4"/>
  <c r="H1400" i="4"/>
  <c r="G1400" i="4"/>
  <c r="F1400" i="4"/>
  <c r="E1400" i="4" s="1"/>
  <c r="P1400" i="4" s="1"/>
  <c r="I1399" i="4"/>
  <c r="H1399" i="4"/>
  <c r="G1399" i="4"/>
  <c r="F1399" i="4"/>
  <c r="E1399" i="4" s="1"/>
  <c r="J1399" i="4" s="1"/>
  <c r="I1398" i="4"/>
  <c r="H1398" i="4"/>
  <c r="G1398" i="4"/>
  <c r="F1398" i="4"/>
  <c r="E1398" i="4" s="1"/>
  <c r="I1397" i="4"/>
  <c r="H1397" i="4"/>
  <c r="G1397" i="4"/>
  <c r="F1397" i="4"/>
  <c r="E1397" i="4" s="1"/>
  <c r="I1396" i="4"/>
  <c r="H1396" i="4"/>
  <c r="G1396" i="4"/>
  <c r="F1396" i="4"/>
  <c r="E1396" i="4" s="1"/>
  <c r="P1396" i="4" s="1"/>
  <c r="I1395" i="4"/>
  <c r="H1395" i="4"/>
  <c r="G1395" i="4"/>
  <c r="F1395" i="4"/>
  <c r="E1395" i="4" s="1"/>
  <c r="M1395" i="4" s="1"/>
  <c r="I1394" i="4"/>
  <c r="H1394" i="4"/>
  <c r="G1394" i="4"/>
  <c r="F1394" i="4"/>
  <c r="E1394" i="4" s="1"/>
  <c r="P1394" i="4" s="1"/>
  <c r="I1393" i="4"/>
  <c r="H1393" i="4"/>
  <c r="G1393" i="4"/>
  <c r="F1393" i="4"/>
  <c r="E1393" i="4" s="1"/>
  <c r="L1393" i="4" s="1" a="1"/>
  <c r="L1393" i="4" s="1"/>
  <c r="I1392" i="4"/>
  <c r="H1392" i="4"/>
  <c r="G1392" i="4"/>
  <c r="F1392" i="4"/>
  <c r="E1392" i="4" s="1"/>
  <c r="I1391" i="4"/>
  <c r="H1391" i="4"/>
  <c r="G1391" i="4"/>
  <c r="F1391" i="4"/>
  <c r="E1391" i="4" s="1"/>
  <c r="P1391" i="4" s="1"/>
  <c r="I1390" i="4"/>
  <c r="H1390" i="4"/>
  <c r="G1390" i="4"/>
  <c r="F1390" i="4"/>
  <c r="E1390" i="4" s="1"/>
  <c r="I1389" i="4"/>
  <c r="H1389" i="4"/>
  <c r="G1389" i="4"/>
  <c r="F1389" i="4"/>
  <c r="E1389" i="4" s="1"/>
  <c r="J1389" i="4" s="1"/>
  <c r="I1388" i="4"/>
  <c r="H1388" i="4"/>
  <c r="G1388" i="4"/>
  <c r="F1388" i="4"/>
  <c r="E1388" i="4" s="1"/>
  <c r="I1387" i="4"/>
  <c r="H1387" i="4"/>
  <c r="G1387" i="4"/>
  <c r="F1387" i="4"/>
  <c r="E1387" i="4" s="1"/>
  <c r="J1387" i="4" s="1"/>
  <c r="I1386" i="4"/>
  <c r="H1386" i="4"/>
  <c r="G1386" i="4"/>
  <c r="F1386" i="4"/>
  <c r="E1386" i="4" s="1"/>
  <c r="I1385" i="4"/>
  <c r="H1385" i="4"/>
  <c r="G1385" i="4"/>
  <c r="F1385" i="4"/>
  <c r="E1385" i="4" s="1"/>
  <c r="P1385" i="4" s="1"/>
  <c r="I1384" i="4"/>
  <c r="H1384" i="4"/>
  <c r="G1384" i="4"/>
  <c r="F1384" i="4"/>
  <c r="E1384" i="4" s="1"/>
  <c r="P1384" i="4" s="1"/>
  <c r="I1383" i="4"/>
  <c r="H1383" i="4"/>
  <c r="G1383" i="4"/>
  <c r="F1383" i="4"/>
  <c r="E1383" i="4" s="1"/>
  <c r="I1382" i="4"/>
  <c r="H1382" i="4"/>
  <c r="G1382" i="4"/>
  <c r="F1382" i="4"/>
  <c r="E1382" i="4" s="1"/>
  <c r="I1381" i="4"/>
  <c r="H1381" i="4"/>
  <c r="G1381" i="4"/>
  <c r="F1381" i="4"/>
  <c r="E1381" i="4" s="1"/>
  <c r="L1381" i="4" s="1" a="1"/>
  <c r="L1381" i="4" s="1"/>
  <c r="I1380" i="4"/>
  <c r="H1380" i="4"/>
  <c r="G1380" i="4"/>
  <c r="F1380" i="4"/>
  <c r="E1380" i="4" s="1"/>
  <c r="I1379" i="4"/>
  <c r="H1379" i="4"/>
  <c r="G1379" i="4"/>
  <c r="F1379" i="4"/>
  <c r="E1379" i="4" s="1"/>
  <c r="P1379" i="4" s="1"/>
  <c r="I1378" i="4"/>
  <c r="H1378" i="4"/>
  <c r="G1378" i="4"/>
  <c r="F1378" i="4"/>
  <c r="E1378" i="4" s="1"/>
  <c r="J1378" i="4" s="1"/>
  <c r="I1377" i="4"/>
  <c r="H1377" i="4"/>
  <c r="G1377" i="4"/>
  <c r="F1377" i="4"/>
  <c r="E1377" i="4" s="1"/>
  <c r="I1376" i="4"/>
  <c r="H1376" i="4"/>
  <c r="G1376" i="4"/>
  <c r="F1376" i="4"/>
  <c r="E1376" i="4" s="1"/>
  <c r="I1375" i="4"/>
  <c r="H1375" i="4"/>
  <c r="G1375" i="4"/>
  <c r="F1375" i="4"/>
  <c r="E1375" i="4" s="1"/>
  <c r="I1374" i="4"/>
  <c r="H1374" i="4"/>
  <c r="G1374" i="4"/>
  <c r="F1374" i="4"/>
  <c r="E1374" i="4" s="1"/>
  <c r="L1374" i="4" s="1" a="1"/>
  <c r="L1374" i="4" s="1"/>
  <c r="I1373" i="4"/>
  <c r="H1373" i="4"/>
  <c r="G1373" i="4"/>
  <c r="F1373" i="4"/>
  <c r="E1373" i="4" s="1"/>
  <c r="L1373" i="4" s="1" a="1"/>
  <c r="L1373" i="4" s="1"/>
  <c r="I1372" i="4"/>
  <c r="H1372" i="4"/>
  <c r="G1372" i="4"/>
  <c r="F1372" i="4"/>
  <c r="E1372" i="4" s="1"/>
  <c r="P1372" i="4" s="1"/>
  <c r="I1371" i="4"/>
  <c r="H1371" i="4"/>
  <c r="G1371" i="4"/>
  <c r="F1371" i="4"/>
  <c r="E1371" i="4" s="1"/>
  <c r="J1371" i="4" s="1"/>
  <c r="I1370" i="4"/>
  <c r="H1370" i="4"/>
  <c r="G1370" i="4"/>
  <c r="F1370" i="4"/>
  <c r="E1370" i="4" s="1"/>
  <c r="L1370" i="4" s="1" a="1"/>
  <c r="L1370" i="4" s="1"/>
  <c r="I1369" i="4"/>
  <c r="H1369" i="4"/>
  <c r="G1369" i="4"/>
  <c r="F1369" i="4"/>
  <c r="E1369" i="4" s="1"/>
  <c r="J1369" i="4" s="1"/>
  <c r="I1368" i="4"/>
  <c r="H1368" i="4"/>
  <c r="G1368" i="4"/>
  <c r="F1368" i="4"/>
  <c r="E1368" i="4" s="1"/>
  <c r="L1368" i="4" s="1" a="1"/>
  <c r="L1368" i="4" s="1"/>
  <c r="I1367" i="4"/>
  <c r="H1367" i="4"/>
  <c r="G1367" i="4"/>
  <c r="F1367" i="4"/>
  <c r="E1367" i="4" s="1"/>
  <c r="L1367" i="4" s="1" a="1"/>
  <c r="L1367" i="4" s="1"/>
  <c r="I1366" i="4"/>
  <c r="H1366" i="4"/>
  <c r="G1366" i="4"/>
  <c r="F1366" i="4"/>
  <c r="E1366" i="4" s="1"/>
  <c r="I1365" i="4"/>
  <c r="H1365" i="4"/>
  <c r="G1365" i="4"/>
  <c r="F1365" i="4"/>
  <c r="E1365" i="4" s="1"/>
  <c r="J1365" i="4" s="1"/>
  <c r="I1364" i="4"/>
  <c r="H1364" i="4"/>
  <c r="G1364" i="4"/>
  <c r="F1364" i="4"/>
  <c r="E1364" i="4" s="1"/>
  <c r="I1363" i="4"/>
  <c r="H1363" i="4"/>
  <c r="G1363" i="4"/>
  <c r="F1363" i="4"/>
  <c r="E1363" i="4" s="1"/>
  <c r="J1363" i="4" s="1"/>
  <c r="I1362" i="4"/>
  <c r="H1362" i="4"/>
  <c r="G1362" i="4"/>
  <c r="F1362" i="4"/>
  <c r="E1362" i="4" s="1"/>
  <c r="I1361" i="4"/>
  <c r="H1361" i="4"/>
  <c r="G1361" i="4"/>
  <c r="F1361" i="4"/>
  <c r="E1361" i="4" s="1"/>
  <c r="I1360" i="4"/>
  <c r="H1360" i="4"/>
  <c r="G1360" i="4"/>
  <c r="F1360" i="4"/>
  <c r="E1360" i="4" s="1"/>
  <c r="P1360" i="4" s="1"/>
  <c r="I1359" i="4"/>
  <c r="H1359" i="4"/>
  <c r="G1359" i="4"/>
  <c r="F1359" i="4"/>
  <c r="E1359" i="4" s="1"/>
  <c r="I1358" i="4"/>
  <c r="H1358" i="4"/>
  <c r="G1358" i="4"/>
  <c r="F1358" i="4"/>
  <c r="E1358" i="4" s="1"/>
  <c r="I1357" i="4"/>
  <c r="H1357" i="4"/>
  <c r="G1357" i="4"/>
  <c r="F1357" i="4"/>
  <c r="E1357" i="4" s="1"/>
  <c r="J1357" i="4" s="1"/>
  <c r="I1356" i="4"/>
  <c r="H1356" i="4"/>
  <c r="G1356" i="4"/>
  <c r="F1356" i="4"/>
  <c r="E1356" i="4" s="1"/>
  <c r="I1355" i="4"/>
  <c r="H1355" i="4"/>
  <c r="G1355" i="4"/>
  <c r="F1355" i="4"/>
  <c r="E1355" i="4" s="1"/>
  <c r="P1355" i="4" s="1"/>
  <c r="I1354" i="4"/>
  <c r="H1354" i="4"/>
  <c r="G1354" i="4"/>
  <c r="F1354" i="4"/>
  <c r="E1354" i="4" s="1"/>
  <c r="J1354" i="4" s="1"/>
  <c r="I1353" i="4"/>
  <c r="H1353" i="4"/>
  <c r="G1353" i="4"/>
  <c r="F1353" i="4"/>
  <c r="E1353" i="4" s="1"/>
  <c r="M1353" i="4" s="1"/>
  <c r="I1352" i="4"/>
  <c r="H1352" i="4"/>
  <c r="G1352" i="4"/>
  <c r="F1352" i="4"/>
  <c r="E1352" i="4" s="1"/>
  <c r="I1351" i="4"/>
  <c r="H1351" i="4"/>
  <c r="G1351" i="4"/>
  <c r="F1351" i="4"/>
  <c r="E1351" i="4" s="1"/>
  <c r="L1351" i="4" s="1" a="1"/>
  <c r="L1351" i="4" s="1"/>
  <c r="I1350" i="4"/>
  <c r="H1350" i="4"/>
  <c r="G1350" i="4"/>
  <c r="F1350" i="4"/>
  <c r="E1350" i="4" s="1"/>
  <c r="I1349" i="4"/>
  <c r="H1349" i="4"/>
  <c r="G1349" i="4"/>
  <c r="F1349" i="4"/>
  <c r="E1349" i="4" s="1"/>
  <c r="P1349" i="4" s="1"/>
  <c r="I1348" i="4"/>
  <c r="H1348" i="4"/>
  <c r="G1348" i="4"/>
  <c r="F1348" i="4"/>
  <c r="E1348" i="4" s="1"/>
  <c r="P1348" i="4" s="1"/>
  <c r="I1347" i="4"/>
  <c r="H1347" i="4"/>
  <c r="G1347" i="4"/>
  <c r="F1347" i="4"/>
  <c r="E1347" i="4" s="1"/>
  <c r="L1347" i="4" s="1" a="1"/>
  <c r="L1347" i="4" s="1"/>
  <c r="I1346" i="4"/>
  <c r="H1346" i="4"/>
  <c r="G1346" i="4"/>
  <c r="F1346" i="4"/>
  <c r="E1346" i="4" s="1"/>
  <c r="I1345" i="4"/>
  <c r="H1345" i="4"/>
  <c r="G1345" i="4"/>
  <c r="F1345" i="4"/>
  <c r="E1345" i="4" s="1"/>
  <c r="P1345" i="4" s="1"/>
  <c r="I1344" i="4"/>
  <c r="H1344" i="4"/>
  <c r="G1344" i="4"/>
  <c r="F1344" i="4"/>
  <c r="E1344" i="4" s="1"/>
  <c r="I1343" i="4"/>
  <c r="H1343" i="4"/>
  <c r="G1343" i="4"/>
  <c r="F1343" i="4"/>
  <c r="E1343" i="4" s="1"/>
  <c r="L1343" i="4" s="1" a="1"/>
  <c r="L1343" i="4" s="1"/>
  <c r="I1342" i="4"/>
  <c r="H1342" i="4"/>
  <c r="G1342" i="4"/>
  <c r="F1342" i="4"/>
  <c r="E1342" i="4" s="1"/>
  <c r="I1341" i="4"/>
  <c r="H1341" i="4"/>
  <c r="G1341" i="4"/>
  <c r="F1341" i="4"/>
  <c r="E1341" i="4" s="1"/>
  <c r="I1340" i="4"/>
  <c r="H1340" i="4"/>
  <c r="G1340" i="4"/>
  <c r="F1340" i="4"/>
  <c r="E1340" i="4" s="1"/>
  <c r="I1339" i="4"/>
  <c r="H1339" i="4"/>
  <c r="G1339" i="4"/>
  <c r="F1339" i="4"/>
  <c r="E1339" i="4" s="1"/>
  <c r="L1339" i="4" s="1" a="1"/>
  <c r="L1339" i="4" s="1"/>
  <c r="I1338" i="4"/>
  <c r="H1338" i="4"/>
  <c r="G1338" i="4"/>
  <c r="F1338" i="4"/>
  <c r="E1338" i="4" s="1"/>
  <c r="L1338" i="4" s="1" a="1"/>
  <c r="L1338" i="4" s="1"/>
  <c r="I1337" i="4"/>
  <c r="H1337" i="4"/>
  <c r="G1337" i="4"/>
  <c r="F1337" i="4"/>
  <c r="E1337" i="4" s="1"/>
  <c r="P1337" i="4" s="1"/>
  <c r="I1336" i="4"/>
  <c r="H1336" i="4"/>
  <c r="G1336" i="4"/>
  <c r="F1336" i="4"/>
  <c r="E1336" i="4" s="1"/>
  <c r="P1336" i="4" s="1"/>
  <c r="I1335" i="4"/>
  <c r="H1335" i="4"/>
  <c r="G1335" i="4"/>
  <c r="F1335" i="4"/>
  <c r="E1335" i="4" s="1"/>
  <c r="L1335" i="4" s="1" a="1"/>
  <c r="L1335" i="4" s="1"/>
  <c r="I1334" i="4"/>
  <c r="H1334" i="4"/>
  <c r="G1334" i="4"/>
  <c r="F1334" i="4"/>
  <c r="E1334" i="4" s="1"/>
  <c r="L1334" i="4" s="1" a="1"/>
  <c r="L1334" i="4" s="1"/>
  <c r="I1333" i="4"/>
  <c r="H1333" i="4"/>
  <c r="G1333" i="4"/>
  <c r="F1333" i="4"/>
  <c r="E1333" i="4" s="1"/>
  <c r="P1333" i="4" s="1"/>
  <c r="I1332" i="4"/>
  <c r="H1332" i="4"/>
  <c r="G1332" i="4"/>
  <c r="F1332" i="4"/>
  <c r="E1332" i="4" s="1"/>
  <c r="I1331" i="4"/>
  <c r="H1331" i="4"/>
  <c r="G1331" i="4"/>
  <c r="F1331" i="4"/>
  <c r="E1331" i="4" s="1"/>
  <c r="I1330" i="4"/>
  <c r="H1330" i="4"/>
  <c r="G1330" i="4"/>
  <c r="F1330" i="4"/>
  <c r="E1330" i="4" s="1"/>
  <c r="J1330" i="4" s="1"/>
  <c r="I1329" i="4"/>
  <c r="H1329" i="4"/>
  <c r="G1329" i="4"/>
  <c r="F1329" i="4"/>
  <c r="E1329" i="4" s="1"/>
  <c r="M1329" i="4" s="1"/>
  <c r="I1328" i="4"/>
  <c r="H1328" i="4"/>
  <c r="G1328" i="4"/>
  <c r="F1328" i="4"/>
  <c r="E1328" i="4" s="1"/>
  <c r="P1328" i="4" s="1"/>
  <c r="I1327" i="4"/>
  <c r="H1327" i="4"/>
  <c r="G1327" i="4"/>
  <c r="F1327" i="4"/>
  <c r="E1327" i="4" s="1"/>
  <c r="J1327" i="4" s="1"/>
  <c r="I1326" i="4"/>
  <c r="H1326" i="4"/>
  <c r="G1326" i="4"/>
  <c r="F1326" i="4"/>
  <c r="E1326" i="4" s="1"/>
  <c r="I1325" i="4"/>
  <c r="H1325" i="4"/>
  <c r="G1325" i="4"/>
  <c r="F1325" i="4"/>
  <c r="E1325" i="4" s="1"/>
  <c r="I1324" i="4"/>
  <c r="H1324" i="4"/>
  <c r="G1324" i="4"/>
  <c r="F1324" i="4"/>
  <c r="E1324" i="4" s="1"/>
  <c r="P1324" i="4" s="1"/>
  <c r="I1323" i="4"/>
  <c r="H1323" i="4"/>
  <c r="G1323" i="4"/>
  <c r="F1323" i="4"/>
  <c r="E1323" i="4" s="1"/>
  <c r="M1323" i="4" s="1"/>
  <c r="I1322" i="4"/>
  <c r="H1322" i="4"/>
  <c r="G1322" i="4"/>
  <c r="F1322" i="4"/>
  <c r="E1322" i="4" s="1"/>
  <c r="L1322" i="4" s="1" a="1"/>
  <c r="L1322" i="4" s="1"/>
  <c r="I1321" i="4"/>
  <c r="H1321" i="4"/>
  <c r="G1321" i="4"/>
  <c r="F1321" i="4"/>
  <c r="E1321" i="4" s="1"/>
  <c r="J1321" i="4" s="1"/>
  <c r="I1320" i="4"/>
  <c r="H1320" i="4"/>
  <c r="G1320" i="4"/>
  <c r="F1320" i="4"/>
  <c r="E1320" i="4" s="1"/>
  <c r="I1319" i="4"/>
  <c r="H1319" i="4"/>
  <c r="G1319" i="4"/>
  <c r="F1319" i="4"/>
  <c r="E1319" i="4" s="1"/>
  <c r="I1318" i="4"/>
  <c r="H1318" i="4"/>
  <c r="G1318" i="4"/>
  <c r="F1318" i="4"/>
  <c r="E1318" i="4" s="1"/>
  <c r="I1317" i="4"/>
  <c r="H1317" i="4"/>
  <c r="G1317" i="4"/>
  <c r="F1317" i="4"/>
  <c r="E1317" i="4" s="1"/>
  <c r="M1317" i="4" s="1"/>
  <c r="I1316" i="4"/>
  <c r="H1316" i="4"/>
  <c r="G1316" i="4"/>
  <c r="F1316" i="4"/>
  <c r="E1316" i="4" s="1"/>
  <c r="I1315" i="4"/>
  <c r="H1315" i="4"/>
  <c r="G1315" i="4"/>
  <c r="F1315" i="4"/>
  <c r="E1315" i="4" s="1"/>
  <c r="J1315" i="4" s="1"/>
  <c r="I1314" i="4"/>
  <c r="H1314" i="4"/>
  <c r="G1314" i="4"/>
  <c r="F1314" i="4"/>
  <c r="E1314" i="4" s="1"/>
  <c r="L1314" i="4" s="1" a="1"/>
  <c r="L1314" i="4" s="1"/>
  <c r="I1313" i="4"/>
  <c r="H1313" i="4"/>
  <c r="G1313" i="4"/>
  <c r="F1313" i="4"/>
  <c r="E1313" i="4" s="1"/>
  <c r="L1313" i="4" s="1" a="1"/>
  <c r="L1313" i="4" s="1"/>
  <c r="I1312" i="4"/>
  <c r="H1312" i="4"/>
  <c r="G1312" i="4"/>
  <c r="F1312" i="4"/>
  <c r="E1312" i="4" s="1"/>
  <c r="L1312" i="4" s="1" a="1"/>
  <c r="L1312" i="4" s="1"/>
  <c r="I1311" i="4"/>
  <c r="H1311" i="4"/>
  <c r="G1311" i="4"/>
  <c r="F1311" i="4"/>
  <c r="E1311" i="4" s="1"/>
  <c r="J1311" i="4" s="1"/>
  <c r="I1310" i="4"/>
  <c r="H1310" i="4"/>
  <c r="G1310" i="4"/>
  <c r="F1310" i="4"/>
  <c r="E1310" i="4" s="1"/>
  <c r="P1310" i="4" s="1"/>
  <c r="I1309" i="4"/>
  <c r="H1309" i="4"/>
  <c r="G1309" i="4"/>
  <c r="F1309" i="4"/>
  <c r="E1309" i="4" s="1"/>
  <c r="P1309" i="4" s="1"/>
  <c r="I1308" i="4"/>
  <c r="H1308" i="4"/>
  <c r="G1308" i="4"/>
  <c r="F1308" i="4"/>
  <c r="E1308" i="4" s="1"/>
  <c r="L1308" i="4" s="1" a="1"/>
  <c r="L1308" i="4" s="1"/>
  <c r="I1307" i="4"/>
  <c r="H1307" i="4"/>
  <c r="G1307" i="4"/>
  <c r="F1307" i="4"/>
  <c r="E1307" i="4" s="1"/>
  <c r="I1306" i="4"/>
  <c r="H1306" i="4"/>
  <c r="G1306" i="4"/>
  <c r="F1306" i="4"/>
  <c r="E1306" i="4" s="1"/>
  <c r="M1306" i="4" s="1"/>
  <c r="I1305" i="4"/>
  <c r="H1305" i="4"/>
  <c r="G1305" i="4"/>
  <c r="F1305" i="4"/>
  <c r="E1305" i="4" s="1"/>
  <c r="L1305" i="4" s="1" a="1"/>
  <c r="L1305" i="4" s="1"/>
  <c r="I1304" i="4"/>
  <c r="H1304" i="4"/>
  <c r="G1304" i="4"/>
  <c r="F1304" i="4"/>
  <c r="E1304" i="4" s="1"/>
  <c r="I1303" i="4"/>
  <c r="H1303" i="4"/>
  <c r="G1303" i="4"/>
  <c r="F1303" i="4"/>
  <c r="E1303" i="4" s="1"/>
  <c r="M1303" i="4" s="1"/>
  <c r="I1302" i="4"/>
  <c r="H1302" i="4"/>
  <c r="G1302" i="4"/>
  <c r="F1302" i="4"/>
  <c r="E1302" i="4" s="1"/>
  <c r="I1301" i="4"/>
  <c r="H1301" i="4"/>
  <c r="G1301" i="4"/>
  <c r="F1301" i="4"/>
  <c r="E1301" i="4" s="1"/>
  <c r="P1301" i="4" s="1"/>
  <c r="I1300" i="4"/>
  <c r="H1300" i="4"/>
  <c r="G1300" i="4"/>
  <c r="F1300" i="4"/>
  <c r="E1300" i="4" s="1"/>
  <c r="L1300" i="4" s="1" a="1"/>
  <c r="L1300" i="4" s="1"/>
  <c r="I1299" i="4"/>
  <c r="H1299" i="4"/>
  <c r="G1299" i="4"/>
  <c r="F1299" i="4"/>
  <c r="E1299" i="4" s="1"/>
  <c r="K1299" i="4" s="1"/>
  <c r="O1299" i="4" s="1"/>
  <c r="I1298" i="4"/>
  <c r="H1298" i="4"/>
  <c r="G1298" i="4"/>
  <c r="F1298" i="4"/>
  <c r="E1298" i="4" s="1"/>
  <c r="P1298" i="4" s="1"/>
  <c r="I1297" i="4"/>
  <c r="H1297" i="4"/>
  <c r="G1297" i="4"/>
  <c r="F1297" i="4"/>
  <c r="E1297" i="4" s="1"/>
  <c r="I1296" i="4"/>
  <c r="H1296" i="4"/>
  <c r="G1296" i="4"/>
  <c r="F1296" i="4"/>
  <c r="E1296" i="4" s="1"/>
  <c r="I1295" i="4"/>
  <c r="H1295" i="4"/>
  <c r="G1295" i="4"/>
  <c r="F1295" i="4"/>
  <c r="E1295" i="4" s="1"/>
  <c r="L1295" i="4" s="1" a="1"/>
  <c r="L1295" i="4" s="1"/>
  <c r="I1294" i="4"/>
  <c r="H1294" i="4"/>
  <c r="G1294" i="4"/>
  <c r="F1294" i="4"/>
  <c r="E1294" i="4" s="1"/>
  <c r="I1293" i="4"/>
  <c r="H1293" i="4"/>
  <c r="G1293" i="4"/>
  <c r="F1293" i="4"/>
  <c r="E1293" i="4" s="1"/>
  <c r="L1293" i="4" s="1" a="1"/>
  <c r="L1293" i="4" s="1"/>
  <c r="I1292" i="4"/>
  <c r="H1292" i="4"/>
  <c r="G1292" i="4"/>
  <c r="F1292" i="4"/>
  <c r="E1292" i="4" s="1"/>
  <c r="I1291" i="4"/>
  <c r="H1291" i="4"/>
  <c r="G1291" i="4"/>
  <c r="F1291" i="4"/>
  <c r="E1291" i="4" s="1"/>
  <c r="L1291" i="4" s="1" a="1"/>
  <c r="L1291" i="4" s="1"/>
  <c r="I1290" i="4"/>
  <c r="H1290" i="4"/>
  <c r="G1290" i="4"/>
  <c r="F1290" i="4"/>
  <c r="E1290" i="4" s="1"/>
  <c r="I1289" i="4"/>
  <c r="H1289" i="4"/>
  <c r="G1289" i="4"/>
  <c r="F1289" i="4"/>
  <c r="E1289" i="4" s="1"/>
  <c r="L1289" i="4" s="1" a="1"/>
  <c r="L1289" i="4" s="1"/>
  <c r="I1288" i="4"/>
  <c r="H1288" i="4"/>
  <c r="G1288" i="4"/>
  <c r="F1288" i="4"/>
  <c r="E1288" i="4" s="1"/>
  <c r="I1287" i="4"/>
  <c r="H1287" i="4"/>
  <c r="G1287" i="4"/>
  <c r="F1287" i="4"/>
  <c r="E1287" i="4" s="1"/>
  <c r="M1287" i="4" s="1"/>
  <c r="I1286" i="4"/>
  <c r="H1286" i="4"/>
  <c r="G1286" i="4"/>
  <c r="F1286" i="4"/>
  <c r="E1286" i="4" s="1"/>
  <c r="I1285" i="4"/>
  <c r="H1285" i="4"/>
  <c r="G1285" i="4"/>
  <c r="F1285" i="4"/>
  <c r="E1285" i="4" s="1"/>
  <c r="M1285" i="4" s="1"/>
  <c r="I1284" i="4"/>
  <c r="H1284" i="4"/>
  <c r="G1284" i="4"/>
  <c r="F1284" i="4"/>
  <c r="E1284" i="4" s="1"/>
  <c r="L1284" i="4" s="1" a="1"/>
  <c r="L1284" i="4" s="1"/>
  <c r="I1283" i="4"/>
  <c r="H1283" i="4"/>
  <c r="G1283" i="4"/>
  <c r="F1283" i="4"/>
  <c r="E1283" i="4" s="1"/>
  <c r="P1283" i="4" s="1"/>
  <c r="I1282" i="4"/>
  <c r="H1282" i="4"/>
  <c r="G1282" i="4"/>
  <c r="F1282" i="4"/>
  <c r="E1282" i="4" s="1"/>
  <c r="I1281" i="4"/>
  <c r="H1281" i="4"/>
  <c r="G1281" i="4"/>
  <c r="F1281" i="4"/>
  <c r="E1281" i="4" s="1"/>
  <c r="I1280" i="4"/>
  <c r="H1280" i="4"/>
  <c r="G1280" i="4"/>
  <c r="F1280" i="4"/>
  <c r="E1280" i="4" s="1"/>
  <c r="I1279" i="4"/>
  <c r="H1279" i="4"/>
  <c r="G1279" i="4"/>
  <c r="F1279" i="4"/>
  <c r="E1279" i="4" s="1"/>
  <c r="L1279" i="4" s="1" a="1"/>
  <c r="L1279" i="4" s="1"/>
  <c r="I1278" i="4"/>
  <c r="H1278" i="4"/>
  <c r="G1278" i="4"/>
  <c r="F1278" i="4"/>
  <c r="E1278" i="4" s="1"/>
  <c r="L1278" i="4" s="1" a="1"/>
  <c r="L1278" i="4" s="1"/>
  <c r="I1277" i="4"/>
  <c r="H1277" i="4"/>
  <c r="G1277" i="4"/>
  <c r="F1277" i="4"/>
  <c r="E1277" i="4" s="1"/>
  <c r="L1277" i="4" s="1" a="1"/>
  <c r="L1277" i="4" s="1"/>
  <c r="I1276" i="4"/>
  <c r="H1276" i="4"/>
  <c r="G1276" i="4"/>
  <c r="F1276" i="4"/>
  <c r="E1276" i="4" s="1"/>
  <c r="I1275" i="4"/>
  <c r="H1275" i="4"/>
  <c r="G1275" i="4"/>
  <c r="F1275" i="4"/>
  <c r="E1275" i="4" s="1"/>
  <c r="L1275" i="4" s="1" a="1"/>
  <c r="L1275" i="4" s="1"/>
  <c r="I1274" i="4"/>
  <c r="H1274" i="4"/>
  <c r="G1274" i="4"/>
  <c r="F1274" i="4"/>
  <c r="E1274" i="4" s="1"/>
  <c r="P1274" i="4" s="1"/>
  <c r="I1273" i="4"/>
  <c r="H1273" i="4"/>
  <c r="G1273" i="4"/>
  <c r="F1273" i="4"/>
  <c r="E1273" i="4" s="1"/>
  <c r="I1272" i="4"/>
  <c r="H1272" i="4"/>
  <c r="G1272" i="4"/>
  <c r="F1272" i="4"/>
  <c r="E1272" i="4" s="1"/>
  <c r="L1272" i="4" s="1" a="1"/>
  <c r="L1272" i="4" s="1"/>
  <c r="I1271" i="4"/>
  <c r="H1271" i="4"/>
  <c r="G1271" i="4"/>
  <c r="F1271" i="4"/>
  <c r="E1271" i="4" s="1"/>
  <c r="L1271" i="4" s="1" a="1"/>
  <c r="L1271" i="4" s="1"/>
  <c r="I1270" i="4"/>
  <c r="H1270" i="4"/>
  <c r="G1270" i="4"/>
  <c r="F1270" i="4"/>
  <c r="E1270" i="4" s="1"/>
  <c r="I1269" i="4"/>
  <c r="H1269" i="4"/>
  <c r="G1269" i="4"/>
  <c r="F1269" i="4"/>
  <c r="E1269" i="4" s="1"/>
  <c r="M1269" i="4" s="1"/>
  <c r="I1268" i="4"/>
  <c r="H1268" i="4"/>
  <c r="G1268" i="4"/>
  <c r="F1268" i="4"/>
  <c r="E1268" i="4" s="1"/>
  <c r="I1267" i="4"/>
  <c r="H1267" i="4"/>
  <c r="G1267" i="4"/>
  <c r="F1267" i="4"/>
  <c r="E1267" i="4" s="1"/>
  <c r="M1267" i="4" s="1"/>
  <c r="I1266" i="4"/>
  <c r="H1266" i="4"/>
  <c r="G1266" i="4"/>
  <c r="F1266" i="4"/>
  <c r="E1266" i="4" s="1"/>
  <c r="I1265" i="4"/>
  <c r="H1265" i="4"/>
  <c r="G1265" i="4"/>
  <c r="F1265" i="4"/>
  <c r="E1265" i="4" s="1"/>
  <c r="L1265" i="4" s="1" a="1"/>
  <c r="L1265" i="4" s="1"/>
  <c r="I1264" i="4"/>
  <c r="H1264" i="4"/>
  <c r="G1264" i="4"/>
  <c r="F1264" i="4"/>
  <c r="E1264" i="4" s="1"/>
  <c r="M1264" i="4" s="1"/>
  <c r="I1263" i="4"/>
  <c r="H1263" i="4"/>
  <c r="G1263" i="4"/>
  <c r="F1263" i="4"/>
  <c r="E1263" i="4" s="1"/>
  <c r="K1263" i="4" s="1"/>
  <c r="N1263" i="4" s="1"/>
  <c r="I1262" i="4"/>
  <c r="H1262" i="4"/>
  <c r="G1262" i="4"/>
  <c r="F1262" i="4"/>
  <c r="E1262" i="4" s="1"/>
  <c r="J1262" i="4" s="1"/>
  <c r="I1261" i="4"/>
  <c r="H1261" i="4"/>
  <c r="G1261" i="4"/>
  <c r="F1261" i="4"/>
  <c r="E1261" i="4" s="1"/>
  <c r="I1260" i="4"/>
  <c r="H1260" i="4"/>
  <c r="G1260" i="4"/>
  <c r="F1260" i="4"/>
  <c r="E1260" i="4" s="1"/>
  <c r="L1260" i="4" s="1" a="1"/>
  <c r="L1260" i="4" s="1"/>
  <c r="I1259" i="4"/>
  <c r="H1259" i="4"/>
  <c r="G1259" i="4"/>
  <c r="F1259" i="4"/>
  <c r="E1259" i="4" s="1"/>
  <c r="K1259" i="4" s="1"/>
  <c r="O1259" i="4" s="1"/>
  <c r="I1258" i="4"/>
  <c r="H1258" i="4"/>
  <c r="G1258" i="4"/>
  <c r="F1258" i="4"/>
  <c r="E1258" i="4" s="1"/>
  <c r="I1257" i="4"/>
  <c r="H1257" i="4"/>
  <c r="G1257" i="4"/>
  <c r="F1257" i="4"/>
  <c r="E1257" i="4" s="1"/>
  <c r="I1256" i="4"/>
  <c r="H1256" i="4"/>
  <c r="G1256" i="4"/>
  <c r="F1256" i="4"/>
  <c r="E1256" i="4" s="1"/>
  <c r="I1255" i="4"/>
  <c r="H1255" i="4"/>
  <c r="G1255" i="4"/>
  <c r="F1255" i="4"/>
  <c r="E1255" i="4" s="1"/>
  <c r="M1255" i="4" s="1"/>
  <c r="I1254" i="4"/>
  <c r="H1254" i="4"/>
  <c r="G1254" i="4"/>
  <c r="F1254" i="4"/>
  <c r="E1254" i="4" s="1"/>
  <c r="I1253" i="4"/>
  <c r="H1253" i="4"/>
  <c r="G1253" i="4"/>
  <c r="F1253" i="4"/>
  <c r="E1253" i="4" s="1"/>
  <c r="J1253" i="4" s="1"/>
  <c r="I1252" i="4"/>
  <c r="H1252" i="4"/>
  <c r="G1252" i="4"/>
  <c r="F1252" i="4"/>
  <c r="E1252" i="4" s="1"/>
  <c r="I1251" i="4"/>
  <c r="H1251" i="4"/>
  <c r="G1251" i="4"/>
  <c r="F1251" i="4"/>
  <c r="E1251" i="4" s="1"/>
  <c r="I1250" i="4"/>
  <c r="H1250" i="4"/>
  <c r="G1250" i="4"/>
  <c r="F1250" i="4"/>
  <c r="E1250" i="4" s="1"/>
  <c r="I1249" i="4"/>
  <c r="H1249" i="4"/>
  <c r="G1249" i="4"/>
  <c r="F1249" i="4"/>
  <c r="E1249" i="4" s="1"/>
  <c r="P1249" i="4" s="1"/>
  <c r="I1248" i="4"/>
  <c r="H1248" i="4"/>
  <c r="G1248" i="4"/>
  <c r="F1248" i="4"/>
  <c r="E1248" i="4" s="1"/>
  <c r="I1247" i="4"/>
  <c r="H1247" i="4"/>
  <c r="G1247" i="4"/>
  <c r="F1247" i="4"/>
  <c r="E1247" i="4" s="1"/>
  <c r="K1247" i="4" s="1"/>
  <c r="O1247" i="4" s="1"/>
  <c r="I1246" i="4"/>
  <c r="H1246" i="4"/>
  <c r="G1246" i="4"/>
  <c r="F1246" i="4"/>
  <c r="E1246" i="4" s="1"/>
  <c r="I1245" i="4"/>
  <c r="H1245" i="4"/>
  <c r="G1245" i="4"/>
  <c r="F1245" i="4"/>
  <c r="E1245" i="4" s="1"/>
  <c r="I1244" i="4"/>
  <c r="H1244" i="4"/>
  <c r="G1244" i="4"/>
  <c r="F1244" i="4"/>
  <c r="E1244" i="4" s="1"/>
  <c r="I1243" i="4"/>
  <c r="H1243" i="4"/>
  <c r="G1243" i="4"/>
  <c r="F1243" i="4"/>
  <c r="E1243" i="4" s="1"/>
  <c r="C1243" i="4" s="1"/>
  <c r="I1242" i="4"/>
  <c r="H1242" i="4"/>
  <c r="G1242" i="4"/>
  <c r="F1242" i="4"/>
  <c r="E1242" i="4" s="1"/>
  <c r="M1242" i="4" s="1"/>
  <c r="I1241" i="4"/>
  <c r="H1241" i="4"/>
  <c r="G1241" i="4"/>
  <c r="F1241" i="4"/>
  <c r="E1241" i="4" s="1"/>
  <c r="K1241" i="4" s="1"/>
  <c r="N1241" i="4" s="1"/>
  <c r="I1240" i="4"/>
  <c r="H1240" i="4"/>
  <c r="G1240" i="4"/>
  <c r="F1240" i="4"/>
  <c r="E1240" i="4" s="1"/>
  <c r="J1240" i="4" s="1"/>
  <c r="I1239" i="4"/>
  <c r="H1239" i="4"/>
  <c r="G1239" i="4"/>
  <c r="F1239" i="4"/>
  <c r="E1239" i="4" s="1"/>
  <c r="C1239" i="4" s="1"/>
  <c r="I1238" i="4"/>
  <c r="H1238" i="4"/>
  <c r="G1238" i="4"/>
  <c r="F1238" i="4"/>
  <c r="E1238" i="4" s="1"/>
  <c r="I1237" i="4"/>
  <c r="H1237" i="4"/>
  <c r="G1237" i="4"/>
  <c r="F1237" i="4"/>
  <c r="E1237" i="4" s="1"/>
  <c r="L1237" i="4" s="1" a="1"/>
  <c r="L1237" i="4" s="1"/>
  <c r="I1236" i="4"/>
  <c r="H1236" i="4"/>
  <c r="G1236" i="4"/>
  <c r="F1236" i="4"/>
  <c r="E1236" i="4" s="1"/>
  <c r="I1235" i="4"/>
  <c r="H1235" i="4"/>
  <c r="G1235" i="4"/>
  <c r="F1235" i="4"/>
  <c r="E1235" i="4" s="1"/>
  <c r="P1235" i="4" s="1"/>
  <c r="I1234" i="4"/>
  <c r="H1234" i="4"/>
  <c r="G1234" i="4"/>
  <c r="F1234" i="4"/>
  <c r="E1234" i="4" s="1"/>
  <c r="C1234" i="4" s="1"/>
  <c r="I1233" i="4"/>
  <c r="H1233" i="4"/>
  <c r="G1233" i="4"/>
  <c r="F1233" i="4"/>
  <c r="E1233" i="4" s="1"/>
  <c r="C1233" i="4" s="1"/>
  <c r="I1232" i="4"/>
  <c r="H1232" i="4"/>
  <c r="G1232" i="4"/>
  <c r="F1232" i="4"/>
  <c r="E1232" i="4" s="1"/>
  <c r="L1232" i="4" s="1" a="1"/>
  <c r="L1232" i="4" s="1"/>
  <c r="I1231" i="4"/>
  <c r="H1231" i="4"/>
  <c r="G1231" i="4"/>
  <c r="F1231" i="4"/>
  <c r="E1231" i="4" s="1"/>
  <c r="I1230" i="4"/>
  <c r="H1230" i="4"/>
  <c r="G1230" i="4"/>
  <c r="F1230" i="4"/>
  <c r="E1230" i="4" s="1"/>
  <c r="M1230" i="4" s="1"/>
  <c r="I1229" i="4"/>
  <c r="H1229" i="4"/>
  <c r="G1229" i="4"/>
  <c r="F1229" i="4"/>
  <c r="E1229" i="4" s="1"/>
  <c r="P1229" i="4" s="1"/>
  <c r="I1228" i="4"/>
  <c r="H1228" i="4"/>
  <c r="G1228" i="4"/>
  <c r="F1228" i="4"/>
  <c r="E1228" i="4" s="1"/>
  <c r="I1227" i="4"/>
  <c r="H1227" i="4"/>
  <c r="G1227" i="4"/>
  <c r="F1227" i="4"/>
  <c r="E1227" i="4" s="1"/>
  <c r="M1227" i="4" s="1"/>
  <c r="I1226" i="4"/>
  <c r="H1226" i="4"/>
  <c r="G1226" i="4"/>
  <c r="F1226" i="4"/>
  <c r="E1226" i="4" s="1"/>
  <c r="I1225" i="4"/>
  <c r="H1225" i="4"/>
  <c r="G1225" i="4"/>
  <c r="F1225" i="4"/>
  <c r="E1225" i="4" s="1"/>
  <c r="I1224" i="4"/>
  <c r="H1224" i="4"/>
  <c r="G1224" i="4"/>
  <c r="F1224" i="4"/>
  <c r="E1224" i="4" s="1"/>
  <c r="C1224" i="4" s="1"/>
  <c r="I1223" i="4"/>
  <c r="H1223" i="4"/>
  <c r="G1223" i="4"/>
  <c r="F1223" i="4"/>
  <c r="E1223" i="4" s="1"/>
  <c r="I1222" i="4"/>
  <c r="H1222" i="4"/>
  <c r="G1222" i="4"/>
  <c r="F1222" i="4"/>
  <c r="E1222" i="4" s="1"/>
  <c r="I1221" i="4"/>
  <c r="H1221" i="4"/>
  <c r="G1221" i="4"/>
  <c r="F1221" i="4"/>
  <c r="E1221" i="4" s="1"/>
  <c r="C1221" i="4" s="1"/>
  <c r="I1220" i="4"/>
  <c r="H1220" i="4"/>
  <c r="G1220" i="4"/>
  <c r="F1220" i="4"/>
  <c r="E1220" i="4" s="1"/>
  <c r="I1219" i="4"/>
  <c r="H1219" i="4"/>
  <c r="G1219" i="4"/>
  <c r="F1219" i="4"/>
  <c r="E1219" i="4" s="1"/>
  <c r="P1219" i="4" s="1"/>
  <c r="I1218" i="4"/>
  <c r="H1218" i="4"/>
  <c r="G1218" i="4"/>
  <c r="F1218" i="4"/>
  <c r="E1218" i="4" s="1"/>
  <c r="I1217" i="4"/>
  <c r="H1217" i="4"/>
  <c r="G1217" i="4"/>
  <c r="F1217" i="4"/>
  <c r="E1217" i="4" s="1"/>
  <c r="P1217" i="4" s="1"/>
  <c r="I1216" i="4"/>
  <c r="H1216" i="4"/>
  <c r="G1216" i="4"/>
  <c r="F1216" i="4"/>
  <c r="E1216" i="4" s="1"/>
  <c r="I1215" i="4"/>
  <c r="H1215" i="4"/>
  <c r="G1215" i="4"/>
  <c r="F1215" i="4"/>
  <c r="E1215" i="4" s="1"/>
  <c r="M1215" i="4" s="1"/>
  <c r="I1214" i="4"/>
  <c r="H1214" i="4"/>
  <c r="G1214" i="4"/>
  <c r="F1214" i="4"/>
  <c r="E1214" i="4" s="1"/>
  <c r="K1214" i="4" s="1"/>
  <c r="N1214" i="4" s="1"/>
  <c r="I1213" i="4"/>
  <c r="H1213" i="4"/>
  <c r="G1213" i="4"/>
  <c r="F1213" i="4"/>
  <c r="E1213" i="4" s="1"/>
  <c r="K1213" i="4" s="1"/>
  <c r="Q1213" i="4" s="1"/>
  <c r="I1212" i="4"/>
  <c r="H1212" i="4"/>
  <c r="G1212" i="4"/>
  <c r="F1212" i="4"/>
  <c r="E1212" i="4" s="1"/>
  <c r="M1212" i="4" s="1"/>
  <c r="I1211" i="4"/>
  <c r="H1211" i="4"/>
  <c r="G1211" i="4"/>
  <c r="F1211" i="4"/>
  <c r="E1211" i="4" s="1"/>
  <c r="K1211" i="4" s="1"/>
  <c r="Q1211" i="4" s="1"/>
  <c r="I1210" i="4"/>
  <c r="H1210" i="4"/>
  <c r="G1210" i="4"/>
  <c r="F1210" i="4"/>
  <c r="E1210" i="4" s="1"/>
  <c r="K1210" i="4" s="1"/>
  <c r="Q1210" i="4" s="1"/>
  <c r="I1209" i="4"/>
  <c r="H1209" i="4"/>
  <c r="G1209" i="4"/>
  <c r="F1209" i="4"/>
  <c r="E1209" i="4" s="1"/>
  <c r="P1209" i="4" s="1"/>
  <c r="I1208" i="4"/>
  <c r="H1208" i="4"/>
  <c r="G1208" i="4"/>
  <c r="F1208" i="4"/>
  <c r="E1208" i="4" s="1"/>
  <c r="I1207" i="4"/>
  <c r="H1207" i="4"/>
  <c r="G1207" i="4"/>
  <c r="F1207" i="4"/>
  <c r="E1207" i="4" s="1"/>
  <c r="K1207" i="4" s="1"/>
  <c r="Q1207" i="4" s="1"/>
  <c r="I1206" i="4"/>
  <c r="H1206" i="4"/>
  <c r="G1206" i="4"/>
  <c r="F1206" i="4"/>
  <c r="E1206" i="4" s="1"/>
  <c r="I1205" i="4"/>
  <c r="H1205" i="4"/>
  <c r="G1205" i="4"/>
  <c r="F1205" i="4"/>
  <c r="E1205" i="4" s="1"/>
  <c r="K1205" i="4" s="1"/>
  <c r="I1204" i="4"/>
  <c r="H1204" i="4"/>
  <c r="G1204" i="4"/>
  <c r="F1204" i="4"/>
  <c r="E1204" i="4" s="1"/>
  <c r="L1204" i="4" s="1" a="1"/>
  <c r="L1204" i="4" s="1"/>
  <c r="I1203" i="4"/>
  <c r="H1203" i="4"/>
  <c r="G1203" i="4"/>
  <c r="F1203" i="4"/>
  <c r="E1203" i="4" s="1"/>
  <c r="I1202" i="4"/>
  <c r="H1202" i="4"/>
  <c r="G1202" i="4"/>
  <c r="F1202" i="4"/>
  <c r="E1202" i="4" s="1"/>
  <c r="I1201" i="4"/>
  <c r="H1201" i="4"/>
  <c r="G1201" i="4"/>
  <c r="F1201" i="4"/>
  <c r="E1201" i="4" s="1"/>
  <c r="K1201" i="4" s="1"/>
  <c r="Q1201" i="4" s="1"/>
  <c r="I1200" i="4"/>
  <c r="H1200" i="4"/>
  <c r="G1200" i="4"/>
  <c r="F1200" i="4"/>
  <c r="E1200" i="4" s="1"/>
  <c r="C1200" i="4" s="1"/>
  <c r="I1199" i="4"/>
  <c r="H1199" i="4"/>
  <c r="G1199" i="4"/>
  <c r="F1199" i="4"/>
  <c r="E1199" i="4" s="1"/>
  <c r="I1198" i="4"/>
  <c r="H1198" i="4"/>
  <c r="G1198" i="4"/>
  <c r="F1198" i="4"/>
  <c r="E1198" i="4" s="1"/>
  <c r="P1198" i="4" s="1"/>
  <c r="I1197" i="4"/>
  <c r="H1197" i="4"/>
  <c r="G1197" i="4"/>
  <c r="F1197" i="4"/>
  <c r="E1197" i="4" s="1"/>
  <c r="I1196" i="4"/>
  <c r="H1196" i="4"/>
  <c r="G1196" i="4"/>
  <c r="F1196" i="4"/>
  <c r="E1196" i="4" s="1"/>
  <c r="I1195" i="4"/>
  <c r="H1195" i="4"/>
  <c r="G1195" i="4"/>
  <c r="F1195" i="4"/>
  <c r="E1195" i="4" s="1"/>
  <c r="J1195" i="4" s="1"/>
  <c r="I1194" i="4"/>
  <c r="H1194" i="4"/>
  <c r="G1194" i="4"/>
  <c r="F1194" i="4"/>
  <c r="E1194" i="4" s="1"/>
  <c r="I1193" i="4"/>
  <c r="H1193" i="4"/>
  <c r="G1193" i="4"/>
  <c r="F1193" i="4"/>
  <c r="E1193" i="4" s="1"/>
  <c r="I1192" i="4"/>
  <c r="H1192" i="4"/>
  <c r="G1192" i="4"/>
  <c r="F1192" i="4"/>
  <c r="E1192" i="4" s="1"/>
  <c r="I1191" i="4"/>
  <c r="H1191" i="4"/>
  <c r="G1191" i="4"/>
  <c r="F1191" i="4"/>
  <c r="E1191" i="4" s="1"/>
  <c r="K1191" i="4" s="1"/>
  <c r="N1191" i="4" s="1"/>
  <c r="I1190" i="4"/>
  <c r="H1190" i="4"/>
  <c r="G1190" i="4"/>
  <c r="F1190" i="4"/>
  <c r="E1190" i="4" s="1"/>
  <c r="I1189" i="4"/>
  <c r="H1189" i="4"/>
  <c r="G1189" i="4"/>
  <c r="F1189" i="4"/>
  <c r="E1189" i="4" s="1"/>
  <c r="J1189" i="4" s="1"/>
  <c r="I1188" i="4"/>
  <c r="H1188" i="4"/>
  <c r="G1188" i="4"/>
  <c r="F1188" i="4"/>
  <c r="E1188" i="4" s="1"/>
  <c r="J1188" i="4" s="1"/>
  <c r="I1187" i="4"/>
  <c r="H1187" i="4"/>
  <c r="G1187" i="4"/>
  <c r="F1187" i="4"/>
  <c r="E1187" i="4" s="1"/>
  <c r="I1186" i="4"/>
  <c r="H1186" i="4"/>
  <c r="G1186" i="4"/>
  <c r="F1186" i="4"/>
  <c r="E1186" i="4" s="1"/>
  <c r="J1186" i="4" s="1"/>
  <c r="I1185" i="4"/>
  <c r="H1185" i="4"/>
  <c r="G1185" i="4"/>
  <c r="F1185" i="4"/>
  <c r="E1185" i="4" s="1"/>
  <c r="M1185" i="4" s="1"/>
  <c r="I1184" i="4"/>
  <c r="H1184" i="4"/>
  <c r="G1184" i="4"/>
  <c r="F1184" i="4"/>
  <c r="E1184" i="4" s="1"/>
  <c r="I1183" i="4"/>
  <c r="H1183" i="4"/>
  <c r="G1183" i="4"/>
  <c r="F1183" i="4"/>
  <c r="E1183" i="4" s="1"/>
  <c r="L1183" i="4" s="1" a="1"/>
  <c r="L1183" i="4" s="1"/>
  <c r="I1182" i="4"/>
  <c r="H1182" i="4"/>
  <c r="G1182" i="4"/>
  <c r="F1182" i="4"/>
  <c r="E1182" i="4" s="1"/>
  <c r="I1181" i="4"/>
  <c r="H1181" i="4"/>
  <c r="G1181" i="4"/>
  <c r="F1181" i="4"/>
  <c r="E1181" i="4" s="1"/>
  <c r="J1181" i="4" s="1"/>
  <c r="I1180" i="4"/>
  <c r="H1180" i="4"/>
  <c r="G1180" i="4"/>
  <c r="F1180" i="4"/>
  <c r="E1180" i="4" s="1"/>
  <c r="M1180" i="4" s="1"/>
  <c r="I1179" i="4"/>
  <c r="H1179" i="4"/>
  <c r="G1179" i="4"/>
  <c r="F1179" i="4"/>
  <c r="E1179" i="4" s="1"/>
  <c r="P1179" i="4" s="1"/>
  <c r="I1178" i="4"/>
  <c r="H1178" i="4"/>
  <c r="G1178" i="4"/>
  <c r="F1178" i="4"/>
  <c r="E1178" i="4" s="1"/>
  <c r="J1178" i="4" s="1"/>
  <c r="I1177" i="4"/>
  <c r="H1177" i="4"/>
  <c r="G1177" i="4"/>
  <c r="F1177" i="4"/>
  <c r="E1177" i="4" s="1"/>
  <c r="P1177" i="4" s="1"/>
  <c r="I1176" i="4"/>
  <c r="H1176" i="4"/>
  <c r="G1176" i="4"/>
  <c r="F1176" i="4"/>
  <c r="E1176" i="4" s="1"/>
  <c r="P1176" i="4" s="1"/>
  <c r="I1175" i="4"/>
  <c r="H1175" i="4"/>
  <c r="G1175" i="4"/>
  <c r="F1175" i="4"/>
  <c r="E1175" i="4" s="1"/>
  <c r="K1175" i="4" s="1"/>
  <c r="N1175" i="4" s="1"/>
  <c r="I1174" i="4"/>
  <c r="H1174" i="4"/>
  <c r="G1174" i="4"/>
  <c r="F1174" i="4"/>
  <c r="E1174" i="4" s="1"/>
  <c r="P1174" i="4" s="1"/>
  <c r="I1173" i="4"/>
  <c r="H1173" i="4"/>
  <c r="G1173" i="4"/>
  <c r="F1173" i="4"/>
  <c r="E1173" i="4" s="1"/>
  <c r="K1173" i="4" s="1"/>
  <c r="O1173" i="4" s="1"/>
  <c r="I1172" i="4"/>
  <c r="H1172" i="4"/>
  <c r="G1172" i="4"/>
  <c r="F1172" i="4"/>
  <c r="E1172" i="4" s="1"/>
  <c r="I1171" i="4"/>
  <c r="H1171" i="4"/>
  <c r="G1171" i="4"/>
  <c r="F1171" i="4"/>
  <c r="E1171" i="4" s="1"/>
  <c r="K1171" i="4" s="1"/>
  <c r="Q1171" i="4" s="1"/>
  <c r="I1170" i="4"/>
  <c r="H1170" i="4"/>
  <c r="G1170" i="4"/>
  <c r="F1170" i="4"/>
  <c r="E1170" i="4" s="1"/>
  <c r="I1169" i="4"/>
  <c r="H1169" i="4"/>
  <c r="G1169" i="4"/>
  <c r="F1169" i="4"/>
  <c r="E1169" i="4" s="1"/>
  <c r="M1169" i="4" s="1"/>
  <c r="I1168" i="4"/>
  <c r="H1168" i="4"/>
  <c r="G1168" i="4"/>
  <c r="F1168" i="4"/>
  <c r="E1168" i="4" s="1"/>
  <c r="I1167" i="4"/>
  <c r="H1167" i="4"/>
  <c r="G1167" i="4"/>
  <c r="F1167" i="4"/>
  <c r="E1167" i="4" s="1"/>
  <c r="I1166" i="4"/>
  <c r="H1166" i="4"/>
  <c r="G1166" i="4"/>
  <c r="F1166" i="4"/>
  <c r="E1166" i="4" s="1"/>
  <c r="I1165" i="4"/>
  <c r="H1165" i="4"/>
  <c r="G1165" i="4"/>
  <c r="F1165" i="4"/>
  <c r="E1165" i="4" s="1"/>
  <c r="I1164" i="4"/>
  <c r="H1164" i="4"/>
  <c r="G1164" i="4"/>
  <c r="F1164" i="4"/>
  <c r="E1164" i="4" s="1"/>
  <c r="K1164" i="4" s="1"/>
  <c r="O1164" i="4" s="1"/>
  <c r="I1163" i="4"/>
  <c r="H1163" i="4"/>
  <c r="G1163" i="4"/>
  <c r="F1163" i="4"/>
  <c r="E1163" i="4" s="1"/>
  <c r="M1163" i="4" s="1"/>
  <c r="I1162" i="4"/>
  <c r="H1162" i="4"/>
  <c r="G1162" i="4"/>
  <c r="F1162" i="4"/>
  <c r="E1162" i="4" s="1"/>
  <c r="P1162" i="4" s="1"/>
  <c r="I1161" i="4"/>
  <c r="H1161" i="4"/>
  <c r="G1161" i="4"/>
  <c r="F1161" i="4"/>
  <c r="E1161" i="4" s="1"/>
  <c r="P1161" i="4" s="1"/>
  <c r="I1160" i="4"/>
  <c r="H1160" i="4"/>
  <c r="G1160" i="4"/>
  <c r="F1160" i="4"/>
  <c r="E1160" i="4" s="1"/>
  <c r="I1159" i="4"/>
  <c r="H1159" i="4"/>
  <c r="G1159" i="4"/>
  <c r="F1159" i="4"/>
  <c r="E1159" i="4" s="1"/>
  <c r="M1159" i="4" s="1"/>
  <c r="I1158" i="4"/>
  <c r="H1158" i="4"/>
  <c r="G1158" i="4"/>
  <c r="F1158" i="4"/>
  <c r="E1158" i="4" s="1"/>
  <c r="C1158" i="4" s="1"/>
  <c r="I1157" i="4"/>
  <c r="H1157" i="4"/>
  <c r="G1157" i="4"/>
  <c r="F1157" i="4"/>
  <c r="E1157" i="4" s="1"/>
  <c r="M1157" i="4" s="1"/>
  <c r="I1156" i="4"/>
  <c r="H1156" i="4"/>
  <c r="G1156" i="4"/>
  <c r="F1156" i="4"/>
  <c r="E1156" i="4" s="1"/>
  <c r="C1156" i="4" s="1"/>
  <c r="I1155" i="4"/>
  <c r="H1155" i="4"/>
  <c r="G1155" i="4"/>
  <c r="F1155" i="4"/>
  <c r="E1155" i="4" s="1"/>
  <c r="I1154" i="4"/>
  <c r="H1154" i="4"/>
  <c r="G1154" i="4"/>
  <c r="F1154" i="4"/>
  <c r="E1154" i="4" s="1"/>
  <c r="J1154" i="4" s="1"/>
  <c r="I1153" i="4"/>
  <c r="H1153" i="4"/>
  <c r="G1153" i="4"/>
  <c r="F1153" i="4"/>
  <c r="E1153" i="4" s="1"/>
  <c r="I1152" i="4"/>
  <c r="H1152" i="4"/>
  <c r="G1152" i="4"/>
  <c r="F1152" i="4"/>
  <c r="E1152" i="4" s="1"/>
  <c r="I1151" i="4"/>
  <c r="H1151" i="4"/>
  <c r="G1151" i="4"/>
  <c r="F1151" i="4"/>
  <c r="E1151" i="4" s="1"/>
  <c r="P1151" i="4" s="1"/>
  <c r="I1150" i="4"/>
  <c r="H1150" i="4"/>
  <c r="G1150" i="4"/>
  <c r="F1150" i="4"/>
  <c r="E1150" i="4" s="1"/>
  <c r="I1149" i="4"/>
  <c r="H1149" i="4"/>
  <c r="G1149" i="4"/>
  <c r="F1149" i="4"/>
  <c r="E1149" i="4" s="1"/>
  <c r="K1149" i="4" s="1"/>
  <c r="N1149" i="4" s="1"/>
  <c r="I1148" i="4"/>
  <c r="H1148" i="4"/>
  <c r="G1148" i="4"/>
  <c r="F1148" i="4"/>
  <c r="E1148" i="4" s="1"/>
  <c r="I1147" i="4"/>
  <c r="H1147" i="4"/>
  <c r="G1147" i="4"/>
  <c r="F1147" i="4"/>
  <c r="E1147" i="4" s="1"/>
  <c r="I1146" i="4"/>
  <c r="H1146" i="4"/>
  <c r="G1146" i="4"/>
  <c r="F1146" i="4"/>
  <c r="E1146" i="4" s="1"/>
  <c r="I1145" i="4"/>
  <c r="H1145" i="4"/>
  <c r="G1145" i="4"/>
  <c r="F1145" i="4"/>
  <c r="E1145" i="4" s="1"/>
  <c r="I1144" i="4"/>
  <c r="H1144" i="4"/>
  <c r="G1144" i="4"/>
  <c r="F1144" i="4"/>
  <c r="E1144" i="4" s="1"/>
  <c r="I1143" i="4"/>
  <c r="H1143" i="4"/>
  <c r="G1143" i="4"/>
  <c r="F1143" i="4"/>
  <c r="E1143" i="4" s="1"/>
  <c r="I1142" i="4"/>
  <c r="H1142" i="4"/>
  <c r="G1142" i="4"/>
  <c r="F1142" i="4"/>
  <c r="E1142" i="4" s="1"/>
  <c r="I1141" i="4"/>
  <c r="H1141" i="4"/>
  <c r="G1141" i="4"/>
  <c r="F1141" i="4"/>
  <c r="E1141" i="4" s="1"/>
  <c r="I1140" i="4"/>
  <c r="H1140" i="4"/>
  <c r="G1140" i="4"/>
  <c r="F1140" i="4"/>
  <c r="E1140" i="4" s="1"/>
  <c r="I1139" i="4"/>
  <c r="H1139" i="4"/>
  <c r="G1139" i="4"/>
  <c r="F1139" i="4"/>
  <c r="E1139" i="4" s="1"/>
  <c r="M1139" i="4" s="1"/>
  <c r="I1138" i="4"/>
  <c r="H1138" i="4"/>
  <c r="G1138" i="4"/>
  <c r="F1138" i="4"/>
  <c r="E1138" i="4" s="1"/>
  <c r="I1137" i="4"/>
  <c r="H1137" i="4"/>
  <c r="G1137" i="4"/>
  <c r="F1137" i="4"/>
  <c r="E1137" i="4" s="1"/>
  <c r="I1136" i="4"/>
  <c r="H1136" i="4"/>
  <c r="G1136" i="4"/>
  <c r="F1136" i="4"/>
  <c r="E1136" i="4" s="1"/>
  <c r="J1136" i="4" s="1"/>
  <c r="I1135" i="4"/>
  <c r="H1135" i="4"/>
  <c r="G1135" i="4"/>
  <c r="F1135" i="4"/>
  <c r="E1135" i="4" s="1"/>
  <c r="K1135" i="4" s="1"/>
  <c r="N1135" i="4" s="1"/>
  <c r="I1134" i="4"/>
  <c r="H1134" i="4"/>
  <c r="G1134" i="4"/>
  <c r="F1134" i="4"/>
  <c r="E1134" i="4" s="1"/>
  <c r="P1134" i="4" s="1"/>
  <c r="I1133" i="4"/>
  <c r="H1133" i="4"/>
  <c r="G1133" i="4"/>
  <c r="F1133" i="4"/>
  <c r="E1133" i="4" s="1"/>
  <c r="I1132" i="4"/>
  <c r="H1132" i="4"/>
  <c r="G1132" i="4"/>
  <c r="F1132" i="4"/>
  <c r="E1132" i="4" s="1"/>
  <c r="L1132" i="4" s="1" a="1"/>
  <c r="L1132" i="4" s="1"/>
  <c r="I1131" i="4"/>
  <c r="H1131" i="4"/>
  <c r="G1131" i="4"/>
  <c r="F1131" i="4"/>
  <c r="E1131" i="4" s="1"/>
  <c r="I1130" i="4"/>
  <c r="H1130" i="4"/>
  <c r="G1130" i="4"/>
  <c r="F1130" i="4"/>
  <c r="E1130" i="4" s="1"/>
  <c r="C1130" i="4" s="1"/>
  <c r="I1129" i="4"/>
  <c r="H1129" i="4"/>
  <c r="G1129" i="4"/>
  <c r="F1129" i="4"/>
  <c r="E1129" i="4" s="1"/>
  <c r="M1129" i="4" s="1"/>
  <c r="I1128" i="4"/>
  <c r="H1128" i="4"/>
  <c r="G1128" i="4"/>
  <c r="F1128" i="4"/>
  <c r="E1128" i="4" s="1"/>
  <c r="J1128" i="4" s="1"/>
  <c r="I1127" i="4"/>
  <c r="H1127" i="4"/>
  <c r="G1127" i="4"/>
  <c r="F1127" i="4"/>
  <c r="E1127" i="4" s="1"/>
  <c r="M1127" i="4" s="1"/>
  <c r="I1126" i="4"/>
  <c r="H1126" i="4"/>
  <c r="G1126" i="4"/>
  <c r="F1126" i="4"/>
  <c r="E1126" i="4" s="1"/>
  <c r="I1125" i="4"/>
  <c r="H1125" i="4"/>
  <c r="G1125" i="4"/>
  <c r="F1125" i="4"/>
  <c r="E1125" i="4" s="1"/>
  <c r="M1125" i="4" s="1"/>
  <c r="I1124" i="4"/>
  <c r="H1124" i="4"/>
  <c r="G1124" i="4"/>
  <c r="F1124" i="4"/>
  <c r="E1124" i="4" s="1"/>
  <c r="J1124" i="4" s="1"/>
  <c r="I1123" i="4"/>
  <c r="H1123" i="4"/>
  <c r="G1123" i="4"/>
  <c r="F1123" i="4"/>
  <c r="E1123" i="4" s="1"/>
  <c r="M1123" i="4" s="1"/>
  <c r="I1122" i="4"/>
  <c r="H1122" i="4"/>
  <c r="G1122" i="4"/>
  <c r="F1122" i="4"/>
  <c r="E1122" i="4" s="1"/>
  <c r="M1122" i="4" s="1"/>
  <c r="I1121" i="4"/>
  <c r="H1121" i="4"/>
  <c r="G1121" i="4"/>
  <c r="F1121" i="4"/>
  <c r="E1121" i="4" s="1"/>
  <c r="C1121" i="4" s="1"/>
  <c r="I1120" i="4"/>
  <c r="H1120" i="4"/>
  <c r="G1120" i="4"/>
  <c r="F1120" i="4"/>
  <c r="E1120" i="4" s="1"/>
  <c r="I1119" i="4"/>
  <c r="H1119" i="4"/>
  <c r="G1119" i="4"/>
  <c r="F1119" i="4"/>
  <c r="E1119" i="4" s="1"/>
  <c r="I1118" i="4"/>
  <c r="H1118" i="4"/>
  <c r="G1118" i="4"/>
  <c r="F1118" i="4"/>
  <c r="E1118" i="4" s="1"/>
  <c r="I1117" i="4"/>
  <c r="H1117" i="4"/>
  <c r="G1117" i="4"/>
  <c r="F1117" i="4"/>
  <c r="E1117" i="4" s="1"/>
  <c r="I1116" i="4"/>
  <c r="H1116" i="4"/>
  <c r="G1116" i="4"/>
  <c r="F1116" i="4"/>
  <c r="E1116" i="4" s="1"/>
  <c r="I1115" i="4"/>
  <c r="H1115" i="4"/>
  <c r="G1115" i="4"/>
  <c r="F1115" i="4"/>
  <c r="E1115" i="4" s="1"/>
  <c r="K1115" i="4" s="1"/>
  <c r="N1115" i="4" s="1"/>
  <c r="I1114" i="4"/>
  <c r="H1114" i="4"/>
  <c r="G1114" i="4"/>
  <c r="F1114" i="4"/>
  <c r="E1114" i="4" s="1"/>
  <c r="I1113" i="4"/>
  <c r="H1113" i="4"/>
  <c r="G1113" i="4"/>
  <c r="F1113" i="4"/>
  <c r="E1113" i="4" s="1"/>
  <c r="J1113" i="4" s="1"/>
  <c r="I1112" i="4"/>
  <c r="H1112" i="4"/>
  <c r="G1112" i="4"/>
  <c r="F1112" i="4"/>
  <c r="E1112" i="4" s="1"/>
  <c r="I1111" i="4"/>
  <c r="H1111" i="4"/>
  <c r="G1111" i="4"/>
  <c r="F1111" i="4"/>
  <c r="E1111" i="4" s="1"/>
  <c r="I1110" i="4"/>
  <c r="H1110" i="4"/>
  <c r="G1110" i="4"/>
  <c r="F1110" i="4"/>
  <c r="E1110" i="4" s="1"/>
  <c r="I1109" i="4"/>
  <c r="H1109" i="4"/>
  <c r="G1109" i="4"/>
  <c r="F1109" i="4"/>
  <c r="E1109" i="4" s="1"/>
  <c r="C1109" i="4" s="1"/>
  <c r="I1108" i="4"/>
  <c r="H1108" i="4"/>
  <c r="G1108" i="4"/>
  <c r="F1108" i="4"/>
  <c r="E1108" i="4" s="1"/>
  <c r="I1107" i="4"/>
  <c r="H1107" i="4"/>
  <c r="G1107" i="4"/>
  <c r="F1107" i="4"/>
  <c r="E1107" i="4" s="1"/>
  <c r="C1107" i="4" s="1"/>
  <c r="I1106" i="4"/>
  <c r="H1106" i="4"/>
  <c r="G1106" i="4"/>
  <c r="F1106" i="4"/>
  <c r="E1106" i="4" s="1"/>
  <c r="I1105" i="4"/>
  <c r="H1105" i="4"/>
  <c r="G1105" i="4"/>
  <c r="F1105" i="4"/>
  <c r="E1105" i="4" s="1"/>
  <c r="C1105" i="4" s="1"/>
  <c r="I1104" i="4"/>
  <c r="H1104" i="4"/>
  <c r="G1104" i="4"/>
  <c r="F1104" i="4"/>
  <c r="E1104" i="4" s="1"/>
  <c r="I1103" i="4"/>
  <c r="H1103" i="4"/>
  <c r="G1103" i="4"/>
  <c r="F1103" i="4"/>
  <c r="E1103" i="4" s="1"/>
  <c r="J1103" i="4" s="1"/>
  <c r="I1102" i="4"/>
  <c r="H1102" i="4"/>
  <c r="G1102" i="4"/>
  <c r="F1102" i="4"/>
  <c r="E1102" i="4" s="1"/>
  <c r="I1101" i="4"/>
  <c r="H1101" i="4"/>
  <c r="G1101" i="4"/>
  <c r="F1101" i="4"/>
  <c r="E1101" i="4" s="1"/>
  <c r="J1101" i="4" s="1"/>
  <c r="I1100" i="4"/>
  <c r="H1100" i="4"/>
  <c r="G1100" i="4"/>
  <c r="F1100" i="4"/>
  <c r="E1100" i="4" s="1"/>
  <c r="P1100" i="4" s="1"/>
  <c r="I1099" i="4"/>
  <c r="H1099" i="4"/>
  <c r="G1099" i="4"/>
  <c r="F1099" i="4"/>
  <c r="E1099" i="4" s="1"/>
  <c r="J1099" i="4" s="1"/>
  <c r="I1098" i="4"/>
  <c r="H1098" i="4"/>
  <c r="G1098" i="4"/>
  <c r="F1098" i="4"/>
  <c r="E1098" i="4" s="1"/>
  <c r="I1097" i="4"/>
  <c r="H1097" i="4"/>
  <c r="G1097" i="4"/>
  <c r="F1097" i="4"/>
  <c r="E1097" i="4" s="1"/>
  <c r="M1097" i="4" s="1"/>
  <c r="I1096" i="4"/>
  <c r="H1096" i="4"/>
  <c r="G1096" i="4"/>
  <c r="F1096" i="4"/>
  <c r="E1096" i="4" s="1"/>
  <c r="I1095" i="4"/>
  <c r="H1095" i="4"/>
  <c r="G1095" i="4"/>
  <c r="F1095" i="4"/>
  <c r="E1095" i="4" s="1"/>
  <c r="L1095" i="4" s="1" a="1"/>
  <c r="L1095" i="4" s="1"/>
  <c r="I1094" i="4"/>
  <c r="H1094" i="4"/>
  <c r="G1094" i="4"/>
  <c r="F1094" i="4"/>
  <c r="E1094" i="4" s="1"/>
  <c r="I1093" i="4"/>
  <c r="H1093" i="4"/>
  <c r="G1093" i="4"/>
  <c r="F1093" i="4"/>
  <c r="E1093" i="4" s="1"/>
  <c r="I1092" i="4"/>
  <c r="H1092" i="4"/>
  <c r="G1092" i="4"/>
  <c r="F1092" i="4"/>
  <c r="E1092" i="4" s="1"/>
  <c r="I1091" i="4"/>
  <c r="H1091" i="4"/>
  <c r="G1091" i="4"/>
  <c r="F1091" i="4"/>
  <c r="E1091" i="4" s="1"/>
  <c r="K1091" i="4" s="1"/>
  <c r="I1090" i="4"/>
  <c r="H1090" i="4"/>
  <c r="G1090" i="4"/>
  <c r="F1090" i="4"/>
  <c r="E1090" i="4" s="1"/>
  <c r="I1089" i="4"/>
  <c r="H1089" i="4"/>
  <c r="G1089" i="4"/>
  <c r="F1089" i="4"/>
  <c r="E1089" i="4" s="1"/>
  <c r="L1089" i="4" s="1" a="1"/>
  <c r="L1089" i="4" s="1"/>
  <c r="I1088" i="4"/>
  <c r="H1088" i="4"/>
  <c r="G1088" i="4"/>
  <c r="F1088" i="4"/>
  <c r="E1088" i="4" s="1"/>
  <c r="I1087" i="4"/>
  <c r="H1087" i="4"/>
  <c r="G1087" i="4"/>
  <c r="F1087" i="4"/>
  <c r="E1087" i="4" s="1"/>
  <c r="L1087" i="4" s="1" a="1"/>
  <c r="L1087" i="4" s="1"/>
  <c r="I1086" i="4"/>
  <c r="H1086" i="4"/>
  <c r="G1086" i="4"/>
  <c r="F1086" i="4"/>
  <c r="E1086" i="4" s="1"/>
  <c r="I1085" i="4"/>
  <c r="H1085" i="4"/>
  <c r="G1085" i="4"/>
  <c r="F1085" i="4"/>
  <c r="E1085" i="4" s="1"/>
  <c r="P1085" i="4" s="1"/>
  <c r="I1084" i="4"/>
  <c r="H1084" i="4"/>
  <c r="G1084" i="4"/>
  <c r="F1084" i="4"/>
  <c r="E1084" i="4" s="1"/>
  <c r="I1083" i="4"/>
  <c r="H1083" i="4"/>
  <c r="G1083" i="4"/>
  <c r="F1083" i="4"/>
  <c r="E1083" i="4" s="1"/>
  <c r="M1083" i="4" s="1"/>
  <c r="I1082" i="4"/>
  <c r="H1082" i="4"/>
  <c r="G1082" i="4"/>
  <c r="F1082" i="4"/>
  <c r="E1082" i="4" s="1"/>
  <c r="K1082" i="4" s="1"/>
  <c r="N1082" i="4" s="1"/>
  <c r="I1081" i="4"/>
  <c r="H1081" i="4"/>
  <c r="G1081" i="4"/>
  <c r="F1081" i="4"/>
  <c r="E1081" i="4" s="1"/>
  <c r="I1080" i="4"/>
  <c r="H1080" i="4"/>
  <c r="G1080" i="4"/>
  <c r="F1080" i="4"/>
  <c r="E1080" i="4" s="1"/>
  <c r="C1080" i="4" s="1"/>
  <c r="I1079" i="4"/>
  <c r="H1079" i="4"/>
  <c r="G1079" i="4"/>
  <c r="F1079" i="4"/>
  <c r="E1079" i="4" s="1"/>
  <c r="P1079" i="4" s="1"/>
  <c r="I1078" i="4"/>
  <c r="H1078" i="4"/>
  <c r="G1078" i="4"/>
  <c r="F1078" i="4"/>
  <c r="E1078" i="4" s="1"/>
  <c r="I1077" i="4"/>
  <c r="H1077" i="4"/>
  <c r="G1077" i="4"/>
  <c r="F1077" i="4"/>
  <c r="E1077" i="4" s="1"/>
  <c r="L1077" i="4" s="1" a="1"/>
  <c r="L1077" i="4" s="1"/>
  <c r="I1076" i="4"/>
  <c r="H1076" i="4"/>
  <c r="G1076" i="4"/>
  <c r="F1076" i="4"/>
  <c r="E1076" i="4" s="1"/>
  <c r="P1076" i="4" s="1"/>
  <c r="I1075" i="4"/>
  <c r="H1075" i="4"/>
  <c r="G1075" i="4"/>
  <c r="F1075" i="4"/>
  <c r="E1075" i="4" s="1"/>
  <c r="L1075" i="4" s="1" a="1"/>
  <c r="L1075" i="4" s="1"/>
  <c r="I1074" i="4"/>
  <c r="H1074" i="4"/>
  <c r="G1074" i="4"/>
  <c r="F1074" i="4"/>
  <c r="E1074" i="4" s="1"/>
  <c r="M1074" i="4" s="1"/>
  <c r="I1073" i="4"/>
  <c r="H1073" i="4"/>
  <c r="G1073" i="4"/>
  <c r="F1073" i="4"/>
  <c r="E1073" i="4" s="1"/>
  <c r="P1073" i="4" s="1"/>
  <c r="I1072" i="4"/>
  <c r="H1072" i="4"/>
  <c r="G1072" i="4"/>
  <c r="F1072" i="4"/>
  <c r="E1072" i="4" s="1"/>
  <c r="C1072" i="4" s="1"/>
  <c r="I1071" i="4"/>
  <c r="H1071" i="4"/>
  <c r="G1071" i="4"/>
  <c r="F1071" i="4"/>
  <c r="E1071" i="4" s="1"/>
  <c r="I1070" i="4"/>
  <c r="H1070" i="4"/>
  <c r="G1070" i="4"/>
  <c r="F1070" i="4"/>
  <c r="E1070" i="4" s="1"/>
  <c r="I1069" i="4"/>
  <c r="H1069" i="4"/>
  <c r="G1069" i="4"/>
  <c r="F1069" i="4"/>
  <c r="E1069" i="4" s="1"/>
  <c r="L1069" i="4" s="1" a="1"/>
  <c r="L1069" i="4" s="1"/>
  <c r="I1068" i="4"/>
  <c r="H1068" i="4"/>
  <c r="G1068" i="4"/>
  <c r="F1068" i="4"/>
  <c r="E1068" i="4" s="1"/>
  <c r="C1068" i="4" s="1"/>
  <c r="I1067" i="4"/>
  <c r="H1067" i="4"/>
  <c r="G1067" i="4"/>
  <c r="F1067" i="4"/>
  <c r="E1067" i="4" s="1"/>
  <c r="I1066" i="4"/>
  <c r="H1066" i="4"/>
  <c r="G1066" i="4"/>
  <c r="F1066" i="4"/>
  <c r="E1066" i="4" s="1"/>
  <c r="I1065" i="4"/>
  <c r="H1065" i="4"/>
  <c r="G1065" i="4"/>
  <c r="F1065" i="4"/>
  <c r="E1065" i="4" s="1"/>
  <c r="I1064" i="4"/>
  <c r="H1064" i="4"/>
  <c r="G1064" i="4"/>
  <c r="F1064" i="4"/>
  <c r="E1064" i="4" s="1"/>
  <c r="I1063" i="4"/>
  <c r="H1063" i="4"/>
  <c r="G1063" i="4"/>
  <c r="F1063" i="4"/>
  <c r="E1063" i="4" s="1"/>
  <c r="I1062" i="4"/>
  <c r="H1062" i="4"/>
  <c r="G1062" i="4"/>
  <c r="F1062" i="4"/>
  <c r="E1062" i="4" s="1"/>
  <c r="I1061" i="4"/>
  <c r="H1061" i="4"/>
  <c r="G1061" i="4"/>
  <c r="F1061" i="4"/>
  <c r="E1061" i="4" s="1"/>
  <c r="I1060" i="4"/>
  <c r="H1060" i="4"/>
  <c r="G1060" i="4"/>
  <c r="F1060" i="4"/>
  <c r="E1060" i="4" s="1"/>
  <c r="M1060" i="4" s="1"/>
  <c r="I1059" i="4"/>
  <c r="H1059" i="4"/>
  <c r="G1059" i="4"/>
  <c r="F1059" i="4"/>
  <c r="E1059" i="4" s="1"/>
  <c r="I1058" i="4"/>
  <c r="H1058" i="4"/>
  <c r="G1058" i="4"/>
  <c r="F1058" i="4"/>
  <c r="E1058" i="4" s="1"/>
  <c r="I1057" i="4"/>
  <c r="H1057" i="4"/>
  <c r="G1057" i="4"/>
  <c r="F1057" i="4"/>
  <c r="E1057" i="4" s="1"/>
  <c r="M1057" i="4" s="1"/>
  <c r="I1056" i="4"/>
  <c r="H1056" i="4"/>
  <c r="G1056" i="4"/>
  <c r="F1056" i="4"/>
  <c r="E1056" i="4" s="1"/>
  <c r="I1055" i="4"/>
  <c r="H1055" i="4"/>
  <c r="G1055" i="4"/>
  <c r="F1055" i="4"/>
  <c r="E1055" i="4" s="1"/>
  <c r="P1055" i="4" s="1"/>
  <c r="I1054" i="4"/>
  <c r="H1054" i="4"/>
  <c r="G1054" i="4"/>
  <c r="F1054" i="4"/>
  <c r="E1054" i="4" s="1"/>
  <c r="I1053" i="4"/>
  <c r="H1053" i="4"/>
  <c r="G1053" i="4"/>
  <c r="F1053" i="4"/>
  <c r="E1053" i="4" s="1"/>
  <c r="I1052" i="4"/>
  <c r="H1052" i="4"/>
  <c r="G1052" i="4"/>
  <c r="F1052" i="4"/>
  <c r="E1052" i="4" s="1"/>
  <c r="I1051" i="4"/>
  <c r="H1051" i="4"/>
  <c r="G1051" i="4"/>
  <c r="F1051" i="4"/>
  <c r="E1051" i="4" s="1"/>
  <c r="I1050" i="4"/>
  <c r="H1050" i="4"/>
  <c r="G1050" i="4"/>
  <c r="F1050" i="4"/>
  <c r="E1050" i="4" s="1"/>
  <c r="I1049" i="4"/>
  <c r="H1049" i="4"/>
  <c r="G1049" i="4"/>
  <c r="F1049" i="4"/>
  <c r="E1049" i="4" s="1"/>
  <c r="C1049" i="4" s="1"/>
  <c r="I1048" i="4"/>
  <c r="H1048" i="4"/>
  <c r="G1048" i="4"/>
  <c r="F1048" i="4"/>
  <c r="E1048" i="4" s="1"/>
  <c r="I1047" i="4"/>
  <c r="H1047" i="4"/>
  <c r="G1047" i="4"/>
  <c r="F1047" i="4"/>
  <c r="E1047" i="4" s="1"/>
  <c r="K1047" i="4" s="1"/>
  <c r="O1047" i="4" s="1"/>
  <c r="I1046" i="4"/>
  <c r="H1046" i="4"/>
  <c r="G1046" i="4"/>
  <c r="F1046" i="4"/>
  <c r="E1046" i="4" s="1"/>
  <c r="I1045" i="4"/>
  <c r="H1045" i="4"/>
  <c r="G1045" i="4"/>
  <c r="F1045" i="4"/>
  <c r="E1045" i="4" s="1"/>
  <c r="I1044" i="4"/>
  <c r="H1044" i="4"/>
  <c r="G1044" i="4"/>
  <c r="F1044" i="4"/>
  <c r="E1044" i="4" s="1"/>
  <c r="J1044" i="4" s="1"/>
  <c r="I1043" i="4"/>
  <c r="H1043" i="4"/>
  <c r="G1043" i="4"/>
  <c r="F1043" i="4"/>
  <c r="E1043" i="4" s="1"/>
  <c r="I1042" i="4"/>
  <c r="H1042" i="4"/>
  <c r="G1042" i="4"/>
  <c r="F1042" i="4"/>
  <c r="E1042" i="4" s="1"/>
  <c r="I1041" i="4"/>
  <c r="H1041" i="4"/>
  <c r="G1041" i="4"/>
  <c r="F1041" i="4"/>
  <c r="E1041" i="4" s="1"/>
  <c r="I1040" i="4"/>
  <c r="H1040" i="4"/>
  <c r="G1040" i="4"/>
  <c r="F1040" i="4"/>
  <c r="E1040" i="4" s="1"/>
  <c r="I1039" i="4"/>
  <c r="H1039" i="4"/>
  <c r="G1039" i="4"/>
  <c r="F1039" i="4"/>
  <c r="E1039" i="4" s="1"/>
  <c r="K1039" i="4" s="1"/>
  <c r="I1038" i="4"/>
  <c r="H1038" i="4"/>
  <c r="G1038" i="4"/>
  <c r="F1038" i="4"/>
  <c r="E1038" i="4" s="1"/>
  <c r="I1037" i="4"/>
  <c r="H1037" i="4"/>
  <c r="G1037" i="4"/>
  <c r="F1037" i="4"/>
  <c r="E1037" i="4" s="1"/>
  <c r="I1036" i="4"/>
  <c r="H1036" i="4"/>
  <c r="G1036" i="4"/>
  <c r="F1036" i="4"/>
  <c r="E1036" i="4" s="1"/>
  <c r="J1036" i="4" s="1"/>
  <c r="I1035" i="4"/>
  <c r="H1035" i="4"/>
  <c r="G1035" i="4"/>
  <c r="F1035" i="4"/>
  <c r="E1035" i="4" s="1"/>
  <c r="M1035" i="4" s="1"/>
  <c r="I1034" i="4"/>
  <c r="H1034" i="4"/>
  <c r="G1034" i="4"/>
  <c r="F1034" i="4"/>
  <c r="E1034" i="4" s="1"/>
  <c r="I1033" i="4"/>
  <c r="H1033" i="4"/>
  <c r="G1033" i="4"/>
  <c r="F1033" i="4"/>
  <c r="E1033" i="4" s="1"/>
  <c r="J1033" i="4" s="1"/>
  <c r="I1032" i="4"/>
  <c r="H1032" i="4"/>
  <c r="G1032" i="4"/>
  <c r="F1032" i="4"/>
  <c r="E1032" i="4" s="1"/>
  <c r="I1031" i="4"/>
  <c r="H1031" i="4"/>
  <c r="G1031" i="4"/>
  <c r="F1031" i="4"/>
  <c r="E1031" i="4" s="1"/>
  <c r="P1031" i="4" s="1"/>
  <c r="I1030" i="4"/>
  <c r="H1030" i="4"/>
  <c r="G1030" i="4"/>
  <c r="F1030" i="4"/>
  <c r="E1030" i="4" s="1"/>
  <c r="I1029" i="4"/>
  <c r="H1029" i="4"/>
  <c r="G1029" i="4"/>
  <c r="F1029" i="4"/>
  <c r="E1029" i="4" s="1"/>
  <c r="I1028" i="4"/>
  <c r="H1028" i="4"/>
  <c r="G1028" i="4"/>
  <c r="F1028" i="4"/>
  <c r="E1028" i="4" s="1"/>
  <c r="I1027" i="4"/>
  <c r="H1027" i="4"/>
  <c r="G1027" i="4"/>
  <c r="F1027" i="4"/>
  <c r="E1027" i="4" s="1"/>
  <c r="I1026" i="4"/>
  <c r="H1026" i="4"/>
  <c r="G1026" i="4"/>
  <c r="F1026" i="4"/>
  <c r="E1026" i="4" s="1"/>
  <c r="I1025" i="4"/>
  <c r="H1025" i="4"/>
  <c r="G1025" i="4"/>
  <c r="F1025" i="4"/>
  <c r="E1025" i="4" s="1"/>
  <c r="I1024" i="4"/>
  <c r="H1024" i="4"/>
  <c r="G1024" i="4"/>
  <c r="F1024" i="4"/>
  <c r="E1024" i="4" s="1"/>
  <c r="I1023" i="4"/>
  <c r="H1023" i="4"/>
  <c r="G1023" i="4"/>
  <c r="F1023" i="4"/>
  <c r="E1023" i="4" s="1"/>
  <c r="M1023" i="4" s="1"/>
  <c r="I1022" i="4"/>
  <c r="H1022" i="4"/>
  <c r="G1022" i="4"/>
  <c r="F1022" i="4"/>
  <c r="E1022" i="4" s="1"/>
  <c r="I1021" i="4"/>
  <c r="H1021" i="4"/>
  <c r="G1021" i="4"/>
  <c r="F1021" i="4"/>
  <c r="E1021" i="4" s="1"/>
  <c r="C1021" i="4" s="1"/>
  <c r="I1020" i="4"/>
  <c r="H1020" i="4"/>
  <c r="G1020" i="4"/>
  <c r="F1020" i="4"/>
  <c r="E1020" i="4" s="1"/>
  <c r="I1019" i="4"/>
  <c r="H1019" i="4"/>
  <c r="G1019" i="4"/>
  <c r="F1019" i="4"/>
  <c r="E1019" i="4" s="1"/>
  <c r="K1019" i="4" s="1"/>
  <c r="N1019" i="4" s="1"/>
  <c r="I1018" i="4"/>
  <c r="H1018" i="4"/>
  <c r="G1018" i="4"/>
  <c r="F1018" i="4"/>
  <c r="E1018" i="4" s="1"/>
  <c r="K1018" i="4" s="1"/>
  <c r="O1018" i="4" s="1"/>
  <c r="I1017" i="4"/>
  <c r="H1017" i="4"/>
  <c r="G1017" i="4"/>
  <c r="F1017" i="4"/>
  <c r="E1017" i="4" s="1"/>
  <c r="M1017" i="4" s="1"/>
  <c r="I1016" i="4"/>
  <c r="H1016" i="4"/>
  <c r="G1016" i="4"/>
  <c r="F1016" i="4"/>
  <c r="E1016" i="4" s="1"/>
  <c r="I1015" i="4"/>
  <c r="H1015" i="4"/>
  <c r="G1015" i="4"/>
  <c r="F1015" i="4"/>
  <c r="E1015" i="4" s="1"/>
  <c r="L1015" i="4" s="1" a="1"/>
  <c r="L1015" i="4" s="1"/>
  <c r="I1014" i="4"/>
  <c r="H1014" i="4"/>
  <c r="G1014" i="4"/>
  <c r="F1014" i="4"/>
  <c r="E1014" i="4" s="1"/>
  <c r="I1013" i="4"/>
  <c r="H1013" i="4"/>
  <c r="G1013" i="4"/>
  <c r="F1013" i="4"/>
  <c r="E1013" i="4" s="1"/>
  <c r="J1013" i="4" s="1"/>
  <c r="I1012" i="4"/>
  <c r="H1012" i="4"/>
  <c r="G1012" i="4"/>
  <c r="F1012" i="4"/>
  <c r="E1012" i="4" s="1"/>
  <c r="C1012" i="4" s="1"/>
  <c r="I1011" i="4"/>
  <c r="H1011" i="4"/>
  <c r="G1011" i="4"/>
  <c r="F1011" i="4"/>
  <c r="E1011" i="4" s="1"/>
  <c r="M1011" i="4" s="1"/>
  <c r="I1010" i="4"/>
  <c r="H1010" i="4"/>
  <c r="G1010" i="4"/>
  <c r="F1010" i="4"/>
  <c r="E1010" i="4" s="1"/>
  <c r="C1010" i="4" s="1"/>
  <c r="I1009" i="4"/>
  <c r="H1009" i="4"/>
  <c r="G1009" i="4"/>
  <c r="F1009" i="4"/>
  <c r="E1009" i="4" s="1"/>
  <c r="M1009" i="4" s="1"/>
  <c r="I1008" i="4"/>
  <c r="H1008" i="4"/>
  <c r="G1008" i="4"/>
  <c r="F1008" i="4"/>
  <c r="E1008" i="4" s="1"/>
  <c r="I1007" i="4"/>
  <c r="H1007" i="4"/>
  <c r="G1007" i="4"/>
  <c r="F1007" i="4"/>
  <c r="E1007" i="4" s="1"/>
  <c r="K1007" i="4" s="1"/>
  <c r="N1007" i="4" s="1"/>
  <c r="I1006" i="4"/>
  <c r="H1006" i="4"/>
  <c r="G1006" i="4"/>
  <c r="F1006" i="4"/>
  <c r="E1006" i="4" s="1"/>
  <c r="I1005" i="4"/>
  <c r="H1005" i="4"/>
  <c r="G1005" i="4"/>
  <c r="F1005" i="4"/>
  <c r="E1005" i="4" s="1"/>
  <c r="L1005" i="4" s="1" a="1"/>
  <c r="L1005" i="4" s="1"/>
  <c r="I1004" i="4"/>
  <c r="H1004" i="4"/>
  <c r="G1004" i="4"/>
  <c r="F1004" i="4"/>
  <c r="E1004" i="4" s="1"/>
  <c r="I1003" i="4"/>
  <c r="H1003" i="4"/>
  <c r="G1003" i="4"/>
  <c r="F1003" i="4"/>
  <c r="E1003" i="4" s="1"/>
  <c r="J1003" i="4" s="1"/>
  <c r="I1002" i="4"/>
  <c r="H1002" i="4"/>
  <c r="G1002" i="4"/>
  <c r="F1002" i="4"/>
  <c r="E1002" i="4" s="1"/>
  <c r="I1001" i="4"/>
  <c r="H1001" i="4"/>
  <c r="G1001" i="4"/>
  <c r="F1001" i="4"/>
  <c r="E1001" i="4" s="1"/>
  <c r="I1000" i="4"/>
  <c r="H1000" i="4"/>
  <c r="G1000" i="4"/>
  <c r="F1000" i="4"/>
  <c r="E1000" i="4" s="1"/>
  <c r="I999" i="4"/>
  <c r="H999" i="4"/>
  <c r="G999" i="4"/>
  <c r="F999" i="4"/>
  <c r="E999" i="4" s="1"/>
  <c r="I998" i="4"/>
  <c r="H998" i="4"/>
  <c r="G998" i="4"/>
  <c r="F998" i="4"/>
  <c r="E998" i="4" s="1"/>
  <c r="I997" i="4"/>
  <c r="H997" i="4"/>
  <c r="G997" i="4"/>
  <c r="F997" i="4"/>
  <c r="E997" i="4" s="1"/>
  <c r="I996" i="4"/>
  <c r="H996" i="4"/>
  <c r="G996" i="4"/>
  <c r="F996" i="4"/>
  <c r="E996" i="4" s="1"/>
  <c r="I995" i="4"/>
  <c r="H995" i="4"/>
  <c r="G995" i="4"/>
  <c r="F995" i="4"/>
  <c r="E995" i="4" s="1"/>
  <c r="I994" i="4"/>
  <c r="H994" i="4"/>
  <c r="G994" i="4"/>
  <c r="F994" i="4"/>
  <c r="E994" i="4" s="1"/>
  <c r="I993" i="4"/>
  <c r="H993" i="4"/>
  <c r="G993" i="4"/>
  <c r="F993" i="4"/>
  <c r="E993" i="4" s="1"/>
  <c r="L993" i="4" s="1" a="1"/>
  <c r="L993" i="4" s="1"/>
  <c r="I992" i="4"/>
  <c r="H992" i="4"/>
  <c r="G992" i="4"/>
  <c r="F992" i="4"/>
  <c r="E992" i="4" s="1"/>
  <c r="I991" i="4"/>
  <c r="H991" i="4"/>
  <c r="G991" i="4"/>
  <c r="F991" i="4"/>
  <c r="E991" i="4" s="1"/>
  <c r="K991" i="4" s="1"/>
  <c r="N991" i="4" s="1"/>
  <c r="I990" i="4"/>
  <c r="H990" i="4"/>
  <c r="G990" i="4"/>
  <c r="F990" i="4"/>
  <c r="E990" i="4" s="1"/>
  <c r="I989" i="4"/>
  <c r="H989" i="4"/>
  <c r="G989" i="4"/>
  <c r="F989" i="4"/>
  <c r="E989" i="4" s="1"/>
  <c r="I988" i="4"/>
  <c r="H988" i="4"/>
  <c r="G988" i="4"/>
  <c r="F988" i="4"/>
  <c r="E988" i="4" s="1"/>
  <c r="I987" i="4"/>
  <c r="H987" i="4"/>
  <c r="G987" i="4"/>
  <c r="F987" i="4"/>
  <c r="E987" i="4" s="1"/>
  <c r="K987" i="4" s="1"/>
  <c r="Q987" i="4" s="1"/>
  <c r="I986" i="4"/>
  <c r="H986" i="4"/>
  <c r="G986" i="4"/>
  <c r="F986" i="4"/>
  <c r="E986" i="4" s="1"/>
  <c r="I985" i="4"/>
  <c r="H985" i="4"/>
  <c r="G985" i="4"/>
  <c r="F985" i="4"/>
  <c r="E985" i="4" s="1"/>
  <c r="I984" i="4"/>
  <c r="H984" i="4"/>
  <c r="G984" i="4"/>
  <c r="F984" i="4"/>
  <c r="E984" i="4" s="1"/>
  <c r="I983" i="4"/>
  <c r="H983" i="4"/>
  <c r="G983" i="4"/>
  <c r="F983" i="4"/>
  <c r="E983" i="4" s="1"/>
  <c r="I982" i="4"/>
  <c r="H982" i="4"/>
  <c r="G982" i="4"/>
  <c r="F982" i="4"/>
  <c r="E982" i="4" s="1"/>
  <c r="I981" i="4"/>
  <c r="H981" i="4"/>
  <c r="G981" i="4"/>
  <c r="F981" i="4"/>
  <c r="E981" i="4" s="1"/>
  <c r="K981" i="4" s="1"/>
  <c r="I980" i="4"/>
  <c r="H980" i="4"/>
  <c r="G980" i="4"/>
  <c r="F980" i="4"/>
  <c r="E980" i="4" s="1"/>
  <c r="I979" i="4"/>
  <c r="H979" i="4"/>
  <c r="G979" i="4"/>
  <c r="F979" i="4"/>
  <c r="E979" i="4" s="1"/>
  <c r="I978" i="4"/>
  <c r="H978" i="4"/>
  <c r="G978" i="4"/>
  <c r="F978" i="4"/>
  <c r="E978" i="4" s="1"/>
  <c r="I977" i="4"/>
  <c r="H977" i="4"/>
  <c r="G977" i="4"/>
  <c r="F977" i="4"/>
  <c r="E977" i="4" s="1"/>
  <c r="I976" i="4"/>
  <c r="H976" i="4"/>
  <c r="G976" i="4"/>
  <c r="F976" i="4"/>
  <c r="E976" i="4" s="1"/>
  <c r="J976" i="4" s="1"/>
  <c r="I975" i="4"/>
  <c r="H975" i="4"/>
  <c r="G975" i="4"/>
  <c r="F975" i="4"/>
  <c r="E975" i="4" s="1"/>
  <c r="C975" i="4" s="1"/>
  <c r="I974" i="4"/>
  <c r="H974" i="4"/>
  <c r="G974" i="4"/>
  <c r="F974" i="4"/>
  <c r="E974" i="4" s="1"/>
  <c r="I973" i="4"/>
  <c r="H973" i="4"/>
  <c r="G973" i="4"/>
  <c r="F973" i="4"/>
  <c r="E973" i="4" s="1"/>
  <c r="I972" i="4"/>
  <c r="H972" i="4"/>
  <c r="G972" i="4"/>
  <c r="F972" i="4"/>
  <c r="E972" i="4" s="1"/>
  <c r="C972" i="4" s="1"/>
  <c r="I971" i="4"/>
  <c r="H971" i="4"/>
  <c r="G971" i="4"/>
  <c r="F971" i="4"/>
  <c r="E971" i="4" s="1"/>
  <c r="M971" i="4" s="1"/>
  <c r="I970" i="4"/>
  <c r="H970" i="4"/>
  <c r="G970" i="4"/>
  <c r="F970" i="4"/>
  <c r="E970" i="4" s="1"/>
  <c r="C970" i="4" s="1"/>
  <c r="I969" i="4"/>
  <c r="H969" i="4"/>
  <c r="G969" i="4"/>
  <c r="F969" i="4"/>
  <c r="E969" i="4" s="1"/>
  <c r="L969" i="4" s="1" a="1"/>
  <c r="L969" i="4" s="1"/>
  <c r="I968" i="4"/>
  <c r="H968" i="4"/>
  <c r="G968" i="4"/>
  <c r="F968" i="4"/>
  <c r="E968" i="4" s="1"/>
  <c r="L968" i="4" s="1" a="1"/>
  <c r="L968" i="4" s="1"/>
  <c r="I967" i="4"/>
  <c r="H967" i="4"/>
  <c r="G967" i="4"/>
  <c r="F967" i="4"/>
  <c r="E967" i="4" s="1"/>
  <c r="I966" i="4"/>
  <c r="H966" i="4"/>
  <c r="G966" i="4"/>
  <c r="F966" i="4"/>
  <c r="E966" i="4" s="1"/>
  <c r="I965" i="4"/>
  <c r="H965" i="4"/>
  <c r="G965" i="4"/>
  <c r="F965" i="4"/>
  <c r="E965" i="4" s="1"/>
  <c r="L965" i="4" s="1" a="1"/>
  <c r="L965" i="4" s="1"/>
  <c r="I964" i="4"/>
  <c r="H964" i="4"/>
  <c r="G964" i="4"/>
  <c r="F964" i="4"/>
  <c r="E964" i="4" s="1"/>
  <c r="I963" i="4"/>
  <c r="H963" i="4"/>
  <c r="G963" i="4"/>
  <c r="F963" i="4"/>
  <c r="E963" i="4" s="1"/>
  <c r="J963" i="4" s="1"/>
  <c r="I962" i="4"/>
  <c r="H962" i="4"/>
  <c r="G962" i="4"/>
  <c r="F962" i="4"/>
  <c r="E962" i="4" s="1"/>
  <c r="I961" i="4"/>
  <c r="H961" i="4"/>
  <c r="G961" i="4"/>
  <c r="F961" i="4"/>
  <c r="E961" i="4" s="1"/>
  <c r="I960" i="4"/>
  <c r="H960" i="4"/>
  <c r="G960" i="4"/>
  <c r="F960" i="4"/>
  <c r="E960" i="4" s="1"/>
  <c r="P960" i="4" s="1"/>
  <c r="I959" i="4"/>
  <c r="H959" i="4"/>
  <c r="G959" i="4"/>
  <c r="F959" i="4"/>
  <c r="E959" i="4" s="1"/>
  <c r="I958" i="4"/>
  <c r="H958" i="4"/>
  <c r="G958" i="4"/>
  <c r="F958" i="4"/>
  <c r="E958" i="4" s="1"/>
  <c r="I957" i="4"/>
  <c r="H957" i="4"/>
  <c r="G957" i="4"/>
  <c r="F957" i="4"/>
  <c r="E957" i="4" s="1"/>
  <c r="J957" i="4" s="1"/>
  <c r="I956" i="4"/>
  <c r="H956" i="4"/>
  <c r="G956" i="4"/>
  <c r="F956" i="4"/>
  <c r="E956" i="4" s="1"/>
  <c r="L956" i="4" s="1" a="1"/>
  <c r="L956" i="4" s="1"/>
  <c r="I955" i="4"/>
  <c r="H955" i="4"/>
  <c r="G955" i="4"/>
  <c r="F955" i="4"/>
  <c r="E955" i="4" s="1"/>
  <c r="I954" i="4"/>
  <c r="H954" i="4"/>
  <c r="G954" i="4"/>
  <c r="F954" i="4"/>
  <c r="E954" i="4" s="1"/>
  <c r="I953" i="4"/>
  <c r="H953" i="4"/>
  <c r="G953" i="4"/>
  <c r="F953" i="4"/>
  <c r="E953" i="4" s="1"/>
  <c r="K953" i="4" s="1"/>
  <c r="I952" i="4"/>
  <c r="H952" i="4"/>
  <c r="G952" i="4"/>
  <c r="F952" i="4"/>
  <c r="E952" i="4" s="1"/>
  <c r="K952" i="4" s="1"/>
  <c r="I951" i="4"/>
  <c r="H951" i="4"/>
  <c r="G951" i="4"/>
  <c r="F951" i="4"/>
  <c r="E951" i="4" s="1"/>
  <c r="C951" i="4" s="1"/>
  <c r="I950" i="4"/>
  <c r="H950" i="4"/>
  <c r="G950" i="4"/>
  <c r="F950" i="4"/>
  <c r="E950" i="4" s="1"/>
  <c r="I949" i="4"/>
  <c r="H949" i="4"/>
  <c r="G949" i="4"/>
  <c r="F949" i="4"/>
  <c r="E949" i="4" s="1"/>
  <c r="I948" i="4"/>
  <c r="H948" i="4"/>
  <c r="G948" i="4"/>
  <c r="F948" i="4"/>
  <c r="E948" i="4" s="1"/>
  <c r="I947" i="4"/>
  <c r="H947" i="4"/>
  <c r="G947" i="4"/>
  <c r="F947" i="4"/>
  <c r="E947" i="4" s="1"/>
  <c r="K947" i="4" s="1"/>
  <c r="I946" i="4"/>
  <c r="H946" i="4"/>
  <c r="G946" i="4"/>
  <c r="F946" i="4"/>
  <c r="E946" i="4" s="1"/>
  <c r="C946" i="4" s="1"/>
  <c r="I945" i="4"/>
  <c r="H945" i="4"/>
  <c r="G945" i="4"/>
  <c r="F945" i="4"/>
  <c r="E945" i="4" s="1"/>
  <c r="L945" i="4" s="1" a="1"/>
  <c r="L945" i="4" s="1"/>
  <c r="I944" i="4"/>
  <c r="H944" i="4"/>
  <c r="G944" i="4"/>
  <c r="F944" i="4"/>
  <c r="E944" i="4" s="1"/>
  <c r="I943" i="4"/>
  <c r="H943" i="4"/>
  <c r="G943" i="4"/>
  <c r="F943" i="4"/>
  <c r="E943" i="4" s="1"/>
  <c r="M943" i="4" s="1"/>
  <c r="I942" i="4"/>
  <c r="H942" i="4"/>
  <c r="G942" i="4"/>
  <c r="F942" i="4"/>
  <c r="E942" i="4" s="1"/>
  <c r="M942" i="4" s="1"/>
  <c r="I941" i="4"/>
  <c r="H941" i="4"/>
  <c r="G941" i="4"/>
  <c r="F941" i="4"/>
  <c r="E941" i="4" s="1"/>
  <c r="I940" i="4"/>
  <c r="H940" i="4"/>
  <c r="G940" i="4"/>
  <c r="F940" i="4"/>
  <c r="E940" i="4" s="1"/>
  <c r="P940" i="4" s="1"/>
  <c r="I939" i="4"/>
  <c r="H939" i="4"/>
  <c r="G939" i="4"/>
  <c r="F939" i="4"/>
  <c r="E939" i="4" s="1"/>
  <c r="J939" i="4" s="1"/>
  <c r="I938" i="4"/>
  <c r="H938" i="4"/>
  <c r="G938" i="4"/>
  <c r="F938" i="4"/>
  <c r="E938" i="4" s="1"/>
  <c r="I937" i="4"/>
  <c r="H937" i="4"/>
  <c r="G937" i="4"/>
  <c r="F937" i="4"/>
  <c r="E937" i="4" s="1"/>
  <c r="I936" i="4"/>
  <c r="H936" i="4"/>
  <c r="G936" i="4"/>
  <c r="F936" i="4"/>
  <c r="E936" i="4" s="1"/>
  <c r="I935" i="4"/>
  <c r="H935" i="4"/>
  <c r="G935" i="4"/>
  <c r="F935" i="4"/>
  <c r="E935" i="4" s="1"/>
  <c r="K935" i="4" s="1"/>
  <c r="Q935" i="4" s="1"/>
  <c r="I934" i="4"/>
  <c r="H934" i="4"/>
  <c r="G934" i="4"/>
  <c r="F934" i="4"/>
  <c r="E934" i="4" s="1"/>
  <c r="M934" i="4" s="1"/>
  <c r="I933" i="4"/>
  <c r="H933" i="4"/>
  <c r="G933" i="4"/>
  <c r="F933" i="4"/>
  <c r="E933" i="4" s="1"/>
  <c r="L933" i="4" s="1" a="1"/>
  <c r="L933" i="4" s="1"/>
  <c r="I932" i="4"/>
  <c r="H932" i="4"/>
  <c r="G932" i="4"/>
  <c r="F932" i="4"/>
  <c r="E932" i="4" s="1"/>
  <c r="I931" i="4"/>
  <c r="H931" i="4"/>
  <c r="G931" i="4"/>
  <c r="F931" i="4"/>
  <c r="E931" i="4" s="1"/>
  <c r="I930" i="4"/>
  <c r="H930" i="4"/>
  <c r="G930" i="4"/>
  <c r="F930" i="4"/>
  <c r="E930" i="4" s="1"/>
  <c r="I929" i="4"/>
  <c r="H929" i="4"/>
  <c r="G929" i="4"/>
  <c r="F929" i="4"/>
  <c r="E929" i="4" s="1"/>
  <c r="I928" i="4"/>
  <c r="H928" i="4"/>
  <c r="G928" i="4"/>
  <c r="F928" i="4"/>
  <c r="E928" i="4" s="1"/>
  <c r="I927" i="4"/>
  <c r="H927" i="4"/>
  <c r="G927" i="4"/>
  <c r="F927" i="4"/>
  <c r="E927" i="4" s="1"/>
  <c r="K927" i="4" s="1"/>
  <c r="Q927" i="4" s="1"/>
  <c r="I926" i="4"/>
  <c r="H926" i="4"/>
  <c r="G926" i="4"/>
  <c r="F926" i="4"/>
  <c r="E926" i="4" s="1"/>
  <c r="J926" i="4" s="1"/>
  <c r="I925" i="4"/>
  <c r="H925" i="4"/>
  <c r="G925" i="4"/>
  <c r="F925" i="4"/>
  <c r="E925" i="4" s="1"/>
  <c r="P925" i="4" s="1"/>
  <c r="I924" i="4"/>
  <c r="H924" i="4"/>
  <c r="G924" i="4"/>
  <c r="F924" i="4"/>
  <c r="E924" i="4" s="1"/>
  <c r="I923" i="4"/>
  <c r="H923" i="4"/>
  <c r="G923" i="4"/>
  <c r="F923" i="4"/>
  <c r="E923" i="4" s="1"/>
  <c r="P923" i="4" s="1"/>
  <c r="I922" i="4"/>
  <c r="H922" i="4"/>
  <c r="G922" i="4"/>
  <c r="F922" i="4"/>
  <c r="E922" i="4" s="1"/>
  <c r="M922" i="4" s="1"/>
  <c r="I921" i="4"/>
  <c r="H921" i="4"/>
  <c r="G921" i="4"/>
  <c r="F921" i="4"/>
  <c r="E921" i="4" s="1"/>
  <c r="K921" i="4" s="1"/>
  <c r="O921" i="4" s="1"/>
  <c r="I920" i="4"/>
  <c r="H920" i="4"/>
  <c r="G920" i="4"/>
  <c r="F920" i="4"/>
  <c r="E920" i="4" s="1"/>
  <c r="C920" i="4" s="1"/>
  <c r="I919" i="4"/>
  <c r="H919" i="4"/>
  <c r="G919" i="4"/>
  <c r="F919" i="4"/>
  <c r="E919" i="4" s="1"/>
  <c r="I918" i="4"/>
  <c r="H918" i="4"/>
  <c r="G918" i="4"/>
  <c r="F918" i="4"/>
  <c r="E918" i="4" s="1"/>
  <c r="I917" i="4"/>
  <c r="H917" i="4"/>
  <c r="G917" i="4"/>
  <c r="F917" i="4"/>
  <c r="E917" i="4" s="1"/>
  <c r="I916" i="4"/>
  <c r="H916" i="4"/>
  <c r="G916" i="4"/>
  <c r="F916" i="4"/>
  <c r="E916" i="4" s="1"/>
  <c r="I915" i="4"/>
  <c r="H915" i="4"/>
  <c r="G915" i="4"/>
  <c r="F915" i="4"/>
  <c r="E915" i="4" s="1"/>
  <c r="J915" i="4" s="1"/>
  <c r="I914" i="4"/>
  <c r="H914" i="4"/>
  <c r="G914" i="4"/>
  <c r="F914" i="4"/>
  <c r="E914" i="4" s="1"/>
  <c r="I913" i="4"/>
  <c r="H913" i="4"/>
  <c r="G913" i="4"/>
  <c r="F913" i="4"/>
  <c r="E913" i="4" s="1"/>
  <c r="I912" i="4"/>
  <c r="H912" i="4"/>
  <c r="G912" i="4"/>
  <c r="F912" i="4"/>
  <c r="E912" i="4" s="1"/>
  <c r="C912" i="4" s="1"/>
  <c r="I911" i="4"/>
  <c r="H911" i="4"/>
  <c r="G911" i="4"/>
  <c r="F911" i="4"/>
  <c r="E911" i="4" s="1"/>
  <c r="L911" i="4" s="1" a="1"/>
  <c r="L911" i="4" s="1"/>
  <c r="I910" i="4"/>
  <c r="H910" i="4"/>
  <c r="G910" i="4"/>
  <c r="F910" i="4"/>
  <c r="E910" i="4" s="1"/>
  <c r="I909" i="4"/>
  <c r="H909" i="4"/>
  <c r="G909" i="4"/>
  <c r="F909" i="4"/>
  <c r="E909" i="4" s="1"/>
  <c r="P909" i="4" s="1"/>
  <c r="I908" i="4"/>
  <c r="H908" i="4"/>
  <c r="G908" i="4"/>
  <c r="F908" i="4"/>
  <c r="E908" i="4" s="1"/>
  <c r="I907" i="4"/>
  <c r="H907" i="4"/>
  <c r="G907" i="4"/>
  <c r="F907" i="4"/>
  <c r="E907" i="4" s="1"/>
  <c r="M907" i="4" s="1"/>
  <c r="I906" i="4"/>
  <c r="H906" i="4"/>
  <c r="G906" i="4"/>
  <c r="F906" i="4"/>
  <c r="E906" i="4" s="1"/>
  <c r="I905" i="4"/>
  <c r="H905" i="4"/>
  <c r="G905" i="4"/>
  <c r="F905" i="4"/>
  <c r="E905" i="4" s="1"/>
  <c r="J905" i="4" s="1"/>
  <c r="I904" i="4"/>
  <c r="H904" i="4"/>
  <c r="G904" i="4"/>
  <c r="F904" i="4"/>
  <c r="E904" i="4" s="1"/>
  <c r="I903" i="4"/>
  <c r="H903" i="4"/>
  <c r="G903" i="4"/>
  <c r="F903" i="4"/>
  <c r="E903" i="4" s="1"/>
  <c r="I902" i="4"/>
  <c r="H902" i="4"/>
  <c r="G902" i="4"/>
  <c r="F902" i="4"/>
  <c r="E902" i="4" s="1"/>
  <c r="I901" i="4"/>
  <c r="H901" i="4"/>
  <c r="G901" i="4"/>
  <c r="F901" i="4"/>
  <c r="E901" i="4" s="1"/>
  <c r="I900" i="4"/>
  <c r="H900" i="4"/>
  <c r="G900" i="4"/>
  <c r="F900" i="4"/>
  <c r="E900" i="4" s="1"/>
  <c r="I899" i="4"/>
  <c r="H899" i="4"/>
  <c r="G899" i="4"/>
  <c r="F899" i="4"/>
  <c r="E899" i="4" s="1"/>
  <c r="C899" i="4" s="1"/>
  <c r="I898" i="4"/>
  <c r="H898" i="4"/>
  <c r="G898" i="4"/>
  <c r="F898" i="4"/>
  <c r="E898" i="4" s="1"/>
  <c r="M898" i="4" s="1"/>
  <c r="I897" i="4"/>
  <c r="H897" i="4"/>
  <c r="G897" i="4"/>
  <c r="F897" i="4"/>
  <c r="E897" i="4" s="1"/>
  <c r="C897" i="4" s="1"/>
  <c r="I896" i="4"/>
  <c r="H896" i="4"/>
  <c r="G896" i="4"/>
  <c r="F896" i="4"/>
  <c r="E896" i="4" s="1"/>
  <c r="I895" i="4"/>
  <c r="H895" i="4"/>
  <c r="G895" i="4"/>
  <c r="F895" i="4"/>
  <c r="E895" i="4" s="1"/>
  <c r="I894" i="4"/>
  <c r="H894" i="4"/>
  <c r="G894" i="4"/>
  <c r="F894" i="4"/>
  <c r="E894" i="4" s="1"/>
  <c r="I893" i="4"/>
  <c r="H893" i="4"/>
  <c r="G893" i="4"/>
  <c r="F893" i="4"/>
  <c r="E893" i="4" s="1"/>
  <c r="M893" i="4" s="1"/>
  <c r="I892" i="4"/>
  <c r="H892" i="4"/>
  <c r="G892" i="4"/>
  <c r="F892" i="4"/>
  <c r="E892" i="4" s="1"/>
  <c r="M892" i="4" s="1"/>
  <c r="I891" i="4"/>
  <c r="H891" i="4"/>
  <c r="G891" i="4"/>
  <c r="F891" i="4"/>
  <c r="E891" i="4" s="1"/>
  <c r="C891" i="4" s="1"/>
  <c r="I890" i="4"/>
  <c r="H890" i="4"/>
  <c r="G890" i="4"/>
  <c r="F890" i="4"/>
  <c r="E890" i="4" s="1"/>
  <c r="I889" i="4"/>
  <c r="H889" i="4"/>
  <c r="G889" i="4"/>
  <c r="F889" i="4"/>
  <c r="E889" i="4" s="1"/>
  <c r="C889" i="4" s="1"/>
  <c r="I888" i="4"/>
  <c r="H888" i="4"/>
  <c r="G888" i="4"/>
  <c r="F888" i="4"/>
  <c r="E888" i="4" s="1"/>
  <c r="I887" i="4"/>
  <c r="H887" i="4"/>
  <c r="G887" i="4"/>
  <c r="F887" i="4"/>
  <c r="E887" i="4" s="1"/>
  <c r="I886" i="4"/>
  <c r="H886" i="4"/>
  <c r="G886" i="4"/>
  <c r="F886" i="4"/>
  <c r="E886" i="4" s="1"/>
  <c r="I885" i="4"/>
  <c r="H885" i="4"/>
  <c r="G885" i="4"/>
  <c r="F885" i="4"/>
  <c r="E885" i="4" s="1"/>
  <c r="P885" i="4" s="1"/>
  <c r="I884" i="4"/>
  <c r="H884" i="4"/>
  <c r="G884" i="4"/>
  <c r="F884" i="4"/>
  <c r="E884" i="4" s="1"/>
  <c r="L884" i="4" s="1" a="1"/>
  <c r="L884" i="4" s="1"/>
  <c r="I883" i="4"/>
  <c r="H883" i="4"/>
  <c r="G883" i="4"/>
  <c r="F883" i="4"/>
  <c r="E883" i="4" s="1"/>
  <c r="I882" i="4"/>
  <c r="H882" i="4"/>
  <c r="G882" i="4"/>
  <c r="F882" i="4"/>
  <c r="E882" i="4" s="1"/>
  <c r="I881" i="4"/>
  <c r="H881" i="4"/>
  <c r="G881" i="4"/>
  <c r="F881" i="4"/>
  <c r="E881" i="4" s="1"/>
  <c r="M881" i="4" s="1"/>
  <c r="I880" i="4"/>
  <c r="H880" i="4"/>
  <c r="G880" i="4"/>
  <c r="F880" i="4"/>
  <c r="E880" i="4" s="1"/>
  <c r="I879" i="4"/>
  <c r="H879" i="4"/>
  <c r="G879" i="4"/>
  <c r="F879" i="4"/>
  <c r="E879" i="4" s="1"/>
  <c r="P879" i="4" s="1"/>
  <c r="I878" i="4"/>
  <c r="H878" i="4"/>
  <c r="G878" i="4"/>
  <c r="F878" i="4"/>
  <c r="E878" i="4" s="1"/>
  <c r="I877" i="4"/>
  <c r="H877" i="4"/>
  <c r="G877" i="4"/>
  <c r="F877" i="4"/>
  <c r="E877" i="4" s="1"/>
  <c r="I876" i="4"/>
  <c r="H876" i="4"/>
  <c r="G876" i="4"/>
  <c r="F876" i="4"/>
  <c r="E876" i="4" s="1"/>
  <c r="I875" i="4"/>
  <c r="H875" i="4"/>
  <c r="G875" i="4"/>
  <c r="F875" i="4"/>
  <c r="E875" i="4" s="1"/>
  <c r="J875" i="4" s="1"/>
  <c r="I874" i="4"/>
  <c r="H874" i="4"/>
  <c r="G874" i="4"/>
  <c r="F874" i="4"/>
  <c r="E874" i="4" s="1"/>
  <c r="M874" i="4" s="1"/>
  <c r="I873" i="4"/>
  <c r="H873" i="4"/>
  <c r="G873" i="4"/>
  <c r="F873" i="4"/>
  <c r="E873" i="4" s="1"/>
  <c r="L873" i="4" s="1" a="1"/>
  <c r="L873" i="4" s="1"/>
  <c r="I872" i="4"/>
  <c r="H872" i="4"/>
  <c r="G872" i="4"/>
  <c r="F872" i="4"/>
  <c r="E872" i="4" s="1"/>
  <c r="J872" i="4" s="1"/>
  <c r="I871" i="4"/>
  <c r="H871" i="4"/>
  <c r="G871" i="4"/>
  <c r="F871" i="4"/>
  <c r="E871" i="4" s="1"/>
  <c r="I870" i="4"/>
  <c r="H870" i="4"/>
  <c r="G870" i="4"/>
  <c r="F870" i="4"/>
  <c r="E870" i="4" s="1"/>
  <c r="C870" i="4" s="1"/>
  <c r="I869" i="4"/>
  <c r="H869" i="4"/>
  <c r="G869" i="4"/>
  <c r="F869" i="4"/>
  <c r="E869" i="4" s="1"/>
  <c r="I868" i="4"/>
  <c r="H868" i="4"/>
  <c r="G868" i="4"/>
  <c r="F868" i="4"/>
  <c r="E868" i="4" s="1"/>
  <c r="I867" i="4"/>
  <c r="H867" i="4"/>
  <c r="G867" i="4"/>
  <c r="F867" i="4"/>
  <c r="E867" i="4" s="1"/>
  <c r="K867" i="4" s="1"/>
  <c r="I866" i="4"/>
  <c r="H866" i="4"/>
  <c r="G866" i="4"/>
  <c r="F866" i="4"/>
  <c r="E866" i="4" s="1"/>
  <c r="J866" i="4" s="1"/>
  <c r="I865" i="4"/>
  <c r="H865" i="4"/>
  <c r="G865" i="4"/>
  <c r="F865" i="4"/>
  <c r="E865" i="4" s="1"/>
  <c r="I864" i="4"/>
  <c r="H864" i="4"/>
  <c r="G864" i="4"/>
  <c r="F864" i="4"/>
  <c r="E864" i="4" s="1"/>
  <c r="I863" i="4"/>
  <c r="H863" i="4"/>
  <c r="G863" i="4"/>
  <c r="F863" i="4"/>
  <c r="E863" i="4" s="1"/>
  <c r="C863" i="4" s="1"/>
  <c r="I862" i="4"/>
  <c r="H862" i="4"/>
  <c r="G862" i="4"/>
  <c r="F862" i="4"/>
  <c r="E862" i="4" s="1"/>
  <c r="I861" i="4"/>
  <c r="H861" i="4"/>
  <c r="G861" i="4"/>
  <c r="F861" i="4"/>
  <c r="E861" i="4" s="1"/>
  <c r="I860" i="4"/>
  <c r="H860" i="4"/>
  <c r="G860" i="4"/>
  <c r="F860" i="4"/>
  <c r="E860" i="4" s="1"/>
  <c r="J860" i="4" s="1"/>
  <c r="I859" i="4"/>
  <c r="H859" i="4"/>
  <c r="G859" i="4"/>
  <c r="F859" i="4"/>
  <c r="E859" i="4" s="1"/>
  <c r="M859" i="4" s="1"/>
  <c r="I858" i="4"/>
  <c r="H858" i="4"/>
  <c r="G858" i="4"/>
  <c r="F858" i="4"/>
  <c r="E858" i="4" s="1"/>
  <c r="C858" i="4" s="1"/>
  <c r="I857" i="4"/>
  <c r="H857" i="4"/>
  <c r="G857" i="4"/>
  <c r="F857" i="4"/>
  <c r="E857" i="4" s="1"/>
  <c r="J857" i="4" s="1"/>
  <c r="I856" i="4"/>
  <c r="H856" i="4"/>
  <c r="G856" i="4"/>
  <c r="F856" i="4"/>
  <c r="E856" i="4" s="1"/>
  <c r="I855" i="4"/>
  <c r="H855" i="4"/>
  <c r="G855" i="4"/>
  <c r="F855" i="4"/>
  <c r="E855" i="4" s="1"/>
  <c r="I854" i="4"/>
  <c r="H854" i="4"/>
  <c r="G854" i="4"/>
  <c r="F854" i="4"/>
  <c r="E854" i="4" s="1"/>
  <c r="I853" i="4"/>
  <c r="H853" i="4"/>
  <c r="G853" i="4"/>
  <c r="F853" i="4"/>
  <c r="E853" i="4" s="1"/>
  <c r="P853" i="4" s="1"/>
  <c r="I852" i="4"/>
  <c r="H852" i="4"/>
  <c r="G852" i="4"/>
  <c r="F852" i="4"/>
  <c r="E852" i="4" s="1"/>
  <c r="I851" i="4"/>
  <c r="H851" i="4"/>
  <c r="G851" i="4"/>
  <c r="F851" i="4"/>
  <c r="E851" i="4" s="1"/>
  <c r="L851" i="4" s="1" a="1"/>
  <c r="L851" i="4" s="1"/>
  <c r="I850" i="4"/>
  <c r="H850" i="4"/>
  <c r="G850" i="4"/>
  <c r="F850" i="4"/>
  <c r="E850" i="4" s="1"/>
  <c r="K850" i="4" s="1"/>
  <c r="I849" i="4"/>
  <c r="H849" i="4"/>
  <c r="G849" i="4"/>
  <c r="F849" i="4"/>
  <c r="E849" i="4" s="1"/>
  <c r="P849" i="4" s="1"/>
  <c r="I848" i="4"/>
  <c r="H848" i="4"/>
  <c r="G848" i="4"/>
  <c r="F848" i="4"/>
  <c r="E848" i="4" s="1"/>
  <c r="I847" i="4"/>
  <c r="H847" i="4"/>
  <c r="G847" i="4"/>
  <c r="F847" i="4"/>
  <c r="E847" i="4" s="1"/>
  <c r="I846" i="4"/>
  <c r="H846" i="4"/>
  <c r="G846" i="4"/>
  <c r="F846" i="4"/>
  <c r="E846" i="4" s="1"/>
  <c r="I845" i="4"/>
  <c r="H845" i="4"/>
  <c r="G845" i="4"/>
  <c r="F845" i="4"/>
  <c r="E845" i="4" s="1"/>
  <c r="I844" i="4"/>
  <c r="H844" i="4"/>
  <c r="G844" i="4"/>
  <c r="F844" i="4"/>
  <c r="E844" i="4" s="1"/>
  <c r="I843" i="4"/>
  <c r="H843" i="4"/>
  <c r="G843" i="4"/>
  <c r="F843" i="4"/>
  <c r="E843" i="4" s="1"/>
  <c r="K843" i="4" s="1"/>
  <c r="O843" i="4" s="1"/>
  <c r="I842" i="4"/>
  <c r="H842" i="4"/>
  <c r="G842" i="4"/>
  <c r="F842" i="4"/>
  <c r="E842" i="4" s="1"/>
  <c r="I841" i="4"/>
  <c r="H841" i="4"/>
  <c r="G841" i="4"/>
  <c r="F841" i="4"/>
  <c r="E841" i="4" s="1"/>
  <c r="I840" i="4"/>
  <c r="H840" i="4"/>
  <c r="G840" i="4"/>
  <c r="F840" i="4"/>
  <c r="E840" i="4" s="1"/>
  <c r="I839" i="4"/>
  <c r="H839" i="4"/>
  <c r="G839" i="4"/>
  <c r="F839" i="4"/>
  <c r="E839" i="4" s="1"/>
  <c r="I838" i="4"/>
  <c r="H838" i="4"/>
  <c r="G838" i="4"/>
  <c r="F838" i="4"/>
  <c r="E838" i="4" s="1"/>
  <c r="M838" i="4" s="1"/>
  <c r="I837" i="4"/>
  <c r="H837" i="4"/>
  <c r="G837" i="4"/>
  <c r="F837" i="4"/>
  <c r="E837" i="4" s="1"/>
  <c r="I836" i="4"/>
  <c r="H836" i="4"/>
  <c r="G836" i="4"/>
  <c r="F836" i="4"/>
  <c r="E836" i="4" s="1"/>
  <c r="M836" i="4" s="1"/>
  <c r="I835" i="4"/>
  <c r="H835" i="4"/>
  <c r="G835" i="4"/>
  <c r="F835" i="4"/>
  <c r="E835" i="4" s="1"/>
  <c r="P835" i="4" s="1"/>
  <c r="I834" i="4"/>
  <c r="H834" i="4"/>
  <c r="G834" i="4"/>
  <c r="F834" i="4"/>
  <c r="E834" i="4" s="1"/>
  <c r="I833" i="4"/>
  <c r="H833" i="4"/>
  <c r="G833" i="4"/>
  <c r="F833" i="4"/>
  <c r="E833" i="4" s="1"/>
  <c r="I832" i="4"/>
  <c r="H832" i="4"/>
  <c r="G832" i="4"/>
  <c r="F832" i="4"/>
  <c r="E832" i="4" s="1"/>
  <c r="I831" i="4"/>
  <c r="H831" i="4"/>
  <c r="G831" i="4"/>
  <c r="F831" i="4"/>
  <c r="E831" i="4" s="1"/>
  <c r="I830" i="4"/>
  <c r="H830" i="4"/>
  <c r="G830" i="4"/>
  <c r="F830" i="4"/>
  <c r="E830" i="4" s="1"/>
  <c r="I829" i="4"/>
  <c r="H829" i="4"/>
  <c r="G829" i="4"/>
  <c r="F829" i="4"/>
  <c r="E829" i="4" s="1"/>
  <c r="P829" i="4" s="1"/>
  <c r="I828" i="4"/>
  <c r="H828" i="4"/>
  <c r="G828" i="4"/>
  <c r="F828" i="4"/>
  <c r="E828" i="4" s="1"/>
  <c r="I827" i="4"/>
  <c r="H827" i="4"/>
  <c r="G827" i="4"/>
  <c r="F827" i="4"/>
  <c r="E827" i="4" s="1"/>
  <c r="C827" i="4" s="1"/>
  <c r="I826" i="4"/>
  <c r="H826" i="4"/>
  <c r="G826" i="4"/>
  <c r="F826" i="4"/>
  <c r="E826" i="4" s="1"/>
  <c r="I825" i="4"/>
  <c r="H825" i="4"/>
  <c r="G825" i="4"/>
  <c r="F825" i="4"/>
  <c r="E825" i="4" s="1"/>
  <c r="I824" i="4"/>
  <c r="H824" i="4"/>
  <c r="G824" i="4"/>
  <c r="F824" i="4"/>
  <c r="E824" i="4" s="1"/>
  <c r="L824" i="4" s="1" a="1"/>
  <c r="L824" i="4" s="1"/>
  <c r="I823" i="4"/>
  <c r="H823" i="4"/>
  <c r="G823" i="4"/>
  <c r="F823" i="4"/>
  <c r="E823" i="4" s="1"/>
  <c r="I822" i="4"/>
  <c r="H822" i="4"/>
  <c r="G822" i="4"/>
  <c r="F822" i="4"/>
  <c r="E822" i="4" s="1"/>
  <c r="I821" i="4"/>
  <c r="H821" i="4"/>
  <c r="G821" i="4"/>
  <c r="F821" i="4"/>
  <c r="E821" i="4" s="1"/>
  <c r="P821" i="4" s="1"/>
  <c r="I820" i="4"/>
  <c r="H820" i="4"/>
  <c r="G820" i="4"/>
  <c r="F820" i="4"/>
  <c r="E820" i="4" s="1"/>
  <c r="I819" i="4"/>
  <c r="H819" i="4"/>
  <c r="G819" i="4"/>
  <c r="F819" i="4"/>
  <c r="E819" i="4" s="1"/>
  <c r="P819" i="4" s="1"/>
  <c r="I818" i="4"/>
  <c r="H818" i="4"/>
  <c r="G818" i="4"/>
  <c r="F818" i="4"/>
  <c r="E818" i="4" s="1"/>
  <c r="P818" i="4" s="1"/>
  <c r="I817" i="4"/>
  <c r="H817" i="4"/>
  <c r="G817" i="4"/>
  <c r="F817" i="4"/>
  <c r="E817" i="4" s="1"/>
  <c r="C817" i="4" s="1"/>
  <c r="I816" i="4"/>
  <c r="H816" i="4"/>
  <c r="G816" i="4"/>
  <c r="F816" i="4"/>
  <c r="E816" i="4" s="1"/>
  <c r="P816" i="4" s="1"/>
  <c r="I815" i="4"/>
  <c r="H815" i="4"/>
  <c r="G815" i="4"/>
  <c r="F815" i="4"/>
  <c r="E815" i="4" s="1"/>
  <c r="I814" i="4"/>
  <c r="H814" i="4"/>
  <c r="G814" i="4"/>
  <c r="F814" i="4"/>
  <c r="E814" i="4" s="1"/>
  <c r="I813" i="4"/>
  <c r="H813" i="4"/>
  <c r="G813" i="4"/>
  <c r="F813" i="4"/>
  <c r="E813" i="4" s="1"/>
  <c r="J813" i="4" s="1"/>
  <c r="I812" i="4"/>
  <c r="H812" i="4"/>
  <c r="G812" i="4"/>
  <c r="F812" i="4"/>
  <c r="E812" i="4" s="1"/>
  <c r="I811" i="4"/>
  <c r="H811" i="4"/>
  <c r="G811" i="4"/>
  <c r="F811" i="4"/>
  <c r="E811" i="4" s="1"/>
  <c r="M811" i="4" s="1"/>
  <c r="I810" i="4"/>
  <c r="H810" i="4"/>
  <c r="G810" i="4"/>
  <c r="F810" i="4"/>
  <c r="E810" i="4" s="1"/>
  <c r="I809" i="4"/>
  <c r="H809" i="4"/>
  <c r="G809" i="4"/>
  <c r="F809" i="4"/>
  <c r="E809" i="4" s="1"/>
  <c r="I808" i="4"/>
  <c r="H808" i="4"/>
  <c r="G808" i="4"/>
  <c r="F808" i="4"/>
  <c r="E808" i="4" s="1"/>
  <c r="I807" i="4"/>
  <c r="H807" i="4"/>
  <c r="G807" i="4"/>
  <c r="F807" i="4"/>
  <c r="E807" i="4" s="1"/>
  <c r="C807" i="4" s="1"/>
  <c r="I806" i="4"/>
  <c r="H806" i="4"/>
  <c r="G806" i="4"/>
  <c r="F806" i="4"/>
  <c r="E806" i="4" s="1"/>
  <c r="I805" i="4"/>
  <c r="H805" i="4"/>
  <c r="G805" i="4"/>
  <c r="F805" i="4"/>
  <c r="E805" i="4" s="1"/>
  <c r="I804" i="4"/>
  <c r="H804" i="4"/>
  <c r="G804" i="4"/>
  <c r="F804" i="4"/>
  <c r="E804" i="4" s="1"/>
  <c r="I803" i="4"/>
  <c r="H803" i="4"/>
  <c r="G803" i="4"/>
  <c r="F803" i="4"/>
  <c r="E803" i="4" s="1"/>
  <c r="I802" i="4"/>
  <c r="H802" i="4"/>
  <c r="G802" i="4"/>
  <c r="F802" i="4"/>
  <c r="E802" i="4" s="1"/>
  <c r="P802" i="4" s="1"/>
  <c r="I801" i="4"/>
  <c r="H801" i="4"/>
  <c r="G801" i="4"/>
  <c r="F801" i="4"/>
  <c r="E801" i="4" s="1"/>
  <c r="K801" i="4" s="1"/>
  <c r="I800" i="4"/>
  <c r="H800" i="4"/>
  <c r="G800" i="4"/>
  <c r="F800" i="4"/>
  <c r="E800" i="4" s="1"/>
  <c r="I799" i="4"/>
  <c r="H799" i="4"/>
  <c r="G799" i="4"/>
  <c r="F799" i="4"/>
  <c r="E799" i="4" s="1"/>
  <c r="I798" i="4"/>
  <c r="H798" i="4"/>
  <c r="G798" i="4"/>
  <c r="F798" i="4"/>
  <c r="E798" i="4" s="1"/>
  <c r="I797" i="4"/>
  <c r="H797" i="4"/>
  <c r="G797" i="4"/>
  <c r="F797" i="4"/>
  <c r="E797" i="4" s="1"/>
  <c r="L797" i="4" s="1" a="1"/>
  <c r="L797" i="4" s="1"/>
  <c r="I796" i="4"/>
  <c r="H796" i="4"/>
  <c r="G796" i="4"/>
  <c r="F796" i="4"/>
  <c r="E796" i="4" s="1"/>
  <c r="P796" i="4" s="1"/>
  <c r="I795" i="4"/>
  <c r="H795" i="4"/>
  <c r="G795" i="4"/>
  <c r="F795" i="4"/>
  <c r="E795" i="4" s="1"/>
  <c r="M795" i="4" s="1"/>
  <c r="I794" i="4"/>
  <c r="H794" i="4"/>
  <c r="G794" i="4"/>
  <c r="F794" i="4"/>
  <c r="E794" i="4" s="1"/>
  <c r="I793" i="4"/>
  <c r="H793" i="4"/>
  <c r="G793" i="4"/>
  <c r="F793" i="4"/>
  <c r="E793" i="4" s="1"/>
  <c r="M793" i="4" s="1"/>
  <c r="I792" i="4"/>
  <c r="H792" i="4"/>
  <c r="G792" i="4"/>
  <c r="F792" i="4"/>
  <c r="E792" i="4" s="1"/>
  <c r="C792" i="4" s="1"/>
  <c r="I791" i="4"/>
  <c r="H791" i="4"/>
  <c r="G791" i="4"/>
  <c r="F791" i="4"/>
  <c r="E791" i="4" s="1"/>
  <c r="M791" i="4" s="1"/>
  <c r="I790" i="4"/>
  <c r="H790" i="4"/>
  <c r="G790" i="4"/>
  <c r="F790" i="4"/>
  <c r="E790" i="4" s="1"/>
  <c r="I789" i="4"/>
  <c r="H789" i="4"/>
  <c r="G789" i="4"/>
  <c r="F789" i="4"/>
  <c r="E789" i="4" s="1"/>
  <c r="I788" i="4"/>
  <c r="H788" i="4"/>
  <c r="G788" i="4"/>
  <c r="F788" i="4"/>
  <c r="E788" i="4" s="1"/>
  <c r="I787" i="4"/>
  <c r="H787" i="4"/>
  <c r="G787" i="4"/>
  <c r="F787" i="4"/>
  <c r="E787" i="4" s="1"/>
  <c r="P787" i="4" s="1"/>
  <c r="I786" i="4"/>
  <c r="H786" i="4"/>
  <c r="G786" i="4"/>
  <c r="F786" i="4"/>
  <c r="E786" i="4" s="1"/>
  <c r="L786" i="4" s="1" a="1"/>
  <c r="L786" i="4" s="1"/>
  <c r="I785" i="4"/>
  <c r="H785" i="4"/>
  <c r="G785" i="4"/>
  <c r="F785" i="4"/>
  <c r="E785" i="4" s="1"/>
  <c r="C785" i="4" s="1"/>
  <c r="I784" i="4"/>
  <c r="H784" i="4"/>
  <c r="G784" i="4"/>
  <c r="F784" i="4"/>
  <c r="E784" i="4" s="1"/>
  <c r="P784" i="4" s="1"/>
  <c r="I783" i="4"/>
  <c r="H783" i="4"/>
  <c r="G783" i="4"/>
  <c r="F783" i="4"/>
  <c r="E783" i="4" s="1"/>
  <c r="I782" i="4"/>
  <c r="H782" i="4"/>
  <c r="G782" i="4"/>
  <c r="F782" i="4"/>
  <c r="E782" i="4" s="1"/>
  <c r="I781" i="4"/>
  <c r="H781" i="4"/>
  <c r="G781" i="4"/>
  <c r="F781" i="4"/>
  <c r="E781" i="4" s="1"/>
  <c r="P781" i="4" s="1"/>
  <c r="I780" i="4"/>
  <c r="H780" i="4"/>
  <c r="G780" i="4"/>
  <c r="F780" i="4"/>
  <c r="E780" i="4" s="1"/>
  <c r="I779" i="4"/>
  <c r="H779" i="4"/>
  <c r="G779" i="4"/>
  <c r="F779" i="4"/>
  <c r="E779" i="4" s="1"/>
  <c r="I778" i="4"/>
  <c r="H778" i="4"/>
  <c r="G778" i="4"/>
  <c r="F778" i="4"/>
  <c r="E778" i="4" s="1"/>
  <c r="I777" i="4"/>
  <c r="H777" i="4"/>
  <c r="G777" i="4"/>
  <c r="F777" i="4"/>
  <c r="E777" i="4" s="1"/>
  <c r="L777" i="4" s="1" a="1"/>
  <c r="L777" i="4" s="1"/>
  <c r="I776" i="4"/>
  <c r="H776" i="4"/>
  <c r="G776" i="4"/>
  <c r="F776" i="4"/>
  <c r="E776" i="4" s="1"/>
  <c r="I775" i="4"/>
  <c r="H775" i="4"/>
  <c r="G775" i="4"/>
  <c r="F775" i="4"/>
  <c r="E775" i="4" s="1"/>
  <c r="P775" i="4" s="1"/>
  <c r="I774" i="4"/>
  <c r="H774" i="4"/>
  <c r="G774" i="4"/>
  <c r="F774" i="4"/>
  <c r="E774" i="4" s="1"/>
  <c r="I773" i="4"/>
  <c r="H773" i="4"/>
  <c r="G773" i="4"/>
  <c r="F773" i="4"/>
  <c r="E773" i="4" s="1"/>
  <c r="I772" i="4"/>
  <c r="H772" i="4"/>
  <c r="G772" i="4"/>
  <c r="F772" i="4"/>
  <c r="E772" i="4" s="1"/>
  <c r="I771" i="4"/>
  <c r="H771" i="4"/>
  <c r="G771" i="4"/>
  <c r="F771" i="4"/>
  <c r="E771" i="4" s="1"/>
  <c r="C771" i="4" s="1"/>
  <c r="I770" i="4"/>
  <c r="H770" i="4"/>
  <c r="G770" i="4"/>
  <c r="F770" i="4"/>
  <c r="E770" i="4" s="1"/>
  <c r="I769" i="4"/>
  <c r="H769" i="4"/>
  <c r="G769" i="4"/>
  <c r="F769" i="4"/>
  <c r="E769" i="4" s="1"/>
  <c r="P769" i="4" s="1"/>
  <c r="I768" i="4"/>
  <c r="H768" i="4"/>
  <c r="G768" i="4"/>
  <c r="F768" i="4"/>
  <c r="E768" i="4" s="1"/>
  <c r="P768" i="4" s="1"/>
  <c r="I767" i="4"/>
  <c r="H767" i="4"/>
  <c r="G767" i="4"/>
  <c r="F767" i="4"/>
  <c r="E767" i="4" s="1"/>
  <c r="P767" i="4" s="1"/>
  <c r="I766" i="4"/>
  <c r="H766" i="4"/>
  <c r="G766" i="4"/>
  <c r="F766" i="4"/>
  <c r="E766" i="4" s="1"/>
  <c r="M766" i="4" s="1"/>
  <c r="I765" i="4"/>
  <c r="H765" i="4"/>
  <c r="G765" i="4"/>
  <c r="F765" i="4"/>
  <c r="E765" i="4" s="1"/>
  <c r="I764" i="4"/>
  <c r="H764" i="4"/>
  <c r="G764" i="4"/>
  <c r="F764" i="4"/>
  <c r="E764" i="4" s="1"/>
  <c r="K764" i="4" s="1"/>
  <c r="Q764" i="4" s="1"/>
  <c r="I763" i="4"/>
  <c r="H763" i="4"/>
  <c r="G763" i="4"/>
  <c r="F763" i="4"/>
  <c r="E763" i="4" s="1"/>
  <c r="M763" i="4" s="1"/>
  <c r="I762" i="4"/>
  <c r="H762" i="4"/>
  <c r="G762" i="4"/>
  <c r="F762" i="4"/>
  <c r="E762" i="4" s="1"/>
  <c r="I761" i="4"/>
  <c r="H761" i="4"/>
  <c r="G761" i="4"/>
  <c r="F761" i="4"/>
  <c r="E761" i="4" s="1"/>
  <c r="I760" i="4"/>
  <c r="H760" i="4"/>
  <c r="G760" i="4"/>
  <c r="F760" i="4"/>
  <c r="E760" i="4" s="1"/>
  <c r="I759" i="4"/>
  <c r="H759" i="4"/>
  <c r="G759" i="4"/>
  <c r="F759" i="4"/>
  <c r="E759" i="4" s="1"/>
  <c r="K759" i="4" s="1"/>
  <c r="N759" i="4" s="1"/>
  <c r="I758" i="4"/>
  <c r="H758" i="4"/>
  <c r="G758" i="4"/>
  <c r="F758" i="4"/>
  <c r="E758" i="4" s="1"/>
  <c r="I757" i="4"/>
  <c r="H757" i="4"/>
  <c r="G757" i="4"/>
  <c r="F757" i="4"/>
  <c r="E757" i="4" s="1"/>
  <c r="I756" i="4"/>
  <c r="H756" i="4"/>
  <c r="G756" i="4"/>
  <c r="F756" i="4"/>
  <c r="E756" i="4" s="1"/>
  <c r="P756" i="4" s="1"/>
  <c r="I755" i="4"/>
  <c r="H755" i="4"/>
  <c r="G755" i="4"/>
  <c r="F755" i="4"/>
  <c r="E755" i="4" s="1"/>
  <c r="I754" i="4"/>
  <c r="H754" i="4"/>
  <c r="G754" i="4"/>
  <c r="F754" i="4"/>
  <c r="E754" i="4" s="1"/>
  <c r="I753" i="4"/>
  <c r="H753" i="4"/>
  <c r="G753" i="4"/>
  <c r="F753" i="4"/>
  <c r="E753" i="4" s="1"/>
  <c r="I752" i="4"/>
  <c r="H752" i="4"/>
  <c r="G752" i="4"/>
  <c r="F752" i="4"/>
  <c r="E752" i="4" s="1"/>
  <c r="P752" i="4" s="1"/>
  <c r="I751" i="4"/>
  <c r="H751" i="4"/>
  <c r="G751" i="4"/>
  <c r="F751" i="4"/>
  <c r="E751" i="4" s="1"/>
  <c r="J751" i="4" s="1"/>
  <c r="I750" i="4"/>
  <c r="H750" i="4"/>
  <c r="G750" i="4"/>
  <c r="F750" i="4"/>
  <c r="E750" i="4" s="1"/>
  <c r="M750" i="4" s="1"/>
  <c r="I749" i="4"/>
  <c r="H749" i="4"/>
  <c r="G749" i="4"/>
  <c r="F749" i="4"/>
  <c r="E749" i="4" s="1"/>
  <c r="C749" i="4" s="1"/>
  <c r="I748" i="4"/>
  <c r="H748" i="4"/>
  <c r="G748" i="4"/>
  <c r="F748" i="4"/>
  <c r="E748" i="4" s="1"/>
  <c r="I747" i="4"/>
  <c r="H747" i="4"/>
  <c r="G747" i="4"/>
  <c r="F747" i="4"/>
  <c r="E747" i="4" s="1"/>
  <c r="K747" i="4" s="1"/>
  <c r="N747" i="4" s="1"/>
  <c r="I746" i="4"/>
  <c r="H746" i="4"/>
  <c r="G746" i="4"/>
  <c r="F746" i="4"/>
  <c r="E746" i="4" s="1"/>
  <c r="I745" i="4"/>
  <c r="H745" i="4"/>
  <c r="G745" i="4"/>
  <c r="F745" i="4"/>
  <c r="E745" i="4" s="1"/>
  <c r="I744" i="4"/>
  <c r="H744" i="4"/>
  <c r="G744" i="4"/>
  <c r="F744" i="4"/>
  <c r="E744" i="4" s="1"/>
  <c r="I743" i="4"/>
  <c r="H743" i="4"/>
  <c r="G743" i="4"/>
  <c r="F743" i="4"/>
  <c r="E743" i="4" s="1"/>
  <c r="P743" i="4" s="1"/>
  <c r="I742" i="4"/>
  <c r="H742" i="4"/>
  <c r="G742" i="4"/>
  <c r="F742" i="4"/>
  <c r="E742" i="4" s="1"/>
  <c r="I741" i="4"/>
  <c r="H741" i="4"/>
  <c r="G741" i="4"/>
  <c r="F741" i="4"/>
  <c r="E741" i="4" s="1"/>
  <c r="I740" i="4"/>
  <c r="H740" i="4"/>
  <c r="G740" i="4"/>
  <c r="F740" i="4"/>
  <c r="E740" i="4" s="1"/>
  <c r="P740" i="4" s="1"/>
  <c r="I739" i="4"/>
  <c r="H739" i="4"/>
  <c r="G739" i="4"/>
  <c r="F739" i="4"/>
  <c r="E739" i="4" s="1"/>
  <c r="M739" i="4" s="1"/>
  <c r="I738" i="4"/>
  <c r="H738" i="4"/>
  <c r="G738" i="4"/>
  <c r="F738" i="4"/>
  <c r="E738" i="4" s="1"/>
  <c r="I737" i="4"/>
  <c r="H737" i="4"/>
  <c r="G737" i="4"/>
  <c r="F737" i="4"/>
  <c r="E737" i="4" s="1"/>
  <c r="I736" i="4"/>
  <c r="H736" i="4"/>
  <c r="G736" i="4"/>
  <c r="F736" i="4"/>
  <c r="E736" i="4" s="1"/>
  <c r="I735" i="4"/>
  <c r="H735" i="4"/>
  <c r="G735" i="4"/>
  <c r="F735" i="4"/>
  <c r="E735" i="4" s="1"/>
  <c r="I734" i="4"/>
  <c r="H734" i="4"/>
  <c r="G734" i="4"/>
  <c r="F734" i="4"/>
  <c r="E734" i="4" s="1"/>
  <c r="I733" i="4"/>
  <c r="H733" i="4"/>
  <c r="G733" i="4"/>
  <c r="F733" i="4"/>
  <c r="E733" i="4" s="1"/>
  <c r="I732" i="4"/>
  <c r="H732" i="4"/>
  <c r="G732" i="4"/>
  <c r="F732" i="4"/>
  <c r="E732" i="4" s="1"/>
  <c r="I731" i="4"/>
  <c r="H731" i="4"/>
  <c r="G731" i="4"/>
  <c r="F731" i="4"/>
  <c r="E731" i="4" s="1"/>
  <c r="I730" i="4"/>
  <c r="H730" i="4"/>
  <c r="G730" i="4"/>
  <c r="F730" i="4"/>
  <c r="E730" i="4" s="1"/>
  <c r="I729" i="4"/>
  <c r="H729" i="4"/>
  <c r="G729" i="4"/>
  <c r="F729" i="4"/>
  <c r="E729" i="4" s="1"/>
  <c r="J729" i="4" s="1"/>
  <c r="I728" i="4"/>
  <c r="H728" i="4"/>
  <c r="G728" i="4"/>
  <c r="F728" i="4"/>
  <c r="E728" i="4" s="1"/>
  <c r="I727" i="4"/>
  <c r="H727" i="4"/>
  <c r="G727" i="4"/>
  <c r="F727" i="4"/>
  <c r="E727" i="4" s="1"/>
  <c r="K727" i="4" s="1"/>
  <c r="N727" i="4" s="1"/>
  <c r="I726" i="4"/>
  <c r="H726" i="4"/>
  <c r="G726" i="4"/>
  <c r="F726" i="4"/>
  <c r="E726" i="4" s="1"/>
  <c r="I725" i="4"/>
  <c r="H725" i="4"/>
  <c r="G725" i="4"/>
  <c r="F725" i="4"/>
  <c r="E725" i="4" s="1"/>
  <c r="L725" i="4" s="1" a="1"/>
  <c r="L725" i="4" s="1"/>
  <c r="I724" i="4"/>
  <c r="H724" i="4"/>
  <c r="G724" i="4"/>
  <c r="F724" i="4"/>
  <c r="E724" i="4" s="1"/>
  <c r="K724" i="4" s="1"/>
  <c r="Q724" i="4" s="1"/>
  <c r="I723" i="4"/>
  <c r="H723" i="4"/>
  <c r="G723" i="4"/>
  <c r="F723" i="4"/>
  <c r="E723" i="4" s="1"/>
  <c r="C723" i="4" s="1"/>
  <c r="I722" i="4"/>
  <c r="H722" i="4"/>
  <c r="G722" i="4"/>
  <c r="F722" i="4"/>
  <c r="E722" i="4" s="1"/>
  <c r="I721" i="4"/>
  <c r="H721" i="4"/>
  <c r="G721" i="4"/>
  <c r="F721" i="4"/>
  <c r="E721" i="4" s="1"/>
  <c r="L721" i="4" s="1" a="1"/>
  <c r="L721" i="4" s="1"/>
  <c r="I720" i="4"/>
  <c r="H720" i="4"/>
  <c r="G720" i="4"/>
  <c r="F720" i="4"/>
  <c r="E720" i="4" s="1"/>
  <c r="L720" i="4" s="1" a="1"/>
  <c r="L720" i="4" s="1"/>
  <c r="I719" i="4"/>
  <c r="H719" i="4"/>
  <c r="G719" i="4"/>
  <c r="F719" i="4"/>
  <c r="E719" i="4" s="1"/>
  <c r="P719" i="4" s="1"/>
  <c r="I718" i="4"/>
  <c r="H718" i="4"/>
  <c r="G718" i="4"/>
  <c r="F718" i="4"/>
  <c r="E718" i="4" s="1"/>
  <c r="L718" i="4" s="1" a="1"/>
  <c r="L718" i="4" s="1"/>
  <c r="I717" i="4"/>
  <c r="H717" i="4"/>
  <c r="G717" i="4"/>
  <c r="F717" i="4"/>
  <c r="E717" i="4" s="1"/>
  <c r="K717" i="4" s="1"/>
  <c r="I716" i="4"/>
  <c r="H716" i="4"/>
  <c r="G716" i="4"/>
  <c r="F716" i="4"/>
  <c r="E716" i="4" s="1"/>
  <c r="I715" i="4"/>
  <c r="H715" i="4"/>
  <c r="G715" i="4"/>
  <c r="F715" i="4"/>
  <c r="E715" i="4" s="1"/>
  <c r="K715" i="4" s="1"/>
  <c r="N715" i="4" s="1"/>
  <c r="I714" i="4"/>
  <c r="H714" i="4"/>
  <c r="G714" i="4"/>
  <c r="F714" i="4"/>
  <c r="E714" i="4" s="1"/>
  <c r="C714" i="4" s="1"/>
  <c r="I713" i="4"/>
  <c r="H713" i="4"/>
  <c r="G713" i="4"/>
  <c r="F713" i="4"/>
  <c r="E713" i="4" s="1"/>
  <c r="I712" i="4"/>
  <c r="H712" i="4"/>
  <c r="G712" i="4"/>
  <c r="F712" i="4"/>
  <c r="E712" i="4" s="1"/>
  <c r="I711" i="4"/>
  <c r="H711" i="4"/>
  <c r="G711" i="4"/>
  <c r="F711" i="4"/>
  <c r="E711" i="4" s="1"/>
  <c r="P711" i="4" s="1"/>
  <c r="I710" i="4"/>
  <c r="H710" i="4"/>
  <c r="G710" i="4"/>
  <c r="F710" i="4"/>
  <c r="E710" i="4" s="1"/>
  <c r="I709" i="4"/>
  <c r="H709" i="4"/>
  <c r="G709" i="4"/>
  <c r="F709" i="4"/>
  <c r="E709" i="4" s="1"/>
  <c r="M709" i="4" s="1"/>
  <c r="I708" i="4"/>
  <c r="H708" i="4"/>
  <c r="G708" i="4"/>
  <c r="F708" i="4"/>
  <c r="E708" i="4" s="1"/>
  <c r="I707" i="4"/>
  <c r="H707" i="4"/>
  <c r="G707" i="4"/>
  <c r="F707" i="4"/>
  <c r="E707" i="4" s="1"/>
  <c r="I706" i="4"/>
  <c r="H706" i="4"/>
  <c r="G706" i="4"/>
  <c r="F706" i="4"/>
  <c r="E706" i="4" s="1"/>
  <c r="I705" i="4"/>
  <c r="H705" i="4"/>
  <c r="G705" i="4"/>
  <c r="F705" i="4"/>
  <c r="E705" i="4" s="1"/>
  <c r="K705" i="4" s="1"/>
  <c r="N705" i="4" s="1"/>
  <c r="I704" i="4"/>
  <c r="H704" i="4"/>
  <c r="G704" i="4"/>
  <c r="F704" i="4"/>
  <c r="E704" i="4" s="1"/>
  <c r="I703" i="4"/>
  <c r="H703" i="4"/>
  <c r="G703" i="4"/>
  <c r="F703" i="4"/>
  <c r="E703" i="4" s="1"/>
  <c r="L703" i="4" s="1" a="1"/>
  <c r="L703" i="4" s="1"/>
  <c r="I702" i="4"/>
  <c r="H702" i="4"/>
  <c r="G702" i="4"/>
  <c r="F702" i="4"/>
  <c r="E702" i="4" s="1"/>
  <c r="J702" i="4" s="1"/>
  <c r="I701" i="4"/>
  <c r="H701" i="4"/>
  <c r="G701" i="4"/>
  <c r="F701" i="4"/>
  <c r="E701" i="4" s="1"/>
  <c r="I700" i="4"/>
  <c r="H700" i="4"/>
  <c r="G700" i="4"/>
  <c r="F700" i="4"/>
  <c r="E700" i="4" s="1"/>
  <c r="I699" i="4"/>
  <c r="H699" i="4"/>
  <c r="G699" i="4"/>
  <c r="F699" i="4"/>
  <c r="E699" i="4" s="1"/>
  <c r="I698" i="4"/>
  <c r="H698" i="4"/>
  <c r="G698" i="4"/>
  <c r="F698" i="4"/>
  <c r="E698" i="4" s="1"/>
  <c r="C698" i="4" s="1"/>
  <c r="I697" i="4"/>
  <c r="H697" i="4"/>
  <c r="G697" i="4"/>
  <c r="F697" i="4"/>
  <c r="E697" i="4" s="1"/>
  <c r="K697" i="4" s="1"/>
  <c r="O697" i="4" s="1"/>
  <c r="I696" i="4"/>
  <c r="H696" i="4"/>
  <c r="G696" i="4"/>
  <c r="F696" i="4"/>
  <c r="E696" i="4" s="1"/>
  <c r="I695" i="4"/>
  <c r="H695" i="4"/>
  <c r="G695" i="4"/>
  <c r="F695" i="4"/>
  <c r="E695" i="4" s="1"/>
  <c r="C695" i="4" s="1"/>
  <c r="I694" i="4"/>
  <c r="H694" i="4"/>
  <c r="G694" i="4"/>
  <c r="F694" i="4"/>
  <c r="E694" i="4" s="1"/>
  <c r="I693" i="4"/>
  <c r="H693" i="4"/>
  <c r="G693" i="4"/>
  <c r="F693" i="4"/>
  <c r="E693" i="4" s="1"/>
  <c r="I692" i="4"/>
  <c r="H692" i="4"/>
  <c r="G692" i="4"/>
  <c r="F692" i="4"/>
  <c r="E692" i="4" s="1"/>
  <c r="K692" i="4" s="1"/>
  <c r="I691" i="4"/>
  <c r="H691" i="4"/>
  <c r="G691" i="4"/>
  <c r="F691" i="4"/>
  <c r="E691" i="4" s="1"/>
  <c r="C691" i="4" s="1"/>
  <c r="I690" i="4"/>
  <c r="H690" i="4"/>
  <c r="G690" i="4"/>
  <c r="F690" i="4"/>
  <c r="E690" i="4" s="1"/>
  <c r="L690" i="4" s="1" a="1"/>
  <c r="L690" i="4" s="1"/>
  <c r="I689" i="4"/>
  <c r="H689" i="4"/>
  <c r="G689" i="4"/>
  <c r="F689" i="4"/>
  <c r="E689" i="4" s="1"/>
  <c r="L689" i="4" s="1" a="1"/>
  <c r="L689" i="4" s="1"/>
  <c r="I688" i="4"/>
  <c r="H688" i="4"/>
  <c r="G688" i="4"/>
  <c r="F688" i="4"/>
  <c r="E688" i="4" s="1"/>
  <c r="I687" i="4"/>
  <c r="H687" i="4"/>
  <c r="G687" i="4"/>
  <c r="F687" i="4"/>
  <c r="E687" i="4" s="1"/>
  <c r="I686" i="4"/>
  <c r="H686" i="4"/>
  <c r="G686" i="4"/>
  <c r="F686" i="4"/>
  <c r="E686" i="4" s="1"/>
  <c r="I685" i="4"/>
  <c r="H685" i="4"/>
  <c r="G685" i="4"/>
  <c r="F685" i="4"/>
  <c r="E685" i="4" s="1"/>
  <c r="I684" i="4"/>
  <c r="H684" i="4"/>
  <c r="G684" i="4"/>
  <c r="F684" i="4"/>
  <c r="E684" i="4" s="1"/>
  <c r="I683" i="4"/>
  <c r="H683" i="4"/>
  <c r="G683" i="4"/>
  <c r="F683" i="4"/>
  <c r="E683" i="4" s="1"/>
  <c r="L683" i="4" s="1" a="1"/>
  <c r="L683" i="4" s="1"/>
  <c r="I682" i="4"/>
  <c r="H682" i="4"/>
  <c r="G682" i="4"/>
  <c r="F682" i="4"/>
  <c r="E682" i="4" s="1"/>
  <c r="I681" i="4"/>
  <c r="H681" i="4"/>
  <c r="G681" i="4"/>
  <c r="F681" i="4"/>
  <c r="E681" i="4" s="1"/>
  <c r="J681" i="4" s="1"/>
  <c r="I680" i="4"/>
  <c r="H680" i="4"/>
  <c r="G680" i="4"/>
  <c r="F680" i="4"/>
  <c r="E680" i="4" s="1"/>
  <c r="I679" i="4"/>
  <c r="H679" i="4"/>
  <c r="G679" i="4"/>
  <c r="F679" i="4"/>
  <c r="E679" i="4" s="1"/>
  <c r="P679" i="4" s="1"/>
  <c r="I678" i="4"/>
  <c r="H678" i="4"/>
  <c r="G678" i="4"/>
  <c r="F678" i="4"/>
  <c r="E678" i="4" s="1"/>
  <c r="I677" i="4"/>
  <c r="H677" i="4"/>
  <c r="G677" i="4"/>
  <c r="F677" i="4"/>
  <c r="E677" i="4" s="1"/>
  <c r="I676" i="4"/>
  <c r="H676" i="4"/>
  <c r="G676" i="4"/>
  <c r="F676" i="4"/>
  <c r="E676" i="4" s="1"/>
  <c r="I675" i="4"/>
  <c r="H675" i="4"/>
  <c r="G675" i="4"/>
  <c r="F675" i="4"/>
  <c r="E675" i="4" s="1"/>
  <c r="I674" i="4"/>
  <c r="H674" i="4"/>
  <c r="G674" i="4"/>
  <c r="F674" i="4"/>
  <c r="E674" i="4" s="1"/>
  <c r="I673" i="4"/>
  <c r="H673" i="4"/>
  <c r="G673" i="4"/>
  <c r="F673" i="4"/>
  <c r="E673" i="4" s="1"/>
  <c r="I672" i="4"/>
  <c r="H672" i="4"/>
  <c r="G672" i="4"/>
  <c r="F672" i="4"/>
  <c r="E672" i="4" s="1"/>
  <c r="I671" i="4"/>
  <c r="H671" i="4"/>
  <c r="G671" i="4"/>
  <c r="F671" i="4"/>
  <c r="E671" i="4" s="1"/>
  <c r="I670" i="4"/>
  <c r="H670" i="4"/>
  <c r="G670" i="4"/>
  <c r="F670" i="4"/>
  <c r="E670" i="4" s="1"/>
  <c r="I669" i="4"/>
  <c r="H669" i="4"/>
  <c r="G669" i="4"/>
  <c r="F669" i="4"/>
  <c r="E669" i="4" s="1"/>
  <c r="J669" i="4" s="1"/>
  <c r="I668" i="4"/>
  <c r="H668" i="4"/>
  <c r="G668" i="4"/>
  <c r="F668" i="4"/>
  <c r="E668" i="4" s="1"/>
  <c r="I667" i="4"/>
  <c r="H667" i="4"/>
  <c r="G667" i="4"/>
  <c r="F667" i="4"/>
  <c r="E667" i="4" s="1"/>
  <c r="I666" i="4"/>
  <c r="H666" i="4"/>
  <c r="G666" i="4"/>
  <c r="F666" i="4"/>
  <c r="E666" i="4" s="1"/>
  <c r="M666" i="4" s="1"/>
  <c r="I665" i="4"/>
  <c r="H665" i="4"/>
  <c r="G665" i="4"/>
  <c r="F665" i="4"/>
  <c r="E665" i="4" s="1"/>
  <c r="I664" i="4"/>
  <c r="H664" i="4"/>
  <c r="G664" i="4"/>
  <c r="F664" i="4"/>
  <c r="E664" i="4" s="1"/>
  <c r="M664" i="4" s="1"/>
  <c r="I663" i="4"/>
  <c r="H663" i="4"/>
  <c r="G663" i="4"/>
  <c r="F663" i="4"/>
  <c r="E663" i="4" s="1"/>
  <c r="C663" i="4" s="1"/>
  <c r="I662" i="4"/>
  <c r="H662" i="4"/>
  <c r="G662" i="4"/>
  <c r="F662" i="4"/>
  <c r="E662" i="4" s="1"/>
  <c r="I661" i="4"/>
  <c r="H661" i="4"/>
  <c r="G661" i="4"/>
  <c r="F661" i="4"/>
  <c r="E661" i="4" s="1"/>
  <c r="I660" i="4"/>
  <c r="H660" i="4"/>
  <c r="G660" i="4"/>
  <c r="F660" i="4"/>
  <c r="E660" i="4" s="1"/>
  <c r="K660" i="4" s="1"/>
  <c r="O660" i="4" s="1"/>
  <c r="I659" i="4"/>
  <c r="H659" i="4"/>
  <c r="G659" i="4"/>
  <c r="F659" i="4"/>
  <c r="E659" i="4" s="1"/>
  <c r="I658" i="4"/>
  <c r="H658" i="4"/>
  <c r="G658" i="4"/>
  <c r="F658" i="4"/>
  <c r="E658" i="4" s="1"/>
  <c r="K658" i="4" s="1"/>
  <c r="N658" i="4" s="1"/>
  <c r="I657" i="4"/>
  <c r="H657" i="4"/>
  <c r="G657" i="4"/>
  <c r="F657" i="4"/>
  <c r="E657" i="4" s="1"/>
  <c r="J657" i="4" s="1"/>
  <c r="I656" i="4"/>
  <c r="H656" i="4"/>
  <c r="G656" i="4"/>
  <c r="F656" i="4"/>
  <c r="E656" i="4" s="1"/>
  <c r="M656" i="4" s="1"/>
  <c r="I655" i="4"/>
  <c r="H655" i="4"/>
  <c r="G655" i="4"/>
  <c r="F655" i="4"/>
  <c r="E655" i="4" s="1"/>
  <c r="I654" i="4"/>
  <c r="H654" i="4"/>
  <c r="G654" i="4"/>
  <c r="F654" i="4"/>
  <c r="E654" i="4" s="1"/>
  <c r="M654" i="4" s="1"/>
  <c r="I653" i="4"/>
  <c r="H653" i="4"/>
  <c r="G653" i="4"/>
  <c r="F653" i="4"/>
  <c r="E653" i="4" s="1"/>
  <c r="J653" i="4" s="1"/>
  <c r="I652" i="4"/>
  <c r="H652" i="4"/>
  <c r="G652" i="4"/>
  <c r="F652" i="4"/>
  <c r="E652" i="4" s="1"/>
  <c r="J652" i="4" s="1"/>
  <c r="I651" i="4"/>
  <c r="H651" i="4"/>
  <c r="G651" i="4"/>
  <c r="F651" i="4"/>
  <c r="E651" i="4" s="1"/>
  <c r="I650" i="4"/>
  <c r="H650" i="4"/>
  <c r="G650" i="4"/>
  <c r="F650" i="4"/>
  <c r="E650" i="4" s="1"/>
  <c r="K650" i="4" s="1"/>
  <c r="O650" i="4" s="1"/>
  <c r="I649" i="4"/>
  <c r="H649" i="4"/>
  <c r="G649" i="4"/>
  <c r="F649" i="4"/>
  <c r="E649" i="4" s="1"/>
  <c r="I648" i="4"/>
  <c r="H648" i="4"/>
  <c r="G648" i="4"/>
  <c r="F648" i="4"/>
  <c r="E648" i="4" s="1"/>
  <c r="P648" i="4" s="1"/>
  <c r="I647" i="4"/>
  <c r="H647" i="4"/>
  <c r="G647" i="4"/>
  <c r="F647" i="4"/>
  <c r="E647" i="4" s="1"/>
  <c r="I646" i="4"/>
  <c r="H646" i="4"/>
  <c r="G646" i="4"/>
  <c r="F646" i="4"/>
  <c r="E646" i="4" s="1"/>
  <c r="C646" i="4" s="1"/>
  <c r="I645" i="4"/>
  <c r="H645" i="4"/>
  <c r="G645" i="4"/>
  <c r="F645" i="4"/>
  <c r="E645" i="4" s="1"/>
  <c r="I644" i="4"/>
  <c r="H644" i="4"/>
  <c r="G644" i="4"/>
  <c r="F644" i="4"/>
  <c r="E644" i="4" s="1"/>
  <c r="C644" i="4" s="1"/>
  <c r="I643" i="4"/>
  <c r="H643" i="4"/>
  <c r="G643" i="4"/>
  <c r="F643" i="4"/>
  <c r="E643" i="4" s="1"/>
  <c r="I642" i="4"/>
  <c r="H642" i="4"/>
  <c r="G642" i="4"/>
  <c r="F642" i="4"/>
  <c r="E642" i="4" s="1"/>
  <c r="M642" i="4" s="1"/>
  <c r="I641" i="4"/>
  <c r="H641" i="4"/>
  <c r="G641" i="4"/>
  <c r="F641" i="4"/>
  <c r="E641" i="4" s="1"/>
  <c r="I640" i="4"/>
  <c r="H640" i="4"/>
  <c r="G640" i="4"/>
  <c r="F640" i="4"/>
  <c r="E640" i="4" s="1"/>
  <c r="I639" i="4"/>
  <c r="H639" i="4"/>
  <c r="G639" i="4"/>
  <c r="F639" i="4"/>
  <c r="E639" i="4" s="1"/>
  <c r="I638" i="4"/>
  <c r="H638" i="4"/>
  <c r="G638" i="4"/>
  <c r="F638" i="4"/>
  <c r="E638" i="4" s="1"/>
  <c r="I637" i="4"/>
  <c r="H637" i="4"/>
  <c r="G637" i="4"/>
  <c r="F637" i="4"/>
  <c r="E637" i="4" s="1"/>
  <c r="I636" i="4"/>
  <c r="H636" i="4"/>
  <c r="G636" i="4"/>
  <c r="F636" i="4"/>
  <c r="E636" i="4" s="1"/>
  <c r="I635" i="4"/>
  <c r="H635" i="4"/>
  <c r="G635" i="4"/>
  <c r="F635" i="4"/>
  <c r="E635" i="4" s="1"/>
  <c r="L635" i="4" s="1" a="1"/>
  <c r="L635" i="4" s="1"/>
  <c r="I634" i="4"/>
  <c r="H634" i="4"/>
  <c r="G634" i="4"/>
  <c r="F634" i="4"/>
  <c r="E634" i="4" s="1"/>
  <c r="K634" i="4" s="1"/>
  <c r="N634" i="4" s="1"/>
  <c r="I633" i="4"/>
  <c r="H633" i="4"/>
  <c r="G633" i="4"/>
  <c r="F633" i="4"/>
  <c r="E633" i="4" s="1"/>
  <c r="I632" i="4"/>
  <c r="H632" i="4"/>
  <c r="G632" i="4"/>
  <c r="F632" i="4"/>
  <c r="E632" i="4" s="1"/>
  <c r="I631" i="4"/>
  <c r="H631" i="4"/>
  <c r="G631" i="4"/>
  <c r="F631" i="4"/>
  <c r="E631" i="4" s="1"/>
  <c r="I630" i="4"/>
  <c r="H630" i="4"/>
  <c r="G630" i="4"/>
  <c r="F630" i="4"/>
  <c r="E630" i="4" s="1"/>
  <c r="K630" i="4" s="1"/>
  <c r="O630" i="4" s="1"/>
  <c r="I629" i="4"/>
  <c r="H629" i="4"/>
  <c r="G629" i="4"/>
  <c r="F629" i="4"/>
  <c r="E629" i="4" s="1"/>
  <c r="I628" i="4"/>
  <c r="H628" i="4"/>
  <c r="G628" i="4"/>
  <c r="F628" i="4"/>
  <c r="E628" i="4" s="1"/>
  <c r="I627" i="4"/>
  <c r="H627" i="4"/>
  <c r="G627" i="4"/>
  <c r="F627" i="4"/>
  <c r="E627" i="4" s="1"/>
  <c r="I626" i="4"/>
  <c r="H626" i="4"/>
  <c r="G626" i="4"/>
  <c r="F626" i="4"/>
  <c r="E626" i="4" s="1"/>
  <c r="I625" i="4"/>
  <c r="H625" i="4"/>
  <c r="G625" i="4"/>
  <c r="F625" i="4"/>
  <c r="E625" i="4" s="1"/>
  <c r="L625" i="4" s="1" a="1"/>
  <c r="L625" i="4" s="1"/>
  <c r="I624" i="4"/>
  <c r="H624" i="4"/>
  <c r="G624" i="4"/>
  <c r="F624" i="4"/>
  <c r="E624" i="4" s="1"/>
  <c r="I623" i="4"/>
  <c r="H623" i="4"/>
  <c r="G623" i="4"/>
  <c r="F623" i="4"/>
  <c r="E623" i="4" s="1"/>
  <c r="J623" i="4" s="1"/>
  <c r="I622" i="4"/>
  <c r="H622" i="4"/>
  <c r="G622" i="4"/>
  <c r="F622" i="4"/>
  <c r="E622" i="4" s="1"/>
  <c r="I621" i="4"/>
  <c r="H621" i="4"/>
  <c r="G621" i="4"/>
  <c r="F621" i="4"/>
  <c r="E621" i="4" s="1"/>
  <c r="M621" i="4" s="1"/>
  <c r="I620" i="4"/>
  <c r="H620" i="4"/>
  <c r="G620" i="4"/>
  <c r="F620" i="4"/>
  <c r="E620" i="4" s="1"/>
  <c r="I619" i="4"/>
  <c r="H619" i="4"/>
  <c r="G619" i="4"/>
  <c r="F619" i="4"/>
  <c r="E619" i="4" s="1"/>
  <c r="L619" i="4" s="1" a="1"/>
  <c r="L619" i="4" s="1"/>
  <c r="I618" i="4"/>
  <c r="H618" i="4"/>
  <c r="G618" i="4"/>
  <c r="F618" i="4"/>
  <c r="E618" i="4" s="1"/>
  <c r="I617" i="4"/>
  <c r="H617" i="4"/>
  <c r="G617" i="4"/>
  <c r="F617" i="4"/>
  <c r="E617" i="4" s="1"/>
  <c r="I616" i="4"/>
  <c r="H616" i="4"/>
  <c r="G616" i="4"/>
  <c r="F616" i="4"/>
  <c r="E616" i="4" s="1"/>
  <c r="I615" i="4"/>
  <c r="H615" i="4"/>
  <c r="G615" i="4"/>
  <c r="F615" i="4"/>
  <c r="E615" i="4" s="1"/>
  <c r="I614" i="4"/>
  <c r="H614" i="4"/>
  <c r="G614" i="4"/>
  <c r="F614" i="4"/>
  <c r="E614" i="4" s="1"/>
  <c r="I613" i="4"/>
  <c r="H613" i="4"/>
  <c r="G613" i="4"/>
  <c r="F613" i="4"/>
  <c r="E613" i="4" s="1"/>
  <c r="I612" i="4"/>
  <c r="H612" i="4"/>
  <c r="G612" i="4"/>
  <c r="F612" i="4"/>
  <c r="E612" i="4" s="1"/>
  <c r="I611" i="4"/>
  <c r="H611" i="4"/>
  <c r="G611" i="4"/>
  <c r="F611" i="4"/>
  <c r="E611" i="4" s="1"/>
  <c r="I610" i="4"/>
  <c r="H610" i="4"/>
  <c r="G610" i="4"/>
  <c r="F610" i="4"/>
  <c r="E610" i="4" s="1"/>
  <c r="C610" i="4" s="1"/>
  <c r="I609" i="4"/>
  <c r="H609" i="4"/>
  <c r="G609" i="4"/>
  <c r="F609" i="4"/>
  <c r="E609" i="4" s="1"/>
  <c r="P609" i="4" s="1"/>
  <c r="I608" i="4"/>
  <c r="H608" i="4"/>
  <c r="G608" i="4"/>
  <c r="F608" i="4"/>
  <c r="E608" i="4" s="1"/>
  <c r="I607" i="4"/>
  <c r="H607" i="4"/>
  <c r="G607" i="4"/>
  <c r="F607" i="4"/>
  <c r="E607" i="4" s="1"/>
  <c r="L607" i="4" s="1" a="1"/>
  <c r="L607" i="4" s="1"/>
  <c r="I606" i="4"/>
  <c r="H606" i="4"/>
  <c r="G606" i="4"/>
  <c r="F606" i="4"/>
  <c r="E606" i="4" s="1"/>
  <c r="I605" i="4"/>
  <c r="H605" i="4"/>
  <c r="G605" i="4"/>
  <c r="F605" i="4"/>
  <c r="E605" i="4" s="1"/>
  <c r="I604" i="4"/>
  <c r="H604" i="4"/>
  <c r="G604" i="4"/>
  <c r="F604" i="4"/>
  <c r="E604" i="4" s="1"/>
  <c r="L604" i="4" s="1" a="1"/>
  <c r="L604" i="4" s="1"/>
  <c r="I603" i="4"/>
  <c r="H603" i="4"/>
  <c r="G603" i="4"/>
  <c r="F603" i="4"/>
  <c r="E603" i="4" s="1"/>
  <c r="I602" i="4"/>
  <c r="H602" i="4"/>
  <c r="G602" i="4"/>
  <c r="F602" i="4"/>
  <c r="E602" i="4" s="1"/>
  <c r="I601" i="4"/>
  <c r="H601" i="4"/>
  <c r="G601" i="4"/>
  <c r="F601" i="4"/>
  <c r="E601" i="4" s="1"/>
  <c r="I600" i="4"/>
  <c r="H600" i="4"/>
  <c r="G600" i="4"/>
  <c r="F600" i="4"/>
  <c r="E600" i="4" s="1"/>
  <c r="I599" i="4"/>
  <c r="H599" i="4"/>
  <c r="G599" i="4"/>
  <c r="F599" i="4"/>
  <c r="E599" i="4" s="1"/>
  <c r="I598" i="4"/>
  <c r="H598" i="4"/>
  <c r="G598" i="4"/>
  <c r="F598" i="4"/>
  <c r="E598" i="4" s="1"/>
  <c r="I597" i="4"/>
  <c r="H597" i="4"/>
  <c r="G597" i="4"/>
  <c r="F597" i="4"/>
  <c r="E597" i="4" s="1"/>
  <c r="I596" i="4"/>
  <c r="H596" i="4"/>
  <c r="G596" i="4"/>
  <c r="F596" i="4"/>
  <c r="E596" i="4" s="1"/>
  <c r="I595" i="4"/>
  <c r="H595" i="4"/>
  <c r="G595" i="4"/>
  <c r="F595" i="4"/>
  <c r="E595" i="4" s="1"/>
  <c r="C595" i="4" s="1"/>
  <c r="I594" i="4"/>
  <c r="H594" i="4"/>
  <c r="G594" i="4"/>
  <c r="F594" i="4"/>
  <c r="E594" i="4" s="1"/>
  <c r="I593" i="4"/>
  <c r="H593" i="4"/>
  <c r="G593" i="4"/>
  <c r="F593" i="4"/>
  <c r="E593" i="4" s="1"/>
  <c r="I592" i="4"/>
  <c r="H592" i="4"/>
  <c r="G592" i="4"/>
  <c r="F592" i="4"/>
  <c r="E592" i="4" s="1"/>
  <c r="I591" i="4"/>
  <c r="H591" i="4"/>
  <c r="G591" i="4"/>
  <c r="F591" i="4"/>
  <c r="E591" i="4" s="1"/>
  <c r="I590" i="4"/>
  <c r="H590" i="4"/>
  <c r="G590" i="4"/>
  <c r="F590" i="4"/>
  <c r="E590" i="4" s="1"/>
  <c r="I589" i="4"/>
  <c r="H589" i="4"/>
  <c r="G589" i="4"/>
  <c r="F589" i="4"/>
  <c r="E589" i="4" s="1"/>
  <c r="J589" i="4" s="1"/>
  <c r="I588" i="4"/>
  <c r="H588" i="4"/>
  <c r="G588" i="4"/>
  <c r="F588" i="4"/>
  <c r="E588" i="4" s="1"/>
  <c r="P588" i="4" s="1"/>
  <c r="I587" i="4"/>
  <c r="H587" i="4"/>
  <c r="G587" i="4"/>
  <c r="F587" i="4"/>
  <c r="E587" i="4" s="1"/>
  <c r="I586" i="4"/>
  <c r="H586" i="4"/>
  <c r="G586" i="4"/>
  <c r="F586" i="4"/>
  <c r="E586" i="4" s="1"/>
  <c r="C586" i="4" s="1"/>
  <c r="I585" i="4"/>
  <c r="H585" i="4"/>
  <c r="G585" i="4"/>
  <c r="F585" i="4"/>
  <c r="E585" i="4" s="1"/>
  <c r="I584" i="4"/>
  <c r="H584" i="4"/>
  <c r="G584" i="4"/>
  <c r="F584" i="4"/>
  <c r="E584" i="4" s="1"/>
  <c r="I583" i="4"/>
  <c r="H583" i="4"/>
  <c r="G583" i="4"/>
  <c r="F583" i="4"/>
  <c r="E583" i="4" s="1"/>
  <c r="I582" i="4"/>
  <c r="H582" i="4"/>
  <c r="G582" i="4"/>
  <c r="F582" i="4"/>
  <c r="E582" i="4" s="1"/>
  <c r="I581" i="4"/>
  <c r="H581" i="4"/>
  <c r="G581" i="4"/>
  <c r="F581" i="4"/>
  <c r="E581" i="4" s="1"/>
  <c r="J581" i="4" s="1"/>
  <c r="I580" i="4"/>
  <c r="H580" i="4"/>
  <c r="G580" i="4"/>
  <c r="F580" i="4"/>
  <c r="E580" i="4" s="1"/>
  <c r="I579" i="4"/>
  <c r="H579" i="4"/>
  <c r="G579" i="4"/>
  <c r="F579" i="4"/>
  <c r="E579" i="4" s="1"/>
  <c r="P579" i="4" s="1"/>
  <c r="I578" i="4"/>
  <c r="H578" i="4"/>
  <c r="G578" i="4"/>
  <c r="F578" i="4"/>
  <c r="E578" i="4" s="1"/>
  <c r="I577" i="4"/>
  <c r="H577" i="4"/>
  <c r="G577" i="4"/>
  <c r="F577" i="4"/>
  <c r="E577" i="4" s="1"/>
  <c r="I576" i="4"/>
  <c r="H576" i="4"/>
  <c r="G576" i="4"/>
  <c r="F576" i="4"/>
  <c r="E576" i="4" s="1"/>
  <c r="M576" i="4" s="1"/>
  <c r="I575" i="4"/>
  <c r="H575" i="4"/>
  <c r="G575" i="4"/>
  <c r="F575" i="4"/>
  <c r="E575" i="4" s="1"/>
  <c r="K575" i="4" s="1"/>
  <c r="I574" i="4"/>
  <c r="H574" i="4"/>
  <c r="G574" i="4"/>
  <c r="F574" i="4"/>
  <c r="E574" i="4" s="1"/>
  <c r="I573" i="4"/>
  <c r="H573" i="4"/>
  <c r="G573" i="4"/>
  <c r="F573" i="4"/>
  <c r="E573" i="4" s="1"/>
  <c r="I572" i="4"/>
  <c r="H572" i="4"/>
  <c r="G572" i="4"/>
  <c r="F572" i="4"/>
  <c r="E572" i="4" s="1"/>
  <c r="I571" i="4"/>
  <c r="H571" i="4"/>
  <c r="G571" i="4"/>
  <c r="F571" i="4"/>
  <c r="E571" i="4" s="1"/>
  <c r="I570" i="4"/>
  <c r="H570" i="4"/>
  <c r="G570" i="4"/>
  <c r="F570" i="4"/>
  <c r="E570" i="4" s="1"/>
  <c r="P570" i="4" s="1"/>
  <c r="I569" i="4"/>
  <c r="H569" i="4"/>
  <c r="G569" i="4"/>
  <c r="F569" i="4"/>
  <c r="E569" i="4" s="1"/>
  <c r="I568" i="4"/>
  <c r="H568" i="4"/>
  <c r="G568" i="4"/>
  <c r="F568" i="4"/>
  <c r="E568" i="4" s="1"/>
  <c r="M568" i="4" s="1"/>
  <c r="I567" i="4"/>
  <c r="H567" i="4"/>
  <c r="G567" i="4"/>
  <c r="F567" i="4"/>
  <c r="E567" i="4" s="1"/>
  <c r="J567" i="4" s="1"/>
  <c r="I566" i="4"/>
  <c r="H566" i="4"/>
  <c r="G566" i="4"/>
  <c r="F566" i="4"/>
  <c r="E566" i="4" s="1"/>
  <c r="L566" i="4" s="1" a="1"/>
  <c r="L566" i="4" s="1"/>
  <c r="I565" i="4"/>
  <c r="H565" i="4"/>
  <c r="G565" i="4"/>
  <c r="F565" i="4"/>
  <c r="E565" i="4" s="1"/>
  <c r="I564" i="4"/>
  <c r="H564" i="4"/>
  <c r="G564" i="4"/>
  <c r="F564" i="4"/>
  <c r="E564" i="4" s="1"/>
  <c r="I563" i="4"/>
  <c r="H563" i="4"/>
  <c r="G563" i="4"/>
  <c r="F563" i="4"/>
  <c r="E563" i="4" s="1"/>
  <c r="I562" i="4"/>
  <c r="H562" i="4"/>
  <c r="G562" i="4"/>
  <c r="F562" i="4"/>
  <c r="E562" i="4" s="1"/>
  <c r="J562" i="4" s="1"/>
  <c r="I561" i="4"/>
  <c r="H561" i="4"/>
  <c r="G561" i="4"/>
  <c r="F561" i="4"/>
  <c r="E561" i="4" s="1"/>
  <c r="I560" i="4"/>
  <c r="H560" i="4"/>
  <c r="G560" i="4"/>
  <c r="F560" i="4"/>
  <c r="E560" i="4" s="1"/>
  <c r="M560" i="4" s="1"/>
  <c r="I559" i="4"/>
  <c r="H559" i="4"/>
  <c r="G559" i="4"/>
  <c r="F559" i="4"/>
  <c r="E559" i="4" s="1"/>
  <c r="L559" i="4" s="1" a="1"/>
  <c r="L559" i="4" s="1"/>
  <c r="I558" i="4"/>
  <c r="H558" i="4"/>
  <c r="G558" i="4"/>
  <c r="F558" i="4"/>
  <c r="E558" i="4" s="1"/>
  <c r="I557" i="4"/>
  <c r="H557" i="4"/>
  <c r="G557" i="4"/>
  <c r="F557" i="4"/>
  <c r="E557" i="4" s="1"/>
  <c r="I556" i="4"/>
  <c r="H556" i="4"/>
  <c r="G556" i="4"/>
  <c r="F556" i="4"/>
  <c r="E556" i="4" s="1"/>
  <c r="I555" i="4"/>
  <c r="H555" i="4"/>
  <c r="G555" i="4"/>
  <c r="F555" i="4"/>
  <c r="E555" i="4" s="1"/>
  <c r="I554" i="4"/>
  <c r="H554" i="4"/>
  <c r="G554" i="4"/>
  <c r="F554" i="4"/>
  <c r="E554" i="4" s="1"/>
  <c r="I553" i="4"/>
  <c r="H553" i="4"/>
  <c r="G553" i="4"/>
  <c r="F553" i="4"/>
  <c r="E553" i="4" s="1"/>
  <c r="M553" i="4" s="1"/>
  <c r="I552" i="4"/>
  <c r="H552" i="4"/>
  <c r="G552" i="4"/>
  <c r="F552" i="4"/>
  <c r="E552" i="4" s="1"/>
  <c r="I551" i="4"/>
  <c r="H551" i="4"/>
  <c r="G551" i="4"/>
  <c r="F551" i="4"/>
  <c r="E551" i="4" s="1"/>
  <c r="I550" i="4"/>
  <c r="H550" i="4"/>
  <c r="G550" i="4"/>
  <c r="F550" i="4"/>
  <c r="E550" i="4" s="1"/>
  <c r="C550" i="4" s="1"/>
  <c r="I549" i="4"/>
  <c r="H549" i="4"/>
  <c r="G549" i="4"/>
  <c r="F549" i="4"/>
  <c r="E549" i="4" s="1"/>
  <c r="M549" i="4" s="1"/>
  <c r="I548" i="4"/>
  <c r="H548" i="4"/>
  <c r="G548" i="4"/>
  <c r="F548" i="4"/>
  <c r="E548" i="4" s="1"/>
  <c r="I547" i="4"/>
  <c r="H547" i="4"/>
  <c r="G547" i="4"/>
  <c r="F547" i="4"/>
  <c r="E547" i="4" s="1"/>
  <c r="I546" i="4"/>
  <c r="H546" i="4"/>
  <c r="G546" i="4"/>
  <c r="F546" i="4"/>
  <c r="E546" i="4" s="1"/>
  <c r="J546" i="4" s="1"/>
  <c r="I545" i="4"/>
  <c r="H545" i="4"/>
  <c r="G545" i="4"/>
  <c r="F545" i="4"/>
  <c r="E545" i="4" s="1"/>
  <c r="I544" i="4"/>
  <c r="H544" i="4"/>
  <c r="G544" i="4"/>
  <c r="F544" i="4"/>
  <c r="E544" i="4" s="1"/>
  <c r="M544" i="4" s="1"/>
  <c r="I543" i="4"/>
  <c r="H543" i="4"/>
  <c r="G543" i="4"/>
  <c r="F543" i="4"/>
  <c r="E543" i="4" s="1"/>
  <c r="I542" i="4"/>
  <c r="H542" i="4"/>
  <c r="G542" i="4"/>
  <c r="F542" i="4"/>
  <c r="E542" i="4" s="1"/>
  <c r="I541" i="4"/>
  <c r="H541" i="4"/>
  <c r="G541" i="4"/>
  <c r="F541" i="4"/>
  <c r="E541" i="4" s="1"/>
  <c r="I540" i="4"/>
  <c r="H540" i="4"/>
  <c r="G540" i="4"/>
  <c r="F540" i="4"/>
  <c r="E540" i="4" s="1"/>
  <c r="J540" i="4" s="1"/>
  <c r="I539" i="4"/>
  <c r="H539" i="4"/>
  <c r="G539" i="4"/>
  <c r="F539" i="4"/>
  <c r="E539" i="4" s="1"/>
  <c r="I538" i="4"/>
  <c r="H538" i="4"/>
  <c r="G538" i="4"/>
  <c r="F538" i="4"/>
  <c r="E538" i="4" s="1"/>
  <c r="I537" i="4"/>
  <c r="H537" i="4"/>
  <c r="G537" i="4"/>
  <c r="F537" i="4"/>
  <c r="E537" i="4" s="1"/>
  <c r="M537" i="4" s="1"/>
  <c r="I536" i="4"/>
  <c r="H536" i="4"/>
  <c r="G536" i="4"/>
  <c r="F536" i="4"/>
  <c r="E536" i="4" s="1"/>
  <c r="K536" i="4" s="1"/>
  <c r="N536" i="4" s="1"/>
  <c r="I535" i="4"/>
  <c r="H535" i="4"/>
  <c r="G535" i="4"/>
  <c r="F535" i="4"/>
  <c r="E535" i="4" s="1"/>
  <c r="I534" i="4"/>
  <c r="H534" i="4"/>
  <c r="G534" i="4"/>
  <c r="F534" i="4"/>
  <c r="E534" i="4" s="1"/>
  <c r="I533" i="4"/>
  <c r="H533" i="4"/>
  <c r="G533" i="4"/>
  <c r="F533" i="4"/>
  <c r="E533" i="4" s="1"/>
  <c r="J533" i="4" s="1"/>
  <c r="I532" i="4"/>
  <c r="H532" i="4"/>
  <c r="G532" i="4"/>
  <c r="F532" i="4"/>
  <c r="E532" i="4" s="1"/>
  <c r="I531" i="4"/>
  <c r="H531" i="4"/>
  <c r="G531" i="4"/>
  <c r="F531" i="4"/>
  <c r="E531" i="4" s="1"/>
  <c r="J531" i="4" s="1"/>
  <c r="I530" i="4"/>
  <c r="H530" i="4"/>
  <c r="G530" i="4"/>
  <c r="F530" i="4"/>
  <c r="E530" i="4" s="1"/>
  <c r="I529" i="4"/>
  <c r="H529" i="4"/>
  <c r="G529" i="4"/>
  <c r="F529" i="4"/>
  <c r="E529" i="4" s="1"/>
  <c r="I528" i="4"/>
  <c r="H528" i="4"/>
  <c r="G528" i="4"/>
  <c r="F528" i="4"/>
  <c r="E528" i="4" s="1"/>
  <c r="I527" i="4"/>
  <c r="H527" i="4"/>
  <c r="G527" i="4"/>
  <c r="F527" i="4"/>
  <c r="E527" i="4" s="1"/>
  <c r="I526" i="4"/>
  <c r="H526" i="4"/>
  <c r="G526" i="4"/>
  <c r="F526" i="4"/>
  <c r="E526" i="4" s="1"/>
  <c r="I525" i="4"/>
  <c r="H525" i="4"/>
  <c r="G525" i="4"/>
  <c r="F525" i="4"/>
  <c r="E525" i="4" s="1"/>
  <c r="P525" i="4" s="1"/>
  <c r="I524" i="4"/>
  <c r="H524" i="4"/>
  <c r="G524" i="4"/>
  <c r="F524" i="4"/>
  <c r="E524" i="4" s="1"/>
  <c r="J524" i="4" s="1"/>
  <c r="I523" i="4"/>
  <c r="H523" i="4"/>
  <c r="G523" i="4"/>
  <c r="F523" i="4"/>
  <c r="E523" i="4" s="1"/>
  <c r="I522" i="4"/>
  <c r="H522" i="4"/>
  <c r="G522" i="4"/>
  <c r="F522" i="4"/>
  <c r="E522" i="4" s="1"/>
  <c r="K522" i="4" s="1"/>
  <c r="Q522" i="4" s="1"/>
  <c r="I521" i="4"/>
  <c r="H521" i="4"/>
  <c r="G521" i="4"/>
  <c r="F521" i="4"/>
  <c r="E521" i="4" s="1"/>
  <c r="I520" i="4"/>
  <c r="H520" i="4"/>
  <c r="G520" i="4"/>
  <c r="F520" i="4"/>
  <c r="E520" i="4" s="1"/>
  <c r="K520" i="4" s="1"/>
  <c r="N520" i="4" s="1"/>
  <c r="I519" i="4"/>
  <c r="H519" i="4"/>
  <c r="G519" i="4"/>
  <c r="F519" i="4"/>
  <c r="E519" i="4" s="1"/>
  <c r="M519" i="4" s="1"/>
  <c r="I518" i="4"/>
  <c r="H518" i="4"/>
  <c r="G518" i="4"/>
  <c r="F518" i="4"/>
  <c r="E518" i="4" s="1"/>
  <c r="I517" i="4"/>
  <c r="H517" i="4"/>
  <c r="G517" i="4"/>
  <c r="F517" i="4"/>
  <c r="E517" i="4" s="1"/>
  <c r="C517" i="4" s="1"/>
  <c r="I516" i="4"/>
  <c r="H516" i="4"/>
  <c r="G516" i="4"/>
  <c r="F516" i="4"/>
  <c r="E516" i="4" s="1"/>
  <c r="J516" i="4" s="1"/>
  <c r="I515" i="4"/>
  <c r="H515" i="4"/>
  <c r="G515" i="4"/>
  <c r="F515" i="4"/>
  <c r="E515" i="4" s="1"/>
  <c r="I514" i="4"/>
  <c r="H514" i="4"/>
  <c r="G514" i="4"/>
  <c r="F514" i="4"/>
  <c r="E514" i="4" s="1"/>
  <c r="I513" i="4"/>
  <c r="H513" i="4"/>
  <c r="G513" i="4"/>
  <c r="F513" i="4"/>
  <c r="E513" i="4" s="1"/>
  <c r="M513" i="4" s="1"/>
  <c r="I512" i="4"/>
  <c r="H512" i="4"/>
  <c r="G512" i="4"/>
  <c r="F512" i="4"/>
  <c r="E512" i="4" s="1"/>
  <c r="I511" i="4"/>
  <c r="H511" i="4"/>
  <c r="G511" i="4"/>
  <c r="F511" i="4"/>
  <c r="E511" i="4" s="1"/>
  <c r="I510" i="4"/>
  <c r="H510" i="4"/>
  <c r="G510" i="4"/>
  <c r="F510" i="4"/>
  <c r="E510" i="4" s="1"/>
  <c r="K510" i="4" s="1"/>
  <c r="I509" i="4"/>
  <c r="H509" i="4"/>
  <c r="G509" i="4"/>
  <c r="F509" i="4"/>
  <c r="E509" i="4" s="1"/>
  <c r="I508" i="4"/>
  <c r="H508" i="4"/>
  <c r="G508" i="4"/>
  <c r="F508" i="4"/>
  <c r="E508" i="4" s="1"/>
  <c r="K508" i="4" s="1"/>
  <c r="N508" i="4" s="1"/>
  <c r="I507" i="4"/>
  <c r="H507" i="4"/>
  <c r="G507" i="4"/>
  <c r="F507" i="4"/>
  <c r="E507" i="4" s="1"/>
  <c r="I506" i="4"/>
  <c r="H506" i="4"/>
  <c r="G506" i="4"/>
  <c r="F506" i="4"/>
  <c r="E506" i="4" s="1"/>
  <c r="I505" i="4"/>
  <c r="H505" i="4"/>
  <c r="G505" i="4"/>
  <c r="F505" i="4"/>
  <c r="E505" i="4" s="1"/>
  <c r="I504" i="4"/>
  <c r="H504" i="4"/>
  <c r="G504" i="4"/>
  <c r="F504" i="4"/>
  <c r="E504" i="4" s="1"/>
  <c r="I503" i="4"/>
  <c r="H503" i="4"/>
  <c r="G503" i="4"/>
  <c r="F503" i="4"/>
  <c r="E503" i="4" s="1"/>
  <c r="I502" i="4"/>
  <c r="H502" i="4"/>
  <c r="G502" i="4"/>
  <c r="F502" i="4"/>
  <c r="E502" i="4" s="1"/>
  <c r="I501" i="4"/>
  <c r="H501" i="4"/>
  <c r="G501" i="4"/>
  <c r="F501" i="4"/>
  <c r="E501" i="4" s="1"/>
  <c r="J501" i="4" s="1"/>
  <c r="I500" i="4"/>
  <c r="H500" i="4"/>
  <c r="G500" i="4"/>
  <c r="F500" i="4"/>
  <c r="E500" i="4" s="1"/>
  <c r="P500" i="4" s="1"/>
  <c r="I499" i="4"/>
  <c r="H499" i="4"/>
  <c r="G499" i="4"/>
  <c r="F499" i="4"/>
  <c r="E499" i="4" s="1"/>
  <c r="I498" i="4"/>
  <c r="H498" i="4"/>
  <c r="G498" i="4"/>
  <c r="F498" i="4"/>
  <c r="E498" i="4" s="1"/>
  <c r="C498" i="4" s="1"/>
  <c r="I497" i="4"/>
  <c r="H497" i="4"/>
  <c r="G497" i="4"/>
  <c r="F497" i="4"/>
  <c r="E497" i="4" s="1"/>
  <c r="I496" i="4"/>
  <c r="H496" i="4"/>
  <c r="G496" i="4"/>
  <c r="F496" i="4"/>
  <c r="E496" i="4" s="1"/>
  <c r="I495" i="4"/>
  <c r="H495" i="4"/>
  <c r="G495" i="4"/>
  <c r="F495" i="4"/>
  <c r="E495" i="4" s="1"/>
  <c r="I494" i="4"/>
  <c r="H494" i="4"/>
  <c r="G494" i="4"/>
  <c r="F494" i="4"/>
  <c r="E494" i="4" s="1"/>
  <c r="I493" i="4"/>
  <c r="H493" i="4"/>
  <c r="G493" i="4"/>
  <c r="F493" i="4"/>
  <c r="E493" i="4" s="1"/>
  <c r="I492" i="4"/>
  <c r="H492" i="4"/>
  <c r="G492" i="4"/>
  <c r="F492" i="4"/>
  <c r="E492" i="4" s="1"/>
  <c r="I491" i="4"/>
  <c r="H491" i="4"/>
  <c r="G491" i="4"/>
  <c r="F491" i="4"/>
  <c r="E491" i="4" s="1"/>
  <c r="I490" i="4"/>
  <c r="H490" i="4"/>
  <c r="G490" i="4"/>
  <c r="F490" i="4"/>
  <c r="E490" i="4" s="1"/>
  <c r="I489" i="4"/>
  <c r="H489" i="4"/>
  <c r="G489" i="4"/>
  <c r="F489" i="4"/>
  <c r="E489" i="4" s="1"/>
  <c r="I488" i="4"/>
  <c r="H488" i="4"/>
  <c r="G488" i="4"/>
  <c r="F488" i="4"/>
  <c r="E488" i="4" s="1"/>
  <c r="I487" i="4"/>
  <c r="H487" i="4"/>
  <c r="G487" i="4"/>
  <c r="F487" i="4"/>
  <c r="E487" i="4" s="1"/>
  <c r="I486" i="4"/>
  <c r="H486" i="4"/>
  <c r="G486" i="4"/>
  <c r="F486" i="4"/>
  <c r="E486" i="4" s="1"/>
  <c r="I485" i="4"/>
  <c r="H485" i="4"/>
  <c r="G485" i="4"/>
  <c r="F485" i="4"/>
  <c r="E485" i="4" s="1"/>
  <c r="I484" i="4"/>
  <c r="H484" i="4"/>
  <c r="G484" i="4"/>
  <c r="F484" i="4"/>
  <c r="E484" i="4" s="1"/>
  <c r="I483" i="4"/>
  <c r="H483" i="4"/>
  <c r="G483" i="4"/>
  <c r="F483" i="4"/>
  <c r="E483" i="4" s="1"/>
  <c r="I482" i="4"/>
  <c r="H482" i="4"/>
  <c r="G482" i="4"/>
  <c r="F482" i="4"/>
  <c r="E482" i="4" s="1"/>
  <c r="I481" i="4"/>
  <c r="H481" i="4"/>
  <c r="G481" i="4"/>
  <c r="F481" i="4"/>
  <c r="E481" i="4" s="1"/>
  <c r="I480" i="4"/>
  <c r="H480" i="4"/>
  <c r="G480" i="4"/>
  <c r="F480" i="4"/>
  <c r="E480" i="4" s="1"/>
  <c r="I479" i="4"/>
  <c r="H479" i="4"/>
  <c r="G479" i="4"/>
  <c r="F479" i="4"/>
  <c r="E479" i="4" s="1"/>
  <c r="K479" i="4" s="1"/>
  <c r="Q479" i="4" s="1"/>
  <c r="I478" i="4"/>
  <c r="H478" i="4"/>
  <c r="G478" i="4"/>
  <c r="F478" i="4"/>
  <c r="E478" i="4" s="1"/>
  <c r="L478" i="4" s="1" a="1"/>
  <c r="L478" i="4" s="1"/>
  <c r="I477" i="4"/>
  <c r="H477" i="4"/>
  <c r="G477" i="4"/>
  <c r="F477" i="4"/>
  <c r="E477" i="4" s="1"/>
  <c r="I476" i="4"/>
  <c r="H476" i="4"/>
  <c r="G476" i="4"/>
  <c r="F476" i="4"/>
  <c r="E476" i="4" s="1"/>
  <c r="I475" i="4"/>
  <c r="H475" i="4"/>
  <c r="G475" i="4"/>
  <c r="F475" i="4"/>
  <c r="E475" i="4" s="1"/>
  <c r="I474" i="4"/>
  <c r="H474" i="4"/>
  <c r="G474" i="4"/>
  <c r="F474" i="4"/>
  <c r="E474" i="4" s="1"/>
  <c r="I473" i="4"/>
  <c r="H473" i="4"/>
  <c r="G473" i="4"/>
  <c r="F473" i="4"/>
  <c r="E473" i="4" s="1"/>
  <c r="I472" i="4"/>
  <c r="H472" i="4"/>
  <c r="G472" i="4"/>
  <c r="F472" i="4"/>
  <c r="E472" i="4" s="1"/>
  <c r="I471" i="4"/>
  <c r="H471" i="4"/>
  <c r="G471" i="4"/>
  <c r="F471" i="4"/>
  <c r="E471" i="4" s="1"/>
  <c r="L471" i="4" s="1" a="1"/>
  <c r="L471" i="4" s="1"/>
  <c r="I470" i="4"/>
  <c r="H470" i="4"/>
  <c r="G470" i="4"/>
  <c r="F470" i="4"/>
  <c r="E470" i="4" s="1"/>
  <c r="I469" i="4"/>
  <c r="H469" i="4"/>
  <c r="G469" i="4"/>
  <c r="F469" i="4"/>
  <c r="E469" i="4" s="1"/>
  <c r="I468" i="4"/>
  <c r="H468" i="4"/>
  <c r="G468" i="4"/>
  <c r="F468" i="4"/>
  <c r="E468" i="4" s="1"/>
  <c r="I467" i="4"/>
  <c r="H467" i="4"/>
  <c r="G467" i="4"/>
  <c r="F467" i="4"/>
  <c r="E467" i="4" s="1"/>
  <c r="I466" i="4"/>
  <c r="H466" i="4"/>
  <c r="G466" i="4"/>
  <c r="F466" i="4"/>
  <c r="E466" i="4" s="1"/>
  <c r="L466" i="4" s="1" a="1"/>
  <c r="L466" i="4" s="1"/>
  <c r="I465" i="4"/>
  <c r="H465" i="4"/>
  <c r="G465" i="4"/>
  <c r="F465" i="4"/>
  <c r="E465" i="4" s="1"/>
  <c r="L465" i="4" s="1" a="1"/>
  <c r="L465" i="4" s="1"/>
  <c r="I464" i="4"/>
  <c r="H464" i="4"/>
  <c r="G464" i="4"/>
  <c r="F464" i="4"/>
  <c r="E464" i="4" s="1"/>
  <c r="M464" i="4" s="1"/>
  <c r="I463" i="4"/>
  <c r="H463" i="4"/>
  <c r="G463" i="4"/>
  <c r="F463" i="4"/>
  <c r="E463" i="4" s="1"/>
  <c r="I462" i="4"/>
  <c r="H462" i="4"/>
  <c r="G462" i="4"/>
  <c r="F462" i="4"/>
  <c r="E462" i="4" s="1"/>
  <c r="I461" i="4"/>
  <c r="H461" i="4"/>
  <c r="G461" i="4"/>
  <c r="F461" i="4"/>
  <c r="E461" i="4" s="1"/>
  <c r="I460" i="4"/>
  <c r="H460" i="4"/>
  <c r="G460" i="4"/>
  <c r="F460" i="4"/>
  <c r="E460" i="4" s="1"/>
  <c r="I459" i="4"/>
  <c r="H459" i="4"/>
  <c r="G459" i="4"/>
  <c r="F459" i="4"/>
  <c r="E459" i="4" s="1"/>
  <c r="C459" i="4" s="1"/>
  <c r="I458" i="4"/>
  <c r="H458" i="4"/>
  <c r="G458" i="4"/>
  <c r="F458" i="4"/>
  <c r="E458" i="4" s="1"/>
  <c r="I457" i="4"/>
  <c r="H457" i="4"/>
  <c r="G457" i="4"/>
  <c r="F457" i="4"/>
  <c r="E457" i="4" s="1"/>
  <c r="I456" i="4"/>
  <c r="H456" i="4"/>
  <c r="G456" i="4"/>
  <c r="F456" i="4"/>
  <c r="E456" i="4" s="1"/>
  <c r="I455" i="4"/>
  <c r="H455" i="4"/>
  <c r="G455" i="4"/>
  <c r="F455" i="4"/>
  <c r="E455" i="4" s="1"/>
  <c r="I454" i="4"/>
  <c r="H454" i="4"/>
  <c r="G454" i="4"/>
  <c r="F454" i="4"/>
  <c r="E454" i="4" s="1"/>
  <c r="I453" i="4"/>
  <c r="H453" i="4"/>
  <c r="G453" i="4"/>
  <c r="F453" i="4"/>
  <c r="E453" i="4" s="1"/>
  <c r="I452" i="4"/>
  <c r="H452" i="4"/>
  <c r="G452" i="4"/>
  <c r="F452" i="4"/>
  <c r="E452" i="4" s="1"/>
  <c r="I451" i="4"/>
  <c r="H451" i="4"/>
  <c r="G451" i="4"/>
  <c r="F451" i="4"/>
  <c r="E451" i="4" s="1"/>
  <c r="I450" i="4"/>
  <c r="H450" i="4"/>
  <c r="G450" i="4"/>
  <c r="F450" i="4"/>
  <c r="E450" i="4" s="1"/>
  <c r="I449" i="4"/>
  <c r="H449" i="4"/>
  <c r="G449" i="4"/>
  <c r="F449" i="4"/>
  <c r="E449" i="4" s="1"/>
  <c r="I448" i="4"/>
  <c r="H448" i="4"/>
  <c r="G448" i="4"/>
  <c r="F448" i="4"/>
  <c r="E448" i="4" s="1"/>
  <c r="I447" i="4"/>
  <c r="H447" i="4"/>
  <c r="G447" i="4"/>
  <c r="F447" i="4"/>
  <c r="E447" i="4" s="1"/>
  <c r="I446" i="4"/>
  <c r="H446" i="4"/>
  <c r="G446" i="4"/>
  <c r="F446" i="4"/>
  <c r="E446" i="4" s="1"/>
  <c r="K446" i="4" s="1"/>
  <c r="I445" i="4"/>
  <c r="H445" i="4"/>
  <c r="G445" i="4"/>
  <c r="F445" i="4"/>
  <c r="E445" i="4" s="1"/>
  <c r="I444" i="4"/>
  <c r="H444" i="4"/>
  <c r="G444" i="4"/>
  <c r="F444" i="4"/>
  <c r="E444" i="4" s="1"/>
  <c r="I443" i="4"/>
  <c r="H443" i="4"/>
  <c r="G443" i="4"/>
  <c r="F443" i="4"/>
  <c r="E443" i="4" s="1"/>
  <c r="I442" i="4"/>
  <c r="H442" i="4"/>
  <c r="G442" i="4"/>
  <c r="F442" i="4"/>
  <c r="E442" i="4" s="1"/>
  <c r="L442" i="4" s="1" a="1"/>
  <c r="L442" i="4" s="1"/>
  <c r="I441" i="4"/>
  <c r="H441" i="4"/>
  <c r="G441" i="4"/>
  <c r="F441" i="4"/>
  <c r="E441" i="4" s="1"/>
  <c r="I440" i="4"/>
  <c r="H440" i="4"/>
  <c r="G440" i="4"/>
  <c r="F440" i="4"/>
  <c r="E440" i="4" s="1"/>
  <c r="I439" i="4"/>
  <c r="H439" i="4"/>
  <c r="G439" i="4"/>
  <c r="F439" i="4"/>
  <c r="E439" i="4" s="1"/>
  <c r="I438" i="4"/>
  <c r="H438" i="4"/>
  <c r="G438" i="4"/>
  <c r="F438" i="4"/>
  <c r="E438" i="4" s="1"/>
  <c r="I437" i="4"/>
  <c r="H437" i="4"/>
  <c r="G437" i="4"/>
  <c r="F437" i="4"/>
  <c r="E437" i="4" s="1"/>
  <c r="I436" i="4"/>
  <c r="H436" i="4"/>
  <c r="G436" i="4"/>
  <c r="F436" i="4"/>
  <c r="E436" i="4" s="1"/>
  <c r="I435" i="4"/>
  <c r="H435" i="4"/>
  <c r="G435" i="4"/>
  <c r="F435" i="4"/>
  <c r="E435" i="4" s="1"/>
  <c r="I434" i="4"/>
  <c r="H434" i="4"/>
  <c r="G434" i="4"/>
  <c r="F434" i="4"/>
  <c r="E434" i="4" s="1"/>
  <c r="I433" i="4"/>
  <c r="H433" i="4"/>
  <c r="G433" i="4"/>
  <c r="F433" i="4"/>
  <c r="E433" i="4" s="1"/>
  <c r="I432" i="4"/>
  <c r="H432" i="4"/>
  <c r="G432" i="4"/>
  <c r="F432" i="4"/>
  <c r="E432" i="4" s="1"/>
  <c r="I431" i="4"/>
  <c r="H431" i="4"/>
  <c r="G431" i="4"/>
  <c r="F431" i="4"/>
  <c r="E431" i="4" s="1"/>
  <c r="I430" i="4"/>
  <c r="H430" i="4"/>
  <c r="G430" i="4"/>
  <c r="F430" i="4"/>
  <c r="E430" i="4" s="1"/>
  <c r="I429" i="4"/>
  <c r="H429" i="4"/>
  <c r="G429" i="4"/>
  <c r="F429" i="4"/>
  <c r="E429" i="4" s="1"/>
  <c r="I428" i="4"/>
  <c r="H428" i="4"/>
  <c r="G428" i="4"/>
  <c r="F428" i="4"/>
  <c r="E428" i="4" s="1"/>
  <c r="I427" i="4"/>
  <c r="H427" i="4"/>
  <c r="G427" i="4"/>
  <c r="F427" i="4"/>
  <c r="E427" i="4" s="1"/>
  <c r="I426" i="4"/>
  <c r="H426" i="4"/>
  <c r="G426" i="4"/>
  <c r="F426" i="4"/>
  <c r="E426" i="4" s="1"/>
  <c r="I425" i="4"/>
  <c r="H425" i="4"/>
  <c r="G425" i="4"/>
  <c r="F425" i="4"/>
  <c r="E425" i="4" s="1"/>
  <c r="I424" i="4"/>
  <c r="H424" i="4"/>
  <c r="G424" i="4"/>
  <c r="F424" i="4"/>
  <c r="E424" i="4" s="1"/>
  <c r="I423" i="4"/>
  <c r="H423" i="4"/>
  <c r="G423" i="4"/>
  <c r="F423" i="4"/>
  <c r="E423" i="4" s="1"/>
  <c r="I422" i="4"/>
  <c r="H422" i="4"/>
  <c r="G422" i="4"/>
  <c r="F422" i="4"/>
  <c r="E422" i="4" s="1"/>
  <c r="I421" i="4"/>
  <c r="H421" i="4"/>
  <c r="G421" i="4"/>
  <c r="F421" i="4"/>
  <c r="E421" i="4" s="1"/>
  <c r="I420" i="4"/>
  <c r="H420" i="4"/>
  <c r="G420" i="4"/>
  <c r="F420" i="4"/>
  <c r="E420" i="4" s="1"/>
  <c r="K420" i="4" s="1"/>
  <c r="Q420" i="4" s="1"/>
  <c r="I419" i="4"/>
  <c r="H419" i="4"/>
  <c r="G419" i="4"/>
  <c r="F419" i="4"/>
  <c r="E419" i="4" s="1"/>
  <c r="I418" i="4"/>
  <c r="H418" i="4"/>
  <c r="G418" i="4"/>
  <c r="F418" i="4"/>
  <c r="E418" i="4" s="1"/>
  <c r="I417" i="4"/>
  <c r="H417" i="4"/>
  <c r="G417" i="4"/>
  <c r="F417" i="4"/>
  <c r="E417" i="4" s="1"/>
  <c r="K417" i="4" s="1"/>
  <c r="Q417" i="4" s="1"/>
  <c r="I416" i="4"/>
  <c r="H416" i="4"/>
  <c r="G416" i="4"/>
  <c r="F416" i="4"/>
  <c r="E416" i="4" s="1"/>
  <c r="I415" i="4"/>
  <c r="H415" i="4"/>
  <c r="G415" i="4"/>
  <c r="F415" i="4"/>
  <c r="E415" i="4" s="1"/>
  <c r="I414" i="4"/>
  <c r="H414" i="4"/>
  <c r="G414" i="4"/>
  <c r="F414" i="4"/>
  <c r="E414" i="4" s="1"/>
  <c r="I413" i="4"/>
  <c r="H413" i="4"/>
  <c r="G413" i="4"/>
  <c r="F413" i="4"/>
  <c r="E413" i="4" s="1"/>
  <c r="I412" i="4"/>
  <c r="H412" i="4"/>
  <c r="G412" i="4"/>
  <c r="F412" i="4"/>
  <c r="E412" i="4" s="1"/>
  <c r="I411" i="4"/>
  <c r="H411" i="4"/>
  <c r="G411" i="4"/>
  <c r="F411" i="4"/>
  <c r="E411" i="4" s="1"/>
  <c r="L411" i="4" s="1" a="1"/>
  <c r="L411" i="4" s="1"/>
  <c r="I410" i="4"/>
  <c r="H410" i="4"/>
  <c r="G410" i="4"/>
  <c r="F410" i="4"/>
  <c r="E410" i="4" s="1"/>
  <c r="I409" i="4"/>
  <c r="H409" i="4"/>
  <c r="G409" i="4"/>
  <c r="F409" i="4"/>
  <c r="E409" i="4" s="1"/>
  <c r="M409" i="4" s="1"/>
  <c r="I408" i="4"/>
  <c r="H408" i="4"/>
  <c r="G408" i="4"/>
  <c r="F408" i="4"/>
  <c r="E408" i="4" s="1"/>
  <c r="I407" i="4"/>
  <c r="H407" i="4"/>
  <c r="G407" i="4"/>
  <c r="F407" i="4"/>
  <c r="E407" i="4" s="1"/>
  <c r="I406" i="4"/>
  <c r="H406" i="4"/>
  <c r="G406" i="4"/>
  <c r="F406" i="4"/>
  <c r="E406" i="4" s="1"/>
  <c r="I405" i="4"/>
  <c r="H405" i="4"/>
  <c r="G405" i="4"/>
  <c r="F405" i="4"/>
  <c r="E405" i="4" s="1"/>
  <c r="I404" i="4"/>
  <c r="H404" i="4"/>
  <c r="G404" i="4"/>
  <c r="F404" i="4"/>
  <c r="E404" i="4" s="1"/>
  <c r="I403" i="4"/>
  <c r="H403" i="4"/>
  <c r="G403" i="4"/>
  <c r="F403" i="4"/>
  <c r="E403" i="4" s="1"/>
  <c r="I402" i="4"/>
  <c r="H402" i="4"/>
  <c r="G402" i="4"/>
  <c r="F402" i="4"/>
  <c r="E402" i="4" s="1"/>
  <c r="I401" i="4"/>
  <c r="H401" i="4"/>
  <c r="G401" i="4"/>
  <c r="F401" i="4"/>
  <c r="E401" i="4" s="1"/>
  <c r="I400" i="4"/>
  <c r="H400" i="4"/>
  <c r="G400" i="4"/>
  <c r="F400" i="4"/>
  <c r="E400" i="4" s="1"/>
  <c r="I399" i="4"/>
  <c r="H399" i="4"/>
  <c r="G399" i="4"/>
  <c r="F399" i="4"/>
  <c r="E399" i="4" s="1"/>
  <c r="I398" i="4"/>
  <c r="H398" i="4"/>
  <c r="G398" i="4"/>
  <c r="F398" i="4"/>
  <c r="E398" i="4" s="1"/>
  <c r="I397" i="4"/>
  <c r="H397" i="4"/>
  <c r="G397" i="4"/>
  <c r="F397" i="4"/>
  <c r="E397" i="4" s="1"/>
  <c r="I396" i="4"/>
  <c r="H396" i="4"/>
  <c r="G396" i="4"/>
  <c r="F396" i="4"/>
  <c r="E396" i="4" s="1"/>
  <c r="I395" i="4"/>
  <c r="H395" i="4"/>
  <c r="G395" i="4"/>
  <c r="F395" i="4"/>
  <c r="E395" i="4" s="1"/>
  <c r="I394" i="4"/>
  <c r="H394" i="4"/>
  <c r="G394" i="4"/>
  <c r="F394" i="4"/>
  <c r="E394" i="4" s="1"/>
  <c r="I393" i="4"/>
  <c r="H393" i="4"/>
  <c r="G393" i="4"/>
  <c r="F393" i="4"/>
  <c r="E393" i="4" s="1"/>
  <c r="K393" i="4" s="1"/>
  <c r="O393" i="4" s="1"/>
  <c r="I392" i="4"/>
  <c r="H392" i="4"/>
  <c r="G392" i="4"/>
  <c r="F392" i="4"/>
  <c r="E392" i="4" s="1"/>
  <c r="I391" i="4"/>
  <c r="H391" i="4"/>
  <c r="G391" i="4"/>
  <c r="F391" i="4"/>
  <c r="E391" i="4" s="1"/>
  <c r="C391" i="4" s="1"/>
  <c r="I390" i="4"/>
  <c r="H390" i="4"/>
  <c r="G390" i="4"/>
  <c r="F390" i="4"/>
  <c r="E390" i="4" s="1"/>
  <c r="I389" i="4"/>
  <c r="H389" i="4"/>
  <c r="G389" i="4"/>
  <c r="F389" i="4"/>
  <c r="E389" i="4" s="1"/>
  <c r="I388" i="4"/>
  <c r="H388" i="4"/>
  <c r="G388" i="4"/>
  <c r="F388" i="4"/>
  <c r="E388" i="4" s="1"/>
  <c r="I387" i="4"/>
  <c r="H387" i="4"/>
  <c r="G387" i="4"/>
  <c r="F387" i="4"/>
  <c r="E387" i="4" s="1"/>
  <c r="I386" i="4"/>
  <c r="H386" i="4"/>
  <c r="G386" i="4"/>
  <c r="F386" i="4"/>
  <c r="E386" i="4" s="1"/>
  <c r="J386" i="4" s="1"/>
  <c r="I385" i="4"/>
  <c r="H385" i="4"/>
  <c r="G385" i="4"/>
  <c r="F385" i="4"/>
  <c r="E385" i="4" s="1"/>
  <c r="I384" i="4"/>
  <c r="H384" i="4"/>
  <c r="G384" i="4"/>
  <c r="F384" i="4"/>
  <c r="E384" i="4" s="1"/>
  <c r="L384" i="4" s="1" a="1"/>
  <c r="L384" i="4" s="1"/>
  <c r="I383" i="4"/>
  <c r="H383" i="4"/>
  <c r="G383" i="4"/>
  <c r="F383" i="4"/>
  <c r="E383" i="4" s="1"/>
  <c r="I382" i="4"/>
  <c r="H382" i="4"/>
  <c r="G382" i="4"/>
  <c r="F382" i="4"/>
  <c r="E382" i="4" s="1"/>
  <c r="I381" i="4"/>
  <c r="H381" i="4"/>
  <c r="G381" i="4"/>
  <c r="F381" i="4"/>
  <c r="E381" i="4" s="1"/>
  <c r="I380" i="4"/>
  <c r="H380" i="4"/>
  <c r="G380" i="4"/>
  <c r="F380" i="4"/>
  <c r="E380" i="4" s="1"/>
  <c r="I379" i="4"/>
  <c r="H379" i="4"/>
  <c r="G379" i="4"/>
  <c r="F379" i="4"/>
  <c r="E379" i="4" s="1"/>
  <c r="I378" i="4"/>
  <c r="H378" i="4"/>
  <c r="G378" i="4"/>
  <c r="F378" i="4"/>
  <c r="E378" i="4" s="1"/>
  <c r="I377" i="4"/>
  <c r="H377" i="4"/>
  <c r="G377" i="4"/>
  <c r="F377" i="4"/>
  <c r="E377" i="4" s="1"/>
  <c r="I376" i="4"/>
  <c r="H376" i="4"/>
  <c r="G376" i="4"/>
  <c r="F376" i="4"/>
  <c r="E376" i="4" s="1"/>
  <c r="I375" i="4"/>
  <c r="H375" i="4"/>
  <c r="G375" i="4"/>
  <c r="F375" i="4"/>
  <c r="E375" i="4" s="1"/>
  <c r="I374" i="4"/>
  <c r="H374" i="4"/>
  <c r="G374" i="4"/>
  <c r="F374" i="4"/>
  <c r="E374" i="4" s="1"/>
  <c r="I373" i="4"/>
  <c r="H373" i="4"/>
  <c r="G373" i="4"/>
  <c r="F373" i="4"/>
  <c r="E373" i="4" s="1"/>
  <c r="I372" i="4"/>
  <c r="H372" i="4"/>
  <c r="G372" i="4"/>
  <c r="F372" i="4"/>
  <c r="E372" i="4" s="1"/>
  <c r="I371" i="4"/>
  <c r="H371" i="4"/>
  <c r="G371" i="4"/>
  <c r="F371" i="4"/>
  <c r="E371" i="4" s="1"/>
  <c r="I370" i="4"/>
  <c r="H370" i="4"/>
  <c r="G370" i="4"/>
  <c r="F370" i="4"/>
  <c r="E370" i="4" s="1"/>
  <c r="C370" i="4" s="1"/>
  <c r="I369" i="4"/>
  <c r="H369" i="4"/>
  <c r="G369" i="4"/>
  <c r="F369" i="4"/>
  <c r="E369" i="4" s="1"/>
  <c r="J369" i="4" s="1"/>
  <c r="I368" i="4"/>
  <c r="H368" i="4"/>
  <c r="G368" i="4"/>
  <c r="F368" i="4"/>
  <c r="E368" i="4" s="1"/>
  <c r="I367" i="4"/>
  <c r="H367" i="4"/>
  <c r="G367" i="4"/>
  <c r="F367" i="4"/>
  <c r="E367" i="4" s="1"/>
  <c r="K367" i="4" s="1"/>
  <c r="Q367" i="4" s="1"/>
  <c r="I366" i="4"/>
  <c r="H366" i="4"/>
  <c r="G366" i="4"/>
  <c r="F366" i="4"/>
  <c r="E366" i="4" s="1"/>
  <c r="I365" i="4"/>
  <c r="H365" i="4"/>
  <c r="G365" i="4"/>
  <c r="F365" i="4"/>
  <c r="E365" i="4" s="1"/>
  <c r="P365" i="4" s="1"/>
  <c r="I364" i="4"/>
  <c r="H364" i="4"/>
  <c r="G364" i="4"/>
  <c r="F364" i="4"/>
  <c r="E364" i="4" s="1"/>
  <c r="I363" i="4"/>
  <c r="H363" i="4"/>
  <c r="G363" i="4"/>
  <c r="F363" i="4"/>
  <c r="E363" i="4" s="1"/>
  <c r="I362" i="4"/>
  <c r="H362" i="4"/>
  <c r="G362" i="4"/>
  <c r="F362" i="4"/>
  <c r="E362" i="4" s="1"/>
  <c r="I361" i="4"/>
  <c r="H361" i="4"/>
  <c r="G361" i="4"/>
  <c r="F361" i="4"/>
  <c r="E361" i="4" s="1"/>
  <c r="I360" i="4"/>
  <c r="H360" i="4"/>
  <c r="G360" i="4"/>
  <c r="F360" i="4"/>
  <c r="E360" i="4" s="1"/>
  <c r="P360" i="4" s="1"/>
  <c r="I359" i="4"/>
  <c r="H359" i="4"/>
  <c r="G359" i="4"/>
  <c r="F359" i="4"/>
  <c r="E359" i="4" s="1"/>
  <c r="I358" i="4"/>
  <c r="H358" i="4"/>
  <c r="G358" i="4"/>
  <c r="F358" i="4"/>
  <c r="E358" i="4" s="1"/>
  <c r="K358" i="4" s="1"/>
  <c r="N358" i="4" s="1"/>
  <c r="I357" i="4"/>
  <c r="H357" i="4"/>
  <c r="G357" i="4"/>
  <c r="F357" i="4"/>
  <c r="E357" i="4" s="1"/>
  <c r="J357" i="4" s="1"/>
  <c r="I356" i="4"/>
  <c r="H356" i="4"/>
  <c r="G356" i="4"/>
  <c r="F356" i="4"/>
  <c r="E356" i="4" s="1"/>
  <c r="I355" i="4"/>
  <c r="H355" i="4"/>
  <c r="G355" i="4"/>
  <c r="F355" i="4"/>
  <c r="E355" i="4" s="1"/>
  <c r="M355" i="4" s="1"/>
  <c r="I354" i="4"/>
  <c r="H354" i="4"/>
  <c r="G354" i="4"/>
  <c r="F354" i="4"/>
  <c r="E354" i="4" s="1"/>
  <c r="I353" i="4"/>
  <c r="H353" i="4"/>
  <c r="G353" i="4"/>
  <c r="F353" i="4"/>
  <c r="E353" i="4" s="1"/>
  <c r="I352" i="4"/>
  <c r="H352" i="4"/>
  <c r="G352" i="4"/>
  <c r="F352" i="4"/>
  <c r="E352" i="4" s="1"/>
  <c r="I351" i="4"/>
  <c r="H351" i="4"/>
  <c r="G351" i="4"/>
  <c r="F351" i="4"/>
  <c r="E351" i="4" s="1"/>
  <c r="I350" i="4"/>
  <c r="H350" i="4"/>
  <c r="G350" i="4"/>
  <c r="F350" i="4"/>
  <c r="E350" i="4" s="1"/>
  <c r="I349" i="4"/>
  <c r="H349" i="4"/>
  <c r="G349" i="4"/>
  <c r="F349" i="4"/>
  <c r="E349" i="4" s="1"/>
  <c r="L349" i="4" s="1" a="1"/>
  <c r="L349" i="4" s="1"/>
  <c r="I348" i="4"/>
  <c r="H348" i="4"/>
  <c r="G348" i="4"/>
  <c r="F348" i="4"/>
  <c r="E348" i="4" s="1"/>
  <c r="C348" i="4" s="1"/>
  <c r="I347" i="4"/>
  <c r="H347" i="4"/>
  <c r="G347" i="4"/>
  <c r="F347" i="4"/>
  <c r="E347" i="4" s="1"/>
  <c r="I346" i="4"/>
  <c r="H346" i="4"/>
  <c r="G346" i="4"/>
  <c r="F346" i="4"/>
  <c r="E346" i="4" s="1"/>
  <c r="M346" i="4" s="1"/>
  <c r="I345" i="4"/>
  <c r="H345" i="4"/>
  <c r="G345" i="4"/>
  <c r="F345" i="4"/>
  <c r="E345" i="4" s="1"/>
  <c r="I344" i="4"/>
  <c r="H344" i="4"/>
  <c r="G344" i="4"/>
  <c r="F344" i="4"/>
  <c r="E344" i="4" s="1"/>
  <c r="I343" i="4"/>
  <c r="H343" i="4"/>
  <c r="G343" i="4"/>
  <c r="F343" i="4"/>
  <c r="E343" i="4" s="1"/>
  <c r="I342" i="4"/>
  <c r="H342" i="4"/>
  <c r="G342" i="4"/>
  <c r="F342" i="4"/>
  <c r="E342" i="4" s="1"/>
  <c r="I341" i="4"/>
  <c r="H341" i="4"/>
  <c r="G341" i="4"/>
  <c r="F341" i="4"/>
  <c r="E341" i="4" s="1"/>
  <c r="I340" i="4"/>
  <c r="H340" i="4"/>
  <c r="G340" i="4"/>
  <c r="F340" i="4"/>
  <c r="E340" i="4" s="1"/>
  <c r="I339" i="4"/>
  <c r="H339" i="4"/>
  <c r="G339" i="4"/>
  <c r="F339" i="4"/>
  <c r="E339" i="4" s="1"/>
  <c r="K339" i="4" s="1"/>
  <c r="I338" i="4"/>
  <c r="H338" i="4"/>
  <c r="G338" i="4"/>
  <c r="F338" i="4"/>
  <c r="E338" i="4" s="1"/>
  <c r="I337" i="4"/>
  <c r="H337" i="4"/>
  <c r="G337" i="4"/>
  <c r="F337" i="4"/>
  <c r="E337" i="4" s="1"/>
  <c r="I336" i="4"/>
  <c r="H336" i="4"/>
  <c r="G336" i="4"/>
  <c r="F336" i="4"/>
  <c r="E336" i="4" s="1"/>
  <c r="I335" i="4"/>
  <c r="H335" i="4"/>
  <c r="G335" i="4"/>
  <c r="F335" i="4"/>
  <c r="E335" i="4" s="1"/>
  <c r="I334" i="4"/>
  <c r="H334" i="4"/>
  <c r="G334" i="4"/>
  <c r="F334" i="4"/>
  <c r="E334" i="4" s="1"/>
  <c r="I333" i="4"/>
  <c r="H333" i="4"/>
  <c r="G333" i="4"/>
  <c r="F333" i="4"/>
  <c r="E333" i="4" s="1"/>
  <c r="I332" i="4"/>
  <c r="H332" i="4"/>
  <c r="G332" i="4"/>
  <c r="F332" i="4"/>
  <c r="E332" i="4" s="1"/>
  <c r="P332" i="4" s="1"/>
  <c r="I331" i="4"/>
  <c r="H331" i="4"/>
  <c r="G331" i="4"/>
  <c r="F331" i="4"/>
  <c r="E331" i="4" s="1"/>
  <c r="M331" i="4" s="1"/>
  <c r="I330" i="4"/>
  <c r="H330" i="4"/>
  <c r="G330" i="4"/>
  <c r="F330" i="4"/>
  <c r="E330" i="4" s="1"/>
  <c r="I329" i="4"/>
  <c r="H329" i="4"/>
  <c r="G329" i="4"/>
  <c r="F329" i="4"/>
  <c r="E329" i="4" s="1"/>
  <c r="C329" i="4" s="1"/>
  <c r="I328" i="4"/>
  <c r="H328" i="4"/>
  <c r="G328" i="4"/>
  <c r="F328" i="4"/>
  <c r="E328" i="4" s="1"/>
  <c r="I327" i="4"/>
  <c r="H327" i="4"/>
  <c r="G327" i="4"/>
  <c r="F327" i="4"/>
  <c r="E327" i="4" s="1"/>
  <c r="I326" i="4"/>
  <c r="H326" i="4"/>
  <c r="G326" i="4"/>
  <c r="F326" i="4"/>
  <c r="E326" i="4" s="1"/>
  <c r="P326" i="4" s="1"/>
  <c r="I325" i="4"/>
  <c r="H325" i="4"/>
  <c r="G325" i="4"/>
  <c r="F325" i="4"/>
  <c r="E325" i="4" s="1"/>
  <c r="M325" i="4" s="1"/>
  <c r="I324" i="4"/>
  <c r="H324" i="4"/>
  <c r="G324" i="4"/>
  <c r="F324" i="4"/>
  <c r="E324" i="4" s="1"/>
  <c r="I323" i="4"/>
  <c r="H323" i="4"/>
  <c r="G323" i="4"/>
  <c r="F323" i="4"/>
  <c r="E323" i="4" s="1"/>
  <c r="M323" i="4" s="1"/>
  <c r="I322" i="4"/>
  <c r="H322" i="4"/>
  <c r="G322" i="4"/>
  <c r="F322" i="4"/>
  <c r="E322" i="4" s="1"/>
  <c r="I321" i="4"/>
  <c r="H321" i="4"/>
  <c r="G321" i="4"/>
  <c r="F321" i="4"/>
  <c r="E321" i="4" s="1"/>
  <c r="K321" i="4" s="1"/>
  <c r="O321" i="4" s="1"/>
  <c r="I320" i="4"/>
  <c r="H320" i="4"/>
  <c r="G320" i="4"/>
  <c r="F320" i="4"/>
  <c r="E320" i="4" s="1"/>
  <c r="I319" i="4"/>
  <c r="H319" i="4"/>
  <c r="G319" i="4"/>
  <c r="F319" i="4"/>
  <c r="E319" i="4" s="1"/>
  <c r="I318" i="4"/>
  <c r="H318" i="4"/>
  <c r="G318" i="4"/>
  <c r="F318" i="4"/>
  <c r="E318" i="4" s="1"/>
  <c r="I317" i="4"/>
  <c r="H317" i="4"/>
  <c r="G317" i="4"/>
  <c r="F317" i="4"/>
  <c r="E317" i="4" s="1"/>
  <c r="I316" i="4"/>
  <c r="H316" i="4"/>
  <c r="G316" i="4"/>
  <c r="F316" i="4"/>
  <c r="E316" i="4" s="1"/>
  <c r="I315" i="4"/>
  <c r="H315" i="4"/>
  <c r="G315" i="4"/>
  <c r="F315" i="4"/>
  <c r="E315" i="4" s="1"/>
  <c r="I314" i="4"/>
  <c r="H314" i="4"/>
  <c r="G314" i="4"/>
  <c r="F314" i="4"/>
  <c r="E314" i="4" s="1"/>
  <c r="I313" i="4"/>
  <c r="H313" i="4"/>
  <c r="G313" i="4"/>
  <c r="F313" i="4"/>
  <c r="E313" i="4" s="1"/>
  <c r="I312" i="4"/>
  <c r="H312" i="4"/>
  <c r="G312" i="4"/>
  <c r="F312" i="4"/>
  <c r="E312" i="4" s="1"/>
  <c r="P312" i="4" s="1"/>
  <c r="I311" i="4"/>
  <c r="H311" i="4"/>
  <c r="G311" i="4"/>
  <c r="F311" i="4"/>
  <c r="E311" i="4" s="1"/>
  <c r="I310" i="4"/>
  <c r="H310" i="4"/>
  <c r="G310" i="4"/>
  <c r="F310" i="4"/>
  <c r="E310" i="4" s="1"/>
  <c r="I309" i="4"/>
  <c r="H309" i="4"/>
  <c r="G309" i="4"/>
  <c r="F309" i="4"/>
  <c r="E309" i="4" s="1"/>
  <c r="I308" i="4"/>
  <c r="H308" i="4"/>
  <c r="G308" i="4"/>
  <c r="F308" i="4"/>
  <c r="E308" i="4" s="1"/>
  <c r="P308" i="4" s="1"/>
  <c r="I307" i="4"/>
  <c r="H307" i="4"/>
  <c r="G307" i="4"/>
  <c r="F307" i="4"/>
  <c r="E307" i="4" s="1"/>
  <c r="I306" i="4"/>
  <c r="H306" i="4"/>
  <c r="G306" i="4"/>
  <c r="F306" i="4"/>
  <c r="E306" i="4" s="1"/>
  <c r="I305" i="4"/>
  <c r="H305" i="4"/>
  <c r="G305" i="4"/>
  <c r="F305" i="4"/>
  <c r="E305" i="4" s="1"/>
  <c r="I304" i="4"/>
  <c r="H304" i="4"/>
  <c r="G304" i="4"/>
  <c r="F304" i="4"/>
  <c r="E304" i="4" s="1"/>
  <c r="I303" i="4"/>
  <c r="H303" i="4"/>
  <c r="G303" i="4"/>
  <c r="F303" i="4"/>
  <c r="E303" i="4" s="1"/>
  <c r="I302" i="4"/>
  <c r="H302" i="4"/>
  <c r="G302" i="4"/>
  <c r="F302" i="4"/>
  <c r="E302" i="4" s="1"/>
  <c r="I301" i="4"/>
  <c r="H301" i="4"/>
  <c r="G301" i="4"/>
  <c r="F301" i="4"/>
  <c r="E301" i="4" s="1"/>
  <c r="I300" i="4"/>
  <c r="H300" i="4"/>
  <c r="G300" i="4"/>
  <c r="F300" i="4"/>
  <c r="E300" i="4" s="1"/>
  <c r="I299" i="4"/>
  <c r="H299" i="4"/>
  <c r="G299" i="4"/>
  <c r="F299" i="4"/>
  <c r="E299" i="4" s="1"/>
  <c r="I298" i="4"/>
  <c r="H298" i="4"/>
  <c r="G298" i="4"/>
  <c r="F298" i="4"/>
  <c r="E298" i="4" s="1"/>
  <c r="I297" i="4"/>
  <c r="H297" i="4"/>
  <c r="G297" i="4"/>
  <c r="F297" i="4"/>
  <c r="E297" i="4" s="1"/>
  <c r="I296" i="4"/>
  <c r="H296" i="4"/>
  <c r="G296" i="4"/>
  <c r="F296" i="4"/>
  <c r="E296" i="4" s="1"/>
  <c r="I295" i="4"/>
  <c r="H295" i="4"/>
  <c r="G295" i="4"/>
  <c r="F295" i="4"/>
  <c r="E295" i="4" s="1"/>
  <c r="I294" i="4"/>
  <c r="H294" i="4"/>
  <c r="G294" i="4"/>
  <c r="F294" i="4"/>
  <c r="E294" i="4" s="1"/>
  <c r="I293" i="4"/>
  <c r="H293" i="4"/>
  <c r="G293" i="4"/>
  <c r="F293" i="4"/>
  <c r="E293" i="4" s="1"/>
  <c r="I292" i="4"/>
  <c r="H292" i="4"/>
  <c r="G292" i="4"/>
  <c r="F292" i="4"/>
  <c r="E292" i="4" s="1"/>
  <c r="I291" i="4"/>
  <c r="H291" i="4"/>
  <c r="G291" i="4"/>
  <c r="F291" i="4"/>
  <c r="E291" i="4" s="1"/>
  <c r="I290" i="4"/>
  <c r="H290" i="4"/>
  <c r="G290" i="4"/>
  <c r="F290" i="4"/>
  <c r="E290" i="4" s="1"/>
  <c r="I289" i="4"/>
  <c r="H289" i="4"/>
  <c r="G289" i="4"/>
  <c r="F289" i="4"/>
  <c r="E289" i="4" s="1"/>
  <c r="I288" i="4"/>
  <c r="H288" i="4"/>
  <c r="G288" i="4"/>
  <c r="F288" i="4"/>
  <c r="E288" i="4" s="1"/>
  <c r="I287" i="4"/>
  <c r="H287" i="4"/>
  <c r="G287" i="4"/>
  <c r="F287" i="4"/>
  <c r="E287" i="4" s="1"/>
  <c r="P287" i="4" s="1"/>
  <c r="I286" i="4"/>
  <c r="H286" i="4"/>
  <c r="G286" i="4"/>
  <c r="F286" i="4"/>
  <c r="E286" i="4" s="1"/>
  <c r="I285" i="4"/>
  <c r="H285" i="4"/>
  <c r="G285" i="4"/>
  <c r="F285" i="4"/>
  <c r="E285" i="4" s="1"/>
  <c r="J285" i="4" s="1"/>
  <c r="I284" i="4"/>
  <c r="H284" i="4"/>
  <c r="G284" i="4"/>
  <c r="F284" i="4"/>
  <c r="E284" i="4" s="1"/>
  <c r="I283" i="4"/>
  <c r="H283" i="4"/>
  <c r="G283" i="4"/>
  <c r="F283" i="4"/>
  <c r="E283" i="4" s="1"/>
  <c r="I282" i="4"/>
  <c r="H282" i="4"/>
  <c r="G282" i="4"/>
  <c r="F282" i="4"/>
  <c r="E282" i="4" s="1"/>
  <c r="I281" i="4"/>
  <c r="H281" i="4"/>
  <c r="G281" i="4"/>
  <c r="F281" i="4"/>
  <c r="E281" i="4" s="1"/>
  <c r="I280" i="4"/>
  <c r="H280" i="4"/>
  <c r="G280" i="4"/>
  <c r="F280" i="4"/>
  <c r="E280" i="4" s="1"/>
  <c r="I279" i="4"/>
  <c r="H279" i="4"/>
  <c r="G279" i="4"/>
  <c r="F279" i="4"/>
  <c r="E279" i="4" s="1"/>
  <c r="I278" i="4"/>
  <c r="H278" i="4"/>
  <c r="G278" i="4"/>
  <c r="F278" i="4"/>
  <c r="E278" i="4" s="1"/>
  <c r="K278" i="4" s="1"/>
  <c r="O278" i="4" s="1"/>
  <c r="I277" i="4"/>
  <c r="H277" i="4"/>
  <c r="G277" i="4"/>
  <c r="F277" i="4"/>
  <c r="E277" i="4" s="1"/>
  <c r="I276" i="4"/>
  <c r="H276" i="4"/>
  <c r="G276" i="4"/>
  <c r="F276" i="4"/>
  <c r="E276" i="4" s="1"/>
  <c r="C276" i="4" s="1"/>
  <c r="I275" i="4"/>
  <c r="H275" i="4"/>
  <c r="G275" i="4"/>
  <c r="F275" i="4"/>
  <c r="E275" i="4" s="1"/>
  <c r="I274" i="4"/>
  <c r="H274" i="4"/>
  <c r="G274" i="4"/>
  <c r="F274" i="4"/>
  <c r="E274" i="4" s="1"/>
  <c r="I273" i="4"/>
  <c r="H273" i="4"/>
  <c r="G273" i="4"/>
  <c r="F273" i="4"/>
  <c r="E273" i="4" s="1"/>
  <c r="I272" i="4"/>
  <c r="H272" i="4"/>
  <c r="G272" i="4"/>
  <c r="F272" i="4"/>
  <c r="E272" i="4" s="1"/>
  <c r="I271" i="4"/>
  <c r="H271" i="4"/>
  <c r="G271" i="4"/>
  <c r="F271" i="4"/>
  <c r="E271" i="4" s="1"/>
  <c r="I270" i="4"/>
  <c r="H270" i="4"/>
  <c r="G270" i="4"/>
  <c r="F270" i="4"/>
  <c r="E270" i="4" s="1"/>
  <c r="C270" i="4" s="1"/>
  <c r="I269" i="4"/>
  <c r="H269" i="4"/>
  <c r="G269" i="4"/>
  <c r="F269" i="4"/>
  <c r="E269" i="4" s="1"/>
  <c r="I268" i="4"/>
  <c r="H268" i="4"/>
  <c r="G268" i="4"/>
  <c r="F268" i="4"/>
  <c r="E268" i="4" s="1"/>
  <c r="I267" i="4"/>
  <c r="H267" i="4"/>
  <c r="G267" i="4"/>
  <c r="F267" i="4"/>
  <c r="E267" i="4" s="1"/>
  <c r="I266" i="4"/>
  <c r="H266" i="4"/>
  <c r="G266" i="4"/>
  <c r="F266" i="4"/>
  <c r="E266" i="4" s="1"/>
  <c r="I265" i="4"/>
  <c r="H265" i="4"/>
  <c r="G265" i="4"/>
  <c r="F265" i="4"/>
  <c r="E265" i="4" s="1"/>
  <c r="I264" i="4"/>
  <c r="H264" i="4"/>
  <c r="G264" i="4"/>
  <c r="F264" i="4"/>
  <c r="E264" i="4" s="1"/>
  <c r="I263" i="4"/>
  <c r="H263" i="4"/>
  <c r="G263" i="4"/>
  <c r="F263" i="4"/>
  <c r="E263" i="4" s="1"/>
  <c r="I262" i="4"/>
  <c r="H262" i="4"/>
  <c r="G262" i="4"/>
  <c r="F262" i="4"/>
  <c r="E262" i="4" s="1"/>
  <c r="I261" i="4"/>
  <c r="H261" i="4"/>
  <c r="G261" i="4"/>
  <c r="F261" i="4"/>
  <c r="E261" i="4" s="1"/>
  <c r="I260" i="4"/>
  <c r="H260" i="4"/>
  <c r="G260" i="4"/>
  <c r="F260" i="4"/>
  <c r="E260" i="4" s="1"/>
  <c r="I259" i="4"/>
  <c r="H259" i="4"/>
  <c r="G259" i="4"/>
  <c r="F259" i="4"/>
  <c r="E259" i="4" s="1"/>
  <c r="I258" i="4"/>
  <c r="H258" i="4"/>
  <c r="G258" i="4"/>
  <c r="F258" i="4"/>
  <c r="E258" i="4" s="1"/>
  <c r="C258" i="4" s="1"/>
  <c r="I257" i="4"/>
  <c r="H257" i="4"/>
  <c r="G257" i="4"/>
  <c r="F257" i="4"/>
  <c r="E257" i="4" s="1"/>
  <c r="I256" i="4"/>
  <c r="H256" i="4"/>
  <c r="G256" i="4"/>
  <c r="F256" i="4"/>
  <c r="E256" i="4" s="1"/>
  <c r="I255" i="4"/>
  <c r="H255" i="4"/>
  <c r="G255" i="4"/>
  <c r="F255" i="4"/>
  <c r="E255" i="4" s="1"/>
  <c r="I254" i="4"/>
  <c r="H254" i="4"/>
  <c r="G254" i="4"/>
  <c r="F254" i="4"/>
  <c r="E254" i="4" s="1"/>
  <c r="M254" i="4" s="1"/>
  <c r="I253" i="4"/>
  <c r="H253" i="4"/>
  <c r="G253" i="4"/>
  <c r="F253" i="4"/>
  <c r="E253" i="4" s="1"/>
  <c r="I252" i="4"/>
  <c r="H252" i="4"/>
  <c r="G252" i="4"/>
  <c r="F252" i="4"/>
  <c r="E252" i="4" s="1"/>
  <c r="L252" i="4" s="1" a="1"/>
  <c r="L252" i="4" s="1"/>
  <c r="I251" i="4"/>
  <c r="H251" i="4"/>
  <c r="G251" i="4"/>
  <c r="F251" i="4"/>
  <c r="E251" i="4" s="1"/>
  <c r="I250" i="4"/>
  <c r="H250" i="4"/>
  <c r="G250" i="4"/>
  <c r="F250" i="4"/>
  <c r="E250" i="4" s="1"/>
  <c r="I249" i="4"/>
  <c r="H249" i="4"/>
  <c r="G249" i="4"/>
  <c r="F249" i="4"/>
  <c r="E249" i="4" s="1"/>
  <c r="I248" i="4"/>
  <c r="H248" i="4"/>
  <c r="G248" i="4"/>
  <c r="F248" i="4"/>
  <c r="E248" i="4" s="1"/>
  <c r="I247" i="4"/>
  <c r="H247" i="4"/>
  <c r="G247" i="4"/>
  <c r="F247" i="4"/>
  <c r="E247" i="4" s="1"/>
  <c r="I246" i="4"/>
  <c r="H246" i="4"/>
  <c r="G246" i="4"/>
  <c r="F246" i="4"/>
  <c r="E246" i="4" s="1"/>
  <c r="P246" i="4" s="1"/>
  <c r="I245" i="4"/>
  <c r="H245" i="4"/>
  <c r="G245" i="4"/>
  <c r="F245" i="4"/>
  <c r="E245" i="4" s="1"/>
  <c r="I244" i="4"/>
  <c r="H244" i="4"/>
  <c r="G244" i="4"/>
  <c r="F244" i="4"/>
  <c r="E244" i="4" s="1"/>
  <c r="I243" i="4"/>
  <c r="H243" i="4"/>
  <c r="G243" i="4"/>
  <c r="F243" i="4"/>
  <c r="E243" i="4" s="1"/>
  <c r="I242" i="4"/>
  <c r="H242" i="4"/>
  <c r="G242" i="4"/>
  <c r="F242" i="4"/>
  <c r="E242" i="4" s="1"/>
  <c r="I241" i="4"/>
  <c r="H241" i="4"/>
  <c r="G241" i="4"/>
  <c r="F241" i="4"/>
  <c r="E241" i="4" s="1"/>
  <c r="I240" i="4"/>
  <c r="H240" i="4"/>
  <c r="G240" i="4"/>
  <c r="F240" i="4"/>
  <c r="E240" i="4" s="1"/>
  <c r="I239" i="4"/>
  <c r="H239" i="4"/>
  <c r="G239" i="4"/>
  <c r="F239" i="4"/>
  <c r="E239" i="4" s="1"/>
  <c r="I238" i="4"/>
  <c r="H238" i="4"/>
  <c r="G238" i="4"/>
  <c r="F238" i="4"/>
  <c r="E238" i="4" s="1"/>
  <c r="I237" i="4"/>
  <c r="H237" i="4"/>
  <c r="G237" i="4"/>
  <c r="F237" i="4"/>
  <c r="E237" i="4" s="1"/>
  <c r="I236" i="4"/>
  <c r="H236" i="4"/>
  <c r="G236" i="4"/>
  <c r="F236" i="4"/>
  <c r="E236" i="4" s="1"/>
  <c r="I235" i="4"/>
  <c r="H235" i="4"/>
  <c r="G235" i="4"/>
  <c r="F235" i="4"/>
  <c r="E235" i="4" s="1"/>
  <c r="I234" i="4"/>
  <c r="H234" i="4"/>
  <c r="G234" i="4"/>
  <c r="F234" i="4"/>
  <c r="E234" i="4" s="1"/>
  <c r="I233" i="4"/>
  <c r="H233" i="4"/>
  <c r="G233" i="4"/>
  <c r="F233" i="4"/>
  <c r="E233" i="4" s="1"/>
  <c r="P233" i="4" s="1"/>
  <c r="I232" i="4"/>
  <c r="H232" i="4"/>
  <c r="G232" i="4"/>
  <c r="F232" i="4"/>
  <c r="E232" i="4" s="1"/>
  <c r="I231" i="4"/>
  <c r="H231" i="4"/>
  <c r="G231" i="4"/>
  <c r="F231" i="4"/>
  <c r="E231" i="4" s="1"/>
  <c r="I230" i="4"/>
  <c r="H230" i="4"/>
  <c r="G230" i="4"/>
  <c r="F230" i="4"/>
  <c r="E230" i="4" s="1"/>
  <c r="K230" i="4" s="1"/>
  <c r="O230" i="4" s="1"/>
  <c r="I229" i="4"/>
  <c r="H229" i="4"/>
  <c r="G229" i="4"/>
  <c r="F229" i="4"/>
  <c r="E229" i="4" s="1"/>
  <c r="I228" i="4"/>
  <c r="H228" i="4"/>
  <c r="G228" i="4"/>
  <c r="F228" i="4"/>
  <c r="E228" i="4" s="1"/>
  <c r="I227" i="4"/>
  <c r="H227" i="4"/>
  <c r="G227" i="4"/>
  <c r="F227" i="4"/>
  <c r="E227" i="4" s="1"/>
  <c r="I226" i="4"/>
  <c r="H226" i="4"/>
  <c r="G226" i="4"/>
  <c r="F226" i="4"/>
  <c r="E226" i="4" s="1"/>
  <c r="J226" i="4" s="1"/>
  <c r="I225" i="4"/>
  <c r="H225" i="4"/>
  <c r="G225" i="4"/>
  <c r="F225" i="4"/>
  <c r="E225" i="4" s="1"/>
  <c r="I224" i="4"/>
  <c r="H224" i="4"/>
  <c r="G224" i="4"/>
  <c r="F224" i="4"/>
  <c r="E224" i="4" s="1"/>
  <c r="I223" i="4"/>
  <c r="H223" i="4"/>
  <c r="G223" i="4"/>
  <c r="F223" i="4"/>
  <c r="E223" i="4" s="1"/>
  <c r="I222" i="4"/>
  <c r="H222" i="4"/>
  <c r="G222" i="4"/>
  <c r="F222" i="4"/>
  <c r="E222" i="4" s="1"/>
  <c r="C222" i="4" s="1"/>
  <c r="I221" i="4"/>
  <c r="H221" i="4"/>
  <c r="G221" i="4"/>
  <c r="F221" i="4"/>
  <c r="E221" i="4" s="1"/>
  <c r="I220" i="4"/>
  <c r="H220" i="4"/>
  <c r="G220" i="4"/>
  <c r="F220" i="4"/>
  <c r="E220" i="4" s="1"/>
  <c r="I219" i="4"/>
  <c r="H219" i="4"/>
  <c r="G219" i="4"/>
  <c r="F219" i="4"/>
  <c r="E219" i="4" s="1"/>
  <c r="I218" i="4"/>
  <c r="H218" i="4"/>
  <c r="G218" i="4"/>
  <c r="F218" i="4"/>
  <c r="E218" i="4" s="1"/>
  <c r="M218" i="4" s="1"/>
  <c r="I217" i="4"/>
  <c r="H217" i="4"/>
  <c r="G217" i="4"/>
  <c r="F217" i="4"/>
  <c r="E217" i="4" s="1"/>
  <c r="K217" i="4" s="1"/>
  <c r="Q217" i="4" s="1"/>
  <c r="I216" i="4"/>
  <c r="H216" i="4"/>
  <c r="G216" i="4"/>
  <c r="F216" i="4"/>
  <c r="E216" i="4" s="1"/>
  <c r="I215" i="4"/>
  <c r="H215" i="4"/>
  <c r="G215" i="4"/>
  <c r="F215" i="4"/>
  <c r="E215" i="4" s="1"/>
  <c r="I214" i="4"/>
  <c r="H214" i="4"/>
  <c r="G214" i="4"/>
  <c r="F214" i="4"/>
  <c r="E214" i="4" s="1"/>
  <c r="I213" i="4"/>
  <c r="H213" i="4"/>
  <c r="G213" i="4"/>
  <c r="F213" i="4"/>
  <c r="E213" i="4" s="1"/>
  <c r="I212" i="4"/>
  <c r="H212" i="4"/>
  <c r="G212" i="4"/>
  <c r="F212" i="4"/>
  <c r="E212" i="4" s="1"/>
  <c r="K212" i="4" s="1"/>
  <c r="Q212" i="4" s="1"/>
  <c r="I211" i="4"/>
  <c r="H211" i="4"/>
  <c r="G211" i="4"/>
  <c r="F211" i="4"/>
  <c r="E211" i="4" s="1"/>
  <c r="I210" i="4"/>
  <c r="H210" i="4"/>
  <c r="G210" i="4"/>
  <c r="F210" i="4"/>
  <c r="E210" i="4" s="1"/>
  <c r="I209" i="4"/>
  <c r="H209" i="4"/>
  <c r="G209" i="4"/>
  <c r="F209" i="4"/>
  <c r="E209" i="4" s="1"/>
  <c r="L209" i="4" s="1" a="1"/>
  <c r="L209" i="4" s="1"/>
  <c r="I208" i="4"/>
  <c r="H208" i="4"/>
  <c r="G208" i="4"/>
  <c r="F208" i="4"/>
  <c r="E208" i="4" s="1"/>
  <c r="I207" i="4"/>
  <c r="H207" i="4"/>
  <c r="G207" i="4"/>
  <c r="F207" i="4"/>
  <c r="E207" i="4" s="1"/>
  <c r="I206" i="4"/>
  <c r="H206" i="4"/>
  <c r="G206" i="4"/>
  <c r="F206" i="4"/>
  <c r="E206" i="4" s="1"/>
  <c r="K206" i="4" s="1"/>
  <c r="I205" i="4"/>
  <c r="H205" i="4"/>
  <c r="G205" i="4"/>
  <c r="F205" i="4"/>
  <c r="E205" i="4" s="1"/>
  <c r="I204" i="4"/>
  <c r="H204" i="4"/>
  <c r="G204" i="4"/>
  <c r="F204" i="4"/>
  <c r="E204" i="4" s="1"/>
  <c r="I203" i="4"/>
  <c r="H203" i="4"/>
  <c r="G203" i="4"/>
  <c r="F203" i="4"/>
  <c r="E203" i="4" s="1"/>
  <c r="I202" i="4"/>
  <c r="H202" i="4"/>
  <c r="G202" i="4"/>
  <c r="F202" i="4"/>
  <c r="E202" i="4" s="1"/>
  <c r="L202" i="4" s="1" a="1"/>
  <c r="L202" i="4" s="1"/>
  <c r="I201" i="4"/>
  <c r="H201" i="4"/>
  <c r="G201" i="4"/>
  <c r="F201" i="4"/>
  <c r="E201" i="4" s="1"/>
  <c r="I200" i="4"/>
  <c r="H200" i="4"/>
  <c r="G200" i="4"/>
  <c r="F200" i="4"/>
  <c r="E200" i="4" s="1"/>
  <c r="L200" i="4" s="1" a="1"/>
  <c r="L200" i="4" s="1"/>
  <c r="I199" i="4"/>
  <c r="H199" i="4"/>
  <c r="G199" i="4"/>
  <c r="F199" i="4"/>
  <c r="E199" i="4" s="1"/>
  <c r="I198" i="4"/>
  <c r="H198" i="4"/>
  <c r="G198" i="4"/>
  <c r="F198" i="4"/>
  <c r="E198" i="4" s="1"/>
  <c r="K198" i="4" s="1"/>
  <c r="O198" i="4" s="1"/>
  <c r="I197" i="4"/>
  <c r="H197" i="4"/>
  <c r="G197" i="4"/>
  <c r="F197" i="4"/>
  <c r="E197" i="4" s="1"/>
  <c r="I196" i="4"/>
  <c r="H196" i="4"/>
  <c r="G196" i="4"/>
  <c r="F196" i="4"/>
  <c r="E196" i="4" s="1"/>
  <c r="I195" i="4"/>
  <c r="H195" i="4"/>
  <c r="G195" i="4"/>
  <c r="F195" i="4"/>
  <c r="E195" i="4" s="1"/>
  <c r="I194" i="4"/>
  <c r="H194" i="4"/>
  <c r="G194" i="4"/>
  <c r="F194" i="4"/>
  <c r="E194" i="4" s="1"/>
  <c r="I193" i="4"/>
  <c r="H193" i="4"/>
  <c r="G193" i="4"/>
  <c r="F193" i="4"/>
  <c r="E193" i="4" s="1"/>
  <c r="I192" i="4"/>
  <c r="H192" i="4"/>
  <c r="G192" i="4"/>
  <c r="F192" i="4"/>
  <c r="E192" i="4" s="1"/>
  <c r="L192" i="4" s="1" a="1"/>
  <c r="L192" i="4" s="1"/>
  <c r="I191" i="4"/>
  <c r="H191" i="4"/>
  <c r="G191" i="4"/>
  <c r="F191" i="4"/>
  <c r="E191" i="4" s="1"/>
  <c r="I190" i="4"/>
  <c r="H190" i="4"/>
  <c r="G190" i="4"/>
  <c r="F190" i="4"/>
  <c r="E190" i="4" s="1"/>
  <c r="I189" i="4"/>
  <c r="H189" i="4"/>
  <c r="G189" i="4"/>
  <c r="F189" i="4"/>
  <c r="E189" i="4" s="1"/>
  <c r="I188" i="4"/>
  <c r="H188" i="4"/>
  <c r="G188" i="4"/>
  <c r="F188" i="4"/>
  <c r="E188" i="4" s="1"/>
  <c r="K188" i="4" s="1"/>
  <c r="Q188" i="4" s="1"/>
  <c r="I187" i="4"/>
  <c r="H187" i="4"/>
  <c r="G187" i="4"/>
  <c r="F187" i="4"/>
  <c r="E187" i="4" s="1"/>
  <c r="I186" i="4"/>
  <c r="H186" i="4"/>
  <c r="G186" i="4"/>
  <c r="F186" i="4"/>
  <c r="E186" i="4" s="1"/>
  <c r="M186" i="4" s="1"/>
  <c r="I185" i="4"/>
  <c r="H185" i="4"/>
  <c r="G185" i="4"/>
  <c r="F185" i="4"/>
  <c r="E185" i="4" s="1"/>
  <c r="I184" i="4"/>
  <c r="H184" i="4"/>
  <c r="G184" i="4"/>
  <c r="F184" i="4"/>
  <c r="E184" i="4" s="1"/>
  <c r="I183" i="4"/>
  <c r="H183" i="4"/>
  <c r="G183" i="4"/>
  <c r="F183" i="4"/>
  <c r="E183" i="4" s="1"/>
  <c r="I182" i="4"/>
  <c r="H182" i="4"/>
  <c r="G182" i="4"/>
  <c r="F182" i="4"/>
  <c r="E182" i="4" s="1"/>
  <c r="I181" i="4"/>
  <c r="H181" i="4"/>
  <c r="G181" i="4"/>
  <c r="F181" i="4"/>
  <c r="E181" i="4" s="1"/>
  <c r="I180" i="4"/>
  <c r="H180" i="4"/>
  <c r="G180" i="4"/>
  <c r="F180" i="4"/>
  <c r="E180" i="4" s="1"/>
  <c r="I179" i="4"/>
  <c r="H179" i="4"/>
  <c r="G179" i="4"/>
  <c r="F179" i="4"/>
  <c r="E179" i="4" s="1"/>
  <c r="I178" i="4"/>
  <c r="H178" i="4"/>
  <c r="G178" i="4"/>
  <c r="F178" i="4"/>
  <c r="E178" i="4" s="1"/>
  <c r="I177" i="4"/>
  <c r="H177" i="4"/>
  <c r="G177" i="4"/>
  <c r="F177" i="4"/>
  <c r="E177" i="4" s="1"/>
  <c r="I176" i="4"/>
  <c r="H176" i="4"/>
  <c r="G176" i="4"/>
  <c r="F176" i="4"/>
  <c r="E176" i="4" s="1"/>
  <c r="C176" i="4" s="1"/>
  <c r="I175" i="4"/>
  <c r="H175" i="4"/>
  <c r="G175" i="4"/>
  <c r="F175" i="4"/>
  <c r="E175" i="4" s="1"/>
  <c r="I174" i="4"/>
  <c r="H174" i="4"/>
  <c r="G174" i="4"/>
  <c r="F174" i="4"/>
  <c r="E174" i="4" s="1"/>
  <c r="J174" i="4" s="1"/>
  <c r="I173" i="4"/>
  <c r="H173" i="4"/>
  <c r="G173" i="4"/>
  <c r="F173" i="4"/>
  <c r="E173" i="4" s="1"/>
  <c r="I172" i="4"/>
  <c r="H172" i="4"/>
  <c r="G172" i="4"/>
  <c r="F172" i="4"/>
  <c r="E172" i="4" s="1"/>
  <c r="I171" i="4"/>
  <c r="H171" i="4"/>
  <c r="G171" i="4"/>
  <c r="F171" i="4"/>
  <c r="E171" i="4" s="1"/>
  <c r="I170" i="4"/>
  <c r="H170" i="4"/>
  <c r="G170" i="4"/>
  <c r="F170" i="4"/>
  <c r="E170" i="4" s="1"/>
  <c r="I169" i="4"/>
  <c r="H169" i="4"/>
  <c r="G169" i="4"/>
  <c r="F169" i="4"/>
  <c r="E169" i="4" s="1"/>
  <c r="I168" i="4"/>
  <c r="H168" i="4"/>
  <c r="G168" i="4"/>
  <c r="F168" i="4"/>
  <c r="E168" i="4" s="1"/>
  <c r="I167" i="4"/>
  <c r="H167" i="4"/>
  <c r="G167" i="4"/>
  <c r="F167" i="4"/>
  <c r="E167" i="4" s="1"/>
  <c r="I166" i="4"/>
  <c r="H166" i="4"/>
  <c r="G166" i="4"/>
  <c r="F166" i="4"/>
  <c r="E166" i="4" s="1"/>
  <c r="C166" i="4" s="1"/>
  <c r="I165" i="4"/>
  <c r="H165" i="4"/>
  <c r="G165" i="4"/>
  <c r="F165" i="4"/>
  <c r="E165" i="4" s="1"/>
  <c r="J165" i="4" s="1"/>
  <c r="I164" i="4"/>
  <c r="H164" i="4"/>
  <c r="G164" i="4"/>
  <c r="F164" i="4"/>
  <c r="E164" i="4" s="1"/>
  <c r="I163" i="4"/>
  <c r="H163" i="4"/>
  <c r="G163" i="4"/>
  <c r="F163" i="4"/>
  <c r="E163" i="4" s="1"/>
  <c r="I162" i="4"/>
  <c r="H162" i="4"/>
  <c r="G162" i="4"/>
  <c r="F162" i="4"/>
  <c r="E162" i="4" s="1"/>
  <c r="I161" i="4"/>
  <c r="H161" i="4"/>
  <c r="G161" i="4"/>
  <c r="F161" i="4"/>
  <c r="E161" i="4" s="1"/>
  <c r="I160" i="4"/>
  <c r="H160" i="4"/>
  <c r="G160" i="4"/>
  <c r="F160" i="4"/>
  <c r="E160" i="4" s="1"/>
  <c r="I159" i="4"/>
  <c r="H159" i="4"/>
  <c r="G159" i="4"/>
  <c r="F159" i="4"/>
  <c r="E159" i="4" s="1"/>
  <c r="I158" i="4"/>
  <c r="H158" i="4"/>
  <c r="G158" i="4"/>
  <c r="F158" i="4"/>
  <c r="E158" i="4" s="1"/>
  <c r="I157" i="4"/>
  <c r="H157" i="4"/>
  <c r="G157" i="4"/>
  <c r="F157" i="4"/>
  <c r="E157" i="4" s="1"/>
  <c r="L157" i="4" s="1" a="1"/>
  <c r="L157" i="4" s="1"/>
  <c r="I156" i="4"/>
  <c r="H156" i="4"/>
  <c r="G156" i="4"/>
  <c r="F156" i="4"/>
  <c r="E156" i="4" s="1"/>
  <c r="K156" i="4" s="1"/>
  <c r="I155" i="4"/>
  <c r="H155" i="4"/>
  <c r="G155" i="4"/>
  <c r="F155" i="4"/>
  <c r="E155" i="4" s="1"/>
  <c r="I154" i="4"/>
  <c r="H154" i="4"/>
  <c r="G154" i="4"/>
  <c r="F154" i="4"/>
  <c r="E154" i="4" s="1"/>
  <c r="I153" i="4"/>
  <c r="H153" i="4"/>
  <c r="G153" i="4"/>
  <c r="F153" i="4"/>
  <c r="E153" i="4" s="1"/>
  <c r="L153" i="4" s="1" a="1"/>
  <c r="L153" i="4" s="1"/>
  <c r="I152" i="4"/>
  <c r="H152" i="4"/>
  <c r="G152" i="4"/>
  <c r="F152" i="4"/>
  <c r="E152" i="4" s="1"/>
  <c r="K152" i="4" s="1"/>
  <c r="Q152" i="4" s="1"/>
  <c r="I151" i="4"/>
  <c r="H151" i="4"/>
  <c r="G151" i="4"/>
  <c r="F151" i="4"/>
  <c r="E151" i="4" s="1"/>
  <c r="L151" i="4" s="1" a="1"/>
  <c r="L151" i="4" s="1"/>
  <c r="I150" i="4"/>
  <c r="H150" i="4"/>
  <c r="G150" i="4"/>
  <c r="F150" i="4"/>
  <c r="E150" i="4" s="1"/>
  <c r="C150" i="4" s="1"/>
  <c r="I149" i="4"/>
  <c r="H149" i="4"/>
  <c r="G149" i="4"/>
  <c r="F149" i="4"/>
  <c r="E149" i="4" s="1"/>
  <c r="I148" i="4"/>
  <c r="H148" i="4"/>
  <c r="G148" i="4"/>
  <c r="F148" i="4"/>
  <c r="E148" i="4" s="1"/>
  <c r="K148" i="4" s="1"/>
  <c r="I147" i="4"/>
  <c r="H147" i="4"/>
  <c r="G147" i="4"/>
  <c r="F147" i="4"/>
  <c r="E147" i="4" s="1"/>
  <c r="J147" i="4" s="1"/>
  <c r="I146" i="4"/>
  <c r="H146" i="4"/>
  <c r="G146" i="4"/>
  <c r="F146" i="4"/>
  <c r="E146" i="4" s="1"/>
  <c r="I145" i="4"/>
  <c r="H145" i="4"/>
  <c r="G145" i="4"/>
  <c r="F145" i="4"/>
  <c r="E145" i="4" s="1"/>
  <c r="I144" i="4"/>
  <c r="H144" i="4"/>
  <c r="G144" i="4"/>
  <c r="F144" i="4"/>
  <c r="E144" i="4" s="1"/>
  <c r="I143" i="4"/>
  <c r="H143" i="4"/>
  <c r="G143" i="4"/>
  <c r="F143" i="4"/>
  <c r="E143" i="4" s="1"/>
  <c r="I142" i="4"/>
  <c r="H142" i="4"/>
  <c r="G142" i="4"/>
  <c r="F142" i="4"/>
  <c r="E142" i="4" s="1"/>
  <c r="L142" i="4" s="1" a="1"/>
  <c r="L142" i="4" s="1"/>
  <c r="I141" i="4"/>
  <c r="H141" i="4"/>
  <c r="G141" i="4"/>
  <c r="F141" i="4"/>
  <c r="E141" i="4" s="1"/>
  <c r="I140" i="4"/>
  <c r="H140" i="4"/>
  <c r="G140" i="4"/>
  <c r="F140" i="4"/>
  <c r="E140" i="4" s="1"/>
  <c r="I139" i="4"/>
  <c r="H139" i="4"/>
  <c r="G139" i="4"/>
  <c r="F139" i="4"/>
  <c r="E139" i="4" s="1"/>
  <c r="I138" i="4"/>
  <c r="H138" i="4"/>
  <c r="G138" i="4"/>
  <c r="F138" i="4"/>
  <c r="E138" i="4" s="1"/>
  <c r="I137" i="4"/>
  <c r="H137" i="4"/>
  <c r="G137" i="4"/>
  <c r="F137" i="4"/>
  <c r="E137" i="4" s="1"/>
  <c r="I136" i="4"/>
  <c r="H136" i="4"/>
  <c r="G136" i="4"/>
  <c r="F136" i="4"/>
  <c r="E136" i="4" s="1"/>
  <c r="C136" i="4" s="1"/>
  <c r="I135" i="4"/>
  <c r="H135" i="4"/>
  <c r="G135" i="4"/>
  <c r="F135" i="4"/>
  <c r="E135" i="4" s="1"/>
  <c r="L135" i="4" s="1" a="1"/>
  <c r="L135" i="4" s="1"/>
  <c r="I134" i="4"/>
  <c r="H134" i="4"/>
  <c r="G134" i="4"/>
  <c r="F134" i="4"/>
  <c r="E134" i="4" s="1"/>
  <c r="I133" i="4"/>
  <c r="H133" i="4"/>
  <c r="G133" i="4"/>
  <c r="F133" i="4"/>
  <c r="E133" i="4" s="1"/>
  <c r="P133" i="4" s="1"/>
  <c r="I132" i="4"/>
  <c r="H132" i="4"/>
  <c r="G132" i="4"/>
  <c r="F132" i="4"/>
  <c r="E132" i="4" s="1"/>
  <c r="I131" i="4"/>
  <c r="H131" i="4"/>
  <c r="G131" i="4"/>
  <c r="F131" i="4"/>
  <c r="E131" i="4" s="1"/>
  <c r="K131" i="4" s="1"/>
  <c r="O131" i="4" s="1"/>
  <c r="I130" i="4"/>
  <c r="H130" i="4"/>
  <c r="G130" i="4"/>
  <c r="F130" i="4"/>
  <c r="E130" i="4" s="1"/>
  <c r="I129" i="4"/>
  <c r="H129" i="4"/>
  <c r="G129" i="4"/>
  <c r="F129" i="4"/>
  <c r="E129" i="4" s="1"/>
  <c r="I128" i="4"/>
  <c r="H128" i="4"/>
  <c r="G128" i="4"/>
  <c r="F128" i="4"/>
  <c r="E128" i="4" s="1"/>
  <c r="L128" i="4" s="1" a="1"/>
  <c r="L128" i="4" s="1"/>
  <c r="I127" i="4"/>
  <c r="H127" i="4"/>
  <c r="G127" i="4"/>
  <c r="F127" i="4"/>
  <c r="E127" i="4" s="1"/>
  <c r="M127" i="4" s="1"/>
  <c r="I126" i="4"/>
  <c r="H126" i="4"/>
  <c r="G126" i="4"/>
  <c r="F126" i="4"/>
  <c r="E126" i="4" s="1"/>
  <c r="J126" i="4" s="1"/>
  <c r="I125" i="4"/>
  <c r="H125" i="4"/>
  <c r="G125" i="4"/>
  <c r="F125" i="4"/>
  <c r="E125" i="4" s="1"/>
  <c r="I124" i="4"/>
  <c r="H124" i="4"/>
  <c r="G124" i="4"/>
  <c r="F124" i="4"/>
  <c r="E124" i="4" s="1"/>
  <c r="J124" i="4" s="1"/>
  <c r="I123" i="4"/>
  <c r="H123" i="4"/>
  <c r="G123" i="4"/>
  <c r="F123" i="4"/>
  <c r="E123" i="4" s="1"/>
  <c r="I122" i="4"/>
  <c r="H122" i="4"/>
  <c r="G122" i="4"/>
  <c r="F122" i="4"/>
  <c r="E122" i="4" s="1"/>
  <c r="I121" i="4"/>
  <c r="H121" i="4"/>
  <c r="G121" i="4"/>
  <c r="F121" i="4"/>
  <c r="E121" i="4" s="1"/>
  <c r="I120" i="4"/>
  <c r="H120" i="4"/>
  <c r="G120" i="4"/>
  <c r="F120" i="4"/>
  <c r="E120" i="4" s="1"/>
  <c r="I119" i="4"/>
  <c r="H119" i="4"/>
  <c r="G119" i="4"/>
  <c r="F119" i="4"/>
  <c r="E119" i="4" s="1"/>
  <c r="I118" i="4"/>
  <c r="H118" i="4"/>
  <c r="G118" i="4"/>
  <c r="F118" i="4"/>
  <c r="E118" i="4" s="1"/>
  <c r="I117" i="4"/>
  <c r="H117" i="4"/>
  <c r="G117" i="4"/>
  <c r="F117" i="4"/>
  <c r="E117" i="4" s="1"/>
  <c r="L117" i="4" s="1" a="1"/>
  <c r="L117" i="4" s="1"/>
  <c r="I116" i="4"/>
  <c r="H116" i="4"/>
  <c r="G116" i="4"/>
  <c r="F116" i="4"/>
  <c r="E116" i="4" s="1"/>
  <c r="K116" i="4" s="1"/>
  <c r="O116" i="4" s="1"/>
  <c r="I115" i="4"/>
  <c r="H115" i="4"/>
  <c r="G115" i="4"/>
  <c r="F115" i="4"/>
  <c r="E115" i="4" s="1"/>
  <c r="I114" i="4"/>
  <c r="H114" i="4"/>
  <c r="G114" i="4"/>
  <c r="F114" i="4"/>
  <c r="E114" i="4" s="1"/>
  <c r="I113" i="4"/>
  <c r="H113" i="4"/>
  <c r="G113" i="4"/>
  <c r="F113" i="4"/>
  <c r="E113" i="4" s="1"/>
  <c r="I112" i="4"/>
  <c r="H112" i="4"/>
  <c r="G112" i="4"/>
  <c r="F112" i="4"/>
  <c r="E112" i="4" s="1"/>
  <c r="I111" i="4"/>
  <c r="H111" i="4"/>
  <c r="G111" i="4"/>
  <c r="F111" i="4"/>
  <c r="E111" i="4" s="1"/>
  <c r="C111" i="4" s="1"/>
  <c r="I110" i="4"/>
  <c r="H110" i="4"/>
  <c r="G110" i="4"/>
  <c r="F110" i="4"/>
  <c r="E110" i="4" s="1"/>
  <c r="I109" i="4"/>
  <c r="H109" i="4"/>
  <c r="G109" i="4"/>
  <c r="F109" i="4"/>
  <c r="E109" i="4" s="1"/>
  <c r="P109" i="4" s="1"/>
  <c r="I108" i="4"/>
  <c r="H108" i="4"/>
  <c r="G108" i="4"/>
  <c r="F108" i="4"/>
  <c r="E108" i="4" s="1"/>
  <c r="I107" i="4"/>
  <c r="H107" i="4"/>
  <c r="G107" i="4"/>
  <c r="F107" i="4"/>
  <c r="E107" i="4" s="1"/>
  <c r="C107" i="4" s="1"/>
  <c r="I106" i="4"/>
  <c r="H106" i="4"/>
  <c r="G106" i="4"/>
  <c r="F106" i="4"/>
  <c r="E106" i="4" s="1"/>
  <c r="J106" i="4" s="1"/>
  <c r="I105" i="4"/>
  <c r="H105" i="4"/>
  <c r="G105" i="4"/>
  <c r="F105" i="4"/>
  <c r="E105" i="4" s="1"/>
  <c r="C105" i="4" s="1"/>
  <c r="I104" i="4"/>
  <c r="H104" i="4"/>
  <c r="G104" i="4"/>
  <c r="F104" i="4"/>
  <c r="E104" i="4" s="1"/>
  <c r="L104" i="4" s="1" a="1"/>
  <c r="L104" i="4" s="1"/>
  <c r="I103" i="4"/>
  <c r="H103" i="4"/>
  <c r="G103" i="4"/>
  <c r="F103" i="4"/>
  <c r="E103" i="4" s="1"/>
  <c r="I102" i="4"/>
  <c r="H102" i="4"/>
  <c r="G102" i="4"/>
  <c r="F102" i="4"/>
  <c r="E102" i="4" s="1"/>
  <c r="M102" i="4" s="1"/>
  <c r="I101" i="4"/>
  <c r="H101" i="4"/>
  <c r="G101" i="4"/>
  <c r="F101" i="4"/>
  <c r="E101" i="4" s="1"/>
  <c r="I100" i="4"/>
  <c r="H100" i="4"/>
  <c r="G100" i="4"/>
  <c r="F100" i="4"/>
  <c r="E100" i="4" s="1"/>
  <c r="I99" i="4"/>
  <c r="H99" i="4"/>
  <c r="G99" i="4"/>
  <c r="F99" i="4"/>
  <c r="E99" i="4" s="1"/>
  <c r="I98" i="4"/>
  <c r="H98" i="4"/>
  <c r="G98" i="4"/>
  <c r="F98" i="4"/>
  <c r="E98" i="4" s="1"/>
  <c r="I97" i="4"/>
  <c r="H97" i="4"/>
  <c r="G97" i="4"/>
  <c r="F97" i="4"/>
  <c r="E97" i="4" s="1"/>
  <c r="I96" i="4"/>
  <c r="H96" i="4"/>
  <c r="G96" i="4"/>
  <c r="F96" i="4"/>
  <c r="E96" i="4" s="1"/>
  <c r="I95" i="4"/>
  <c r="H95" i="4"/>
  <c r="G95" i="4"/>
  <c r="F95" i="4"/>
  <c r="E95" i="4" s="1"/>
  <c r="I94" i="4"/>
  <c r="H94" i="4"/>
  <c r="G94" i="4"/>
  <c r="F94" i="4"/>
  <c r="E94" i="4" s="1"/>
  <c r="P94" i="4" s="1"/>
  <c r="I93" i="4"/>
  <c r="H93" i="4"/>
  <c r="G93" i="4"/>
  <c r="F93" i="4"/>
  <c r="E93" i="4" s="1"/>
  <c r="I92" i="4"/>
  <c r="H92" i="4"/>
  <c r="G92" i="4"/>
  <c r="F92" i="4"/>
  <c r="E92" i="4" s="1"/>
  <c r="I91" i="4"/>
  <c r="H91" i="4"/>
  <c r="G91" i="4"/>
  <c r="F91" i="4"/>
  <c r="E91" i="4" s="1"/>
  <c r="I90" i="4"/>
  <c r="H90" i="4"/>
  <c r="G90" i="4"/>
  <c r="F90" i="4"/>
  <c r="E90" i="4" s="1"/>
  <c r="I89" i="4"/>
  <c r="H89" i="4"/>
  <c r="G89" i="4"/>
  <c r="F89" i="4"/>
  <c r="E89" i="4" s="1"/>
  <c r="I88" i="4"/>
  <c r="H88" i="4"/>
  <c r="G88" i="4"/>
  <c r="F88" i="4"/>
  <c r="E88" i="4" s="1"/>
  <c r="I87" i="4"/>
  <c r="H87" i="4"/>
  <c r="G87" i="4"/>
  <c r="F87" i="4"/>
  <c r="E87" i="4" s="1"/>
  <c r="I86" i="4"/>
  <c r="H86" i="4"/>
  <c r="G86" i="4"/>
  <c r="F86" i="4"/>
  <c r="E86" i="4" s="1"/>
  <c r="I85" i="4"/>
  <c r="H85" i="4"/>
  <c r="G85" i="4"/>
  <c r="F85" i="4"/>
  <c r="E85" i="4" s="1"/>
  <c r="I84" i="4"/>
  <c r="H84" i="4"/>
  <c r="G84" i="4"/>
  <c r="F84" i="4"/>
  <c r="E84" i="4" s="1"/>
  <c r="I83" i="4"/>
  <c r="H83" i="4"/>
  <c r="G83" i="4"/>
  <c r="F83" i="4"/>
  <c r="E83" i="4" s="1"/>
  <c r="I82" i="4"/>
  <c r="H82" i="4"/>
  <c r="G82" i="4"/>
  <c r="F82" i="4"/>
  <c r="E82" i="4" s="1"/>
  <c r="P82" i="4" s="1"/>
  <c r="I81" i="4"/>
  <c r="H81" i="4"/>
  <c r="G81" i="4"/>
  <c r="F81" i="4"/>
  <c r="E81" i="4" s="1"/>
  <c r="I80" i="4"/>
  <c r="H80" i="4"/>
  <c r="G80" i="4"/>
  <c r="F80" i="4"/>
  <c r="E80" i="4" s="1"/>
  <c r="I79" i="4"/>
  <c r="H79" i="4"/>
  <c r="G79" i="4"/>
  <c r="F79" i="4"/>
  <c r="E79" i="4" s="1"/>
  <c r="I78" i="4"/>
  <c r="H78" i="4"/>
  <c r="G78" i="4"/>
  <c r="F78" i="4"/>
  <c r="E78" i="4" s="1"/>
  <c r="I77" i="4"/>
  <c r="H77" i="4"/>
  <c r="G77" i="4"/>
  <c r="F77" i="4"/>
  <c r="E77" i="4" s="1"/>
  <c r="L77" i="4" s="1" a="1"/>
  <c r="L77" i="4" s="1"/>
  <c r="I76" i="4"/>
  <c r="H76" i="4"/>
  <c r="G76" i="4"/>
  <c r="F76" i="4"/>
  <c r="E76" i="4" s="1"/>
  <c r="I75" i="4"/>
  <c r="H75" i="4"/>
  <c r="G75" i="4"/>
  <c r="F75" i="4"/>
  <c r="E75" i="4" s="1"/>
  <c r="I74" i="4"/>
  <c r="H74" i="4"/>
  <c r="G74" i="4"/>
  <c r="F74" i="4"/>
  <c r="E74" i="4" s="1"/>
  <c r="I73" i="4"/>
  <c r="H73" i="4"/>
  <c r="G73" i="4"/>
  <c r="F73" i="4"/>
  <c r="E73" i="4" s="1"/>
  <c r="I72" i="4"/>
  <c r="H72" i="4"/>
  <c r="G72" i="4"/>
  <c r="F72" i="4"/>
  <c r="E72" i="4" s="1"/>
  <c r="I71" i="4"/>
  <c r="H71" i="4"/>
  <c r="G71" i="4"/>
  <c r="F71" i="4"/>
  <c r="E71" i="4" s="1"/>
  <c r="I70" i="4"/>
  <c r="H70" i="4"/>
  <c r="G70" i="4"/>
  <c r="F70" i="4"/>
  <c r="E70" i="4" s="1"/>
  <c r="I69" i="4"/>
  <c r="H69" i="4"/>
  <c r="G69" i="4"/>
  <c r="F69" i="4"/>
  <c r="E69" i="4" s="1"/>
  <c r="I68" i="4"/>
  <c r="H68" i="4"/>
  <c r="G68" i="4"/>
  <c r="F68" i="4"/>
  <c r="E68" i="4" s="1"/>
  <c r="I67" i="4"/>
  <c r="H67" i="4"/>
  <c r="G67" i="4"/>
  <c r="F67" i="4"/>
  <c r="E67" i="4" s="1"/>
  <c r="I66" i="4"/>
  <c r="H66" i="4"/>
  <c r="G66" i="4"/>
  <c r="F66" i="4"/>
  <c r="E66" i="4" s="1"/>
  <c r="I65" i="4"/>
  <c r="H65" i="4"/>
  <c r="G65" i="4"/>
  <c r="F65" i="4"/>
  <c r="E65" i="4" s="1"/>
  <c r="I64" i="4"/>
  <c r="H64" i="4"/>
  <c r="G64" i="4"/>
  <c r="F64" i="4"/>
  <c r="E64" i="4" s="1"/>
  <c r="I63" i="4"/>
  <c r="H63" i="4"/>
  <c r="G63" i="4"/>
  <c r="F63" i="4"/>
  <c r="E63" i="4" s="1"/>
  <c r="M63" i="4" s="1"/>
  <c r="I62" i="4"/>
  <c r="H62" i="4"/>
  <c r="G62" i="4"/>
  <c r="F62" i="4"/>
  <c r="E62" i="4" s="1"/>
  <c r="I61" i="4"/>
  <c r="H61" i="4"/>
  <c r="G61" i="4"/>
  <c r="F61" i="4"/>
  <c r="E61" i="4" s="1"/>
  <c r="I60" i="4"/>
  <c r="H60" i="4"/>
  <c r="G60" i="4"/>
  <c r="F60" i="4"/>
  <c r="E60" i="4" s="1"/>
  <c r="I59" i="4"/>
  <c r="H59" i="4"/>
  <c r="G59" i="4"/>
  <c r="F59" i="4"/>
  <c r="E59" i="4" s="1"/>
  <c r="P59" i="4" s="1"/>
  <c r="I58" i="4"/>
  <c r="H58" i="4"/>
  <c r="G58" i="4"/>
  <c r="F58" i="4"/>
  <c r="E58" i="4" s="1"/>
  <c r="I57" i="4"/>
  <c r="H57" i="4"/>
  <c r="G57" i="4"/>
  <c r="F57" i="4"/>
  <c r="E57" i="4" s="1"/>
  <c r="I56" i="4"/>
  <c r="H56" i="4"/>
  <c r="G56" i="4"/>
  <c r="F56" i="4"/>
  <c r="E56" i="4" s="1"/>
  <c r="I55" i="4"/>
  <c r="H55" i="4"/>
  <c r="G55" i="4"/>
  <c r="F55" i="4"/>
  <c r="E55" i="4" s="1"/>
  <c r="L55" i="4" s="1" a="1"/>
  <c r="L55" i="4" s="1"/>
  <c r="I54" i="4"/>
  <c r="H54" i="4"/>
  <c r="G54" i="4"/>
  <c r="F54" i="4"/>
  <c r="E54" i="4" s="1"/>
  <c r="I53" i="4"/>
  <c r="H53" i="4"/>
  <c r="G53" i="4"/>
  <c r="F53" i="4"/>
  <c r="E53" i="4" s="1"/>
  <c r="M53" i="4" s="1"/>
  <c r="I52" i="4"/>
  <c r="H52" i="4"/>
  <c r="G52" i="4"/>
  <c r="F52" i="4"/>
  <c r="E52" i="4" s="1"/>
  <c r="I51" i="4"/>
  <c r="H51" i="4"/>
  <c r="G51" i="4"/>
  <c r="F51" i="4"/>
  <c r="E51" i="4" s="1"/>
  <c r="C51" i="4" s="1"/>
  <c r="I50" i="4"/>
  <c r="H50" i="4"/>
  <c r="G50" i="4"/>
  <c r="F50" i="4"/>
  <c r="E50" i="4" s="1"/>
  <c r="I49" i="4"/>
  <c r="H49" i="4"/>
  <c r="G49" i="4"/>
  <c r="F49" i="4"/>
  <c r="E49" i="4" s="1"/>
  <c r="I48" i="4"/>
  <c r="H48" i="4"/>
  <c r="G48" i="4"/>
  <c r="F48" i="4"/>
  <c r="E48" i="4" s="1"/>
  <c r="I47" i="4"/>
  <c r="H47" i="4"/>
  <c r="G47" i="4"/>
  <c r="F47" i="4"/>
  <c r="E47" i="4" s="1"/>
  <c r="I46" i="4"/>
  <c r="H46" i="4"/>
  <c r="G46" i="4"/>
  <c r="F46" i="4"/>
  <c r="E46" i="4" s="1"/>
  <c r="I45" i="4"/>
  <c r="H45" i="4"/>
  <c r="G45" i="4"/>
  <c r="F45" i="4"/>
  <c r="E45" i="4" s="1"/>
  <c r="K45" i="4" s="1"/>
  <c r="Q45" i="4" s="1"/>
  <c r="I44" i="4"/>
  <c r="H44" i="4"/>
  <c r="G44" i="4"/>
  <c r="F44" i="4"/>
  <c r="E44" i="4" s="1"/>
  <c r="I43" i="4"/>
  <c r="H43" i="4"/>
  <c r="G43" i="4"/>
  <c r="F43" i="4"/>
  <c r="E43" i="4" s="1"/>
  <c r="I42" i="4"/>
  <c r="H42" i="4"/>
  <c r="G42" i="4"/>
  <c r="F42" i="4"/>
  <c r="E42" i="4" s="1"/>
  <c r="I41" i="4"/>
  <c r="H41" i="4"/>
  <c r="G41" i="4"/>
  <c r="F41" i="4"/>
  <c r="E41" i="4" s="1"/>
  <c r="I40" i="4"/>
  <c r="H40" i="4"/>
  <c r="G40" i="4"/>
  <c r="F40" i="4"/>
  <c r="E40" i="4" s="1"/>
  <c r="I39" i="4"/>
  <c r="H39" i="4"/>
  <c r="G39" i="4"/>
  <c r="F39" i="4"/>
  <c r="E39" i="4" s="1"/>
  <c r="K39" i="4" s="1"/>
  <c r="N39" i="4" s="1"/>
  <c r="I38" i="4"/>
  <c r="H38" i="4"/>
  <c r="G38" i="4"/>
  <c r="F38" i="4"/>
  <c r="E38" i="4" s="1"/>
  <c r="I37" i="4"/>
  <c r="H37" i="4"/>
  <c r="G37" i="4"/>
  <c r="F37" i="4"/>
  <c r="E37" i="4" s="1"/>
  <c r="I36" i="4"/>
  <c r="H36" i="4"/>
  <c r="G36" i="4"/>
  <c r="F36" i="4"/>
  <c r="E36" i="4" s="1"/>
  <c r="I35" i="4"/>
  <c r="H35" i="4"/>
  <c r="G35" i="4"/>
  <c r="F35" i="4"/>
  <c r="E35" i="4" s="1"/>
  <c r="I34" i="4"/>
  <c r="H34" i="4"/>
  <c r="G34" i="4"/>
  <c r="F34" i="4"/>
  <c r="E34" i="4" s="1"/>
  <c r="I33" i="4"/>
  <c r="H33" i="4"/>
  <c r="G33" i="4"/>
  <c r="F33" i="4"/>
  <c r="E33" i="4" s="1"/>
  <c r="P33" i="4" s="1"/>
  <c r="I32" i="4"/>
  <c r="H32" i="4"/>
  <c r="G32" i="4"/>
  <c r="F32" i="4"/>
  <c r="E32" i="4" s="1"/>
  <c r="I31" i="4"/>
  <c r="H31" i="4"/>
  <c r="G31" i="4"/>
  <c r="F31" i="4"/>
  <c r="E31" i="4" s="1"/>
  <c r="I30" i="4"/>
  <c r="H30" i="4"/>
  <c r="G30" i="4"/>
  <c r="F30" i="4"/>
  <c r="E30" i="4" s="1"/>
  <c r="I29" i="4"/>
  <c r="H29" i="4"/>
  <c r="G29" i="4"/>
  <c r="F29" i="4"/>
  <c r="E29" i="4" s="1"/>
  <c r="I28" i="4"/>
  <c r="H28" i="4"/>
  <c r="G28" i="4"/>
  <c r="F28" i="4"/>
  <c r="E28" i="4" s="1"/>
  <c r="I27" i="4"/>
  <c r="H27" i="4"/>
  <c r="G27" i="4"/>
  <c r="F27" i="4"/>
  <c r="E27" i="4" s="1"/>
  <c r="I26" i="4"/>
  <c r="H26" i="4"/>
  <c r="G26" i="4"/>
  <c r="F26" i="4"/>
  <c r="E26" i="4" s="1"/>
  <c r="I25" i="4"/>
  <c r="H25" i="4"/>
  <c r="G25" i="4"/>
  <c r="F25" i="4"/>
  <c r="E25" i="4" s="1"/>
  <c r="I24" i="4"/>
  <c r="H24" i="4"/>
  <c r="G24" i="4"/>
  <c r="F24" i="4"/>
  <c r="E24" i="4" s="1"/>
  <c r="I23" i="4"/>
  <c r="H23" i="4"/>
  <c r="G23" i="4"/>
  <c r="F23" i="4"/>
  <c r="E23" i="4" s="1"/>
  <c r="I22" i="4"/>
  <c r="H22" i="4"/>
  <c r="G22" i="4"/>
  <c r="F22" i="4"/>
  <c r="E22" i="4" s="1"/>
  <c r="L22" i="4" s="1" a="1"/>
  <c r="L22" i="4" s="1"/>
  <c r="I21" i="4"/>
  <c r="H21" i="4"/>
  <c r="G21" i="4"/>
  <c r="F21" i="4"/>
  <c r="E21" i="4" s="1"/>
  <c r="I20" i="4"/>
  <c r="H20" i="4"/>
  <c r="G20" i="4"/>
  <c r="F20" i="4"/>
  <c r="E20" i="4" s="1"/>
  <c r="I19" i="4"/>
  <c r="H19" i="4"/>
  <c r="G19" i="4"/>
  <c r="F19" i="4"/>
  <c r="E19" i="4" s="1"/>
  <c r="I18" i="4"/>
  <c r="H18" i="4"/>
  <c r="G18" i="4"/>
  <c r="F18" i="4"/>
  <c r="E18" i="4" s="1"/>
  <c r="J18" i="4" s="1"/>
  <c r="I17" i="4"/>
  <c r="H17" i="4"/>
  <c r="G17" i="4"/>
  <c r="F17" i="4"/>
  <c r="E17" i="4" s="1"/>
  <c r="I16" i="4"/>
  <c r="H16" i="4"/>
  <c r="G16" i="4"/>
  <c r="F16" i="4"/>
  <c r="E16" i="4" s="1"/>
  <c r="I15" i="4"/>
  <c r="H15" i="4"/>
  <c r="G15" i="4"/>
  <c r="F15" i="4"/>
  <c r="E15" i="4" s="1"/>
  <c r="J15" i="4" s="1"/>
  <c r="I14" i="4"/>
  <c r="H14" i="4"/>
  <c r="G14" i="4"/>
  <c r="F14" i="4"/>
  <c r="E14" i="4" s="1"/>
  <c r="I13" i="4"/>
  <c r="H13" i="4"/>
  <c r="G13" i="4"/>
  <c r="F13" i="4"/>
  <c r="E13" i="4" s="1"/>
  <c r="C13" i="4" s="1"/>
  <c r="I12" i="4"/>
  <c r="H12" i="4"/>
  <c r="G12" i="4"/>
  <c r="F12" i="4"/>
  <c r="E12" i="4" s="1"/>
  <c r="M12" i="4" s="1"/>
  <c r="I11" i="4"/>
  <c r="H11" i="4"/>
  <c r="G11" i="4"/>
  <c r="F11" i="4"/>
  <c r="E11" i="4" s="1"/>
  <c r="P11" i="4" s="1"/>
  <c r="I10" i="4"/>
  <c r="H10" i="4"/>
  <c r="G10" i="4"/>
  <c r="F10" i="4"/>
  <c r="E10" i="4" s="1"/>
  <c r="I9" i="4"/>
  <c r="H9" i="4"/>
  <c r="G9" i="4"/>
  <c r="F9" i="4"/>
  <c r="E9" i="4" s="1"/>
  <c r="L9" i="4" s="1" a="1"/>
  <c r="L9" i="4" s="1"/>
  <c r="I8" i="4"/>
  <c r="H8" i="4"/>
  <c r="G8" i="4"/>
  <c r="F8" i="4"/>
  <c r="E8" i="4" s="1"/>
  <c r="I7" i="4"/>
  <c r="H7" i="4"/>
  <c r="G7" i="4"/>
  <c r="F7" i="4"/>
  <c r="E7" i="4" s="1"/>
  <c r="I6" i="4"/>
  <c r="H6" i="4"/>
  <c r="G6" i="4"/>
  <c r="F6" i="4"/>
  <c r="E6" i="4" s="1"/>
  <c r="I5" i="4"/>
  <c r="H5" i="4"/>
  <c r="G5" i="4"/>
  <c r="F5" i="4"/>
  <c r="E5" i="4" s="1"/>
  <c r="I4" i="4"/>
  <c r="H4" i="4"/>
  <c r="G4" i="4"/>
  <c r="F4" i="4"/>
  <c r="E4" i="4" s="1"/>
  <c r="I3" i="4"/>
  <c r="H3" i="4"/>
  <c r="G3" i="4"/>
  <c r="F3" i="4"/>
  <c r="E3" i="4" s="1"/>
  <c r="I2" i="4"/>
  <c r="H2" i="4"/>
  <c r="G2" i="4"/>
  <c r="F2" i="4"/>
  <c r="E2" i="4" s="1"/>
  <c r="D3048" i="4"/>
  <c r="M3064" i="4"/>
  <c r="P3066" i="4"/>
  <c r="L9" i="7" l="1"/>
  <c r="M2988" i="4"/>
  <c r="M3070" i="4"/>
  <c r="J2971" i="4"/>
  <c r="P3048" i="4"/>
  <c r="C3009" i="4"/>
  <c r="P2976" i="4"/>
  <c r="K3056" i="4"/>
  <c r="O3056" i="4" s="1"/>
  <c r="L3020" i="4" a="1"/>
  <c r="L3020" i="4" s="1"/>
  <c r="K3069" i="4"/>
  <c r="Q3069" i="4" s="1"/>
  <c r="K3082" i="4"/>
  <c r="N3082" i="4" s="1"/>
  <c r="M3018" i="4"/>
  <c r="J2847" i="4"/>
  <c r="L2949" i="4" a="1"/>
  <c r="L2949" i="4" s="1"/>
  <c r="M2941" i="4"/>
  <c r="L3045" i="4" a="1"/>
  <c r="L3045" i="4" s="1"/>
  <c r="M3079" i="4"/>
  <c r="K3025" i="4"/>
  <c r="N3025" i="4" s="1"/>
  <c r="L2899" i="4" a="1"/>
  <c r="L2899" i="4" s="1"/>
  <c r="L2665" i="4" a="1"/>
  <c r="L2665" i="4" s="1"/>
  <c r="J3051" i="4"/>
  <c r="P3067" i="4"/>
  <c r="K3043" i="4"/>
  <c r="N3043" i="4" s="1"/>
  <c r="M2823" i="4"/>
  <c r="M2763" i="4"/>
  <c r="M2935" i="4"/>
  <c r="L2959" i="4" a="1"/>
  <c r="L2959" i="4" s="1"/>
  <c r="K3023" i="4"/>
  <c r="O3023" i="4" s="1"/>
  <c r="J2835" i="4"/>
  <c r="P2967" i="4"/>
  <c r="L2817" i="4" a="1"/>
  <c r="L2817" i="4" s="1"/>
  <c r="K2955" i="4"/>
  <c r="O2955" i="4" s="1"/>
  <c r="K2799" i="4"/>
  <c r="O2799" i="4" s="1"/>
  <c r="P3069" i="4"/>
  <c r="L3073" i="4" a="1"/>
  <c r="L3073" i="4" s="1"/>
  <c r="K3021" i="4"/>
  <c r="O3021" i="4" s="1"/>
  <c r="M3019" i="4"/>
  <c r="C2995" i="4"/>
  <c r="M3081" i="4"/>
  <c r="M2955" i="4"/>
  <c r="M2877" i="4"/>
  <c r="P2919" i="4"/>
  <c r="J2775" i="4"/>
  <c r="P2805" i="4"/>
  <c r="M2631" i="4"/>
  <c r="L3019" i="4" a="1"/>
  <c r="L3019" i="4" s="1"/>
  <c r="M2947" i="4"/>
  <c r="J2961" i="4"/>
  <c r="P2929" i="4"/>
  <c r="J2857" i="4"/>
  <c r="P2889" i="4"/>
  <c r="L2793" i="4" a="1"/>
  <c r="L2793" i="4" s="1"/>
  <c r="C2577" i="4"/>
  <c r="M2885" i="4"/>
  <c r="J3057" i="4"/>
  <c r="K2979" i="4"/>
  <c r="C2937" i="4"/>
  <c r="P2991" i="4"/>
  <c r="L2977" i="4" a="1"/>
  <c r="L2977" i="4" s="1"/>
  <c r="P2923" i="4"/>
  <c r="J2935" i="4"/>
  <c r="P2799" i="4"/>
  <c r="M2853" i="4"/>
  <c r="P2785" i="4"/>
  <c r="P2773" i="4"/>
  <c r="C3021" i="4"/>
  <c r="P2989" i="4"/>
  <c r="J3013" i="4"/>
  <c r="J2967" i="4"/>
  <c r="K2929" i="4"/>
  <c r="Q2929" i="4" s="1"/>
  <c r="P2875" i="4"/>
  <c r="K2851" i="4"/>
  <c r="Q2851" i="4" s="1"/>
  <c r="K2889" i="4"/>
  <c r="O2889" i="4" s="1"/>
  <c r="M2793" i="4"/>
  <c r="J2787" i="4"/>
  <c r="K2971" i="4"/>
  <c r="Q2971" i="4" s="1"/>
  <c r="K2949" i="4"/>
  <c r="Q2949" i="4" s="1"/>
  <c r="J2901" i="4"/>
  <c r="K3061" i="4"/>
  <c r="P3021" i="4"/>
  <c r="M3013" i="4"/>
  <c r="L2887" i="4" a="1"/>
  <c r="L2887" i="4" s="1"/>
  <c r="J2851" i="4"/>
  <c r="P2833" i="4"/>
  <c r="C2965" i="4"/>
  <c r="L3055" i="4" a="1"/>
  <c r="L3055" i="4" s="1"/>
  <c r="M3049" i="4"/>
  <c r="M3025" i="4"/>
  <c r="C3015" i="4"/>
  <c r="K2983" i="4"/>
  <c r="N2983" i="4" s="1"/>
  <c r="J3039" i="4"/>
  <c r="M2881" i="4"/>
  <c r="L2913" i="4" a="1"/>
  <c r="L2913" i="4" s="1"/>
  <c r="L2871" i="4" a="1"/>
  <c r="L2871" i="4" s="1"/>
  <c r="K2781" i="4"/>
  <c r="Q2781" i="4" s="1"/>
  <c r="K3057" i="4"/>
  <c r="N3057" i="4" s="1"/>
  <c r="J3061" i="4"/>
  <c r="L2943" i="4" a="1"/>
  <c r="L2943" i="4" s="1"/>
  <c r="C3057" i="4"/>
  <c r="P3025" i="4"/>
  <c r="P3015" i="4"/>
  <c r="J2985" i="4"/>
  <c r="P3059" i="4"/>
  <c r="J3079" i="4"/>
  <c r="J2983" i="4"/>
  <c r="M2911" i="4"/>
  <c r="J2941" i="4"/>
  <c r="P2895" i="4"/>
  <c r="L2863" i="4" a="1"/>
  <c r="L2863" i="4" s="1"/>
  <c r="K2935" i="4"/>
  <c r="Q2935" i="4" s="1"/>
  <c r="J2799" i="4"/>
  <c r="M2871" i="4"/>
  <c r="P2843" i="4"/>
  <c r="C2997" i="4"/>
  <c r="C3037" i="4"/>
  <c r="C2947" i="4"/>
  <c r="C3055" i="4"/>
  <c r="C3075" i="4"/>
  <c r="P3051" i="4"/>
  <c r="K3031" i="4"/>
  <c r="Q3031" i="4" s="1"/>
  <c r="J3033" i="4"/>
  <c r="L3027" i="4" a="1"/>
  <c r="L3027" i="4" s="1"/>
  <c r="L3007" i="4" a="1"/>
  <c r="L3007" i="4" s="1"/>
  <c r="P3079" i="4"/>
  <c r="M2971" i="4"/>
  <c r="L3003" i="4" a="1"/>
  <c r="L3003" i="4" s="1"/>
  <c r="K2953" i="4"/>
  <c r="P2955" i="4"/>
  <c r="P2941" i="4"/>
  <c r="P2877" i="4"/>
  <c r="C2845" i="4"/>
  <c r="P2935" i="4"/>
  <c r="K2865" i="4"/>
  <c r="Q2865" i="4" s="1"/>
  <c r="L2827" i="4" a="1"/>
  <c r="L2827" i="4" s="1"/>
  <c r="L2809" i="4" a="1"/>
  <c r="L2809" i="4" s="1"/>
  <c r="C2797" i="4"/>
  <c r="M2761" i="4"/>
  <c r="P2671" i="4"/>
  <c r="K2961" i="4"/>
  <c r="N2961" i="4" s="1"/>
  <c r="P2959" i="4"/>
  <c r="C2859" i="4"/>
  <c r="P3075" i="4"/>
  <c r="K3073" i="4"/>
  <c r="Q3073" i="4" s="1"/>
  <c r="M3073" i="4"/>
  <c r="P3033" i="4"/>
  <c r="J3027" i="4"/>
  <c r="J3019" i="4"/>
  <c r="M3003" i="4"/>
  <c r="K2995" i="4"/>
  <c r="C3079" i="4"/>
  <c r="M2967" i="4"/>
  <c r="J3003" i="4"/>
  <c r="L2955" i="4" a="1"/>
  <c r="L2955" i="4" s="1"/>
  <c r="J2875" i="4"/>
  <c r="C2877" i="4"/>
  <c r="P2845" i="4"/>
  <c r="L2917" i="4" a="1"/>
  <c r="L2917" i="4" s="1"/>
  <c r="P2865" i="4"/>
  <c r="P2821" i="4"/>
  <c r="P2809" i="4"/>
  <c r="K2743" i="4"/>
  <c r="N2743" i="4" s="1"/>
  <c r="L2715" i="4" a="1"/>
  <c r="L2715" i="4" s="1"/>
  <c r="M2593" i="4"/>
  <c r="P2973" i="4"/>
  <c r="J2859" i="4"/>
  <c r="M2841" i="4"/>
  <c r="K2755" i="4"/>
  <c r="O2755" i="4" s="1"/>
  <c r="K3015" i="4"/>
  <c r="Q3015" i="4" s="1"/>
  <c r="L2979" i="4" a="1"/>
  <c r="L2979" i="4" s="1"/>
  <c r="J3081" i="4"/>
  <c r="J2869" i="4"/>
  <c r="M2913" i="4"/>
  <c r="L2805" i="4" a="1"/>
  <c r="L2805" i="4" s="1"/>
  <c r="J3043" i="4"/>
  <c r="J3063" i="4"/>
  <c r="K3055" i="4"/>
  <c r="N3055" i="4" s="1"/>
  <c r="K3009" i="4"/>
  <c r="Q3009" i="4" s="1"/>
  <c r="J3015" i="4"/>
  <c r="L2997" i="4" a="1"/>
  <c r="L2997" i="4" s="1"/>
  <c r="M2979" i="4"/>
  <c r="C2943" i="4"/>
  <c r="K3013" i="4"/>
  <c r="Q3013" i="4" s="1"/>
  <c r="M2959" i="4"/>
  <c r="C3081" i="4"/>
  <c r="P2977" i="4"/>
  <c r="L3039" i="4" a="1"/>
  <c r="L3039" i="4" s="1"/>
  <c r="M2923" i="4"/>
  <c r="L2857" i="4" a="1"/>
  <c r="L2857" i="4" s="1"/>
  <c r="C2901" i="4"/>
  <c r="J2913" i="4"/>
  <c r="M2889" i="4"/>
  <c r="J2833" i="4"/>
  <c r="K2853" i="4"/>
  <c r="Q2853" i="4" s="1"/>
  <c r="M2805" i="4"/>
  <c r="K2701" i="4"/>
  <c r="N2701" i="4" s="1"/>
  <c r="M3057" i="4"/>
  <c r="J2943" i="4"/>
  <c r="C3043" i="4"/>
  <c r="L2925" i="4" a="1"/>
  <c r="L2925" i="4" s="1"/>
  <c r="M2945" i="4"/>
  <c r="K3083" i="4"/>
  <c r="O3083" i="4" s="1"/>
  <c r="M2957" i="4"/>
  <c r="P3041" i="4"/>
  <c r="P2927" i="4"/>
  <c r="P2741" i="4"/>
  <c r="M2621" i="4"/>
  <c r="P2951" i="4"/>
  <c r="M3077" i="4"/>
  <c r="K3077" i="4"/>
  <c r="O3077" i="4" s="1"/>
  <c r="P3065" i="4"/>
  <c r="L2969" i="4" a="1"/>
  <c r="L2969" i="4" s="1"/>
  <c r="L3059" i="4" a="1"/>
  <c r="L3059" i="4" s="1"/>
  <c r="K2981" i="4"/>
  <c r="J3023" i="4"/>
  <c r="J3053" i="4"/>
  <c r="C2921" i="4"/>
  <c r="C2909" i="4"/>
  <c r="D3056" i="4"/>
  <c r="A3056" i="4" s="1"/>
  <c r="B3056" i="4" s="1"/>
  <c r="C2849" i="4"/>
  <c r="P3029" i="4"/>
  <c r="C3011" i="4"/>
  <c r="M2759" i="4"/>
  <c r="M3029" i="4"/>
  <c r="C3029" i="4"/>
  <c r="M2969" i="4"/>
  <c r="L3011" i="4" a="1"/>
  <c r="L3011" i="4" s="1"/>
  <c r="J2867" i="4"/>
  <c r="K2915" i="4"/>
  <c r="O2915" i="4" s="1"/>
  <c r="P2783" i="4"/>
  <c r="M2831" i="4"/>
  <c r="L2975" i="4" a="1"/>
  <c r="L2975" i="4" s="1"/>
  <c r="M3059" i="4"/>
  <c r="Q2567" i="4"/>
  <c r="L3074" i="4" a="1"/>
  <c r="L3074" i="4" s="1"/>
  <c r="J3017" i="4"/>
  <c r="C3017" i="4"/>
  <c r="M3011" i="4"/>
  <c r="P2915" i="4"/>
  <c r="P2813" i="4"/>
  <c r="K2795" i="4"/>
  <c r="O2795" i="4" s="1"/>
  <c r="J2837" i="4"/>
  <c r="P2657" i="4"/>
  <c r="M2819" i="4"/>
  <c r="M2801" i="4"/>
  <c r="N2353" i="4"/>
  <c r="L3065" i="4" a="1"/>
  <c r="L3065" i="4" s="1"/>
  <c r="J2987" i="4"/>
  <c r="J2849" i="4"/>
  <c r="J2819" i="4"/>
  <c r="J2711" i="4"/>
  <c r="K2783" i="4"/>
  <c r="O2783" i="4" s="1"/>
  <c r="O2543" i="4"/>
  <c r="P2993" i="4"/>
  <c r="J2999" i="4"/>
  <c r="J2807" i="4"/>
  <c r="K2777" i="4"/>
  <c r="N2777" i="4" s="1"/>
  <c r="N2567" i="4"/>
  <c r="M3017" i="4"/>
  <c r="M2987" i="4"/>
  <c r="L3080" i="4" a="1"/>
  <c r="L3080" i="4" s="1"/>
  <c r="P2939" i="4"/>
  <c r="M2933" i="4"/>
  <c r="K2741" i="4"/>
  <c r="N2741" i="4" s="1"/>
  <c r="K2903" i="4"/>
  <c r="O2903" i="4" s="1"/>
  <c r="C2783" i="4"/>
  <c r="P3077" i="4"/>
  <c r="K2999" i="4"/>
  <c r="N2999" i="4" s="1"/>
  <c r="J2933" i="4"/>
  <c r="P2897" i="4"/>
  <c r="L2867" i="4" a="1"/>
  <c r="L2867" i="4" s="1"/>
  <c r="K2825" i="4"/>
  <c r="N2825" i="4" s="1"/>
  <c r="J3005" i="4"/>
  <c r="L2903" i="4" a="1"/>
  <c r="L2903" i="4" s="1"/>
  <c r="M3083" i="4"/>
  <c r="P2753" i="4"/>
  <c r="L2999" i="4" a="1"/>
  <c r="L2999" i="4" s="1"/>
  <c r="M2975" i="4"/>
  <c r="K2819" i="4"/>
  <c r="Q2819" i="4" s="1"/>
  <c r="J2993" i="4"/>
  <c r="M3044" i="4"/>
  <c r="K2849" i="4"/>
  <c r="C2861" i="4"/>
  <c r="M2879" i="4"/>
  <c r="J3083" i="4"/>
  <c r="M2981" i="4"/>
  <c r="K3041" i="4"/>
  <c r="Q3041" i="4" s="1"/>
  <c r="C2951" i="4"/>
  <c r="M2927" i="4"/>
  <c r="J2945" i="4"/>
  <c r="P2861" i="4"/>
  <c r="C2753" i="4"/>
  <c r="K2633" i="4"/>
  <c r="N2633" i="4" s="1"/>
  <c r="Q2543" i="4"/>
  <c r="P2603" i="4"/>
  <c r="J2663" i="4"/>
  <c r="L2567" i="4" a="1"/>
  <c r="L2567" i="4" s="1"/>
  <c r="J2657" i="4"/>
  <c r="L2623" i="4" a="1"/>
  <c r="L2623" i="4" s="1"/>
  <c r="C2885" i="4"/>
  <c r="J2929" i="4"/>
  <c r="M2597" i="4"/>
  <c r="L20" i="7"/>
  <c r="L45" i="7"/>
  <c r="L31" i="7"/>
  <c r="L3046" i="4" a="1"/>
  <c r="L3046" i="4" s="1"/>
  <c r="P3022" i="4"/>
  <c r="M3050" i="4"/>
  <c r="K3004" i="4"/>
  <c r="N3004" i="4" s="1"/>
  <c r="N2171" i="4"/>
  <c r="J2757" i="4"/>
  <c r="P2759" i="4"/>
  <c r="M2741" i="4"/>
  <c r="J2725" i="4"/>
  <c r="C2589" i="4"/>
  <c r="K2659" i="4"/>
  <c r="N2659" i="4" s="1"/>
  <c r="P2723" i="4"/>
  <c r="P2621" i="4"/>
  <c r="L2585" i="4" a="1"/>
  <c r="L2585" i="4" s="1"/>
  <c r="J2499" i="4"/>
  <c r="O2225" i="4"/>
  <c r="C2407" i="4"/>
  <c r="D2880" i="4"/>
  <c r="D3000" i="4"/>
  <c r="D3008" i="4"/>
  <c r="D3012" i="4"/>
  <c r="Q2353" i="4"/>
  <c r="C3063" i="4"/>
  <c r="K3067" i="4"/>
  <c r="Q3067" i="4" s="1"/>
  <c r="L3043" i="4" a="1"/>
  <c r="L3043" i="4" s="1"/>
  <c r="M3043" i="4"/>
  <c r="P3045" i="4"/>
  <c r="K3071" i="4"/>
  <c r="N3071" i="4" s="1"/>
  <c r="M3065" i="4"/>
  <c r="C3027" i="4"/>
  <c r="P3009" i="4"/>
  <c r="P2995" i="4"/>
  <c r="P3012" i="4"/>
  <c r="J3007" i="4"/>
  <c r="L2994" i="4" a="1"/>
  <c r="L2994" i="4" s="1"/>
  <c r="K3003" i="4"/>
  <c r="Q3003" i="4" s="1"/>
  <c r="L2981" i="4" a="1"/>
  <c r="L2981" i="4" s="1"/>
  <c r="J2991" i="4"/>
  <c r="M2963" i="4"/>
  <c r="M3041" i="4"/>
  <c r="J2957" i="4"/>
  <c r="L3053" i="4" a="1"/>
  <c r="L3053" i="4" s="1"/>
  <c r="J2891" i="4"/>
  <c r="M2977" i="4"/>
  <c r="M2887" i="4"/>
  <c r="L2921" i="4" a="1"/>
  <c r="L2921" i="4" s="1"/>
  <c r="K2987" i="4"/>
  <c r="N2987" i="4" s="1"/>
  <c r="J2881" i="4"/>
  <c r="P2909" i="4"/>
  <c r="P2841" i="4"/>
  <c r="K2883" i="4"/>
  <c r="O2883" i="4" s="1"/>
  <c r="J2815" i="4"/>
  <c r="C2835" i="4"/>
  <c r="M2829" i="4"/>
  <c r="J2809" i="4"/>
  <c r="L2843" i="4" a="1"/>
  <c r="L2843" i="4" s="1"/>
  <c r="M2811" i="4"/>
  <c r="J2771" i="4"/>
  <c r="J2763" i="4"/>
  <c r="C2785" i="4"/>
  <c r="L2577" i="4" a="1"/>
  <c r="L2577" i="4" s="1"/>
  <c r="L2473" i="4" a="1"/>
  <c r="L2473" i="4" s="1"/>
  <c r="L3017" i="4" a="1"/>
  <c r="L3017" i="4" s="1"/>
  <c r="P3037" i="4"/>
  <c r="J2911" i="4"/>
  <c r="P2755" i="4"/>
  <c r="J2931" i="4"/>
  <c r="J2743" i="4"/>
  <c r="M3075" i="4"/>
  <c r="L2771" i="4" a="1"/>
  <c r="L2771" i="4" s="1"/>
  <c r="O2109" i="4"/>
  <c r="C3060" i="4"/>
  <c r="L3067" i="4" a="1"/>
  <c r="L3067" i="4" s="1"/>
  <c r="L3037" i="4" a="1"/>
  <c r="L3037" i="4" s="1"/>
  <c r="M3037" i="4"/>
  <c r="L3033" i="4" a="1"/>
  <c r="L3033" i="4" s="1"/>
  <c r="P3071" i="4"/>
  <c r="K3047" i="4"/>
  <c r="N3047" i="4" s="1"/>
  <c r="P3001" i="4"/>
  <c r="L2993" i="4" a="1"/>
  <c r="L2993" i="4" s="1"/>
  <c r="M3007" i="4"/>
  <c r="K2957" i="4"/>
  <c r="O2957" i="4" s="1"/>
  <c r="C2985" i="4"/>
  <c r="L2983" i="4" a="1"/>
  <c r="L2983" i="4" s="1"/>
  <c r="L2961" i="4" a="1"/>
  <c r="L2961" i="4" s="1"/>
  <c r="P3030" i="4"/>
  <c r="P3053" i="4"/>
  <c r="J2885" i="4"/>
  <c r="L2911" i="4" a="1"/>
  <c r="L2911" i="4" s="1"/>
  <c r="P2887" i="4"/>
  <c r="C2923" i="4"/>
  <c r="K2899" i="4"/>
  <c r="N2899" i="4" s="1"/>
  <c r="L2881" i="4" a="1"/>
  <c r="L2881" i="4" s="1"/>
  <c r="K2873" i="4"/>
  <c r="N2873" i="4" s="1"/>
  <c r="K2933" i="4"/>
  <c r="N2933" i="4" s="1"/>
  <c r="J2825" i="4"/>
  <c r="L2807" i="4" a="1"/>
  <c r="L2807" i="4" s="1"/>
  <c r="J2793" i="4"/>
  <c r="J2843" i="4"/>
  <c r="M2797" i="4"/>
  <c r="M2749" i="4"/>
  <c r="M2755" i="4"/>
  <c r="M2785" i="4"/>
  <c r="L2631" i="4" a="1"/>
  <c r="L2631" i="4" s="1"/>
  <c r="M2549" i="4"/>
  <c r="K2997" i="4"/>
  <c r="N2997" i="4" s="1"/>
  <c r="P2859" i="4"/>
  <c r="P2969" i="4"/>
  <c r="M2897" i="4"/>
  <c r="P2947" i="4"/>
  <c r="C2851" i="4"/>
  <c r="L2729" i="4" a="1"/>
  <c r="L2729" i="4" s="1"/>
  <c r="C3069" i="4"/>
  <c r="P2569" i="4"/>
  <c r="L2802" i="4" a="1"/>
  <c r="L2802" i="4" s="1"/>
  <c r="L3082" i="4" a="1"/>
  <c r="L3082" i="4" s="1"/>
  <c r="D3062" i="4"/>
  <c r="L3042" i="4" a="1"/>
  <c r="L3042" i="4" s="1"/>
  <c r="J3068" i="4"/>
  <c r="M3082" i="4"/>
  <c r="D3054" i="4"/>
  <c r="M3040" i="4"/>
  <c r="K3068" i="4"/>
  <c r="N3068" i="4" s="1"/>
  <c r="P3002" i="4"/>
  <c r="P2984" i="4"/>
  <c r="C3066" i="4"/>
  <c r="P3054" i="4"/>
  <c r="C3084" i="4"/>
  <c r="K3012" i="4"/>
  <c r="Q3012" i="4" s="1"/>
  <c r="O2171" i="4"/>
  <c r="N2073" i="4"/>
  <c r="J3069" i="4"/>
  <c r="P3063" i="4"/>
  <c r="C3051" i="4"/>
  <c r="L3061" i="4" a="1"/>
  <c r="L3061" i="4" s="1"/>
  <c r="K3037" i="4"/>
  <c r="N3037" i="4" s="1"/>
  <c r="M3031" i="4"/>
  <c r="C3045" i="4"/>
  <c r="P3004" i="4"/>
  <c r="M3071" i="4"/>
  <c r="J3029" i="4"/>
  <c r="J2979" i="4"/>
  <c r="M2983" i="4"/>
  <c r="P2979" i="4"/>
  <c r="M3023" i="4"/>
  <c r="L3081" i="4" a="1"/>
  <c r="L3081" i="4" s="1"/>
  <c r="C2983" i="4"/>
  <c r="L2875" i="4" a="1"/>
  <c r="L2875" i="4" s="1"/>
  <c r="L2927" i="4" a="1"/>
  <c r="L2927" i="4" s="1"/>
  <c r="P2881" i="4"/>
  <c r="P2873" i="4"/>
  <c r="K2901" i="4"/>
  <c r="Q2901" i="4" s="1"/>
  <c r="L2935" i="4" a="1"/>
  <c r="L2935" i="4" s="1"/>
  <c r="M2919" i="4"/>
  <c r="L2865" i="4" a="1"/>
  <c r="L2865" i="4" s="1"/>
  <c r="J2839" i="4"/>
  <c r="P2791" i="4"/>
  <c r="M2833" i="4"/>
  <c r="J2861" i="4"/>
  <c r="L2777" i="4" a="1"/>
  <c r="L2777" i="4" s="1"/>
  <c r="J2749" i="4"/>
  <c r="P2737" i="4"/>
  <c r="L2701" i="4" a="1"/>
  <c r="L2701" i="4" s="1"/>
  <c r="C2677" i="4"/>
  <c r="J2593" i="4"/>
  <c r="M2555" i="4"/>
  <c r="C2587" i="4"/>
  <c r="M3069" i="4"/>
  <c r="M2907" i="4"/>
  <c r="K2969" i="4"/>
  <c r="Q2969" i="4" s="1"/>
  <c r="M2775" i="4"/>
  <c r="L3029" i="4" a="1"/>
  <c r="L3029" i="4" s="1"/>
  <c r="C2685" i="4"/>
  <c r="Q2874" i="4"/>
  <c r="L3004" i="4" a="1"/>
  <c r="L3004" i="4" s="1"/>
  <c r="K3080" i="4"/>
  <c r="O3080" i="4" s="1"/>
  <c r="L3056" i="4" a="1"/>
  <c r="L3056" i="4" s="1"/>
  <c r="P2994" i="4"/>
  <c r="D3002" i="4"/>
  <c r="D3020" i="4"/>
  <c r="M2439" i="4"/>
  <c r="Q2203" i="4"/>
  <c r="O2363" i="4"/>
  <c r="D3066" i="4"/>
  <c r="P3057" i="4"/>
  <c r="L3070" i="4" a="1"/>
  <c r="L3070" i="4" s="1"/>
  <c r="K3046" i="4"/>
  <c r="O3046" i="4" s="1"/>
  <c r="L3047" i="4" a="1"/>
  <c r="L3047" i="4" s="1"/>
  <c r="M3047" i="4"/>
  <c r="L3015" i="4" a="1"/>
  <c r="L3015" i="4" s="1"/>
  <c r="D2978" i="4"/>
  <c r="L2963" i="4" a="1"/>
  <c r="L2963" i="4" s="1"/>
  <c r="K3017" i="4"/>
  <c r="N3017" i="4" s="1"/>
  <c r="K2975" i="4"/>
  <c r="Q2975" i="4" s="1"/>
  <c r="M3030" i="4"/>
  <c r="P2985" i="4"/>
  <c r="C2949" i="4"/>
  <c r="L3079" i="4" a="1"/>
  <c r="L3079" i="4" s="1"/>
  <c r="J2969" i="4"/>
  <c r="P3003" i="4"/>
  <c r="P3081" i="4"/>
  <c r="D2982" i="4"/>
  <c r="J2903" i="4"/>
  <c r="J2951" i="4"/>
  <c r="C2955" i="4"/>
  <c r="M3039" i="4"/>
  <c r="P2869" i="4"/>
  <c r="J2899" i="4"/>
  <c r="K2881" i="4"/>
  <c r="Q2881" i="4" s="1"/>
  <c r="J2845" i="4"/>
  <c r="M2915" i="4"/>
  <c r="M2857" i="4"/>
  <c r="P2945" i="4"/>
  <c r="P2825" i="4"/>
  <c r="M2835" i="4"/>
  <c r="P2775" i="4"/>
  <c r="P2871" i="4"/>
  <c r="M2803" i="4"/>
  <c r="L2853" i="4" a="1"/>
  <c r="L2853" i="4" s="1"/>
  <c r="K2789" i="4"/>
  <c r="O2789" i="4" s="1"/>
  <c r="M2769" i="4"/>
  <c r="C2687" i="4"/>
  <c r="J2755" i="4"/>
  <c r="K2751" i="4"/>
  <c r="O2751" i="4" s="1"/>
  <c r="P2611" i="4"/>
  <c r="C2963" i="4"/>
  <c r="P3076" i="4"/>
  <c r="P2797" i="4"/>
  <c r="J2617" i="4"/>
  <c r="M2869" i="4"/>
  <c r="O2816" i="4"/>
  <c r="L2960" i="4" a="1"/>
  <c r="L2960" i="4" s="1"/>
  <c r="C2962" i="4"/>
  <c r="L2962" i="4" a="1"/>
  <c r="L2962" i="4" s="1"/>
  <c r="P3000" i="4"/>
  <c r="M3000" i="4"/>
  <c r="P3026" i="4"/>
  <c r="L3026" i="4" a="1"/>
  <c r="L3026" i="4" s="1"/>
  <c r="J3028" i="4"/>
  <c r="K3028" i="4"/>
  <c r="N3028" i="4" s="1"/>
  <c r="C3034" i="4"/>
  <c r="L3034" i="4" a="1"/>
  <c r="L3034" i="4" s="1"/>
  <c r="P3044" i="4"/>
  <c r="D3044" i="4"/>
  <c r="J3062" i="4"/>
  <c r="K3062" i="4"/>
  <c r="Q3062" i="4" s="1"/>
  <c r="L2850" i="4" a="1"/>
  <c r="L2850" i="4" s="1"/>
  <c r="P2497" i="4"/>
  <c r="J2497" i="4"/>
  <c r="L2515" i="4" a="1"/>
  <c r="L2515" i="4" s="1"/>
  <c r="P2515" i="4"/>
  <c r="M2571" i="4"/>
  <c r="K2571" i="4"/>
  <c r="Q2571" i="4" s="1"/>
  <c r="M2591" i="4"/>
  <c r="L2591" i="4" a="1"/>
  <c r="L2591" i="4" s="1"/>
  <c r="K2693" i="4"/>
  <c r="O2693" i="4" s="1"/>
  <c r="L2693" i="4" a="1"/>
  <c r="L2693" i="4" s="1"/>
  <c r="J2717" i="4"/>
  <c r="P2717" i="4"/>
  <c r="J2733" i="4"/>
  <c r="K2733" i="4"/>
  <c r="O2733" i="4" s="1"/>
  <c r="C2739" i="4"/>
  <c r="L2739" i="4" a="1"/>
  <c r="L2739" i="4" s="1"/>
  <c r="K2775" i="4"/>
  <c r="L2775" i="4" a="1"/>
  <c r="L2775" i="4" s="1"/>
  <c r="J2781" i="4"/>
  <c r="C2781" i="4"/>
  <c r="C2787" i="4"/>
  <c r="P2787" i="4"/>
  <c r="J2805" i="4"/>
  <c r="K2805" i="4"/>
  <c r="Q2805" i="4" s="1"/>
  <c r="C2823" i="4"/>
  <c r="K2823" i="4"/>
  <c r="N2823" i="4" s="1"/>
  <c r="P2831" i="4"/>
  <c r="L2831" i="4" a="1"/>
  <c r="L2831" i="4" s="1"/>
  <c r="P2837" i="4"/>
  <c r="C2837" i="4"/>
  <c r="P2839" i="4"/>
  <c r="M2839" i="4"/>
  <c r="M2849" i="4"/>
  <c r="L2849" i="4" a="1"/>
  <c r="L2849" i="4" s="1"/>
  <c r="J2883" i="4"/>
  <c r="C2883" i="4"/>
  <c r="J2893" i="4"/>
  <c r="M2893" i="4"/>
  <c r="L2895" i="4" a="1"/>
  <c r="L2895" i="4" s="1"/>
  <c r="M2895" i="4"/>
  <c r="P2905" i="4"/>
  <c r="J2905" i="4"/>
  <c r="K2925" i="4"/>
  <c r="O2925" i="4" s="1"/>
  <c r="J2925" i="4"/>
  <c r="L2933" i="4" a="1"/>
  <c r="L2933" i="4" s="1"/>
  <c r="P2933" i="4"/>
  <c r="M2939" i="4"/>
  <c r="L2939" i="4" a="1"/>
  <c r="L2939" i="4" s="1"/>
  <c r="J2947" i="4"/>
  <c r="L2947" i="4" a="1"/>
  <c r="L2947" i="4" s="1"/>
  <c r="J2953" i="4"/>
  <c r="L2953" i="4" a="1"/>
  <c r="L2953" i="4" s="1"/>
  <c r="J2973" i="4"/>
  <c r="M2973" i="4"/>
  <c r="J2989" i="4"/>
  <c r="K2989" i="4"/>
  <c r="N2989" i="4" s="1"/>
  <c r="M2993" i="4"/>
  <c r="C2993" i="4"/>
  <c r="M2999" i="4"/>
  <c r="P2999" i="4"/>
  <c r="K3005" i="4"/>
  <c r="N3005" i="4" s="1"/>
  <c r="P3005" i="4"/>
  <c r="M3009" i="4"/>
  <c r="J3009" i="4"/>
  <c r="C3019" i="4"/>
  <c r="P3019" i="4"/>
  <c r="M3021" i="4"/>
  <c r="J3021" i="4"/>
  <c r="P3023" i="4"/>
  <c r="L3023" i="4" a="1"/>
  <c r="L3023" i="4" s="1"/>
  <c r="C3025" i="4"/>
  <c r="J3025" i="4"/>
  <c r="J3035" i="4"/>
  <c r="C3035" i="4"/>
  <c r="M3035" i="4"/>
  <c r="J3041" i="4"/>
  <c r="C3041" i="4"/>
  <c r="C3049" i="4"/>
  <c r="L3049" i="4" a="1"/>
  <c r="L3049" i="4" s="1"/>
  <c r="J3055" i="4"/>
  <c r="P3055" i="4"/>
  <c r="K3059" i="4"/>
  <c r="N3059" i="4" s="1"/>
  <c r="J3059" i="4"/>
  <c r="C3067" i="4"/>
  <c r="J3067" i="4"/>
  <c r="C3077" i="4"/>
  <c r="J3077" i="4"/>
  <c r="L2970" i="4" a="1"/>
  <c r="L2970" i="4" s="1"/>
  <c r="L2984" i="4" a="1"/>
  <c r="L2984" i="4" s="1"/>
  <c r="M2984" i="4"/>
  <c r="K2984" i="4"/>
  <c r="Q2984" i="4" s="1"/>
  <c r="P2998" i="4"/>
  <c r="L2998" i="4" a="1"/>
  <c r="L2998" i="4" s="1"/>
  <c r="M3014" i="4"/>
  <c r="D3014" i="4"/>
  <c r="J3018" i="4"/>
  <c r="C3018" i="4"/>
  <c r="D3050" i="4"/>
  <c r="L3050" i="4" a="1"/>
  <c r="L3050" i="4" s="1"/>
  <c r="J2824" i="4"/>
  <c r="O2844" i="4"/>
  <c r="P3010" i="4"/>
  <c r="L3024" i="4" a="1"/>
  <c r="L3024" i="4" s="1"/>
  <c r="D3018" i="4"/>
  <c r="J3036" i="4"/>
  <c r="K3006" i="4"/>
  <c r="N3006" i="4" s="1"/>
  <c r="M2902" i="4"/>
  <c r="L2535" i="4" a="1"/>
  <c r="L2535" i="4" s="1"/>
  <c r="M2535" i="4"/>
  <c r="P2539" i="4"/>
  <c r="M2539" i="4"/>
  <c r="K2581" i="4"/>
  <c r="Q2581" i="4" s="1"/>
  <c r="J2581" i="4"/>
  <c r="M2609" i="4"/>
  <c r="P2609" i="4"/>
  <c r="L2635" i="4" a="1"/>
  <c r="L2635" i="4" s="1"/>
  <c r="C2635" i="4"/>
  <c r="C2641" i="4"/>
  <c r="J2641" i="4"/>
  <c r="K2661" i="4"/>
  <c r="L2661" i="4" a="1"/>
  <c r="L2661" i="4" s="1"/>
  <c r="K2687" i="4"/>
  <c r="P2687" i="4"/>
  <c r="P2689" i="4"/>
  <c r="K2689" i="4"/>
  <c r="Q2689" i="4" s="1"/>
  <c r="C2691" i="4"/>
  <c r="M2691" i="4"/>
  <c r="P2747" i="4"/>
  <c r="L2747" i="4" a="1"/>
  <c r="L2747" i="4" s="1"/>
  <c r="L2779" i="4" a="1"/>
  <c r="L2779" i="4" s="1"/>
  <c r="P2779" i="4"/>
  <c r="J2801" i="4"/>
  <c r="P2801" i="4"/>
  <c r="C2819" i="4"/>
  <c r="L2819" i="4" a="1"/>
  <c r="L2819" i="4" s="1"/>
  <c r="P2827" i="4"/>
  <c r="K2827" i="4"/>
  <c r="O2827" i="4" s="1"/>
  <c r="L2829" i="4" a="1"/>
  <c r="L2829" i="4" s="1"/>
  <c r="P2829" i="4"/>
  <c r="P2853" i="4"/>
  <c r="J2853" i="4"/>
  <c r="J2863" i="4"/>
  <c r="P2863" i="4"/>
  <c r="M2873" i="4"/>
  <c r="C2873" i="4"/>
  <c r="L2873" i="4" a="1"/>
  <c r="L2873" i="4" s="1"/>
  <c r="C2879" i="4"/>
  <c r="J2879" i="4"/>
  <c r="C2911" i="4"/>
  <c r="P2911" i="4"/>
  <c r="C2915" i="4"/>
  <c r="J2915" i="4"/>
  <c r="M2917" i="4"/>
  <c r="K2917" i="4"/>
  <c r="N2917" i="4" s="1"/>
  <c r="K2923" i="4"/>
  <c r="O2923" i="4" s="1"/>
  <c r="L2923" i="4" a="1"/>
  <c r="L2923" i="4" s="1"/>
  <c r="L2931" i="4" a="1"/>
  <c r="L2931" i="4" s="1"/>
  <c r="M2931" i="4"/>
  <c r="C2931" i="4"/>
  <c r="L2941" i="4" a="1"/>
  <c r="L2941" i="4" s="1"/>
  <c r="C2941" i="4"/>
  <c r="M2943" i="4"/>
  <c r="P2943" i="4"/>
  <c r="K2963" i="4"/>
  <c r="O2963" i="4" s="1"/>
  <c r="P2963" i="4"/>
  <c r="J2965" i="4"/>
  <c r="L2965" i="4" a="1"/>
  <c r="L2965" i="4" s="1"/>
  <c r="J2981" i="4"/>
  <c r="C2981" i="4"/>
  <c r="M2991" i="4"/>
  <c r="K2991" i="4"/>
  <c r="L2991" i="4" a="1"/>
  <c r="L2991" i="4" s="1"/>
  <c r="P2997" i="4"/>
  <c r="J2997" i="4"/>
  <c r="J3001" i="4"/>
  <c r="L3001" i="4" a="1"/>
  <c r="L3001" i="4" s="1"/>
  <c r="C3007" i="4"/>
  <c r="P3007" i="4"/>
  <c r="P3011" i="4"/>
  <c r="K3011" i="4"/>
  <c r="Q3011" i="4" s="1"/>
  <c r="M3027" i="4"/>
  <c r="K3027" i="4"/>
  <c r="O3027" i="4" s="1"/>
  <c r="C3053" i="4"/>
  <c r="K3053" i="4"/>
  <c r="Q3053" i="4" s="1"/>
  <c r="J2922" i="4"/>
  <c r="C2922" i="4"/>
  <c r="A2922" i="4" s="1"/>
  <c r="B2922" i="4" s="1"/>
  <c r="P3008" i="4"/>
  <c r="M3008" i="4"/>
  <c r="J3030" i="4"/>
  <c r="D3030" i="4"/>
  <c r="J3078" i="4"/>
  <c r="K3078" i="4"/>
  <c r="Q3078" i="4" s="1"/>
  <c r="M2445" i="4"/>
  <c r="P2445" i="4"/>
  <c r="K2613" i="4"/>
  <c r="P2613" i="4"/>
  <c r="P2629" i="4"/>
  <c r="L2629" i="4" a="1"/>
  <c r="L2629" i="4" s="1"/>
  <c r="P2653" i="4"/>
  <c r="J2653" i="4"/>
  <c r="C2665" i="4"/>
  <c r="P2665" i="4"/>
  <c r="K2673" i="4"/>
  <c r="Q2673" i="4" s="1"/>
  <c r="L2673" i="4" a="1"/>
  <c r="L2673" i="4" s="1"/>
  <c r="P2683" i="4"/>
  <c r="M2683" i="4"/>
  <c r="M2701" i="4"/>
  <c r="C2701" i="4"/>
  <c r="K2703" i="4"/>
  <c r="Q2703" i="4" s="1"/>
  <c r="L2703" i="4" a="1"/>
  <c r="L2703" i="4" s="1"/>
  <c r="L2711" i="4" a="1"/>
  <c r="L2711" i="4" s="1"/>
  <c r="C2711" i="4"/>
  <c r="J2745" i="4"/>
  <c r="M2745" i="4"/>
  <c r="L2753" i="4" a="1"/>
  <c r="L2753" i="4" s="1"/>
  <c r="K2753" i="4"/>
  <c r="O2753" i="4" s="1"/>
  <c r="K2765" i="4"/>
  <c r="Q2765" i="4" s="1"/>
  <c r="C2765" i="4"/>
  <c r="K2773" i="4"/>
  <c r="Q2773" i="4" s="1"/>
  <c r="C2773" i="4"/>
  <c r="L2791" i="4" a="1"/>
  <c r="L2791" i="4" s="1"/>
  <c r="M2791" i="4"/>
  <c r="J2795" i="4"/>
  <c r="L2795" i="4" a="1"/>
  <c r="L2795" i="4" s="1"/>
  <c r="J2803" i="4"/>
  <c r="P2803" i="4"/>
  <c r="C2811" i="4"/>
  <c r="J2811" i="4"/>
  <c r="M2815" i="4"/>
  <c r="L2815" i="4" a="1"/>
  <c r="L2815" i="4" s="1"/>
  <c r="K2835" i="4"/>
  <c r="Q2835" i="4" s="1"/>
  <c r="L2835" i="4" a="1"/>
  <c r="L2835" i="4" s="1"/>
  <c r="K2843" i="4"/>
  <c r="C2843" i="4"/>
  <c r="M2867" i="4"/>
  <c r="C2867" i="4"/>
  <c r="C2899" i="4"/>
  <c r="P2899" i="4"/>
  <c r="J2907" i="4"/>
  <c r="L2907" i="4" a="1"/>
  <c r="L2907" i="4" s="1"/>
  <c r="M2909" i="4"/>
  <c r="K2909" i="4"/>
  <c r="Q2909" i="4" s="1"/>
  <c r="L2909" i="4" a="1"/>
  <c r="L2909" i="4" s="1"/>
  <c r="J2919" i="4"/>
  <c r="K2919" i="4"/>
  <c r="Q2919" i="4" s="1"/>
  <c r="M2921" i="4"/>
  <c r="K2921" i="4"/>
  <c r="Q2921" i="4" s="1"/>
  <c r="P2921" i="4"/>
  <c r="C2929" i="4"/>
  <c r="M2929" i="4"/>
  <c r="K2937" i="4"/>
  <c r="N2937" i="4" s="1"/>
  <c r="J2937" i="4"/>
  <c r="J2949" i="4"/>
  <c r="P2949" i="4"/>
  <c r="P2965" i="4"/>
  <c r="K2965" i="4"/>
  <c r="O2965" i="4" s="1"/>
  <c r="K2967" i="4"/>
  <c r="Q2967" i="4" s="1"/>
  <c r="L2967" i="4" a="1"/>
  <c r="L2967" i="4" s="1"/>
  <c r="K2973" i="4"/>
  <c r="L2973" i="4" a="1"/>
  <c r="L2973" i="4" s="1"/>
  <c r="J2977" i="4"/>
  <c r="C2977" i="4"/>
  <c r="P2987" i="4"/>
  <c r="C2987" i="4"/>
  <c r="M2995" i="4"/>
  <c r="J2995" i="4"/>
  <c r="C3013" i="4"/>
  <c r="L3013" i="4" a="1"/>
  <c r="L3013" i="4" s="1"/>
  <c r="K3039" i="4"/>
  <c r="N3039" i="4" s="1"/>
  <c r="C3039" i="4"/>
  <c r="C3047" i="4"/>
  <c r="J3047" i="4"/>
  <c r="L3063" i="4" a="1"/>
  <c r="L3063" i="4" s="1"/>
  <c r="K3063" i="4"/>
  <c r="N3063" i="4" s="1"/>
  <c r="Q2225" i="4"/>
  <c r="J3076" i="4"/>
  <c r="M3084" i="4"/>
  <c r="L3016" i="4" a="1"/>
  <c r="L3016" i="4" s="1"/>
  <c r="K2998" i="4"/>
  <c r="O2998" i="4" s="1"/>
  <c r="M3024" i="4"/>
  <c r="J3008" i="4"/>
  <c r="M3002" i="4"/>
  <c r="M2970" i="4"/>
  <c r="L2958" i="4" a="1"/>
  <c r="L2958" i="4" s="1"/>
  <c r="J2862" i="4"/>
  <c r="K2980" i="4"/>
  <c r="O2980" i="4" s="1"/>
  <c r="K2954" i="4"/>
  <c r="Q2954" i="4" s="1"/>
  <c r="D2954" i="4"/>
  <c r="P2988" i="4"/>
  <c r="K2988" i="4"/>
  <c r="Q2988" i="4" s="1"/>
  <c r="C3044" i="4"/>
  <c r="K3044" i="4"/>
  <c r="O3044" i="4" s="1"/>
  <c r="P3072" i="4"/>
  <c r="K3072" i="4"/>
  <c r="Q3072" i="4" s="1"/>
  <c r="C2954" i="4"/>
  <c r="N2816" i="4"/>
  <c r="O2874" i="4"/>
  <c r="K2948" i="4"/>
  <c r="N2948" i="4" s="1"/>
  <c r="M2966" i="4"/>
  <c r="J2954" i="4"/>
  <c r="K2976" i="4"/>
  <c r="N2976" i="4" s="1"/>
  <c r="L2944" i="4" a="1"/>
  <c r="L2944" i="4" s="1"/>
  <c r="M2756" i="4"/>
  <c r="K2792" i="4"/>
  <c r="N2792" i="4" s="1"/>
  <c r="P2541" i="4"/>
  <c r="K2541" i="4"/>
  <c r="O2541" i="4" s="1"/>
  <c r="L2579" i="4" a="1"/>
  <c r="L2579" i="4" s="1"/>
  <c r="P2579" i="4"/>
  <c r="M2619" i="4"/>
  <c r="L2619" i="4" a="1"/>
  <c r="L2619" i="4" s="1"/>
  <c r="C2637" i="4"/>
  <c r="P2637" i="4"/>
  <c r="J2645" i="4"/>
  <c r="C2645" i="4"/>
  <c r="J2649" i="4"/>
  <c r="M2649" i="4"/>
  <c r="J2651" i="4"/>
  <c r="P2651" i="4"/>
  <c r="L2655" i="4" a="1"/>
  <c r="L2655" i="4" s="1"/>
  <c r="C2655" i="4"/>
  <c r="L2667" i="4" a="1"/>
  <c r="L2667" i="4" s="1"/>
  <c r="K2667" i="4"/>
  <c r="Q2667" i="4" s="1"/>
  <c r="C2707" i="4"/>
  <c r="J2707" i="4"/>
  <c r="C2725" i="4"/>
  <c r="P2725" i="4"/>
  <c r="L2727" i="4" a="1"/>
  <c r="L2727" i="4" s="1"/>
  <c r="M2727" i="4"/>
  <c r="M2729" i="4"/>
  <c r="C2729" i="4"/>
  <c r="C2777" i="4"/>
  <c r="M2777" i="4"/>
  <c r="P2777" i="4"/>
  <c r="J2779" i="4"/>
  <c r="M2779" i="4"/>
  <c r="K2787" i="4"/>
  <c r="L2787" i="4" a="1"/>
  <c r="L2787" i="4" s="1"/>
  <c r="C2799" i="4"/>
  <c r="L2799" i="4" a="1"/>
  <c r="L2799" i="4" s="1"/>
  <c r="C2813" i="4"/>
  <c r="J2813" i="4"/>
  <c r="J2821" i="4"/>
  <c r="L2821" i="4" a="1"/>
  <c r="L2821" i="4" s="1"/>
  <c r="J2829" i="4"/>
  <c r="K2829" i="4"/>
  <c r="Q2829" i="4" s="1"/>
  <c r="C2831" i="4"/>
  <c r="K2831" i="4"/>
  <c r="Q2831" i="4" s="1"/>
  <c r="L2833" i="4" a="1"/>
  <c r="L2833" i="4" s="1"/>
  <c r="C2833" i="4"/>
  <c r="L2837" i="4" a="1"/>
  <c r="L2837" i="4" s="1"/>
  <c r="K2837" i="4"/>
  <c r="Q2837" i="4" s="1"/>
  <c r="J2841" i="4"/>
  <c r="L2841" i="4" a="1"/>
  <c r="L2841" i="4" s="1"/>
  <c r="K2847" i="4"/>
  <c r="M2847" i="4"/>
  <c r="M2851" i="4"/>
  <c r="P2851" i="4"/>
  <c r="P2855" i="4"/>
  <c r="J2855" i="4"/>
  <c r="K2857" i="4"/>
  <c r="N2857" i="4" s="1"/>
  <c r="P2857" i="4"/>
  <c r="K2861" i="4"/>
  <c r="M2861" i="4"/>
  <c r="C2863" i="4"/>
  <c r="K2863" i="4"/>
  <c r="N2863" i="4" s="1"/>
  <c r="J2871" i="4"/>
  <c r="K2871" i="4"/>
  <c r="N2871" i="4" s="1"/>
  <c r="J2877" i="4"/>
  <c r="L2877" i="4" a="1"/>
  <c r="L2877" i="4" s="1"/>
  <c r="P2883" i="4"/>
  <c r="L2883" i="4" a="1"/>
  <c r="L2883" i="4" s="1"/>
  <c r="C2889" i="4"/>
  <c r="J2889" i="4"/>
  <c r="K2893" i="4"/>
  <c r="Q2893" i="4" s="1"/>
  <c r="C2893" i="4"/>
  <c r="L2893" i="4" a="1"/>
  <c r="L2893" i="4" s="1"/>
  <c r="J2895" i="4"/>
  <c r="K2895" i="4"/>
  <c r="Q2895" i="4" s="1"/>
  <c r="C2897" i="4"/>
  <c r="J2897" i="4"/>
  <c r="K2905" i="4"/>
  <c r="Q2905" i="4" s="1"/>
  <c r="C2905" i="4"/>
  <c r="L2905" i="4" a="1"/>
  <c r="L2905" i="4" s="1"/>
  <c r="P2907" i="4"/>
  <c r="C2907" i="4"/>
  <c r="K2913" i="4"/>
  <c r="P2913" i="4"/>
  <c r="J2917" i="4"/>
  <c r="C2917" i="4"/>
  <c r="C2927" i="4"/>
  <c r="K2927" i="4"/>
  <c r="O2927" i="4" s="1"/>
  <c r="C2939" i="4"/>
  <c r="J2939" i="4"/>
  <c r="C2945" i="4"/>
  <c r="K2945" i="4"/>
  <c r="N2945" i="4" s="1"/>
  <c r="K2951" i="4"/>
  <c r="L2951" i="4" a="1"/>
  <c r="L2951" i="4" s="1"/>
  <c r="C2961" i="4"/>
  <c r="P2961" i="4"/>
  <c r="C3001" i="4"/>
  <c r="M3001" i="4"/>
  <c r="C3005" i="4"/>
  <c r="L3005" i="4" a="1"/>
  <c r="L3005" i="4" s="1"/>
  <c r="P3035" i="4"/>
  <c r="L3035" i="4" a="1"/>
  <c r="L3035" i="4" s="1"/>
  <c r="C3061" i="4"/>
  <c r="P3061" i="4"/>
  <c r="C3065" i="4"/>
  <c r="J3065" i="4"/>
  <c r="O2770" i="4"/>
  <c r="Q2770" i="4"/>
  <c r="Q1945" i="4"/>
  <c r="Q1893" i="4"/>
  <c r="N2844" i="4"/>
  <c r="N2568" i="4"/>
  <c r="J2723" i="4"/>
  <c r="P2663" i="4"/>
  <c r="K2745" i="4"/>
  <c r="Q2745" i="4" s="1"/>
  <c r="M2737" i="4"/>
  <c r="P2751" i="4"/>
  <c r="J2705" i="4"/>
  <c r="L2683" i="4" a="1"/>
  <c r="L2683" i="4" s="1"/>
  <c r="L2707" i="4" a="1"/>
  <c r="L2707" i="4" s="1"/>
  <c r="P2589" i="4"/>
  <c r="P2635" i="4"/>
  <c r="P2631" i="4"/>
  <c r="P2593" i="4"/>
  <c r="C2575" i="4"/>
  <c r="J2545" i="4"/>
  <c r="K2897" i="4"/>
  <c r="O2897" i="4" s="1"/>
  <c r="K2931" i="4"/>
  <c r="O2931" i="4" s="1"/>
  <c r="P2867" i="4"/>
  <c r="K2715" i="4"/>
  <c r="O2715" i="4" s="1"/>
  <c r="K2697" i="4"/>
  <c r="O2697" i="4" s="1"/>
  <c r="L2919" i="4" a="1"/>
  <c r="L2919" i="4" s="1"/>
  <c r="D2972" i="4"/>
  <c r="Q1909" i="4"/>
  <c r="O2163" i="4"/>
  <c r="O2049" i="4"/>
  <c r="Q2085" i="4"/>
  <c r="Q2363" i="4"/>
  <c r="J2741" i="4"/>
  <c r="P2739" i="4"/>
  <c r="L2765" i="4" a="1"/>
  <c r="L2765" i="4" s="1"/>
  <c r="P2713" i="4"/>
  <c r="M2771" i="4"/>
  <c r="L2761" i="4" a="1"/>
  <c r="L2761" i="4" s="1"/>
  <c r="M2747" i="4"/>
  <c r="P2681" i="4"/>
  <c r="M2655" i="4"/>
  <c r="M2707" i="4"/>
  <c r="L2625" i="4" a="1"/>
  <c r="L2625" i="4" s="1"/>
  <c r="L2611" i="4" a="1"/>
  <c r="L2611" i="4" s="1"/>
  <c r="P2607" i="4"/>
  <c r="J2517" i="4"/>
  <c r="M2505" i="4"/>
  <c r="K2841" i="4"/>
  <c r="Q2841" i="4" s="1"/>
  <c r="L2741" i="4" a="1"/>
  <c r="L2741" i="4" s="1"/>
  <c r="C2683" i="4"/>
  <c r="C2673" i="4"/>
  <c r="L2649" i="4" a="1"/>
  <c r="L2649" i="4" s="1"/>
  <c r="L2723" i="4" a="1"/>
  <c r="L2723" i="4" s="1"/>
  <c r="O2568" i="4"/>
  <c r="N2648" i="4"/>
  <c r="C2642" i="4"/>
  <c r="Q2244" i="4"/>
  <c r="N1893" i="4"/>
  <c r="Q1947" i="4"/>
  <c r="O1943" i="4"/>
  <c r="N1909" i="4"/>
  <c r="Q2392" i="4"/>
  <c r="D3060" i="4"/>
  <c r="C3076" i="4"/>
  <c r="L3028" i="4" a="1"/>
  <c r="L3028" i="4" s="1"/>
  <c r="M3080" i="4"/>
  <c r="M3032" i="4"/>
  <c r="C2978" i="4"/>
  <c r="J3024" i="4"/>
  <c r="J3042" i="4"/>
  <c r="L3068" i="4" a="1"/>
  <c r="L3068" i="4" s="1"/>
  <c r="M2980" i="4"/>
  <c r="L2954" i="4" a="1"/>
  <c r="L2954" i="4" s="1"/>
  <c r="L2986" i="4" a="1"/>
  <c r="L2986" i="4" s="1"/>
  <c r="J2962" i="4"/>
  <c r="M2958" i="4"/>
  <c r="C3006" i="4"/>
  <c r="L2976" i="4" a="1"/>
  <c r="L2976" i="4" s="1"/>
  <c r="P2938" i="4"/>
  <c r="P2880" i="4"/>
  <c r="D2992" i="4"/>
  <c r="C2942" i="4"/>
  <c r="L2978" i="4" a="1"/>
  <c r="L2978" i="4" s="1"/>
  <c r="L2900" i="4" a="1"/>
  <c r="L2900" i="4" s="1"/>
  <c r="Q2426" i="4"/>
  <c r="N2392" i="4"/>
  <c r="P3060" i="4"/>
  <c r="K3058" i="4"/>
  <c r="C3024" i="4"/>
  <c r="C2986" i="4"/>
  <c r="M2962" i="4"/>
  <c r="M3078" i="4"/>
  <c r="M2996" i="4"/>
  <c r="J2894" i="4"/>
  <c r="P2866" i="4"/>
  <c r="P2872" i="4"/>
  <c r="J3056" i="4"/>
  <c r="O2862" i="4"/>
  <c r="O2476" i="4"/>
  <c r="Q2742" i="4"/>
  <c r="D2922" i="4"/>
  <c r="P2996" i="4"/>
  <c r="M3054" i="4"/>
  <c r="N1945" i="4"/>
  <c r="N2049" i="4"/>
  <c r="O2085" i="4"/>
  <c r="O2701" i="4"/>
  <c r="O2203" i="4"/>
  <c r="J2577" i="4"/>
  <c r="K2531" i="4"/>
  <c r="Q2531" i="4" s="1"/>
  <c r="M2563" i="4"/>
  <c r="M2543" i="4"/>
  <c r="N2109" i="4"/>
  <c r="O1697" i="4"/>
  <c r="D2937" i="4"/>
  <c r="D2945" i="4"/>
  <c r="D2957" i="4"/>
  <c r="D3045" i="4"/>
  <c r="Q1929" i="4"/>
  <c r="N2249" i="4"/>
  <c r="O1947" i="4"/>
  <c r="N2306" i="4"/>
  <c r="N2316" i="4"/>
  <c r="J2988" i="4"/>
  <c r="P3014" i="4"/>
  <c r="O2960" i="4"/>
  <c r="L2980" i="4" a="1"/>
  <c r="L2980" i="4" s="1"/>
  <c r="D2990" i="4"/>
  <c r="K2916" i="4"/>
  <c r="O2916" i="4" s="1"/>
  <c r="M2896" i="4"/>
  <c r="C2904" i="4"/>
  <c r="N2424" i="4"/>
  <c r="D2985" i="4"/>
  <c r="M2367" i="4"/>
  <c r="N1677" i="4"/>
  <c r="Q1967" i="4"/>
  <c r="C2561" i="4"/>
  <c r="L2557" i="4" a="1"/>
  <c r="L2557" i="4" s="1"/>
  <c r="J2571" i="4"/>
  <c r="M2577" i="4"/>
  <c r="K2503" i="4"/>
  <c r="Q2503" i="4" s="1"/>
  <c r="J2573" i="4"/>
  <c r="K2579" i="4"/>
  <c r="Q2579" i="4" s="1"/>
  <c r="L2705" i="4" a="1"/>
  <c r="L2705" i="4" s="1"/>
  <c r="O1729" i="4"/>
  <c r="N1709" i="4"/>
  <c r="O1967" i="4"/>
  <c r="Q1729" i="4"/>
  <c r="Q2249" i="4"/>
  <c r="Q2181" i="4"/>
  <c r="Q1943" i="4"/>
  <c r="O2073" i="4"/>
  <c r="Q2375" i="4"/>
  <c r="K2557" i="4"/>
  <c r="N2557" i="4" s="1"/>
  <c r="P2575" i="4"/>
  <c r="M2529" i="4"/>
  <c r="L2697" i="4" a="1"/>
  <c r="L2697" i="4" s="1"/>
  <c r="O2707" i="4"/>
  <c r="Q1567" i="4"/>
  <c r="O1213" i="4"/>
  <c r="Q1633" i="4"/>
  <c r="N1541" i="4"/>
  <c r="Q1247" i="4"/>
  <c r="Q1263" i="4"/>
  <c r="N1207" i="4"/>
  <c r="O1771" i="4"/>
  <c r="O1541" i="4"/>
  <c r="Q1501" i="4"/>
  <c r="Q1677" i="4"/>
  <c r="O1709" i="4"/>
  <c r="Q1807" i="4"/>
  <c r="N1807" i="4"/>
  <c r="N1567" i="4"/>
  <c r="Q1819" i="4"/>
  <c r="Q1175" i="4"/>
  <c r="D2914" i="4"/>
  <c r="D2934" i="4"/>
  <c r="D2996" i="4"/>
  <c r="D3036" i="4"/>
  <c r="D3042" i="4"/>
  <c r="D3068" i="4"/>
  <c r="N1471" i="4"/>
  <c r="N1501" i="4"/>
  <c r="O1613" i="4"/>
  <c r="Q1904" i="4"/>
  <c r="N1615" i="4"/>
  <c r="O927" i="4"/>
  <c r="N1171" i="4"/>
  <c r="Q1007" i="4"/>
  <c r="O2725" i="4"/>
  <c r="M13" i="4"/>
  <c r="Q1191" i="4"/>
  <c r="N1201" i="4"/>
  <c r="N1047" i="4"/>
  <c r="N1247" i="4"/>
  <c r="O1171" i="4"/>
  <c r="Q1259" i="4"/>
  <c r="Q1615" i="4"/>
  <c r="O1241" i="4"/>
  <c r="N1819" i="4"/>
  <c r="N2302" i="4"/>
  <c r="N1213" i="4"/>
  <c r="N417" i="4"/>
  <c r="N1783" i="4"/>
  <c r="N2877" i="4"/>
  <c r="Q2306" i="4"/>
  <c r="O2398" i="4"/>
  <c r="Q2316" i="4"/>
  <c r="D3072" i="4"/>
  <c r="A3072" i="4" s="1"/>
  <c r="B3072" i="4" s="1"/>
  <c r="J3084" i="4"/>
  <c r="P3056" i="4"/>
  <c r="P3016" i="4"/>
  <c r="J2998" i="4"/>
  <c r="J2978" i="4"/>
  <c r="K3014" i="4"/>
  <c r="C3042" i="4"/>
  <c r="M2994" i="4"/>
  <c r="J3002" i="4"/>
  <c r="C2984" i="4"/>
  <c r="L3044" i="4" a="1"/>
  <c r="L3044" i="4" s="1"/>
  <c r="C3036" i="4"/>
  <c r="D3006" i="4"/>
  <c r="J3000" i="4"/>
  <c r="J2996" i="4"/>
  <c r="K2932" i="4"/>
  <c r="C2868" i="4"/>
  <c r="D3081" i="4"/>
  <c r="D3083" i="4"/>
  <c r="Q2763" i="4"/>
  <c r="N2862" i="4"/>
  <c r="O1263" i="4"/>
  <c r="O1019" i="4"/>
  <c r="O2302" i="4"/>
  <c r="O1817" i="4"/>
  <c r="O1201" i="4"/>
  <c r="Q1783" i="4"/>
  <c r="O2877" i="4"/>
  <c r="N2398" i="4"/>
  <c r="Q3057" i="4"/>
  <c r="P13" i="4"/>
  <c r="C3054" i="4"/>
  <c r="K3070" i="4"/>
  <c r="Q3070" i="4" s="1"/>
  <c r="M3056" i="4"/>
  <c r="C2998" i="4"/>
  <c r="C2934" i="4"/>
  <c r="D2938" i="4"/>
  <c r="M3060" i="4"/>
  <c r="N393" i="4"/>
  <c r="O1135" i="4"/>
  <c r="Q1047" i="4"/>
  <c r="Q2476" i="4"/>
  <c r="O1191" i="4"/>
  <c r="O2244" i="4"/>
  <c r="Q2707" i="4"/>
  <c r="Q1762" i="4"/>
  <c r="O520" i="4"/>
  <c r="N2725" i="4"/>
  <c r="Q1613" i="4"/>
  <c r="Q321" i="4"/>
  <c r="N2136" i="4"/>
  <c r="Q508" i="4"/>
  <c r="Q1173" i="4"/>
  <c r="Q1019" i="4"/>
  <c r="Q2785" i="4"/>
  <c r="N697" i="4"/>
  <c r="N1817" i="4"/>
  <c r="O2424" i="4"/>
  <c r="N2833" i="4"/>
  <c r="J9" i="4"/>
  <c r="D2801" i="4"/>
  <c r="D2807" i="4"/>
  <c r="D2873" i="4"/>
  <c r="D2907" i="4"/>
  <c r="D2909" i="4"/>
  <c r="D2911" i="4"/>
  <c r="D2913" i="4"/>
  <c r="A2913" i="4" s="1"/>
  <c r="B2913" i="4" s="1"/>
  <c r="D2917" i="4"/>
  <c r="D2921" i="4"/>
  <c r="D2925" i="4"/>
  <c r="D2927" i="4"/>
  <c r="D2929" i="4"/>
  <c r="D2931" i="4"/>
  <c r="D2941" i="4"/>
  <c r="D2943" i="4"/>
  <c r="D2951" i="4"/>
  <c r="D2953" i="4"/>
  <c r="D2969" i="4"/>
  <c r="A2969" i="4" s="1"/>
  <c r="B2969" i="4" s="1"/>
  <c r="D2975" i="4"/>
  <c r="D2977" i="4"/>
  <c r="D2979" i="4"/>
  <c r="A2979" i="4" s="1"/>
  <c r="B2979" i="4" s="1"/>
  <c r="D2981" i="4"/>
  <c r="D2983" i="4"/>
  <c r="D2989" i="4"/>
  <c r="D2993" i="4"/>
  <c r="D2995" i="4"/>
  <c r="D2999" i="4"/>
  <c r="D3003" i="4"/>
  <c r="D3007" i="4"/>
  <c r="A3007" i="4" s="1"/>
  <c r="B3007" i="4" s="1"/>
  <c r="D3009" i="4"/>
  <c r="D3013" i="4"/>
  <c r="D3015" i="4"/>
  <c r="D3019" i="4"/>
  <c r="D3021" i="4"/>
  <c r="A3021" i="4" s="1"/>
  <c r="B3021" i="4" s="1"/>
  <c r="D3027" i="4"/>
  <c r="D3033" i="4"/>
  <c r="D3039" i="4"/>
  <c r="A3039" i="4" s="1"/>
  <c r="B3039" i="4" s="1"/>
  <c r="D3041" i="4"/>
  <c r="D3047" i="4"/>
  <c r="D3051" i="4"/>
  <c r="D3053" i="4"/>
  <c r="D3057" i="4"/>
  <c r="D3059" i="4"/>
  <c r="D3063" i="4"/>
  <c r="D3065" i="4"/>
  <c r="A3065" i="4" s="1"/>
  <c r="B3065" i="4" s="1"/>
  <c r="D3069" i="4"/>
  <c r="D3071" i="4"/>
  <c r="D3075" i="4"/>
  <c r="D3077" i="4"/>
  <c r="D3079" i="4"/>
  <c r="A3079" i="4" s="1"/>
  <c r="B3079" i="4" s="1"/>
  <c r="O2833" i="4"/>
  <c r="Q921" i="4"/>
  <c r="Q658" i="4"/>
  <c r="O1207" i="4"/>
  <c r="O2785" i="4"/>
  <c r="N188" i="4"/>
  <c r="Q727" i="4"/>
  <c r="N921" i="4"/>
  <c r="O1606" i="4"/>
  <c r="Q393" i="4"/>
  <c r="O1816" i="4"/>
  <c r="Q1135" i="4"/>
  <c r="Q2915" i="4"/>
  <c r="O1211" i="4"/>
  <c r="N45" i="4"/>
  <c r="O1904" i="4"/>
  <c r="N1828" i="4"/>
  <c r="O724" i="4"/>
  <c r="O417" i="4"/>
  <c r="P12" i="4"/>
  <c r="C2600" i="4"/>
  <c r="Q843" i="4"/>
  <c r="N2042" i="4"/>
  <c r="N212" i="4"/>
  <c r="O634" i="4"/>
  <c r="O1828" i="4"/>
  <c r="N131" i="4"/>
  <c r="O1530" i="4"/>
  <c r="O2042" i="4"/>
  <c r="O1762" i="4"/>
  <c r="O212" i="4"/>
  <c r="N1684" i="4"/>
  <c r="O367" i="4"/>
  <c r="O2781" i="4"/>
  <c r="O1007" i="4"/>
  <c r="L13" i="4" a="1"/>
  <c r="L13" i="4" s="1"/>
  <c r="O188" i="4"/>
  <c r="O358" i="4"/>
  <c r="O658" i="4"/>
  <c r="Q634" i="4"/>
  <c r="Q2665" i="4"/>
  <c r="O2665" i="4"/>
  <c r="N3066" i="4"/>
  <c r="O3066" i="4"/>
  <c r="Q3066" i="4"/>
  <c r="N2867" i="4"/>
  <c r="O2867" i="4"/>
  <c r="M16" i="4"/>
  <c r="K16" i="4"/>
  <c r="O16" i="4" s="1"/>
  <c r="P16" i="4"/>
  <c r="L16" i="4" a="1"/>
  <c r="L16" i="4" s="1"/>
  <c r="O1660" i="4"/>
  <c r="N1660" i="4"/>
  <c r="O2214" i="4"/>
  <c r="N2214" i="4"/>
  <c r="Q2214" i="4"/>
  <c r="O2240" i="4"/>
  <c r="Q2240" i="4"/>
  <c r="O2282" i="4"/>
  <c r="N2282" i="4"/>
  <c r="Q2326" i="4"/>
  <c r="O2326" i="4"/>
  <c r="O148" i="4"/>
  <c r="N148" i="4"/>
  <c r="N206" i="4"/>
  <c r="O206" i="4"/>
  <c r="Q206" i="4"/>
  <c r="Q2741" i="4"/>
  <c r="P14" i="4"/>
  <c r="K14" i="4"/>
  <c r="N14" i="4" s="1"/>
  <c r="J20" i="4"/>
  <c r="M20" i="4"/>
  <c r="Q156" i="4"/>
  <c r="N156" i="4"/>
  <c r="N692" i="4"/>
  <c r="Q692" i="4"/>
  <c r="O692" i="4"/>
  <c r="N1536" i="4"/>
  <c r="O1536" i="4"/>
  <c r="N1544" i="4"/>
  <c r="O1544" i="4"/>
  <c r="N1550" i="4"/>
  <c r="Q1550" i="4"/>
  <c r="O1582" i="4"/>
  <c r="N1582" i="4"/>
  <c r="O1876" i="4"/>
  <c r="Q1876" i="4"/>
  <c r="O1894" i="4"/>
  <c r="Q1894" i="4"/>
  <c r="N1894" i="4"/>
  <c r="O2040" i="4"/>
  <c r="Q2040" i="4"/>
  <c r="N2040" i="4"/>
  <c r="O2046" i="4"/>
  <c r="N2046" i="4"/>
  <c r="O2056" i="4"/>
  <c r="N2056" i="4"/>
  <c r="Q697" i="4"/>
  <c r="Q2867" i="4"/>
  <c r="N843" i="4"/>
  <c r="O1612" i="4"/>
  <c r="O2136" i="4"/>
  <c r="Q705" i="4"/>
  <c r="Q230" i="4"/>
  <c r="O1550" i="4"/>
  <c r="O1936" i="4"/>
  <c r="M18" i="4"/>
  <c r="Q116" i="4"/>
  <c r="N116" i="4"/>
  <c r="O536" i="4"/>
  <c r="Q536" i="4"/>
  <c r="N2058" i="4"/>
  <c r="Q2058" i="4"/>
  <c r="O2058" i="4"/>
  <c r="O2166" i="4"/>
  <c r="N2166" i="4"/>
  <c r="Q2166" i="4"/>
  <c r="O705" i="4"/>
  <c r="O1708" i="4"/>
  <c r="N1936" i="4"/>
  <c r="K12" i="4"/>
  <c r="Q12" i="4" s="1"/>
  <c r="L20" i="4" a="1"/>
  <c r="L20" i="4" s="1"/>
  <c r="Q2977" i="4"/>
  <c r="O2977" i="4"/>
  <c r="N1530" i="4"/>
  <c r="N1816" i="4"/>
  <c r="O727" i="4"/>
  <c r="N2240" i="4"/>
  <c r="Q1582" i="4"/>
  <c r="N367" i="4"/>
  <c r="N479" i="4"/>
  <c r="Q131" i="4"/>
  <c r="N650" i="4"/>
  <c r="D18" i="4"/>
  <c r="L18" i="4" a="1"/>
  <c r="L18" i="4" s="1"/>
  <c r="P22" i="4"/>
  <c r="J22" i="4"/>
  <c r="M22" i="4"/>
  <c r="C22" i="4"/>
  <c r="Q446" i="4"/>
  <c r="N446" i="4"/>
  <c r="O446" i="4"/>
  <c r="O510" i="4"/>
  <c r="Q510" i="4"/>
  <c r="O508" i="4"/>
  <c r="O152" i="4"/>
  <c r="L11" i="4" a="1"/>
  <c r="L11" i="4" s="1"/>
  <c r="K11" i="4"/>
  <c r="N11" i="4" s="1"/>
  <c r="J11" i="4"/>
  <c r="M11" i="4"/>
  <c r="J13" i="4"/>
  <c r="K13" i="4"/>
  <c r="O13" i="4" s="1"/>
  <c r="C15" i="4"/>
  <c r="K15" i="4"/>
  <c r="N15" i="4" s="1"/>
  <c r="P17" i="4"/>
  <c r="C17" i="4"/>
  <c r="K17" i="4"/>
  <c r="N17" i="4" s="1"/>
  <c r="J17" i="4"/>
  <c r="L17" i="4" a="1"/>
  <c r="L17" i="4" s="1"/>
  <c r="M17" i="4"/>
  <c r="M19" i="4"/>
  <c r="C19" i="4"/>
  <c r="J19" i="4"/>
  <c r="L19" i="4" a="1"/>
  <c r="L19" i="4" s="1"/>
  <c r="P21" i="4"/>
  <c r="L21" i="4" a="1"/>
  <c r="L21" i="4" s="1"/>
  <c r="C21" i="4"/>
  <c r="O217" i="4"/>
  <c r="N217" i="4"/>
  <c r="O339" i="4"/>
  <c r="Q339" i="4"/>
  <c r="N339" i="4"/>
  <c r="N575" i="4"/>
  <c r="Q575" i="4"/>
  <c r="O575" i="4"/>
  <c r="N717" i="4"/>
  <c r="Q717" i="4"/>
  <c r="Q747" i="4"/>
  <c r="O747" i="4"/>
  <c r="O759" i="4"/>
  <c r="Q759" i="4"/>
  <c r="N801" i="4"/>
  <c r="Q801" i="4"/>
  <c r="O867" i="4"/>
  <c r="N867" i="4"/>
  <c r="Q867" i="4"/>
  <c r="O953" i="4"/>
  <c r="Q953" i="4"/>
  <c r="Q981" i="4"/>
  <c r="N981" i="4"/>
  <c r="Q1039" i="4"/>
  <c r="N1039" i="4"/>
  <c r="O1091" i="4"/>
  <c r="Q1091" i="4"/>
  <c r="Q2366" i="4"/>
  <c r="O2366" i="4"/>
  <c r="N2366" i="4"/>
  <c r="O2474" i="4"/>
  <c r="Q2474" i="4"/>
  <c r="O2588" i="4"/>
  <c r="Q2588" i="4"/>
  <c r="N2686" i="4"/>
  <c r="Q2686" i="4"/>
  <c r="M2710" i="4"/>
  <c r="J2710" i="4"/>
  <c r="N2714" i="4"/>
  <c r="O2714" i="4"/>
  <c r="M2746" i="4"/>
  <c r="K2746" i="4"/>
  <c r="Q2746" i="4" s="1"/>
  <c r="C2750" i="4"/>
  <c r="L2750" i="4" a="1"/>
  <c r="L2750" i="4" s="1"/>
  <c r="P2754" i="4"/>
  <c r="M2754" i="4"/>
  <c r="O2814" i="4"/>
  <c r="N2814" i="4"/>
  <c r="J2822" i="4"/>
  <c r="K2822" i="4"/>
  <c r="M2826" i="4"/>
  <c r="K2826" i="4"/>
  <c r="M2856" i="4"/>
  <c r="J2856" i="4"/>
  <c r="N2868" i="4"/>
  <c r="O2868" i="4"/>
  <c r="P2928" i="4"/>
  <c r="D2928" i="4"/>
  <c r="P2946" i="4"/>
  <c r="K2946" i="4"/>
  <c r="N2946" i="4" s="1"/>
  <c r="K2952" i="4"/>
  <c r="Q2952" i="4" s="1"/>
  <c r="C2952" i="4"/>
  <c r="M2952" i="4"/>
  <c r="M2954" i="4"/>
  <c r="P2954" i="4"/>
  <c r="J2964" i="4"/>
  <c r="M2964" i="4"/>
  <c r="L2964" i="4" a="1"/>
  <c r="L2964" i="4" s="1"/>
  <c r="P2966" i="4"/>
  <c r="L2966" i="4" a="1"/>
  <c r="L2966" i="4" s="1"/>
  <c r="P2968" i="4"/>
  <c r="M2968" i="4"/>
  <c r="L2968" i="4" a="1"/>
  <c r="L2968" i="4" s="1"/>
  <c r="J2968" i="4"/>
  <c r="M2972" i="4"/>
  <c r="J2972" i="4"/>
  <c r="P2974" i="4"/>
  <c r="L2974" i="4" a="1"/>
  <c r="L2974" i="4" s="1"/>
  <c r="J2974" i="4"/>
  <c r="C2976" i="4"/>
  <c r="J2976" i="4"/>
  <c r="D2976" i="4"/>
  <c r="C2982" i="4"/>
  <c r="M2982" i="4"/>
  <c r="P2982" i="4"/>
  <c r="K2982" i="4"/>
  <c r="N2982" i="4" s="1"/>
  <c r="K2986" i="4"/>
  <c r="D2986" i="4"/>
  <c r="J2986" i="4"/>
  <c r="M2986" i="4"/>
  <c r="C2990" i="4"/>
  <c r="L2990" i="4" a="1"/>
  <c r="L2990" i="4" s="1"/>
  <c r="K2990" i="4"/>
  <c r="Q2990" i="4" s="1"/>
  <c r="M2990" i="4"/>
  <c r="P2990" i="4"/>
  <c r="J2992" i="4"/>
  <c r="L2992" i="4" a="1"/>
  <c r="L2992" i="4" s="1"/>
  <c r="P2992" i="4"/>
  <c r="K2992" i="4"/>
  <c r="O2992" i="4" s="1"/>
  <c r="C2994" i="4"/>
  <c r="D2994" i="4"/>
  <c r="L2996" i="4" a="1"/>
  <c r="L2996" i="4" s="1"/>
  <c r="C2996" i="4"/>
  <c r="C3000" i="4"/>
  <c r="L3000" i="4" a="1"/>
  <c r="L3000" i="4" s="1"/>
  <c r="K3000" i="4"/>
  <c r="Q3000" i="4" s="1"/>
  <c r="K3002" i="4"/>
  <c r="L3002" i="4" a="1"/>
  <c r="L3002" i="4" s="1"/>
  <c r="C3004" i="4"/>
  <c r="M3004" i="4"/>
  <c r="J3006" i="4"/>
  <c r="L3006" i="4" a="1"/>
  <c r="L3006" i="4" s="1"/>
  <c r="M3006" i="4"/>
  <c r="C3008" i="4"/>
  <c r="L3008" i="4" a="1"/>
  <c r="L3008" i="4" s="1"/>
  <c r="J3010" i="4"/>
  <c r="C3010" i="4"/>
  <c r="L3010" i="4" a="1"/>
  <c r="L3010" i="4" s="1"/>
  <c r="K3010" i="4"/>
  <c r="N3010" i="4" s="1"/>
  <c r="J3012" i="4"/>
  <c r="L3012" i="4" a="1"/>
  <c r="L3012" i="4" s="1"/>
  <c r="M3012" i="4"/>
  <c r="L3014" i="4" a="1"/>
  <c r="L3014" i="4" s="1"/>
  <c r="C3014" i="4"/>
  <c r="C3016" i="4"/>
  <c r="M3016" i="4"/>
  <c r="J3016" i="4"/>
  <c r="K3018" i="4"/>
  <c r="O3018" i="4" s="1"/>
  <c r="P3018" i="4"/>
  <c r="C3020" i="4"/>
  <c r="J3020" i="4"/>
  <c r="M3020" i="4"/>
  <c r="K3020" i="4"/>
  <c r="N3020" i="4" s="1"/>
  <c r="C3022" i="4"/>
  <c r="L3022" i="4" a="1"/>
  <c r="L3022" i="4" s="1"/>
  <c r="J3022" i="4"/>
  <c r="K3022" i="4"/>
  <c r="O3022" i="4" s="1"/>
  <c r="P3024" i="4"/>
  <c r="D3024" i="4"/>
  <c r="J3026" i="4"/>
  <c r="M3026" i="4"/>
  <c r="K3026" i="4"/>
  <c r="O3026" i="4" s="1"/>
  <c r="D3026" i="4"/>
  <c r="C3028" i="4"/>
  <c r="M3028" i="4"/>
  <c r="L3030" i="4" a="1"/>
  <c r="L3030" i="4" s="1"/>
  <c r="K3030" i="4"/>
  <c r="L3032" i="4" a="1"/>
  <c r="L3032" i="4" s="1"/>
  <c r="K3032" i="4"/>
  <c r="N3032" i="4" s="1"/>
  <c r="P3034" i="4"/>
  <c r="M3034" i="4"/>
  <c r="K3036" i="4"/>
  <c r="O3036" i="4" s="1"/>
  <c r="P3036" i="4"/>
  <c r="M3036" i="4"/>
  <c r="L3038" i="4" a="1"/>
  <c r="L3038" i="4" s="1"/>
  <c r="K3038" i="4"/>
  <c r="Q3038" i="4" s="1"/>
  <c r="J3038" i="4"/>
  <c r="C3040" i="4"/>
  <c r="L3040" i="4" a="1"/>
  <c r="L3040" i="4" s="1"/>
  <c r="K3040" i="4"/>
  <c r="Q3040" i="4" s="1"/>
  <c r="M3042" i="4"/>
  <c r="K3042" i="4"/>
  <c r="N3042" i="4" s="1"/>
  <c r="C3048" i="4"/>
  <c r="J3048" i="4"/>
  <c r="M3048" i="4"/>
  <c r="L3048" i="4" a="1"/>
  <c r="L3048" i="4" s="1"/>
  <c r="K3050" i="4"/>
  <c r="J3050" i="4"/>
  <c r="C3050" i="4"/>
  <c r="C3052" i="4"/>
  <c r="J3052" i="4"/>
  <c r="M3052" i="4"/>
  <c r="L3052" i="4" a="1"/>
  <c r="L3052" i="4" s="1"/>
  <c r="K3052" i="4"/>
  <c r="Q3052" i="4" s="1"/>
  <c r="P3058" i="4"/>
  <c r="J3058" i="4"/>
  <c r="C3058" i="4"/>
  <c r="M3058" i="4"/>
  <c r="C3062" i="4"/>
  <c r="M3062" i="4"/>
  <c r="L3064" i="4" a="1"/>
  <c r="L3064" i="4" s="1"/>
  <c r="K3064" i="4"/>
  <c r="O3064" i="4" s="1"/>
  <c r="L3066" i="4" a="1"/>
  <c r="L3066" i="4" s="1"/>
  <c r="J3066" i="4"/>
  <c r="M3066" i="4"/>
  <c r="M3068" i="4"/>
  <c r="P3068" i="4"/>
  <c r="L3072" i="4" a="1"/>
  <c r="L3072" i="4" s="1"/>
  <c r="J3072" i="4"/>
  <c r="M3072" i="4"/>
  <c r="M3074" i="4"/>
  <c r="P3074" i="4"/>
  <c r="D3074" i="4"/>
  <c r="L3076" i="4" a="1"/>
  <c r="L3076" i="4" s="1"/>
  <c r="K3076" i="4"/>
  <c r="O3076" i="4" s="1"/>
  <c r="P3078" i="4"/>
  <c r="D3078" i="4"/>
  <c r="C3078" i="4"/>
  <c r="C3080" i="4"/>
  <c r="P3080" i="4"/>
  <c r="D3080" i="4"/>
  <c r="J3082" i="4"/>
  <c r="P3082" i="4"/>
  <c r="P3084" i="4"/>
  <c r="D3084" i="4"/>
  <c r="K3084" i="4"/>
  <c r="Q2961" i="4"/>
  <c r="Q2555" i="4"/>
  <c r="N2555" i="4"/>
  <c r="O2555" i="4"/>
  <c r="N1211" i="4"/>
  <c r="N1173" i="4"/>
  <c r="N2426" i="4"/>
  <c r="N1259" i="4"/>
  <c r="N1435" i="4"/>
  <c r="O2742" i="4"/>
  <c r="N2947" i="4"/>
  <c r="O1435" i="4"/>
  <c r="Q2947" i="4"/>
  <c r="N2801" i="4"/>
  <c r="O2801" i="4"/>
  <c r="Q1205" i="4"/>
  <c r="N1205" i="4"/>
  <c r="O1205" i="4"/>
  <c r="N1449" i="4"/>
  <c r="O1449" i="4"/>
  <c r="N1529" i="4"/>
  <c r="Q1529" i="4"/>
  <c r="Q1547" i="4"/>
  <c r="O1547" i="4"/>
  <c r="N1617" i="4"/>
  <c r="Q1617" i="4"/>
  <c r="Q1715" i="4"/>
  <c r="O1715" i="4"/>
  <c r="D2948" i="4"/>
  <c r="J2766" i="4"/>
  <c r="Q2812" i="4"/>
  <c r="N2812" i="4"/>
  <c r="O2812" i="4"/>
  <c r="L2982" i="4" a="1"/>
  <c r="L2982" i="4" s="1"/>
  <c r="P2914" i="4"/>
  <c r="C2920" i="4"/>
  <c r="M2992" i="4"/>
  <c r="C2627" i="4"/>
  <c r="M2719" i="4"/>
  <c r="M2665" i="4"/>
  <c r="P2595" i="4"/>
  <c r="J2734" i="4"/>
  <c r="M2569" i="4"/>
  <c r="M2547" i="4"/>
  <c r="M2607" i="4"/>
  <c r="C2631" i="4"/>
  <c r="M2629" i="4"/>
  <c r="C2527" i="4"/>
  <c r="J2613" i="4"/>
  <c r="K2487" i="4"/>
  <c r="N2487" i="4" s="1"/>
  <c r="L2573" i="4" a="1"/>
  <c r="L2573" i="4" s="1"/>
  <c r="J2353" i="4"/>
  <c r="L3062" i="4" a="1"/>
  <c r="L3062" i="4" s="1"/>
  <c r="J3034" i="4"/>
  <c r="L2751" i="4" a="1"/>
  <c r="L2751" i="4" s="1"/>
  <c r="P2661" i="4"/>
  <c r="C2661" i="4"/>
  <c r="J2589" i="4"/>
  <c r="K2645" i="4"/>
  <c r="Q2645" i="4" s="1"/>
  <c r="Q3008" i="4"/>
  <c r="O801" i="4"/>
  <c r="N1091" i="4"/>
  <c r="N321" i="4"/>
  <c r="O3008" i="4"/>
  <c r="O981" i="4"/>
  <c r="O1149" i="4"/>
  <c r="O1115" i="4"/>
  <c r="Q991" i="4"/>
  <c r="N987" i="4"/>
  <c r="N953" i="4"/>
  <c r="N2747" i="4"/>
  <c r="O479" i="4"/>
  <c r="O1039" i="4"/>
  <c r="C11" i="4"/>
  <c r="L15" i="4" a="1"/>
  <c r="L15" i="4" s="1"/>
  <c r="K19" i="4"/>
  <c r="Q19" i="4" s="1"/>
  <c r="K9" i="4"/>
  <c r="N9" i="4" s="1"/>
  <c r="K21" i="4"/>
  <c r="P2924" i="4"/>
  <c r="K2924" i="4"/>
  <c r="Q2924" i="4" s="1"/>
  <c r="C2980" i="4"/>
  <c r="P2980" i="4"/>
  <c r="P3038" i="4"/>
  <c r="C3038" i="4"/>
  <c r="J3046" i="4"/>
  <c r="P3046" i="4"/>
  <c r="P3070" i="4"/>
  <c r="J3070" i="4"/>
  <c r="Q278" i="4"/>
  <c r="N1612" i="4"/>
  <c r="O1929" i="4"/>
  <c r="Q1471" i="4"/>
  <c r="Q1241" i="4"/>
  <c r="O1175" i="4"/>
  <c r="Q1149" i="4"/>
  <c r="Q2163" i="4"/>
  <c r="N1606" i="4"/>
  <c r="O2181" i="4"/>
  <c r="N724" i="4"/>
  <c r="Q1115" i="4"/>
  <c r="O991" i="4"/>
  <c r="Q1684" i="4"/>
  <c r="O987" i="4"/>
  <c r="Q2056" i="4"/>
  <c r="O2686" i="4"/>
  <c r="N230" i="4"/>
  <c r="Q1660" i="4"/>
  <c r="O717" i="4"/>
  <c r="Q2714" i="4"/>
  <c r="N2781" i="4"/>
  <c r="Q715" i="4"/>
  <c r="Q1697" i="4"/>
  <c r="N2665" i="4"/>
  <c r="O2763" i="4"/>
  <c r="O2375" i="4"/>
  <c r="Q2755" i="4"/>
  <c r="M9" i="4"/>
  <c r="P19" i="4"/>
  <c r="J14" i="4"/>
  <c r="P9" i="4"/>
  <c r="J21" i="4"/>
  <c r="L2952" i="4" a="1"/>
  <c r="L2952" i="4" s="1"/>
  <c r="D2940" i="4"/>
  <c r="C2928" i="4"/>
  <c r="M2960" i="4"/>
  <c r="J2854" i="4"/>
  <c r="M2932" i="4"/>
  <c r="L2856" i="4" a="1"/>
  <c r="L2856" i="4" s="1"/>
  <c r="J2848" i="4"/>
  <c r="K2481" i="4"/>
  <c r="P2485" i="4"/>
  <c r="P2491" i="4"/>
  <c r="J2461" i="4"/>
  <c r="P2397" i="4"/>
  <c r="K2964" i="4"/>
  <c r="J2592" i="4"/>
  <c r="L2401" i="4" a="1"/>
  <c r="L2401" i="4" s="1"/>
  <c r="P2401" i="4"/>
  <c r="J2451" i="4"/>
  <c r="P2451" i="4"/>
  <c r="P2499" i="4"/>
  <c r="K2499" i="4"/>
  <c r="J2511" i="4"/>
  <c r="M2511" i="4"/>
  <c r="L2519" i="4" a="1"/>
  <c r="L2519" i="4" s="1"/>
  <c r="K2519" i="4"/>
  <c r="L2597" i="4" a="1"/>
  <c r="L2597" i="4" s="1"/>
  <c r="J2597" i="4"/>
  <c r="M2601" i="4"/>
  <c r="P2601" i="4"/>
  <c r="P2605" i="4"/>
  <c r="M2605" i="4"/>
  <c r="M2615" i="4"/>
  <c r="C2615" i="4"/>
  <c r="K2623" i="4"/>
  <c r="C2623" i="4"/>
  <c r="L2643" i="4" a="1"/>
  <c r="L2643" i="4" s="1"/>
  <c r="M2643" i="4"/>
  <c r="L2651" i="4" a="1"/>
  <c r="L2651" i="4" s="1"/>
  <c r="C2651" i="4"/>
  <c r="M2653" i="4"/>
  <c r="K2653" i="4"/>
  <c r="N2653" i="4" s="1"/>
  <c r="M2659" i="4"/>
  <c r="J2659" i="4"/>
  <c r="L2671" i="4" a="1"/>
  <c r="L2671" i="4" s="1"/>
  <c r="J2671" i="4"/>
  <c r="J2677" i="4"/>
  <c r="P2677" i="4"/>
  <c r="L2679" i="4" a="1"/>
  <c r="L2679" i="4" s="1"/>
  <c r="J2679" i="4"/>
  <c r="M2689" i="4"/>
  <c r="J2689" i="4"/>
  <c r="J2691" i="4"/>
  <c r="L2691" i="4" a="1"/>
  <c r="L2691" i="4" s="1"/>
  <c r="K2695" i="4"/>
  <c r="M2695" i="4"/>
  <c r="C2699" i="4"/>
  <c r="J2699" i="4"/>
  <c r="L2709" i="4" a="1"/>
  <c r="L2709" i="4" s="1"/>
  <c r="C2709" i="4"/>
  <c r="J2721" i="4"/>
  <c r="M2721" i="4"/>
  <c r="J2731" i="4"/>
  <c r="K2731" i="4"/>
  <c r="K2735" i="4"/>
  <c r="Q2735" i="4" s="1"/>
  <c r="J2735" i="4"/>
  <c r="L2757" i="4" a="1"/>
  <c r="L2757" i="4" s="1"/>
  <c r="K2757" i="4"/>
  <c r="O2757" i="4" s="1"/>
  <c r="C2759" i="4"/>
  <c r="J2759" i="4"/>
  <c r="C2763" i="4"/>
  <c r="L2763" i="4" a="1"/>
  <c r="L2763" i="4" s="1"/>
  <c r="L2773" i="4" a="1"/>
  <c r="L2773" i="4" s="1"/>
  <c r="J2773" i="4"/>
  <c r="M2781" i="4"/>
  <c r="P2781" i="4"/>
  <c r="J2785" i="4"/>
  <c r="L2785" i="4" a="1"/>
  <c r="L2785" i="4" s="1"/>
  <c r="J2789" i="4"/>
  <c r="P2789" i="4"/>
  <c r="J2791" i="4"/>
  <c r="C2791" i="4"/>
  <c r="C2793" i="4"/>
  <c r="P2793" i="4"/>
  <c r="K2797" i="4"/>
  <c r="J2797" i="4"/>
  <c r="L2803" i="4" a="1"/>
  <c r="L2803" i="4" s="1"/>
  <c r="K2803" i="4"/>
  <c r="N2803" i="4" s="1"/>
  <c r="K2809" i="4"/>
  <c r="M2809" i="4"/>
  <c r="K2811" i="4"/>
  <c r="N2811" i="4" s="1"/>
  <c r="P2811" i="4"/>
  <c r="J2817" i="4"/>
  <c r="C2817" i="4"/>
  <c r="M2825" i="4"/>
  <c r="L2825" i="4" a="1"/>
  <c r="L2825" i="4" s="1"/>
  <c r="C2827" i="4"/>
  <c r="J2827" i="4"/>
  <c r="L2855" i="4" a="1"/>
  <c r="L2855" i="4" s="1"/>
  <c r="C2855" i="4"/>
  <c r="C2865" i="4"/>
  <c r="J2865" i="4"/>
  <c r="P2953" i="4"/>
  <c r="C2953" i="4"/>
  <c r="P2971" i="4"/>
  <c r="C2971" i="4"/>
  <c r="C2975" i="4"/>
  <c r="P2975" i="4"/>
  <c r="M3033" i="4"/>
  <c r="K3033" i="4"/>
  <c r="N3033" i="4" s="1"/>
  <c r="P3049" i="4"/>
  <c r="J3049" i="4"/>
  <c r="N2581" i="4"/>
  <c r="O2593" i="4"/>
  <c r="Q2593" i="4"/>
  <c r="N2593" i="4"/>
  <c r="N2631" i="4"/>
  <c r="Q2631" i="4"/>
  <c r="O2631" i="4"/>
  <c r="O2685" i="4"/>
  <c r="N2685" i="4"/>
  <c r="Q2685" i="4"/>
  <c r="M2637" i="4"/>
  <c r="P2699" i="4"/>
  <c r="C2663" i="4"/>
  <c r="P2627" i="4"/>
  <c r="C2689" i="4"/>
  <c r="M2715" i="4"/>
  <c r="L2689" i="4" a="1"/>
  <c r="L2689" i="4" s="1"/>
  <c r="K2713" i="4"/>
  <c r="P2729" i="4"/>
  <c r="J2693" i="4"/>
  <c r="C2657" i="4"/>
  <c r="L2731" i="4" a="1"/>
  <c r="L2731" i="4" s="1"/>
  <c r="P2707" i="4"/>
  <c r="J2665" i="4"/>
  <c r="P2641" i="4"/>
  <c r="C2595" i="4"/>
  <c r="K2607" i="4"/>
  <c r="P2623" i="4"/>
  <c r="P2571" i="4"/>
  <c r="C2597" i="4"/>
  <c r="K2601" i="4"/>
  <c r="J2631" i="4"/>
  <c r="J2629" i="4"/>
  <c r="J2603" i="4"/>
  <c r="P2521" i="4"/>
  <c r="C2567" i="4"/>
  <c r="J2601" i="4"/>
  <c r="C2531" i="4"/>
  <c r="P2572" i="4"/>
  <c r="K2511" i="4"/>
  <c r="O2511" i="4" s="1"/>
  <c r="K2459" i="4"/>
  <c r="K2485" i="4"/>
  <c r="N2485" i="4" s="1"/>
  <c r="C2371" i="4"/>
  <c r="C2389" i="4"/>
  <c r="J2709" i="4"/>
  <c r="K2727" i="4"/>
  <c r="Q2727" i="4" s="1"/>
  <c r="K2721" i="4"/>
  <c r="M2697" i="4"/>
  <c r="M2663" i="4"/>
  <c r="M2673" i="4"/>
  <c r="P2711" i="4"/>
  <c r="J2675" i="4"/>
  <c r="J2639" i="4"/>
  <c r="L2713" i="4" a="1"/>
  <c r="L2713" i="4" s="1"/>
  <c r="J2737" i="4"/>
  <c r="C2705" i="4"/>
  <c r="J2669" i="4"/>
  <c r="P2731" i="4"/>
  <c r="J2655" i="4"/>
  <c r="P2719" i="4"/>
  <c r="J2695" i="4"/>
  <c r="J2647" i="4"/>
  <c r="J2667" i="4"/>
  <c r="K2635" i="4"/>
  <c r="Q2635" i="4" s="1"/>
  <c r="C2569" i="4"/>
  <c r="C2599" i="4"/>
  <c r="M2557" i="4"/>
  <c r="J2609" i="4"/>
  <c r="L2659" i="4" a="1"/>
  <c r="L2659" i="4" s="1"/>
  <c r="C2629" i="4"/>
  <c r="J2615" i="4"/>
  <c r="J2557" i="4"/>
  <c r="L2613" i="4" a="1"/>
  <c r="L2613" i="4" s="1"/>
  <c r="K2463" i="4"/>
  <c r="O2463" i="4" s="1"/>
  <c r="M2491" i="4"/>
  <c r="P2587" i="4"/>
  <c r="P2563" i="4"/>
  <c r="M2519" i="4"/>
  <c r="K2525" i="4"/>
  <c r="K2429" i="4"/>
  <c r="P2543" i="4"/>
  <c r="P2727" i="4"/>
  <c r="J2761" i="4"/>
  <c r="P2703" i="4"/>
  <c r="C2757" i="4"/>
  <c r="L2755" i="4" a="1"/>
  <c r="L2755" i="4" s="1"/>
  <c r="K2647" i="4"/>
  <c r="M2661" i="4"/>
  <c r="K2739" i="4"/>
  <c r="P2735" i="4"/>
  <c r="P2701" i="4"/>
  <c r="J2627" i="4"/>
  <c r="C2761" i="4"/>
  <c r="J2703" i="4"/>
  <c r="M2739" i="4"/>
  <c r="J2729" i="4"/>
  <c r="J2719" i="4"/>
  <c r="L2695" i="4" a="1"/>
  <c r="L2695" i="4" s="1"/>
  <c r="M2647" i="4"/>
  <c r="M2753" i="4"/>
  <c r="C2551" i="4"/>
  <c r="C2557" i="4"/>
  <c r="P2659" i="4"/>
  <c r="K2577" i="4"/>
  <c r="K2569" i="4"/>
  <c r="K2629" i="4"/>
  <c r="J2567" i="4"/>
  <c r="K2587" i="4"/>
  <c r="K2563" i="4"/>
  <c r="N2563" i="4" s="1"/>
  <c r="C2519" i="4"/>
  <c r="K2513" i="4"/>
  <c r="Q2513" i="4" s="1"/>
  <c r="L2377" i="4" a="1"/>
  <c r="L2377" i="4" s="1"/>
  <c r="C2543" i="4"/>
  <c r="K2817" i="4"/>
  <c r="N2817" i="4" s="1"/>
  <c r="P2709" i="4"/>
  <c r="K2761" i="4"/>
  <c r="N2761" i="4" s="1"/>
  <c r="P2817" i="4"/>
  <c r="C2703" i="4"/>
  <c r="C2721" i="4"/>
  <c r="P2341" i="4"/>
  <c r="J2341" i="4"/>
  <c r="K2421" i="4"/>
  <c r="P2421" i="4"/>
  <c r="C2423" i="4"/>
  <c r="K2423" i="4"/>
  <c r="N2423" i="4" s="1"/>
  <c r="J2431" i="4"/>
  <c r="C2431" i="4"/>
  <c r="K2491" i="4"/>
  <c r="Q2491" i="4" s="1"/>
  <c r="J2491" i="4"/>
  <c r="J2509" i="4"/>
  <c r="P2509" i="4"/>
  <c r="J2523" i="4"/>
  <c r="M2523" i="4"/>
  <c r="C2537" i="4"/>
  <c r="J2537" i="4"/>
  <c r="C2555" i="4"/>
  <c r="P2555" i="4"/>
  <c r="P2573" i="4"/>
  <c r="K2573" i="4"/>
  <c r="M2581" i="4"/>
  <c r="P2581" i="4"/>
  <c r="P2583" i="4"/>
  <c r="C2583" i="4"/>
  <c r="C2585" i="4"/>
  <c r="M2585" i="4"/>
  <c r="J2599" i="4"/>
  <c r="P2599" i="4"/>
  <c r="L2601" i="4" a="1"/>
  <c r="L2601" i="4" s="1"/>
  <c r="C2601" i="4"/>
  <c r="K2615" i="4"/>
  <c r="P2615" i="4"/>
  <c r="L2615" i="4" a="1"/>
  <c r="L2615" i="4" s="1"/>
  <c r="P2617" i="4"/>
  <c r="M2617" i="4"/>
  <c r="P2619" i="4"/>
  <c r="C2619" i="4"/>
  <c r="K2619" i="4"/>
  <c r="C2625" i="4"/>
  <c r="M2625" i="4"/>
  <c r="P2625" i="4"/>
  <c r="J2643" i="4"/>
  <c r="P2643" i="4"/>
  <c r="P2655" i="4"/>
  <c r="K2655" i="4"/>
  <c r="J2673" i="4"/>
  <c r="P2673" i="4"/>
  <c r="K2675" i="4"/>
  <c r="P2675" i="4"/>
  <c r="L2677" i="4" a="1"/>
  <c r="L2677" i="4" s="1"/>
  <c r="K2677" i="4"/>
  <c r="K2681" i="4"/>
  <c r="O2681" i="4" s="1"/>
  <c r="J2681" i="4"/>
  <c r="M2713" i="4"/>
  <c r="J2713" i="4"/>
  <c r="C2717" i="4"/>
  <c r="L2717" i="4" a="1"/>
  <c r="L2717" i="4" s="1"/>
  <c r="M2723" i="4"/>
  <c r="C2723" i="4"/>
  <c r="C2731" i="4"/>
  <c r="M2731" i="4"/>
  <c r="C2733" i="4"/>
  <c r="P2733" i="4"/>
  <c r="L2743" i="4" a="1"/>
  <c r="L2743" i="4" s="1"/>
  <c r="M2743" i="4"/>
  <c r="M2751" i="4"/>
  <c r="J2751" i="4"/>
  <c r="P2767" i="4"/>
  <c r="K2767" i="4"/>
  <c r="O2767" i="4" s="1"/>
  <c r="C2767" i="4"/>
  <c r="C2769" i="4"/>
  <c r="K2769" i="4"/>
  <c r="K2779" i="4"/>
  <c r="C2779" i="4"/>
  <c r="L2783" i="4" a="1"/>
  <c r="L2783" i="4" s="1"/>
  <c r="M2783" i="4"/>
  <c r="J2823" i="4"/>
  <c r="P2823" i="4"/>
  <c r="K2845" i="4"/>
  <c r="M2845" i="4"/>
  <c r="K2859" i="4"/>
  <c r="Q2859" i="4" s="1"/>
  <c r="L2859" i="4" a="1"/>
  <c r="L2859" i="4" s="1"/>
  <c r="C2869" i="4"/>
  <c r="K2869" i="4"/>
  <c r="N2869" i="4" s="1"/>
  <c r="C2875" i="4"/>
  <c r="K2875" i="4"/>
  <c r="P2879" i="4"/>
  <c r="L2879" i="4" a="1"/>
  <c r="L2879" i="4" s="1"/>
  <c r="L2891" i="4" a="1"/>
  <c r="L2891" i="4" s="1"/>
  <c r="K2891" i="4"/>
  <c r="P2925" i="4"/>
  <c r="M2925" i="4"/>
  <c r="P2937" i="4"/>
  <c r="M2937" i="4"/>
  <c r="L2957" i="4" a="1"/>
  <c r="L2957" i="4" s="1"/>
  <c r="C2957" i="4"/>
  <c r="K3045" i="4"/>
  <c r="M3045" i="4"/>
  <c r="P3073" i="4"/>
  <c r="C3073" i="4"/>
  <c r="L3075" i="4" a="1"/>
  <c r="L3075" i="4" s="1"/>
  <c r="K3075" i="4"/>
  <c r="C3083" i="4"/>
  <c r="P3083" i="4"/>
  <c r="J2568" i="4"/>
  <c r="J2790" i="4"/>
  <c r="L2784" i="4" a="1"/>
  <c r="L2784" i="4" s="1"/>
  <c r="M2674" i="4"/>
  <c r="K2538" i="4"/>
  <c r="J2507" i="4"/>
  <c r="P2469" i="4"/>
  <c r="P2507" i="4"/>
  <c r="C2491" i="4"/>
  <c r="M2525" i="4"/>
  <c r="J2443" i="4"/>
  <c r="K2399" i="4"/>
  <c r="N2399" i="4" s="1"/>
  <c r="M2553" i="4"/>
  <c r="Q148" i="4"/>
  <c r="Q1536" i="4"/>
  <c r="N927" i="4"/>
  <c r="O45" i="4"/>
  <c r="N152" i="4"/>
  <c r="N1633" i="4"/>
  <c r="Q1771" i="4"/>
  <c r="Q520" i="4"/>
  <c r="Q1708" i="4"/>
  <c r="Q198" i="4"/>
  <c r="Q2789" i="4"/>
  <c r="N2977" i="4"/>
  <c r="O715" i="4"/>
  <c r="Q2825" i="4"/>
  <c r="N510" i="4"/>
  <c r="C9" i="4"/>
  <c r="L12" i="4" a="1"/>
  <c r="L12" i="4" s="1"/>
  <c r="C18" i="4"/>
  <c r="C14" i="4"/>
  <c r="M21" i="4"/>
  <c r="K22" i="4"/>
  <c r="O22" i="4" s="1"/>
  <c r="N3048" i="4"/>
  <c r="N278" i="4"/>
  <c r="N2915" i="4"/>
  <c r="N198" i="4"/>
  <c r="O156" i="4"/>
  <c r="D22" i="4"/>
  <c r="J2331" i="4"/>
  <c r="J2385" i="4"/>
  <c r="C2365" i="4"/>
  <c r="C2349" i="4"/>
  <c r="L2253" i="4" a="1"/>
  <c r="L2253" i="4" s="1"/>
  <c r="L2355" i="4" a="1"/>
  <c r="L2355" i="4" s="1"/>
  <c r="N2407" i="4"/>
  <c r="O2407" i="4"/>
  <c r="Q2407" i="4"/>
  <c r="N2507" i="4"/>
  <c r="O2507" i="4"/>
  <c r="Q2507" i="4"/>
  <c r="C2533" i="4"/>
  <c r="C2489" i="4"/>
  <c r="P2547" i="4"/>
  <c r="K2517" i="4"/>
  <c r="P2529" i="4"/>
  <c r="M2459" i="4"/>
  <c r="P2449" i="4"/>
  <c r="K2377" i="4"/>
  <c r="K2383" i="4"/>
  <c r="C2383" i="4"/>
  <c r="M2409" i="4"/>
  <c r="K2291" i="4"/>
  <c r="J2403" i="4"/>
  <c r="M2473" i="4"/>
  <c r="J2475" i="4"/>
  <c r="P2473" i="4"/>
  <c r="K2457" i="4"/>
  <c r="K2417" i="4"/>
  <c r="K2403" i="4"/>
  <c r="K2477" i="4"/>
  <c r="O2477" i="4" s="1"/>
  <c r="C2509" i="4"/>
  <c r="J2531" i="4"/>
  <c r="K2549" i="4"/>
  <c r="K2529" i="4"/>
  <c r="M2469" i="4"/>
  <c r="C2525" i="4"/>
  <c r="K2451" i="4"/>
  <c r="K2401" i="4"/>
  <c r="L2391" i="4" a="1"/>
  <c r="L2391" i="4" s="1"/>
  <c r="C2353" i="4"/>
  <c r="C2347" i="4"/>
  <c r="D2988" i="4"/>
  <c r="P2365" i="4"/>
  <c r="L2341" i="4" a="1"/>
  <c r="L2341" i="4" s="1"/>
  <c r="P2383" i="4"/>
  <c r="C2125" i="4"/>
  <c r="K2235" i="4"/>
  <c r="J2217" i="4"/>
  <c r="N2145" i="4"/>
  <c r="Q2145" i="4"/>
  <c r="O2145" i="4"/>
  <c r="J2429" i="4"/>
  <c r="J2485" i="4"/>
  <c r="M2435" i="4"/>
  <c r="K2427" i="4"/>
  <c r="Q2427" i="4" s="1"/>
  <c r="P2455" i="4"/>
  <c r="J2349" i="4"/>
  <c r="C2361" i="4"/>
  <c r="J2383" i="4"/>
  <c r="K2361" i="4"/>
  <c r="J2285" i="4"/>
  <c r="J2521" i="4"/>
  <c r="J2357" i="4"/>
  <c r="M2275" i="4"/>
  <c r="M2277" i="4"/>
  <c r="C2277" i="4"/>
  <c r="P2343" i="4"/>
  <c r="J2343" i="4"/>
  <c r="M2379" i="4"/>
  <c r="L2379" i="4" a="1"/>
  <c r="L2379" i="4" s="1"/>
  <c r="K2379" i="4"/>
  <c r="M2389" i="4"/>
  <c r="J2389" i="4"/>
  <c r="P2395" i="4"/>
  <c r="K2395" i="4"/>
  <c r="L2399" i="4" a="1"/>
  <c r="L2399" i="4" s="1"/>
  <c r="C2399" i="4"/>
  <c r="K2419" i="4"/>
  <c r="C2419" i="4"/>
  <c r="J2427" i="4"/>
  <c r="P2427" i="4"/>
  <c r="J2463" i="4"/>
  <c r="P2463" i="4"/>
  <c r="J2479" i="4"/>
  <c r="P2479" i="4"/>
  <c r="P2493" i="4"/>
  <c r="M2493" i="4"/>
  <c r="J2493" i="4"/>
  <c r="J2505" i="4"/>
  <c r="P2505" i="4"/>
  <c r="K2523" i="4"/>
  <c r="Q2523" i="4" s="1"/>
  <c r="P2523" i="4"/>
  <c r="C2539" i="4"/>
  <c r="K2539" i="4"/>
  <c r="L2545" i="4" a="1"/>
  <c r="L2545" i="4" s="1"/>
  <c r="C2545" i="4"/>
  <c r="P2551" i="4"/>
  <c r="L2551" i="4" a="1"/>
  <c r="L2551" i="4" s="1"/>
  <c r="M2551" i="4"/>
  <c r="J2555" i="4"/>
  <c r="L2555" i="4" a="1"/>
  <c r="L2555" i="4" s="1"/>
  <c r="P2561" i="4"/>
  <c r="J2561" i="4"/>
  <c r="M2565" i="4"/>
  <c r="K2565" i="4"/>
  <c r="J2565" i="4"/>
  <c r="M2587" i="4"/>
  <c r="J2587" i="4"/>
  <c r="L2593" i="4" a="1"/>
  <c r="L2593" i="4" s="1"/>
  <c r="C2593" i="4"/>
  <c r="L2607" i="4" a="1"/>
  <c r="L2607" i="4" s="1"/>
  <c r="J2607" i="4"/>
  <c r="L2609" i="4" a="1"/>
  <c r="L2609" i="4" s="1"/>
  <c r="C2609" i="4"/>
  <c r="C2613" i="4"/>
  <c r="M2613" i="4"/>
  <c r="C2633" i="4"/>
  <c r="P2633" i="4"/>
  <c r="J2635" i="4"/>
  <c r="M2635" i="4"/>
  <c r="K2641" i="4"/>
  <c r="M2641" i="4"/>
  <c r="L2653" i="4" a="1"/>
  <c r="L2653" i="4" s="1"/>
  <c r="C2653" i="4"/>
  <c r="C2667" i="4"/>
  <c r="M2667" i="4"/>
  <c r="K2669" i="4"/>
  <c r="P2669" i="4"/>
  <c r="K2679" i="4"/>
  <c r="Q2679" i="4" s="1"/>
  <c r="M2679" i="4"/>
  <c r="K2683" i="4"/>
  <c r="J2683" i="4"/>
  <c r="P2685" i="4"/>
  <c r="M2685" i="4"/>
  <c r="M2693" i="4"/>
  <c r="C2693" i="4"/>
  <c r="C2695" i="4"/>
  <c r="P2695" i="4"/>
  <c r="C2719" i="4"/>
  <c r="K2719" i="4"/>
  <c r="M2725" i="4"/>
  <c r="L2725" i="4" a="1"/>
  <c r="L2725" i="4" s="1"/>
  <c r="L2737" i="4" a="1"/>
  <c r="L2737" i="4" s="1"/>
  <c r="K2737" i="4"/>
  <c r="J2747" i="4"/>
  <c r="C2747" i="4"/>
  <c r="C2749" i="4"/>
  <c r="P2749" i="4"/>
  <c r="J2765" i="4"/>
  <c r="M2765" i="4"/>
  <c r="L2767" i="4" a="1"/>
  <c r="L2767" i="4" s="1"/>
  <c r="M2767" i="4"/>
  <c r="J2767" i="4"/>
  <c r="C2771" i="4"/>
  <c r="K2771" i="4"/>
  <c r="K2813" i="4"/>
  <c r="M2813" i="4"/>
  <c r="C2815" i="4"/>
  <c r="K2815" i="4"/>
  <c r="K2821" i="4"/>
  <c r="O2821" i="4" s="1"/>
  <c r="C2821" i="4"/>
  <c r="P2293" i="4"/>
  <c r="K2031" i="4"/>
  <c r="Q2165" i="4"/>
  <c r="N2165" i="4"/>
  <c r="O2165" i="4"/>
  <c r="Q2195" i="4"/>
  <c r="N2195" i="4"/>
  <c r="O2195" i="4"/>
  <c r="N2251" i="4"/>
  <c r="O2251" i="4"/>
  <c r="Q2251" i="4"/>
  <c r="L2285" i="4" a="1"/>
  <c r="L2285" i="4" s="1"/>
  <c r="C2219" i="4"/>
  <c r="J2177" i="4"/>
  <c r="L2171" i="4" a="1"/>
  <c r="L2171" i="4" s="1"/>
  <c r="L2301" i="4" a="1"/>
  <c r="L2301" i="4" s="1"/>
  <c r="L2149" i="4" a="1"/>
  <c r="L2149" i="4" s="1"/>
  <c r="L2049" i="4" a="1"/>
  <c r="L2049" i="4" s="1"/>
  <c r="C2289" i="4"/>
  <c r="C2229" i="4"/>
  <c r="K2309" i="4"/>
  <c r="C2283" i="4"/>
  <c r="M2183" i="4"/>
  <c r="K2147" i="4"/>
  <c r="J2327" i="4"/>
  <c r="O2729" i="4"/>
  <c r="Q2729" i="4"/>
  <c r="K18" i="4"/>
  <c r="P18" i="4"/>
  <c r="O420" i="4"/>
  <c r="N420" i="4"/>
  <c r="O522" i="4"/>
  <c r="N522" i="4"/>
  <c r="Q1018" i="4"/>
  <c r="N1018" i="4"/>
  <c r="Q1164" i="4"/>
  <c r="N1164" i="4"/>
  <c r="O1214" i="4"/>
  <c r="Q1214" i="4"/>
  <c r="Q1572" i="4"/>
  <c r="N1572" i="4"/>
  <c r="N1766" i="4"/>
  <c r="O1766" i="4"/>
  <c r="P15" i="4"/>
  <c r="M15" i="4"/>
  <c r="O39" i="4"/>
  <c r="Q39" i="4"/>
  <c r="N1299" i="4"/>
  <c r="Q1299" i="4"/>
  <c r="D2895" i="4"/>
  <c r="A2895" i="4" s="1"/>
  <c r="B2895" i="4" s="1"/>
  <c r="K2233" i="4"/>
  <c r="C2235" i="4"/>
  <c r="C2155" i="4"/>
  <c r="L2123" i="4" a="1"/>
  <c r="L2123" i="4" s="1"/>
  <c r="Q2433" i="4"/>
  <c r="O2433" i="4"/>
  <c r="N2433" i="4"/>
  <c r="M2944" i="4"/>
  <c r="D2878" i="4"/>
  <c r="M2908" i="4"/>
  <c r="C2828" i="4"/>
  <c r="J2806" i="4"/>
  <c r="J2686" i="4"/>
  <c r="L2561" i="4" a="1"/>
  <c r="L2561" i="4" s="1"/>
  <c r="K2551" i="4"/>
  <c r="Q2551" i="4" s="1"/>
  <c r="J2569" i="4"/>
  <c r="J2585" i="4"/>
  <c r="C2521" i="4"/>
  <c r="M2561" i="4"/>
  <c r="M2575" i="4"/>
  <c r="K2469" i="4"/>
  <c r="P2415" i="4"/>
  <c r="K2493" i="4"/>
  <c r="Q2493" i="4" s="1"/>
  <c r="C2573" i="4"/>
  <c r="K2439" i="4"/>
  <c r="M2313" i="4"/>
  <c r="P2359" i="4"/>
  <c r="C2321" i="4"/>
  <c r="K2209" i="4"/>
  <c r="O2209" i="4" s="1"/>
  <c r="M2307" i="4"/>
  <c r="K2275" i="4"/>
  <c r="M2219" i="4"/>
  <c r="K2113" i="4"/>
  <c r="P2970" i="4"/>
  <c r="J3014" i="4"/>
  <c r="C3046" i="4"/>
  <c r="K2597" i="4"/>
  <c r="O2597" i="4" s="1"/>
  <c r="O3081" i="4"/>
  <c r="N3081" i="4"/>
  <c r="N3078" i="4"/>
  <c r="O3078" i="4"/>
  <c r="N2971" i="4"/>
  <c r="N2943" i="4"/>
  <c r="O2943" i="4"/>
  <c r="N2561" i="4"/>
  <c r="Q2561" i="4"/>
  <c r="C12" i="4"/>
  <c r="J12" i="4"/>
  <c r="M14" i="4"/>
  <c r="L14" i="4" a="1"/>
  <c r="L14" i="4" s="1"/>
  <c r="C16" i="4"/>
  <c r="J16" i="4"/>
  <c r="K20" i="4"/>
  <c r="Q20" i="4" s="1"/>
  <c r="C20" i="4"/>
  <c r="D20" i="4"/>
  <c r="N630" i="4"/>
  <c r="Q630" i="4"/>
  <c r="N660" i="4"/>
  <c r="Q660" i="4"/>
  <c r="O764" i="4"/>
  <c r="N764" i="4"/>
  <c r="N850" i="4"/>
  <c r="O850" i="4"/>
  <c r="N952" i="4"/>
  <c r="O952" i="4"/>
  <c r="Q952" i="4"/>
  <c r="Q1082" i="4"/>
  <c r="O1082" i="4"/>
  <c r="N1210" i="4"/>
  <c r="O1210" i="4"/>
  <c r="Q2849" i="4"/>
  <c r="O2849" i="4"/>
  <c r="O2933" i="4"/>
  <c r="Q2933" i="4"/>
  <c r="Q3051" i="4"/>
  <c r="O3051" i="4"/>
  <c r="N3051" i="4"/>
  <c r="N2793" i="4"/>
  <c r="Q2793" i="4"/>
  <c r="O2793" i="4"/>
  <c r="Q3081" i="4"/>
  <c r="Q358" i="4"/>
  <c r="Q1544" i="4"/>
  <c r="O3048" i="4"/>
  <c r="Q2747" i="4"/>
  <c r="Q650" i="4"/>
  <c r="D12" i="4"/>
  <c r="D16" i="4"/>
  <c r="D14" i="4"/>
  <c r="P20" i="4"/>
  <c r="N2907" i="4"/>
  <c r="O2987" i="4"/>
  <c r="P2528" i="4"/>
  <c r="Q2938" i="4"/>
  <c r="O2938" i="4"/>
  <c r="D2966" i="4"/>
  <c r="J2960" i="4"/>
  <c r="M2946" i="4"/>
  <c r="D2950" i="4"/>
  <c r="J2876" i="4"/>
  <c r="L2938" i="4" a="1"/>
  <c r="L2938" i="4" s="1"/>
  <c r="M2904" i="4"/>
  <c r="J2866" i="4"/>
  <c r="L2936" i="4" a="1"/>
  <c r="L2936" i="4" s="1"/>
  <c r="C2932" i="4"/>
  <c r="D2892" i="4"/>
  <c r="L2956" i="4" a="1"/>
  <c r="L2956" i="4" s="1"/>
  <c r="C2944" i="4"/>
  <c r="M2914" i="4"/>
  <c r="P2920" i="4"/>
  <c r="J2872" i="4"/>
  <c r="M2890" i="4"/>
  <c r="C2918" i="4"/>
  <c r="L2942" i="4" a="1"/>
  <c r="L2942" i="4" s="1"/>
  <c r="M2930" i="4"/>
  <c r="J2912" i="4"/>
  <c r="D2896" i="4"/>
  <c r="J2840" i="4"/>
  <c r="J2846" i="4"/>
  <c r="M2864" i="4"/>
  <c r="M2860" i="4"/>
  <c r="P2858" i="4"/>
  <c r="D2908" i="4"/>
  <c r="P2790" i="4"/>
  <c r="P2800" i="4"/>
  <c r="J2832" i="4"/>
  <c r="D2816" i="4"/>
  <c r="D2902" i="4"/>
  <c r="J2884" i="4"/>
  <c r="D2850" i="4"/>
  <c r="J2808" i="4"/>
  <c r="K2834" i="4"/>
  <c r="D2840" i="4"/>
  <c r="L2778" i="4" a="1"/>
  <c r="L2778" i="4" s="1"/>
  <c r="C2826" i="4"/>
  <c r="P2818" i="4"/>
  <c r="D2834" i="4"/>
  <c r="A2834" i="4" s="1"/>
  <c r="B2834" i="4" s="1"/>
  <c r="K2776" i="4"/>
  <c r="J2740" i="4"/>
  <c r="M2792" i="4"/>
  <c r="K2758" i="4"/>
  <c r="P2770" i="4"/>
  <c r="L2744" i="4" a="1"/>
  <c r="L2744" i="4" s="1"/>
  <c r="P2672" i="4"/>
  <c r="P2740" i="4"/>
  <c r="P2772" i="4"/>
  <c r="K2752" i="4"/>
  <c r="M2704" i="4"/>
  <c r="C2604" i="4"/>
  <c r="L2580" i="4" a="1"/>
  <c r="L2580" i="4" s="1"/>
  <c r="C2598" i="4"/>
  <c r="P2476" i="4"/>
  <c r="K2970" i="4"/>
  <c r="M2938" i="4"/>
  <c r="D2904" i="4"/>
  <c r="L2866" i="4" a="1"/>
  <c r="L2866" i="4" s="1"/>
  <c r="J2932" i="4"/>
  <c r="J2956" i="4"/>
  <c r="K2944" i="4"/>
  <c r="L2872" i="4" a="1"/>
  <c r="L2872" i="4" s="1"/>
  <c r="P2890" i="4"/>
  <c r="J2930" i="4"/>
  <c r="L2912" i="4" a="1"/>
  <c r="L2912" i="4" s="1"/>
  <c r="J2896" i="4"/>
  <c r="M2840" i="4"/>
  <c r="D2864" i="4"/>
  <c r="C2840" i="4"/>
  <c r="J2860" i="4"/>
  <c r="K2908" i="4"/>
  <c r="K2828" i="4"/>
  <c r="L2790" i="4" a="1"/>
  <c r="L2790" i="4" s="1"/>
  <c r="M2800" i="4"/>
  <c r="L2832" i="4" a="1"/>
  <c r="L2832" i="4" s="1"/>
  <c r="J2816" i="4"/>
  <c r="C2902" i="4"/>
  <c r="M2884" i="4"/>
  <c r="L2808" i="4" a="1"/>
  <c r="L2808" i="4" s="1"/>
  <c r="P2832" i="4"/>
  <c r="M2768" i="4"/>
  <c r="P2826" i="4"/>
  <c r="J2834" i="4"/>
  <c r="M2786" i="4"/>
  <c r="J2782" i="4"/>
  <c r="P2792" i="4"/>
  <c r="M2744" i="4"/>
  <c r="C2806" i="4"/>
  <c r="L2678" i="4" a="1"/>
  <c r="L2678" i="4" s="1"/>
  <c r="L2772" i="4" a="1"/>
  <c r="L2772" i="4" s="1"/>
  <c r="K2680" i="4"/>
  <c r="L2766" i="4" a="1"/>
  <c r="L2766" i="4" s="1"/>
  <c r="M2630" i="4"/>
  <c r="K2606" i="4"/>
  <c r="J2564" i="4"/>
  <c r="K2574" i="4"/>
  <c r="C2516" i="4"/>
  <c r="K2876" i="4"/>
  <c r="M2916" i="4"/>
  <c r="L2868" i="4" a="1"/>
  <c r="L2868" i="4" s="1"/>
  <c r="D2942" i="4"/>
  <c r="L2896" i="4" a="1"/>
  <c r="L2896" i="4" s="1"/>
  <c r="J2880" i="4"/>
  <c r="P2864" i="4"/>
  <c r="L2860" i="4" a="1"/>
  <c r="L2860" i="4" s="1"/>
  <c r="L2908" i="4" a="1"/>
  <c r="L2908" i="4" s="1"/>
  <c r="M2828" i="4"/>
  <c r="C2924" i="4"/>
  <c r="C2800" i="4"/>
  <c r="P2816" i="4"/>
  <c r="L2902" i="4" a="1"/>
  <c r="L2902" i="4" s="1"/>
  <c r="P2884" i="4"/>
  <c r="L2822" i="4" a="1"/>
  <c r="L2822" i="4" s="1"/>
  <c r="D2802" i="4"/>
  <c r="L2826" i="4" a="1"/>
  <c r="L2826" i="4" s="1"/>
  <c r="M2832" i="4"/>
  <c r="C2708" i="4"/>
  <c r="L2806" i="4" a="1"/>
  <c r="L2806" i="4" s="1"/>
  <c r="C2722" i="4"/>
  <c r="K2674" i="4"/>
  <c r="K2656" i="4"/>
  <c r="L2650" i="4" a="1"/>
  <c r="L2650" i="4" s="1"/>
  <c r="K2766" i="4"/>
  <c r="P2584" i="4"/>
  <c r="P2510" i="4"/>
  <c r="K2572" i="4"/>
  <c r="K2554" i="4"/>
  <c r="J2940" i="4"/>
  <c r="L2888" i="4" a="1"/>
  <c r="L2888" i="4" s="1"/>
  <c r="M2548" i="4"/>
  <c r="L2548" i="4" a="1"/>
  <c r="L2548" i="4" s="1"/>
  <c r="K2604" i="4"/>
  <c r="O2604" i="4" s="1"/>
  <c r="P2604" i="4"/>
  <c r="M2614" i="4"/>
  <c r="J2614" i="4"/>
  <c r="M2666" i="4"/>
  <c r="K2666" i="4"/>
  <c r="P2668" i="4"/>
  <c r="L2668" i="4" a="1"/>
  <c r="L2668" i="4" s="1"/>
  <c r="M2726" i="4"/>
  <c r="J2726" i="4"/>
  <c r="P2750" i="4"/>
  <c r="M2750" i="4"/>
  <c r="P2752" i="4"/>
  <c r="L2752" i="4" a="1"/>
  <c r="L2752" i="4" s="1"/>
  <c r="M2758" i="4"/>
  <c r="L2758" i="4" a="1"/>
  <c r="L2758" i="4" s="1"/>
  <c r="C2782" i="4"/>
  <c r="M2782" i="4"/>
  <c r="P2784" i="4"/>
  <c r="M2784" i="4"/>
  <c r="D2792" i="4"/>
  <c r="C2792" i="4"/>
  <c r="K2810" i="4"/>
  <c r="Q2810" i="4" s="1"/>
  <c r="J2810" i="4"/>
  <c r="L2812" i="4" a="1"/>
  <c r="L2812" i="4" s="1"/>
  <c r="J2812" i="4"/>
  <c r="C2818" i="4"/>
  <c r="L2818" i="4" a="1"/>
  <c r="L2818" i="4" s="1"/>
  <c r="K2820" i="4"/>
  <c r="O2820" i="4" s="1"/>
  <c r="J2820" i="4"/>
  <c r="L2824" i="4" a="1"/>
  <c r="L2824" i="4" s="1"/>
  <c r="K2824" i="4"/>
  <c r="C2830" i="4"/>
  <c r="K2830" i="4"/>
  <c r="L2836" i="4" a="1"/>
  <c r="L2836" i="4" s="1"/>
  <c r="D2836" i="4"/>
  <c r="A2836" i="4" s="1"/>
  <c r="B2836" i="4" s="1"/>
  <c r="M2842" i="4"/>
  <c r="P2842" i="4"/>
  <c r="K2848" i="4"/>
  <c r="D2848" i="4"/>
  <c r="C2854" i="4"/>
  <c r="L2854" i="4" a="1"/>
  <c r="L2854" i="4" s="1"/>
  <c r="C2862" i="4"/>
  <c r="P2862" i="4"/>
  <c r="J2870" i="4"/>
  <c r="M2870" i="4"/>
  <c r="C2874" i="4"/>
  <c r="J2874" i="4"/>
  <c r="P2898" i="4"/>
  <c r="M2898" i="4"/>
  <c r="K2910" i="4"/>
  <c r="D2910" i="4"/>
  <c r="C2914" i="4"/>
  <c r="L2914" i="4" a="1"/>
  <c r="L2914" i="4" s="1"/>
  <c r="M2918" i="4"/>
  <c r="L2918" i="4" a="1"/>
  <c r="L2918" i="4" s="1"/>
  <c r="C2926" i="4"/>
  <c r="D2926" i="4"/>
  <c r="C2930" i="4"/>
  <c r="P2930" i="4"/>
  <c r="L2934" i="4" a="1"/>
  <c r="L2934" i="4" s="1"/>
  <c r="M2934" i="4"/>
  <c r="L2950" i="4" a="1"/>
  <c r="L2950" i="4" s="1"/>
  <c r="J2950" i="4"/>
  <c r="P2958" i="4"/>
  <c r="K2958" i="4"/>
  <c r="L2926" i="4" a="1"/>
  <c r="L2926" i="4" s="1"/>
  <c r="C2910" i="4"/>
  <c r="P2854" i="4"/>
  <c r="K2936" i="4"/>
  <c r="D2932" i="4"/>
  <c r="J2844" i="4"/>
  <c r="D2944" i="4"/>
  <c r="J2920" i="4"/>
  <c r="C2880" i="4"/>
  <c r="C2856" i="4"/>
  <c r="Q2892" i="4"/>
  <c r="M2862" i="4"/>
  <c r="P2916" i="4"/>
  <c r="M2868" i="4"/>
  <c r="K2942" i="4"/>
  <c r="J2878" i="4"/>
  <c r="P2874" i="4"/>
  <c r="D2852" i="4"/>
  <c r="L2848" i="4" a="1"/>
  <c r="L2848" i="4" s="1"/>
  <c r="P2908" i="4"/>
  <c r="D2828" i="4"/>
  <c r="M2924" i="4"/>
  <c r="J2826" i="4"/>
  <c r="D2824" i="4"/>
  <c r="A2824" i="4" s="1"/>
  <c r="B2824" i="4" s="1"/>
  <c r="D2812" i="4"/>
  <c r="P2902" i="4"/>
  <c r="C2850" i="4"/>
  <c r="P2756" i="4"/>
  <c r="J2836" i="4"/>
  <c r="D2822" i="4"/>
  <c r="L2830" i="4" a="1"/>
  <c r="L2830" i="4" s="1"/>
  <c r="P2796" i="4"/>
  <c r="J2714" i="4"/>
  <c r="K2794" i="4"/>
  <c r="Q2800" i="4"/>
  <c r="J2750" i="4"/>
  <c r="C2786" i="4"/>
  <c r="C2740" i="4"/>
  <c r="K2898" i="4"/>
  <c r="K2806" i="4"/>
  <c r="P2782" i="4"/>
  <c r="K2710" i="4"/>
  <c r="L2754" i="4" a="1"/>
  <c r="L2754" i="4" s="1"/>
  <c r="J2650" i="4"/>
  <c r="K2760" i="4"/>
  <c r="K2734" i="4"/>
  <c r="K2592" i="4"/>
  <c r="L2644" i="4" a="1"/>
  <c r="L2644" i="4" s="1"/>
  <c r="M2622" i="4"/>
  <c r="M2780" i="4"/>
  <c r="P2488" i="4"/>
  <c r="C2970" i="4"/>
  <c r="C2948" i="4"/>
  <c r="M2882" i="4"/>
  <c r="P2892" i="4"/>
  <c r="C2886" i="4"/>
  <c r="K2950" i="4"/>
  <c r="O2950" i="4" s="1"/>
  <c r="M2926" i="4"/>
  <c r="C2938" i="4"/>
  <c r="M2936" i="4"/>
  <c r="P2932" i="4"/>
  <c r="C2956" i="4"/>
  <c r="P2944" i="4"/>
  <c r="K2920" i="4"/>
  <c r="M2880" i="4"/>
  <c r="D2856" i="4"/>
  <c r="C2890" i="4"/>
  <c r="D2862" i="4"/>
  <c r="K2918" i="4"/>
  <c r="J2916" i="4"/>
  <c r="D2868" i="4"/>
  <c r="M2942" i="4"/>
  <c r="C2858" i="4"/>
  <c r="L2878" i="4" a="1"/>
  <c r="L2878" i="4" s="1"/>
  <c r="M2874" i="4"/>
  <c r="P2852" i="4"/>
  <c r="P2848" i="4"/>
  <c r="K2838" i="4"/>
  <c r="J2804" i="4"/>
  <c r="J2828" i="4"/>
  <c r="D2924" i="4"/>
  <c r="L2820" i="4" a="1"/>
  <c r="L2820" i="4" s="1"/>
  <c r="P2824" i="4"/>
  <c r="P2812" i="4"/>
  <c r="K2884" i="4"/>
  <c r="K2850" i="4"/>
  <c r="K2836" i="4"/>
  <c r="P2822" i="4"/>
  <c r="D2830" i="4"/>
  <c r="J2796" i="4"/>
  <c r="C2714" i="4"/>
  <c r="P2794" i="4"/>
  <c r="N2800" i="4"/>
  <c r="L2718" i="4" a="1"/>
  <c r="L2718" i="4" s="1"/>
  <c r="K2786" i="4"/>
  <c r="L2898" i="4" a="1"/>
  <c r="L2898" i="4" s="1"/>
  <c r="M2806" i="4"/>
  <c r="C2772" i="4"/>
  <c r="A2772" i="4" s="1"/>
  <c r="B2772" i="4" s="1"/>
  <c r="K2698" i="4"/>
  <c r="J2728" i="4"/>
  <c r="J2716" i="4"/>
  <c r="L2760" i="4" a="1"/>
  <c r="L2760" i="4" s="1"/>
  <c r="M2734" i="4"/>
  <c r="K2610" i="4"/>
  <c r="J2644" i="4"/>
  <c r="J2622" i="4"/>
  <c r="P2780" i="4"/>
  <c r="J2668" i="4"/>
  <c r="M2418" i="4"/>
  <c r="M2948" i="4"/>
  <c r="M2922" i="4"/>
  <c r="C2892" i="4"/>
  <c r="C2950" i="4"/>
  <c r="P2926" i="4"/>
  <c r="J2938" i="4"/>
  <c r="M2886" i="4"/>
  <c r="P2936" i="4"/>
  <c r="P2956" i="4"/>
  <c r="L2920" i="4" a="1"/>
  <c r="L2920" i="4" s="1"/>
  <c r="D2872" i="4"/>
  <c r="J2890" i="4"/>
  <c r="P2918" i="4"/>
  <c r="C2916" i="4"/>
  <c r="P2942" i="4"/>
  <c r="D2930" i="4"/>
  <c r="D2912" i="4"/>
  <c r="J2858" i="4"/>
  <c r="P2878" i="4"/>
  <c r="D2874" i="4"/>
  <c r="L2862" i="4" a="1"/>
  <c r="L2862" i="4" s="1"/>
  <c r="L2842" i="4" a="1"/>
  <c r="L2842" i="4" s="1"/>
  <c r="P2828" i="4"/>
  <c r="J2924" i="4"/>
  <c r="M2824" i="4"/>
  <c r="M2812" i="4"/>
  <c r="D2884" i="4"/>
  <c r="P2850" i="4"/>
  <c r="P2836" i="4"/>
  <c r="J2818" i="4"/>
  <c r="L2834" i="4" a="1"/>
  <c r="L2834" i="4" s="1"/>
  <c r="P2830" i="4"/>
  <c r="J2798" i="4"/>
  <c r="M2788" i="4"/>
  <c r="M2796" i="4"/>
  <c r="J2690" i="4"/>
  <c r="M2794" i="4"/>
  <c r="L2786" i="4" a="1"/>
  <c r="L2786" i="4" s="1"/>
  <c r="C2898" i="4"/>
  <c r="M2762" i="4"/>
  <c r="J2672" i="4"/>
  <c r="L2746" i="4" a="1"/>
  <c r="L2746" i="4" s="1"/>
  <c r="L2690" i="4" a="1"/>
  <c r="L2690" i="4" s="1"/>
  <c r="J2772" i="4"/>
  <c r="K2748" i="4"/>
  <c r="K2728" i="4"/>
  <c r="J2704" i="4"/>
  <c r="P2760" i="4"/>
  <c r="K2644" i="4"/>
  <c r="C2610" i="4"/>
  <c r="C2780" i="4"/>
  <c r="C2638" i="4"/>
  <c r="K2430" i="4"/>
  <c r="C2546" i="4"/>
  <c r="J2494" i="4"/>
  <c r="K2940" i="4"/>
  <c r="O2940" i="4" s="1"/>
  <c r="K2922" i="4"/>
  <c r="Q2922" i="4" s="1"/>
  <c r="L2928" i="4" a="1"/>
  <c r="L2928" i="4" s="1"/>
  <c r="C2906" i="4"/>
  <c r="C2940" i="4"/>
  <c r="D2960" i="4"/>
  <c r="L2946" i="4" a="1"/>
  <c r="L2946" i="4" s="1"/>
  <c r="P2950" i="4"/>
  <c r="D2886" i="4"/>
  <c r="J2936" i="4"/>
  <c r="M2892" i="4"/>
  <c r="K2956" i="4"/>
  <c r="K2914" i="4"/>
  <c r="D2920" i="4"/>
  <c r="L2890" i="4" a="1"/>
  <c r="L2890" i="4" s="1"/>
  <c r="D2918" i="4"/>
  <c r="D2916" i="4"/>
  <c r="K2930" i="4"/>
  <c r="M2912" i="4"/>
  <c r="D2842" i="4"/>
  <c r="A2842" i="4" s="1"/>
  <c r="B2842" i="4" s="1"/>
  <c r="K2864" i="4"/>
  <c r="D2860" i="4"/>
  <c r="J2908" i="4"/>
  <c r="D2790" i="4"/>
  <c r="L2924" i="4" a="1"/>
  <c r="L2924" i="4" s="1"/>
  <c r="D2832" i="4"/>
  <c r="A2832" i="4" s="1"/>
  <c r="B2832" i="4" s="1"/>
  <c r="C2816" i="4"/>
  <c r="K2902" i="4"/>
  <c r="C2884" i="4"/>
  <c r="J2850" i="4"/>
  <c r="P2778" i="4"/>
  <c r="M2836" i="4"/>
  <c r="K2818" i="4"/>
  <c r="M2830" i="4"/>
  <c r="C2794" i="4"/>
  <c r="K2782" i="4"/>
  <c r="D2898" i="4"/>
  <c r="P2762" i="4"/>
  <c r="J2732" i="4"/>
  <c r="C2672" i="4"/>
  <c r="J2758" i="4"/>
  <c r="K2702" i="4"/>
  <c r="L2736" i="4" a="1"/>
  <c r="L2736" i="4" s="1"/>
  <c r="J2752" i="4"/>
  <c r="L2748" i="4" a="1"/>
  <c r="L2748" i="4" s="1"/>
  <c r="P2704" i="4"/>
  <c r="L2666" i="4" a="1"/>
  <c r="L2666" i="4" s="1"/>
  <c r="L2620" i="4" a="1"/>
  <c r="L2620" i="4" s="1"/>
  <c r="P2550" i="4"/>
  <c r="K2560" i="4"/>
  <c r="M2552" i="4"/>
  <c r="K2374" i="4"/>
  <c r="C2958" i="4"/>
  <c r="P2169" i="4"/>
  <c r="M2169" i="4"/>
  <c r="L2221" i="4" a="1"/>
  <c r="L2221" i="4" s="1"/>
  <c r="M2221" i="4"/>
  <c r="J2263" i="4"/>
  <c r="C2263" i="4"/>
  <c r="J2425" i="4"/>
  <c r="M2451" i="4"/>
  <c r="P2373" i="4"/>
  <c r="J2367" i="4"/>
  <c r="P2331" i="4"/>
  <c r="C2403" i="4"/>
  <c r="C2988" i="4"/>
  <c r="C3026" i="4"/>
  <c r="M2998" i="4"/>
  <c r="J3040" i="4"/>
  <c r="K2994" i="4"/>
  <c r="O2994" i="4" s="1"/>
  <c r="J2339" i="4"/>
  <c r="N2916" i="4"/>
  <c r="C1901" i="4"/>
  <c r="O3003" i="4"/>
  <c r="L2478" i="4" a="1"/>
  <c r="L2478" i="4" s="1"/>
  <c r="C2478" i="4"/>
  <c r="C2482" i="4"/>
  <c r="J2482" i="4"/>
  <c r="P2532" i="4"/>
  <c r="K2532" i="4"/>
  <c r="C2602" i="4"/>
  <c r="P2602" i="4"/>
  <c r="P2624" i="4"/>
  <c r="J2624" i="4"/>
  <c r="C2636" i="4"/>
  <c r="J2636" i="4"/>
  <c r="M2071" i="4"/>
  <c r="P2071" i="4"/>
  <c r="C2111" i="4"/>
  <c r="M2111" i="4"/>
  <c r="L2153" i="4" a="1"/>
  <c r="L2153" i="4" s="1"/>
  <c r="J2153" i="4"/>
  <c r="K2173" i="4"/>
  <c r="P2173" i="4"/>
  <c r="P2227" i="4"/>
  <c r="K2227" i="4"/>
  <c r="C2273" i="4"/>
  <c r="M2273" i="4"/>
  <c r="P2321" i="4"/>
  <c r="K2321" i="4"/>
  <c r="P2337" i="4"/>
  <c r="M2337" i="4"/>
  <c r="M2353" i="4"/>
  <c r="P2353" i="4"/>
  <c r="P2361" i="4"/>
  <c r="L2361" i="4" a="1"/>
  <c r="L2361" i="4" s="1"/>
  <c r="J2399" i="4"/>
  <c r="M2399" i="4"/>
  <c r="M2401" i="4"/>
  <c r="J2401" i="4"/>
  <c r="K2409" i="4"/>
  <c r="P2409" i="4"/>
  <c r="J2423" i="4"/>
  <c r="L2423" i="4" a="1"/>
  <c r="L2423" i="4" s="1"/>
  <c r="J2437" i="4"/>
  <c r="C2437" i="4"/>
  <c r="P2453" i="4"/>
  <c r="M2453" i="4"/>
  <c r="C2457" i="4"/>
  <c r="M2457" i="4"/>
  <c r="P2471" i="4"/>
  <c r="C2471" i="4"/>
  <c r="C2473" i="4"/>
  <c r="K2473" i="4"/>
  <c r="O2473" i="4" s="1"/>
  <c r="M2475" i="4"/>
  <c r="K2475" i="4"/>
  <c r="L2481" i="4" a="1"/>
  <c r="L2481" i="4" s="1"/>
  <c r="M2481" i="4"/>
  <c r="K2483" i="4"/>
  <c r="L2483" i="4" a="1"/>
  <c r="L2483" i="4" s="1"/>
  <c r="L2507" i="4" a="1"/>
  <c r="L2507" i="4" s="1"/>
  <c r="C2507" i="4"/>
  <c r="M2507" i="4"/>
  <c r="P2513" i="4"/>
  <c r="J2513" i="4"/>
  <c r="K2515" i="4"/>
  <c r="C2515" i="4"/>
  <c r="C2517" i="4"/>
  <c r="M2517" i="4"/>
  <c r="P2519" i="4"/>
  <c r="J2519" i="4"/>
  <c r="P2535" i="4"/>
  <c r="K2535" i="4"/>
  <c r="C2535" i="4"/>
  <c r="M2537" i="4"/>
  <c r="L2537" i="4" a="1"/>
  <c r="L2537" i="4" s="1"/>
  <c r="K2537" i="4"/>
  <c r="C2541" i="4"/>
  <c r="J2541" i="4"/>
  <c r="M2541" i="4"/>
  <c r="L2547" i="4" a="1"/>
  <c r="L2547" i="4" s="1"/>
  <c r="K2547" i="4"/>
  <c r="C2549" i="4"/>
  <c r="J2549" i="4"/>
  <c r="C2563" i="4"/>
  <c r="J2563" i="4"/>
  <c r="C2571" i="4"/>
  <c r="L2571" i="4" a="1"/>
  <c r="L2571" i="4" s="1"/>
  <c r="C2579" i="4"/>
  <c r="M2579" i="4"/>
  <c r="C2591" i="4"/>
  <c r="J2591" i="4"/>
  <c r="K2599" i="4"/>
  <c r="N2599" i="4" s="1"/>
  <c r="M2599" i="4"/>
  <c r="K2603" i="4"/>
  <c r="M2603" i="4"/>
  <c r="L2603" i="4" a="1"/>
  <c r="L2603" i="4" s="1"/>
  <c r="K2605" i="4"/>
  <c r="L2605" i="4" a="1"/>
  <c r="L2605" i="4" s="1"/>
  <c r="K2611" i="4"/>
  <c r="C2611" i="4"/>
  <c r="K2617" i="4"/>
  <c r="C2617" i="4"/>
  <c r="L2621" i="4" a="1"/>
  <c r="L2621" i="4" s="1"/>
  <c r="J2621" i="4"/>
  <c r="K2639" i="4"/>
  <c r="L2639" i="4" a="1"/>
  <c r="L2639" i="4" s="1"/>
  <c r="P2639" i="4"/>
  <c r="C2643" i="4"/>
  <c r="K2643" i="4"/>
  <c r="M2645" i="4"/>
  <c r="L2645" i="4" a="1"/>
  <c r="L2645" i="4" s="1"/>
  <c r="M2642" i="4"/>
  <c r="K2711" i="4"/>
  <c r="N2490" i="4"/>
  <c r="O2490" i="4"/>
  <c r="Q2490" i="4"/>
  <c r="N2522" i="4"/>
  <c r="O2522" i="4"/>
  <c r="Q2522" i="4"/>
  <c r="Q2550" i="4"/>
  <c r="O2550" i="4"/>
  <c r="N2550" i="4"/>
  <c r="Q2780" i="4"/>
  <c r="N2780" i="4"/>
  <c r="O2780" i="4"/>
  <c r="J2778" i="4"/>
  <c r="C2678" i="4"/>
  <c r="L2794" i="4" a="1"/>
  <c r="L2794" i="4" s="1"/>
  <c r="L2792" i="4" a="1"/>
  <c r="L2792" i="4" s="1"/>
  <c r="J2786" i="4"/>
  <c r="M2740" i="4"/>
  <c r="C2732" i="4"/>
  <c r="J2684" i="4"/>
  <c r="C2746" i="4"/>
  <c r="K2726" i="4"/>
  <c r="M2698" i="4"/>
  <c r="M2722" i="4"/>
  <c r="P2674" i="4"/>
  <c r="Q2684" i="4"/>
  <c r="C2754" i="4"/>
  <c r="M2656" i="4"/>
  <c r="C2704" i="4"/>
  <c r="L2734" i="4" a="1"/>
  <c r="L2734" i="4" s="1"/>
  <c r="J2616" i="4"/>
  <c r="M2600" i="4"/>
  <c r="M2578" i="4"/>
  <c r="J2590" i="4"/>
  <c r="L2542" i="4" a="1"/>
  <c r="L2542" i="4" s="1"/>
  <c r="J2488" i="4"/>
  <c r="K2454" i="4"/>
  <c r="J2143" i="4"/>
  <c r="K2103" i="4"/>
  <c r="M2876" i="4"/>
  <c r="K2934" i="4"/>
  <c r="M2400" i="4"/>
  <c r="K2400" i="4"/>
  <c r="P2452" i="4"/>
  <c r="J2452" i="4"/>
  <c r="K2470" i="4"/>
  <c r="M2470" i="4"/>
  <c r="K2492" i="4"/>
  <c r="C2492" i="4"/>
  <c r="J2516" i="4"/>
  <c r="M2516" i="4"/>
  <c r="J2538" i="4"/>
  <c r="P2538" i="4"/>
  <c r="J2540" i="4"/>
  <c r="C2540" i="4"/>
  <c r="O2542" i="4"/>
  <c r="Q2542" i="4"/>
  <c r="M2566" i="4"/>
  <c r="P2566" i="4"/>
  <c r="K2576" i="4"/>
  <c r="P2576" i="4"/>
  <c r="L2584" i="4" a="1"/>
  <c r="L2584" i="4" s="1"/>
  <c r="J2584" i="4"/>
  <c r="L2606" i="4" a="1"/>
  <c r="L2606" i="4" s="1"/>
  <c r="C2606" i="4"/>
  <c r="P2632" i="4"/>
  <c r="K2632" i="4"/>
  <c r="K2636" i="4"/>
  <c r="P2636" i="4"/>
  <c r="J2662" i="4"/>
  <c r="K2662" i="4"/>
  <c r="P2666" i="4"/>
  <c r="C2666" i="4"/>
  <c r="M2668" i="4"/>
  <c r="K2668" i="4"/>
  <c r="L2686" i="4" a="1"/>
  <c r="L2686" i="4" s="1"/>
  <c r="C2686" i="4"/>
  <c r="K2690" i="4"/>
  <c r="N2690" i="4" s="1"/>
  <c r="C2690" i="4"/>
  <c r="P2692" i="4"/>
  <c r="J2692" i="4"/>
  <c r="L2710" i="4" a="1"/>
  <c r="L2710" i="4" s="1"/>
  <c r="P2710" i="4"/>
  <c r="P2720" i="4"/>
  <c r="J2720" i="4"/>
  <c r="P2728" i="4"/>
  <c r="C2728" i="4"/>
  <c r="P2738" i="4"/>
  <c r="J2738" i="4"/>
  <c r="K2738" i="4"/>
  <c r="L2738" i="4" a="1"/>
  <c r="L2738" i="4" s="1"/>
  <c r="C2742" i="4"/>
  <c r="L2742" i="4" a="1"/>
  <c r="L2742" i="4" s="1"/>
  <c r="P2744" i="4"/>
  <c r="J2744" i="4"/>
  <c r="M2748" i="4"/>
  <c r="C2748" i="4"/>
  <c r="P2766" i="4"/>
  <c r="C2766" i="4"/>
  <c r="J2770" i="4"/>
  <c r="L2770" i="4" a="1"/>
  <c r="L2770" i="4" s="1"/>
  <c r="K2772" i="4"/>
  <c r="M2772" i="4"/>
  <c r="J2780" i="4"/>
  <c r="L2780" i="4" a="1"/>
  <c r="L2780" i="4" s="1"/>
  <c r="C2784" i="4"/>
  <c r="K2784" i="4"/>
  <c r="K2788" i="4"/>
  <c r="P2788" i="4"/>
  <c r="C2796" i="4"/>
  <c r="K2796" i="4"/>
  <c r="M2798" i="4"/>
  <c r="K2798" i="4"/>
  <c r="C2822" i="4"/>
  <c r="M2822" i="4"/>
  <c r="M2834" i="4"/>
  <c r="P2834" i="4"/>
  <c r="K2880" i="4"/>
  <c r="L2880" i="4" a="1"/>
  <c r="L2880" i="4" s="1"/>
  <c r="C2896" i="4"/>
  <c r="K2896" i="4"/>
  <c r="Q2896" i="4" s="1"/>
  <c r="C2912" i="4"/>
  <c r="K2912" i="4"/>
  <c r="O2912" i="4" s="1"/>
  <c r="J2952" i="4"/>
  <c r="P2952" i="4"/>
  <c r="P2972" i="4"/>
  <c r="K2972" i="4"/>
  <c r="C2974" i="4"/>
  <c r="K2974" i="4"/>
  <c r="P3032" i="4"/>
  <c r="J3032" i="4"/>
  <c r="L3054" i="4" a="1"/>
  <c r="L3054" i="4" s="1"/>
  <c r="K3054" i="4"/>
  <c r="O3054" i="4" s="1"/>
  <c r="C3074" i="4"/>
  <c r="J3074" i="4"/>
  <c r="C2650" i="4"/>
  <c r="C2590" i="4"/>
  <c r="M2586" i="4"/>
  <c r="P2612" i="4"/>
  <c r="L2610" i="4" a="1"/>
  <c r="L2610" i="4" s="1"/>
  <c r="M2654" i="4"/>
  <c r="M2638" i="4"/>
  <c r="C2574" i="4"/>
  <c r="J2536" i="4"/>
  <c r="K2506" i="4"/>
  <c r="J2464" i="4"/>
  <c r="J2520" i="4"/>
  <c r="C2526" i="4"/>
  <c r="O2929" i="4"/>
  <c r="C2702" i="4"/>
  <c r="J2696" i="4"/>
  <c r="P2660" i="4"/>
  <c r="M2626" i="4"/>
  <c r="M2686" i="4"/>
  <c r="K2716" i="4"/>
  <c r="L2680" i="4" a="1"/>
  <c r="L2680" i="4" s="1"/>
  <c r="P2650" i="4"/>
  <c r="L2586" i="4" a="1"/>
  <c r="L2586" i="4" s="1"/>
  <c r="C2654" i="4"/>
  <c r="C2620" i="4"/>
  <c r="P2568" i="4"/>
  <c r="L2536" i="4" a="1"/>
  <c r="L2536" i="4" s="1"/>
  <c r="M2558" i="4"/>
  <c r="M2524" i="4"/>
  <c r="P2400" i="4"/>
  <c r="L2538" i="4" a="1"/>
  <c r="L2538" i="4" s="1"/>
  <c r="N3079" i="4"/>
  <c r="M2684" i="4"/>
  <c r="P2702" i="4"/>
  <c r="C2696" i="4"/>
  <c r="P2648" i="4"/>
  <c r="C2698" i="4"/>
  <c r="M2742" i="4"/>
  <c r="P2748" i="4"/>
  <c r="K2754" i="4"/>
  <c r="L2716" i="4" a="1"/>
  <c r="L2716" i="4" s="1"/>
  <c r="C2680" i="4"/>
  <c r="K2650" i="4"/>
  <c r="C2618" i="4"/>
  <c r="L2614" i="4" a="1"/>
  <c r="L2614" i="4" s="1"/>
  <c r="P2600" i="4"/>
  <c r="J2580" i="4"/>
  <c r="P2598" i="4"/>
  <c r="P2654" i="4"/>
  <c r="P2620" i="4"/>
  <c r="L2528" i="4" a="1"/>
  <c r="L2528" i="4" s="1"/>
  <c r="P2540" i="4"/>
  <c r="K2494" i="4"/>
  <c r="K1939" i="4"/>
  <c r="P1939" i="4"/>
  <c r="P1959" i="4"/>
  <c r="K1959" i="4"/>
  <c r="K2055" i="4"/>
  <c r="P2055" i="4"/>
  <c r="C2131" i="4"/>
  <c r="M2131" i="4"/>
  <c r="P2145" i="4"/>
  <c r="J2145" i="4"/>
  <c r="M2161" i="4"/>
  <c r="C2161" i="4"/>
  <c r="C2223" i="4"/>
  <c r="L2223" i="4" a="1"/>
  <c r="L2223" i="4" s="1"/>
  <c r="L2231" i="4" a="1"/>
  <c r="L2231" i="4" s="1"/>
  <c r="J2231" i="4"/>
  <c r="P2239" i="4"/>
  <c r="C2239" i="4"/>
  <c r="L2243" i="4" a="1"/>
  <c r="L2243" i="4" s="1"/>
  <c r="C2243" i="4"/>
  <c r="K2257" i="4"/>
  <c r="L2257" i="4" a="1"/>
  <c r="L2257" i="4" s="1"/>
  <c r="J2259" i="4"/>
  <c r="M2259" i="4"/>
  <c r="P2267" i="4"/>
  <c r="K2267" i="4"/>
  <c r="C2271" i="4"/>
  <c r="J2271" i="4"/>
  <c r="L2279" i="4" a="1"/>
  <c r="L2279" i="4" s="1"/>
  <c r="P2279" i="4"/>
  <c r="M2297" i="4"/>
  <c r="P2297" i="4"/>
  <c r="M2299" i="4"/>
  <c r="P2299" i="4"/>
  <c r="J2303" i="4"/>
  <c r="M2303" i="4"/>
  <c r="P2305" i="4"/>
  <c r="K2305" i="4"/>
  <c r="K2325" i="4"/>
  <c r="L2325" i="4" a="1"/>
  <c r="L2325" i="4" s="1"/>
  <c r="M2325" i="4"/>
  <c r="K2355" i="4"/>
  <c r="O2355" i="4" s="1"/>
  <c r="M2355" i="4"/>
  <c r="M2429" i="4"/>
  <c r="P2443" i="4"/>
  <c r="M2385" i="4"/>
  <c r="K2367" i="4"/>
  <c r="K2365" i="4"/>
  <c r="O3079" i="4"/>
  <c r="K2292" i="4"/>
  <c r="Q2526" i="4"/>
  <c r="O2526" i="4"/>
  <c r="Q2562" i="4"/>
  <c r="N2562" i="4"/>
  <c r="N2654" i="4"/>
  <c r="Q2654" i="4"/>
  <c r="Q2177" i="4"/>
  <c r="N2177" i="4"/>
  <c r="O2177" i="4"/>
  <c r="K2744" i="4"/>
  <c r="P2714" i="4"/>
  <c r="L2634" i="4" a="1"/>
  <c r="L2634" i="4" s="1"/>
  <c r="L2740" i="4" a="1"/>
  <c r="L2740" i="4" s="1"/>
  <c r="M2702" i="4"/>
  <c r="J2708" i="4"/>
  <c r="C2684" i="4"/>
  <c r="C2648" i="4"/>
  <c r="K2678" i="4"/>
  <c r="P2698" i="4"/>
  <c r="M2752" i="4"/>
  <c r="C2710" i="4"/>
  <c r="J2754" i="4"/>
  <c r="J2656" i="4"/>
  <c r="L2704" i="4" a="1"/>
  <c r="L2704" i="4" s="1"/>
  <c r="C2662" i="4"/>
  <c r="P2734" i="4"/>
  <c r="P2606" i="4"/>
  <c r="J2582" i="4"/>
  <c r="L2616" i="4" a="1"/>
  <c r="L2616" i="4" s="1"/>
  <c r="P2586" i="4"/>
  <c r="J2610" i="4"/>
  <c r="P2574" i="4"/>
  <c r="K2536" i="4"/>
  <c r="C2572" i="4"/>
  <c r="M2542" i="4"/>
  <c r="M2476" i="4"/>
  <c r="C2532" i="4"/>
  <c r="K2548" i="4"/>
  <c r="M2361" i="4"/>
  <c r="P2323" i="4"/>
  <c r="L2337" i="4" a="1"/>
  <c r="L2337" i="4" s="1"/>
  <c r="K2516" i="4"/>
  <c r="J2478" i="4"/>
  <c r="L2323" i="4" a="1"/>
  <c r="L2323" i="4" s="1"/>
  <c r="L2353" i="4" a="1"/>
  <c r="L2353" i="4" s="1"/>
  <c r="C2209" i="4"/>
  <c r="J2305" i="4"/>
  <c r="C2233" i="4"/>
  <c r="C2307" i="4"/>
  <c r="P2309" i="4"/>
  <c r="L2267" i="4" a="1"/>
  <c r="L2267" i="4" s="1"/>
  <c r="K2283" i="4"/>
  <c r="L2235" i="4" a="1"/>
  <c r="L2235" i="4" s="1"/>
  <c r="C2211" i="4"/>
  <c r="L2193" i="4" a="1"/>
  <c r="L2193" i="4" s="1"/>
  <c r="M2287" i="4"/>
  <c r="M2193" i="4"/>
  <c r="M2073" i="4"/>
  <c r="K2141" i="4"/>
  <c r="M2055" i="4"/>
  <c r="C2047" i="4"/>
  <c r="P1621" i="4"/>
  <c r="K2402" i="4"/>
  <c r="N2402" i="4" s="1"/>
  <c r="L2402" i="4" a="1"/>
  <c r="L2402" i="4" s="1"/>
  <c r="M2416" i="4"/>
  <c r="K2416" i="4"/>
  <c r="P2446" i="4"/>
  <c r="J2446" i="4"/>
  <c r="L2484" i="4" a="1"/>
  <c r="L2484" i="4" s="1"/>
  <c r="P2484" i="4"/>
  <c r="P2490" i="4"/>
  <c r="M2490" i="4"/>
  <c r="K2510" i="4"/>
  <c r="O2510" i="4" s="1"/>
  <c r="C2510" i="4"/>
  <c r="L2514" i="4" a="1"/>
  <c r="L2514" i="4" s="1"/>
  <c r="P2514" i="4"/>
  <c r="J2518" i="4"/>
  <c r="K2518" i="4"/>
  <c r="J2530" i="4"/>
  <c r="L2530" i="4" a="1"/>
  <c r="L2530" i="4" s="1"/>
  <c r="L2540" i="4" a="1"/>
  <c r="L2540" i="4" s="1"/>
  <c r="M2540" i="4"/>
  <c r="C2570" i="4"/>
  <c r="J2570" i="4"/>
  <c r="K2660" i="4"/>
  <c r="L2660" i="4" a="1"/>
  <c r="L2660" i="4" s="1"/>
  <c r="P2736" i="4"/>
  <c r="K2736" i="4"/>
  <c r="K2778" i="4"/>
  <c r="C2778" i="4"/>
  <c r="C2814" i="4"/>
  <c r="J2814" i="4"/>
  <c r="M2846" i="4"/>
  <c r="P2846" i="4"/>
  <c r="K2484" i="4"/>
  <c r="M2494" i="4"/>
  <c r="P2430" i="4"/>
  <c r="P2560" i="4"/>
  <c r="P2552" i="4"/>
  <c r="N2542" i="4"/>
  <c r="J2065" i="4"/>
  <c r="C2015" i="4"/>
  <c r="P2726" i="4"/>
  <c r="P2690" i="4"/>
  <c r="C2720" i="4"/>
  <c r="P2696" i="4"/>
  <c r="J2660" i="4"/>
  <c r="O2684" i="4"/>
  <c r="M2632" i="4"/>
  <c r="P2722" i="4"/>
  <c r="M2728" i="4"/>
  <c r="P2642" i="4"/>
  <c r="C2716" i="4"/>
  <c r="L2692" i="4" a="1"/>
  <c r="L2692" i="4" s="1"/>
  <c r="J2630" i="4"/>
  <c r="J2618" i="4"/>
  <c r="M2592" i="4"/>
  <c r="J2586" i="4"/>
  <c r="M2544" i="4"/>
  <c r="P2562" i="4"/>
  <c r="M2584" i="4"/>
  <c r="M2624" i="4"/>
  <c r="D2600" i="4"/>
  <c r="K2580" i="4"/>
  <c r="D2666" i="4"/>
  <c r="L2588" i="4" a="1"/>
  <c r="L2588" i="4" s="1"/>
  <c r="C2668" i="4"/>
  <c r="C2608" i="4"/>
  <c r="K2570" i="4"/>
  <c r="K2558" i="4"/>
  <c r="J2576" i="4"/>
  <c r="C2518" i="4"/>
  <c r="L2524" i="4" a="1"/>
  <c r="L2524" i="4" s="1"/>
  <c r="M2560" i="4"/>
  <c r="D2496" i="4"/>
  <c r="M2347" i="4"/>
  <c r="K2388" i="4"/>
  <c r="L2291" i="4" a="1"/>
  <c r="L2291" i="4" s="1"/>
  <c r="J2275" i="4"/>
  <c r="C2257" i="4"/>
  <c r="C2197" i="4"/>
  <c r="L2137" i="4" a="1"/>
  <c r="L2137" i="4" s="1"/>
  <c r="K2127" i="4"/>
  <c r="L2085" i="4" a="1"/>
  <c r="L2085" i="4" s="1"/>
  <c r="M2011" i="4"/>
  <c r="J2678" i="4"/>
  <c r="M2714" i="4"/>
  <c r="C2660" i="4"/>
  <c r="L2702" i="4" a="1"/>
  <c r="L2702" i="4" s="1"/>
  <c r="J2722" i="4"/>
  <c r="P2596" i="4"/>
  <c r="M2716" i="4"/>
  <c r="C2630" i="4"/>
  <c r="K2586" i="4"/>
  <c r="L2594" i="4" a="1"/>
  <c r="L2594" i="4" s="1"/>
  <c r="P2580" i="4"/>
  <c r="J2544" i="4"/>
  <c r="M2610" i="4"/>
  <c r="C2578" i="4"/>
  <c r="J2666" i="4"/>
  <c r="J2588" i="4"/>
  <c r="C2474" i="4"/>
  <c r="P2544" i="4"/>
  <c r="L2570" i="4" a="1"/>
  <c r="L2570" i="4" s="1"/>
  <c r="J2542" i="4"/>
  <c r="M2444" i="4"/>
  <c r="P2518" i="4"/>
  <c r="C2524" i="4"/>
  <c r="C2560" i="4"/>
  <c r="P2496" i="4"/>
  <c r="P2329" i="4"/>
  <c r="K2307" i="4"/>
  <c r="Q2307" i="4" s="1"/>
  <c r="P2281" i="4"/>
  <c r="P2257" i="4"/>
  <c r="C2217" i="4"/>
  <c r="C2225" i="4"/>
  <c r="C2173" i="4"/>
  <c r="L2161" i="4" a="1"/>
  <c r="L2161" i="4" s="1"/>
  <c r="J1995" i="4"/>
  <c r="L2001" i="4" a="1"/>
  <c r="L2001" i="4" s="1"/>
  <c r="L1937" i="4" a="1"/>
  <c r="L1937" i="4" s="1"/>
  <c r="P1831" i="4"/>
  <c r="K1831" i="4"/>
  <c r="P1859" i="4"/>
  <c r="M1859" i="4"/>
  <c r="M1885" i="4"/>
  <c r="L1885" i="4" a="1"/>
  <c r="L1885" i="4" s="1"/>
  <c r="C1999" i="4"/>
  <c r="J1999" i="4"/>
  <c r="C2007" i="4"/>
  <c r="M2007" i="4"/>
  <c r="J2025" i="4"/>
  <c r="C2025" i="4"/>
  <c r="L2041" i="4" a="1"/>
  <c r="L2041" i="4" s="1"/>
  <c r="J2041" i="4"/>
  <c r="P2045" i="4"/>
  <c r="C2045" i="4"/>
  <c r="L2051" i="4" a="1"/>
  <c r="L2051" i="4" s="1"/>
  <c r="M2051" i="4"/>
  <c r="P2067" i="4"/>
  <c r="J2067" i="4"/>
  <c r="C2069" i="4"/>
  <c r="M2069" i="4"/>
  <c r="L2077" i="4" a="1"/>
  <c r="L2077" i="4" s="1"/>
  <c r="K2077" i="4"/>
  <c r="M2079" i="4"/>
  <c r="L2079" i="4" a="1"/>
  <c r="L2079" i="4" s="1"/>
  <c r="L2091" i="4" a="1"/>
  <c r="L2091" i="4" s="1"/>
  <c r="K2091" i="4"/>
  <c r="K2095" i="4"/>
  <c r="N2095" i="4" s="1"/>
  <c r="M2095" i="4"/>
  <c r="P2101" i="4"/>
  <c r="K2101" i="4"/>
  <c r="K2115" i="4"/>
  <c r="Q2115" i="4" s="1"/>
  <c r="J2115" i="4"/>
  <c r="L2119" i="4" a="1"/>
  <c r="L2119" i="4" s="1"/>
  <c r="C2119" i="4"/>
  <c r="C2145" i="4"/>
  <c r="L2145" i="4" a="1"/>
  <c r="L2145" i="4" s="1"/>
  <c r="K2157" i="4"/>
  <c r="C2157" i="4"/>
  <c r="C2159" i="4"/>
  <c r="K2159" i="4"/>
  <c r="O2159" i="4" s="1"/>
  <c r="C2165" i="4"/>
  <c r="J2165" i="4"/>
  <c r="K2175" i="4"/>
  <c r="Q2175" i="4" s="1"/>
  <c r="M2175" i="4"/>
  <c r="C2177" i="4"/>
  <c r="L2177" i="4" a="1"/>
  <c r="L2177" i="4" s="1"/>
  <c r="J2179" i="4"/>
  <c r="K2179" i="4"/>
  <c r="K2185" i="4"/>
  <c r="J2185" i="4"/>
  <c r="M2185" i="4"/>
  <c r="J2195" i="4"/>
  <c r="L2195" i="4" a="1"/>
  <c r="L2195" i="4" s="1"/>
  <c r="L2201" i="4" a="1"/>
  <c r="L2201" i="4" s="1"/>
  <c r="P2201" i="4"/>
  <c r="J2201" i="4"/>
  <c r="C2205" i="4"/>
  <c r="K2205" i="4"/>
  <c r="L2213" i="4" a="1"/>
  <c r="L2213" i="4" s="1"/>
  <c r="P2213" i="4"/>
  <c r="K2215" i="4"/>
  <c r="M2215" i="4"/>
  <c r="P2221" i="4"/>
  <c r="K2221" i="4"/>
  <c r="J2237" i="4"/>
  <c r="K2237" i="4"/>
  <c r="M2237" i="4"/>
  <c r="P2245" i="4"/>
  <c r="M2245" i="4"/>
  <c r="L2249" i="4" a="1"/>
  <c r="L2249" i="4" s="1"/>
  <c r="J2249" i="4"/>
  <c r="J2251" i="4"/>
  <c r="L2251" i="4" a="1"/>
  <c r="L2251" i="4" s="1"/>
  <c r="M2251" i="4"/>
  <c r="J2255" i="4"/>
  <c r="K2255" i="4"/>
  <c r="L2259" i="4" a="1"/>
  <c r="L2259" i="4" s="1"/>
  <c r="C2259" i="4"/>
  <c r="C2261" i="4"/>
  <c r="K2261" i="4"/>
  <c r="P2263" i="4"/>
  <c r="L2263" i="4" a="1"/>
  <c r="L2263" i="4" s="1"/>
  <c r="P2269" i="4"/>
  <c r="J2269" i="4"/>
  <c r="J2273" i="4"/>
  <c r="K2273" i="4"/>
  <c r="P2273" i="4"/>
  <c r="P2277" i="4"/>
  <c r="J2277" i="4"/>
  <c r="L2277" i="4" a="1"/>
  <c r="L2277" i="4" s="1"/>
  <c r="M2279" i="4"/>
  <c r="K2279" i="4"/>
  <c r="K2285" i="4"/>
  <c r="N2285" i="4" s="1"/>
  <c r="M2285" i="4"/>
  <c r="J2289" i="4"/>
  <c r="K2289" i="4"/>
  <c r="C2291" i="4"/>
  <c r="J2291" i="4"/>
  <c r="J2293" i="4"/>
  <c r="C2293" i="4"/>
  <c r="L2293" i="4" a="1"/>
  <c r="L2293" i="4" s="1"/>
  <c r="C2295" i="4"/>
  <c r="M2295" i="4"/>
  <c r="L2309" i="4" a="1"/>
  <c r="L2309" i="4" s="1"/>
  <c r="M2309" i="4"/>
  <c r="C2309" i="4"/>
  <c r="L2311" i="4" a="1"/>
  <c r="L2311" i="4" s="1"/>
  <c r="J2311" i="4"/>
  <c r="M2319" i="4"/>
  <c r="C2319" i="4"/>
  <c r="P2319" i="4"/>
  <c r="J2325" i="4"/>
  <c r="C2325" i="4"/>
  <c r="J2335" i="4"/>
  <c r="M2335" i="4"/>
  <c r="C2367" i="4"/>
  <c r="P2367" i="4"/>
  <c r="C2377" i="4"/>
  <c r="P2377" i="4"/>
  <c r="M2377" i="4"/>
  <c r="J2379" i="4"/>
  <c r="C2379" i="4"/>
  <c r="M2395" i="4"/>
  <c r="C2395" i="4"/>
  <c r="P2407" i="4"/>
  <c r="J2407" i="4"/>
  <c r="M2411" i="4"/>
  <c r="J2411" i="4"/>
  <c r="P2413" i="4"/>
  <c r="C2413" i="4"/>
  <c r="P2417" i="4"/>
  <c r="J2417" i="4"/>
  <c r="J2433" i="4"/>
  <c r="P2433" i="4"/>
  <c r="C2441" i="4"/>
  <c r="J2441" i="4"/>
  <c r="M2441" i="4"/>
  <c r="C2455" i="4"/>
  <c r="J2455" i="4"/>
  <c r="J2465" i="4"/>
  <c r="K2465" i="4"/>
  <c r="K2467" i="4"/>
  <c r="C2467" i="4"/>
  <c r="P2467" i="4"/>
  <c r="M2487" i="4"/>
  <c r="P2487" i="4"/>
  <c r="K2497" i="4"/>
  <c r="C2497" i="4"/>
  <c r="L2501" i="4" a="1"/>
  <c r="L2501" i="4" s="1"/>
  <c r="J2501" i="4"/>
  <c r="K2501" i="4"/>
  <c r="N2501" i="4" s="1"/>
  <c r="C2503" i="4"/>
  <c r="J2503" i="4"/>
  <c r="L2523" i="4" a="1"/>
  <c r="L2523" i="4" s="1"/>
  <c r="C2523" i="4"/>
  <c r="P2525" i="4"/>
  <c r="J2525" i="4"/>
  <c r="L2539" i="4" a="1"/>
  <c r="L2539" i="4" s="1"/>
  <c r="J2539" i="4"/>
  <c r="J2543" i="4"/>
  <c r="L2543" i="4" a="1"/>
  <c r="L2543" i="4" s="1"/>
  <c r="K2609" i="4"/>
  <c r="K2872" i="4"/>
  <c r="C2872" i="4"/>
  <c r="M2894" i="4"/>
  <c r="C2894" i="4"/>
  <c r="K2900" i="4"/>
  <c r="P2900" i="4"/>
  <c r="J2928" i="4"/>
  <c r="M2928" i="4"/>
  <c r="P2549" i="4"/>
  <c r="L2595" i="4" a="1"/>
  <c r="L2595" i="4" s="1"/>
  <c r="M2627" i="4"/>
  <c r="K2637" i="4"/>
  <c r="L2637" i="4" a="1"/>
  <c r="L2637" i="4" s="1"/>
  <c r="K2649" i="4"/>
  <c r="C2649" i="4"/>
  <c r="K2657" i="4"/>
  <c r="O2657" i="4" s="1"/>
  <c r="M2657" i="4"/>
  <c r="N2663" i="4"/>
  <c r="O2663" i="4"/>
  <c r="L2669" i="4" a="1"/>
  <c r="L2669" i="4" s="1"/>
  <c r="M2669" i="4"/>
  <c r="L2675" i="4" a="1"/>
  <c r="L2675" i="4" s="1"/>
  <c r="M2675" i="4"/>
  <c r="C2679" i="4"/>
  <c r="P2679" i="4"/>
  <c r="P2721" i="4"/>
  <c r="L2721" i="4" a="1"/>
  <c r="L2721" i="4" s="1"/>
  <c r="L2789" i="4" a="1"/>
  <c r="L2789" i="4" s="1"/>
  <c r="C2789" i="4"/>
  <c r="C2801" i="4"/>
  <c r="L2801" i="4" a="1"/>
  <c r="L2801" i="4" s="1"/>
  <c r="M2807" i="4"/>
  <c r="C2807" i="4"/>
  <c r="K2807" i="4"/>
  <c r="O2807" i="4" s="1"/>
  <c r="C2839" i="4"/>
  <c r="L2839" i="4" a="1"/>
  <c r="L2839" i="4" s="1"/>
  <c r="P2885" i="4"/>
  <c r="L2885" i="4" a="1"/>
  <c r="L2885" i="4" s="1"/>
  <c r="C2903" i="4"/>
  <c r="P2903" i="4"/>
  <c r="C2959" i="4"/>
  <c r="K2959" i="4"/>
  <c r="L2985" i="4" a="1"/>
  <c r="L2985" i="4" s="1"/>
  <c r="M2985" i="4"/>
  <c r="M2989" i="4"/>
  <c r="L2989" i="4" a="1"/>
  <c r="L2989" i="4" s="1"/>
  <c r="P3031" i="4"/>
  <c r="J3031" i="4"/>
  <c r="C3031" i="4"/>
  <c r="L3051" i="4" a="1"/>
  <c r="L3051" i="4" s="1"/>
  <c r="M3051" i="4"/>
  <c r="L3071" i="4" a="1"/>
  <c r="L3071" i="4" s="1"/>
  <c r="C3071" i="4"/>
  <c r="C2972" i="4"/>
  <c r="A2972" i="4" s="1"/>
  <c r="B2972" i="4" s="1"/>
  <c r="M2249" i="4"/>
  <c r="M2209" i="4"/>
  <c r="C2245" i="4"/>
  <c r="K2263" i="4"/>
  <c r="P2231" i="4"/>
  <c r="J2163" i="4"/>
  <c r="C2227" i="4"/>
  <c r="K2213" i="4"/>
  <c r="K2119" i="4"/>
  <c r="M2145" i="4"/>
  <c r="C2143" i="4"/>
  <c r="L2179" i="4" a="1"/>
  <c r="L2179" i="4" s="1"/>
  <c r="M2121" i="4"/>
  <c r="P2097" i="4"/>
  <c r="L1983" i="4" a="1"/>
  <c r="L1983" i="4" s="1"/>
  <c r="M2029" i="4"/>
  <c r="P2039" i="4"/>
  <c r="K1975" i="4"/>
  <c r="L1977" i="4" a="1"/>
  <c r="L1977" i="4" s="1"/>
  <c r="P1991" i="4"/>
  <c r="J2129" i="4"/>
  <c r="J2127" i="4"/>
  <c r="K2123" i="4"/>
  <c r="Q2123" i="4" s="1"/>
  <c r="L2063" i="4" a="1"/>
  <c r="L2063" i="4" s="1"/>
  <c r="C2055" i="4"/>
  <c r="J2059" i="4"/>
  <c r="P2019" i="4"/>
  <c r="K1933" i="4"/>
  <c r="M1811" i="4"/>
  <c r="P2215" i="4"/>
  <c r="P1987" i="4"/>
  <c r="M1987" i="4"/>
  <c r="C1997" i="4"/>
  <c r="L1997" i="4" a="1"/>
  <c r="L1997" i="4" s="1"/>
  <c r="L2023" i="4" a="1"/>
  <c r="L2023" i="4" s="1"/>
  <c r="C2023" i="4"/>
  <c r="C2115" i="4"/>
  <c r="M2115" i="4"/>
  <c r="K2117" i="4"/>
  <c r="J2117" i="4"/>
  <c r="J2135" i="4"/>
  <c r="K2135" i="4"/>
  <c r="M2153" i="4"/>
  <c r="K2153" i="4"/>
  <c r="C2187" i="4"/>
  <c r="M2187" i="4"/>
  <c r="C2189" i="4"/>
  <c r="K2189" i="4"/>
  <c r="M2197" i="4"/>
  <c r="L2197" i="4" a="1"/>
  <c r="L2197" i="4" s="1"/>
  <c r="L2203" i="4" a="1"/>
  <c r="L2203" i="4" s="1"/>
  <c r="C2203" i="4"/>
  <c r="K2211" i="4"/>
  <c r="L2211" i="4" a="1"/>
  <c r="L2211" i="4" s="1"/>
  <c r="J2233" i="4"/>
  <c r="L2233" i="4" a="1"/>
  <c r="L2233" i="4" s="1"/>
  <c r="J2239" i="4"/>
  <c r="L2239" i="4" a="1"/>
  <c r="L2239" i="4" s="1"/>
  <c r="K2241" i="4"/>
  <c r="L2241" i="4" a="1"/>
  <c r="L2241" i="4" s="1"/>
  <c r="J2243" i="4"/>
  <c r="P2243" i="4"/>
  <c r="L2261" i="4" a="1"/>
  <c r="L2261" i="4" s="1"/>
  <c r="J2261" i="4"/>
  <c r="C2265" i="4"/>
  <c r="K2265" i="4"/>
  <c r="C2269" i="4"/>
  <c r="K2269" i="4"/>
  <c r="C2275" i="4"/>
  <c r="P2275" i="4"/>
  <c r="L2281" i="4" a="1"/>
  <c r="L2281" i="4" s="1"/>
  <c r="C2281" i="4"/>
  <c r="J2281" i="4"/>
  <c r="P2295" i="4"/>
  <c r="K2295" i="4"/>
  <c r="C2297" i="4"/>
  <c r="K2297" i="4"/>
  <c r="K2301" i="4"/>
  <c r="O2301" i="4" s="1"/>
  <c r="C2301" i="4"/>
  <c r="L2303" i="4" a="1"/>
  <c r="L2303" i="4" s="1"/>
  <c r="K2303" i="4"/>
  <c r="C2305" i="4"/>
  <c r="M2305" i="4"/>
  <c r="L2315" i="4" a="1"/>
  <c r="L2315" i="4" s="1"/>
  <c r="M2315" i="4"/>
  <c r="L2317" i="4" a="1"/>
  <c r="L2317" i="4" s="1"/>
  <c r="J2317" i="4"/>
  <c r="L2343" i="4" a="1"/>
  <c r="L2343" i="4" s="1"/>
  <c r="M2343" i="4"/>
  <c r="L2347" i="4" a="1"/>
  <c r="L2347" i="4" s="1"/>
  <c r="P2347" i="4"/>
  <c r="P2349" i="4"/>
  <c r="L2349" i="4" a="1"/>
  <c r="L2349" i="4" s="1"/>
  <c r="K2349" i="4"/>
  <c r="L2359" i="4" a="1"/>
  <c r="L2359" i="4" s="1"/>
  <c r="J2359" i="4"/>
  <c r="M2365" i="4"/>
  <c r="L2365" i="4" a="1"/>
  <c r="L2365" i="4" s="1"/>
  <c r="M2371" i="4"/>
  <c r="P2371" i="4"/>
  <c r="C2385" i="4"/>
  <c r="P2385" i="4"/>
  <c r="J2391" i="4"/>
  <c r="M2391" i="4"/>
  <c r="L2397" i="4" a="1"/>
  <c r="L2397" i="4" s="1"/>
  <c r="M2397" i="4"/>
  <c r="J2405" i="4"/>
  <c r="P2405" i="4"/>
  <c r="J2415" i="4"/>
  <c r="K2415" i="4"/>
  <c r="L2437" i="4" a="1"/>
  <c r="L2437" i="4" s="1"/>
  <c r="P2437" i="4"/>
  <c r="L2445" i="4" a="1"/>
  <c r="L2445" i="4" s="1"/>
  <c r="K2445" i="4"/>
  <c r="L2503" i="4" a="1"/>
  <c r="L2503" i="4" s="1"/>
  <c r="P2503" i="4"/>
  <c r="C2505" i="4"/>
  <c r="K2505" i="4"/>
  <c r="L2513" i="4" a="1"/>
  <c r="L2513" i="4" s="1"/>
  <c r="C2513" i="4"/>
  <c r="J2527" i="4"/>
  <c r="L2527" i="4" a="1"/>
  <c r="L2527" i="4" s="1"/>
  <c r="L2529" i="4" a="1"/>
  <c r="L2529" i="4" s="1"/>
  <c r="J2529" i="4"/>
  <c r="M2533" i="4"/>
  <c r="J2533" i="4"/>
  <c r="K2545" i="4"/>
  <c r="M2545" i="4"/>
  <c r="M2589" i="4"/>
  <c r="K2589" i="4"/>
  <c r="M2651" i="4"/>
  <c r="L2663" i="4" a="1"/>
  <c r="L2663" i="4" s="1"/>
  <c r="N3013" i="4"/>
  <c r="O2926" i="4"/>
  <c r="Q1799" i="4"/>
  <c r="O1799" i="4"/>
  <c r="N1799" i="4"/>
  <c r="C2270" i="4"/>
  <c r="M2210" i="4"/>
  <c r="P2440" i="4"/>
  <c r="J2418" i="4"/>
  <c r="C1893" i="4"/>
  <c r="P1847" i="4"/>
  <c r="P2310" i="4"/>
  <c r="L2310" i="4" a="1"/>
  <c r="L2310" i="4" s="1"/>
  <c r="P2382" i="4"/>
  <c r="M2382" i="4"/>
  <c r="C2412" i="4"/>
  <c r="M2412" i="4"/>
  <c r="L2420" i="4" a="1"/>
  <c r="L2420" i="4" s="1"/>
  <c r="M2420" i="4"/>
  <c r="K2460" i="4"/>
  <c r="Q2460" i="4" s="1"/>
  <c r="M2460" i="4"/>
  <c r="K2472" i="4"/>
  <c r="Q2472" i="4" s="1"/>
  <c r="P2472" i="4"/>
  <c r="C2494" i="4"/>
  <c r="P2494" i="4"/>
  <c r="K2500" i="4"/>
  <c r="Q2500" i="4" s="1"/>
  <c r="J2500" i="4"/>
  <c r="P2502" i="4"/>
  <c r="M2502" i="4"/>
  <c r="J2504" i="4"/>
  <c r="C2504" i="4"/>
  <c r="M2512" i="4"/>
  <c r="L2512" i="4" a="1"/>
  <c r="L2512" i="4" s="1"/>
  <c r="J2522" i="4"/>
  <c r="L2522" i="4" a="1"/>
  <c r="L2522" i="4" s="1"/>
  <c r="J2526" i="4"/>
  <c r="P2526" i="4"/>
  <c r="K2528" i="4"/>
  <c r="C2528" i="4"/>
  <c r="K2534" i="4"/>
  <c r="Q2534" i="4" s="1"/>
  <c r="M2534" i="4"/>
  <c r="M2546" i="4"/>
  <c r="K2546" i="4"/>
  <c r="L2550" i="4" a="1"/>
  <c r="L2550" i="4" s="1"/>
  <c r="M2550" i="4"/>
  <c r="K2552" i="4"/>
  <c r="O2552" i="4" s="1"/>
  <c r="J2552" i="4"/>
  <c r="M2554" i="4"/>
  <c r="L2554" i="4" a="1"/>
  <c r="L2554" i="4" s="1"/>
  <c r="J2558" i="4"/>
  <c r="P2558" i="4"/>
  <c r="M2562" i="4"/>
  <c r="L2562" i="4" a="1"/>
  <c r="L2562" i="4" s="1"/>
  <c r="K2564" i="4"/>
  <c r="C2564" i="4"/>
  <c r="L2572" i="4" a="1"/>
  <c r="L2572" i="4" s="1"/>
  <c r="M2572" i="4"/>
  <c r="M2576" i="4"/>
  <c r="C2576" i="4"/>
  <c r="L2590" i="4" a="1"/>
  <c r="L2590" i="4" s="1"/>
  <c r="P2590" i="4"/>
  <c r="C2592" i="4"/>
  <c r="L2592" i="4" a="1"/>
  <c r="L2592" i="4" s="1"/>
  <c r="J2598" i="4"/>
  <c r="M2598" i="4"/>
  <c r="K2602" i="4"/>
  <c r="L2602" i="4" a="1"/>
  <c r="L2602" i="4" s="1"/>
  <c r="M2608" i="4"/>
  <c r="P2608" i="4"/>
  <c r="M2612" i="4"/>
  <c r="J2612" i="4"/>
  <c r="K2614" i="4"/>
  <c r="C2614" i="4"/>
  <c r="K2616" i="4"/>
  <c r="M2616" i="4"/>
  <c r="L2618" i="4" a="1"/>
  <c r="L2618" i="4" s="1"/>
  <c r="K2618" i="4"/>
  <c r="C2622" i="4"/>
  <c r="P2622" i="4"/>
  <c r="K2638" i="4"/>
  <c r="N2638" i="4" s="1"/>
  <c r="L2638" i="4" a="1"/>
  <c r="L2638" i="4" s="1"/>
  <c r="C2644" i="4"/>
  <c r="M2644" i="4"/>
  <c r="J2654" i="4"/>
  <c r="L2654" i="4" a="1"/>
  <c r="L2654" i="4" s="1"/>
  <c r="M2680" i="4"/>
  <c r="P2680" i="4"/>
  <c r="C2692" i="4"/>
  <c r="K2692" i="4"/>
  <c r="J2742" i="4"/>
  <c r="P2742" i="4"/>
  <c r="M2760" i="4"/>
  <c r="J2760" i="4"/>
  <c r="Q2960" i="4"/>
  <c r="M2186" i="4"/>
  <c r="J2380" i="4"/>
  <c r="L2416" i="4" a="1"/>
  <c r="L2416" i="4" s="1"/>
  <c r="A2954" i="4"/>
  <c r="B2954" i="4" s="1"/>
  <c r="M1749" i="4"/>
  <c r="K1749" i="4"/>
  <c r="P1923" i="4"/>
  <c r="M1923" i="4"/>
  <c r="P1963" i="4"/>
  <c r="M1963" i="4"/>
  <c r="K2015" i="4"/>
  <c r="J2015" i="4"/>
  <c r="J2031" i="4"/>
  <c r="M2031" i="4"/>
  <c r="L2035" i="4" a="1"/>
  <c r="L2035" i="4" s="1"/>
  <c r="K2035" i="4"/>
  <c r="C2037" i="4"/>
  <c r="J2037" i="4"/>
  <c r="K2083" i="4"/>
  <c r="C2083" i="4"/>
  <c r="K2105" i="4"/>
  <c r="L2105" i="4" a="1"/>
  <c r="L2105" i="4" s="1"/>
  <c r="K2107" i="4"/>
  <c r="P2107" i="4"/>
  <c r="J2109" i="4"/>
  <c r="M2109" i="4"/>
  <c r="C2133" i="4"/>
  <c r="K2133" i="4"/>
  <c r="C2139" i="4"/>
  <c r="K2139" i="4"/>
  <c r="J2149" i="4"/>
  <c r="C2149" i="4"/>
  <c r="J2171" i="4"/>
  <c r="M2171" i="4"/>
  <c r="L2245" i="4" a="1"/>
  <c r="L2245" i="4" s="1"/>
  <c r="L2229" i="4" a="1"/>
  <c r="L2229" i="4" s="1"/>
  <c r="P2261" i="4"/>
  <c r="L2265" i="4" a="1"/>
  <c r="L2265" i="4" s="1"/>
  <c r="P2255" i="4"/>
  <c r="C2201" i="4"/>
  <c r="M2227" i="4"/>
  <c r="J2225" i="4"/>
  <c r="J2219" i="4"/>
  <c r="P2195" i="4"/>
  <c r="P2203" i="4"/>
  <c r="P2191" i="4"/>
  <c r="M2910" i="4"/>
  <c r="K2928" i="4"/>
  <c r="J2914" i="4"/>
  <c r="O1833" i="4"/>
  <c r="N1833" i="4"/>
  <c r="Q1833" i="4"/>
  <c r="N2001" i="4"/>
  <c r="O2001" i="4"/>
  <c r="Q2001" i="4"/>
  <c r="C2320" i="4"/>
  <c r="C2536" i="4"/>
  <c r="L2506" i="4" a="1"/>
  <c r="L2506" i="4" s="1"/>
  <c r="P2534" i="4"/>
  <c r="K2520" i="4"/>
  <c r="K2466" i="4"/>
  <c r="C2542" i="4"/>
  <c r="J2502" i="4"/>
  <c r="C2508" i="4"/>
  <c r="P2548" i="4"/>
  <c r="C2512" i="4"/>
  <c r="L2464" i="4" a="1"/>
  <c r="L2464" i="4" s="1"/>
  <c r="P2530" i="4"/>
  <c r="J2476" i="4"/>
  <c r="C2552" i="4"/>
  <c r="P2460" i="4"/>
  <c r="C2496" i="4"/>
  <c r="L2406" i="4" a="1"/>
  <c r="L2406" i="4" s="1"/>
  <c r="C2380" i="4"/>
  <c r="C2522" i="4"/>
  <c r="M2406" i="4"/>
  <c r="C2432" i="4"/>
  <c r="L2394" i="4" a="1"/>
  <c r="L2394" i="4" s="1"/>
  <c r="L2410" i="4" a="1"/>
  <c r="L2410" i="4" s="1"/>
  <c r="L2392" i="4" a="1"/>
  <c r="L2392" i="4" s="1"/>
  <c r="L1893" i="4" a="1"/>
  <c r="L1893" i="4" s="1"/>
  <c r="L1831" i="4" a="1"/>
  <c r="L1831" i="4" s="1"/>
  <c r="Q2926" i="4"/>
  <c r="Q3068" i="4"/>
  <c r="M2568" i="4"/>
  <c r="C2580" i="4"/>
  <c r="J2550" i="4"/>
  <c r="K2582" i="4"/>
  <c r="K2544" i="4"/>
  <c r="O2544" i="4" s="1"/>
  <c r="M2570" i="4"/>
  <c r="M2536" i="4"/>
  <c r="C2506" i="4"/>
  <c r="P2482" i="4"/>
  <c r="C2558" i="4"/>
  <c r="J2534" i="4"/>
  <c r="P2466" i="4"/>
  <c r="C2484" i="4"/>
  <c r="C2554" i="4"/>
  <c r="K2502" i="4"/>
  <c r="L2546" i="4" a="1"/>
  <c r="L2546" i="4" s="1"/>
  <c r="P2508" i="4"/>
  <c r="K2524" i="4"/>
  <c r="P2512" i="4"/>
  <c r="M2530" i="4"/>
  <c r="K2566" i="4"/>
  <c r="J2434" i="4"/>
  <c r="K2496" i="4"/>
  <c r="J2376" i="4"/>
  <c r="M2426" i="4"/>
  <c r="P2522" i="4"/>
  <c r="J2416" i="4"/>
  <c r="P2424" i="4"/>
  <c r="M2320" i="4"/>
  <c r="P2394" i="4"/>
  <c r="K2037" i="4"/>
  <c r="J2039" i="4"/>
  <c r="L1911" i="4" a="1"/>
  <c r="L1911" i="4" s="1"/>
  <c r="J2634" i="4"/>
  <c r="Q2704" i="4"/>
  <c r="O2704" i="4"/>
  <c r="N2704" i="4"/>
  <c r="N2718" i="4"/>
  <c r="Q2718" i="4"/>
  <c r="Q1795" i="4"/>
  <c r="N1795" i="4"/>
  <c r="Q1813" i="4"/>
  <c r="O1813" i="4"/>
  <c r="N1813" i="4"/>
  <c r="Q1887" i="4"/>
  <c r="O1887" i="4"/>
  <c r="N1887" i="4"/>
  <c r="O1961" i="4"/>
  <c r="Q1961" i="4"/>
  <c r="O2021" i="4"/>
  <c r="N2021" i="4"/>
  <c r="Q2021" i="4"/>
  <c r="N2047" i="4"/>
  <c r="Q2047" i="4"/>
  <c r="O2155" i="4"/>
  <c r="Q2155" i="4"/>
  <c r="N2155" i="4"/>
  <c r="M2648" i="4"/>
  <c r="P2678" i="4"/>
  <c r="M2738" i="4"/>
  <c r="L2670" i="4" a="1"/>
  <c r="L2670" i="4" s="1"/>
  <c r="P2732" i="4"/>
  <c r="P2708" i="4"/>
  <c r="P2684" i="4"/>
  <c r="J2648" i="4"/>
  <c r="L2714" i="4" a="1"/>
  <c r="L2714" i="4" s="1"/>
  <c r="P2686" i="4"/>
  <c r="J2698" i="4"/>
  <c r="K2722" i="4"/>
  <c r="M2662" i="4"/>
  <c r="P2618" i="4"/>
  <c r="M2606" i="4"/>
  <c r="P2616" i="4"/>
  <c r="L2604" i="4" a="1"/>
  <c r="L2604" i="4" s="1"/>
  <c r="K2598" i="4"/>
  <c r="P2614" i="4"/>
  <c r="M2602" i="4"/>
  <c r="K2590" i="4"/>
  <c r="C2468" i="4"/>
  <c r="J2638" i="4"/>
  <c r="M2620" i="4"/>
  <c r="P2570" i="4"/>
  <c r="L2488" i="4" a="1"/>
  <c r="L2488" i="4" s="1"/>
  <c r="M2506" i="4"/>
  <c r="K2488" i="4"/>
  <c r="K2540" i="4"/>
  <c r="M2466" i="4"/>
  <c r="P2542" i="4"/>
  <c r="P2500" i="4"/>
  <c r="L2476" i="4" a="1"/>
  <c r="L2476" i="4" s="1"/>
  <c r="L2576" i="4" a="1"/>
  <c r="L2576" i="4" s="1"/>
  <c r="J2554" i="4"/>
  <c r="L2518" i="4" a="1"/>
  <c r="L2518" i="4" s="1"/>
  <c r="J2532" i="4"/>
  <c r="C2548" i="4"/>
  <c r="K2512" i="4"/>
  <c r="L2560" i="4" a="1"/>
  <c r="L2560" i="4" s="1"/>
  <c r="L2466" i="4" a="1"/>
  <c r="L2466" i="4" s="1"/>
  <c r="J2566" i="4"/>
  <c r="J2430" i="4"/>
  <c r="J2496" i="4"/>
  <c r="M2408" i="4"/>
  <c r="L2319" i="4" a="1"/>
  <c r="L2319" i="4" s="1"/>
  <c r="P2406" i="4"/>
  <c r="J2323" i="4"/>
  <c r="L2516" i="4" a="1"/>
  <c r="L2516" i="4" s="1"/>
  <c r="C2350" i="4"/>
  <c r="K2478" i="4"/>
  <c r="M2424" i="4"/>
  <c r="M2331" i="4"/>
  <c r="C2226" i="4"/>
  <c r="P2303" i="4"/>
  <c r="C2258" i="4"/>
  <c r="M2293" i="4"/>
  <c r="M2271" i="4"/>
  <c r="C2153" i="4"/>
  <c r="C2241" i="4"/>
  <c r="J2295" i="4"/>
  <c r="M2410" i="4"/>
  <c r="L2297" i="4" a="1"/>
  <c r="L2297" i="4" s="1"/>
  <c r="P2285" i="4"/>
  <c r="C2279" i="4"/>
  <c r="L2273" i="4" a="1"/>
  <c r="L2273" i="4" s="1"/>
  <c r="J2267" i="4"/>
  <c r="M2257" i="4"/>
  <c r="J2283" i="4"/>
  <c r="L2271" i="4" a="1"/>
  <c r="L2271" i="4" s="1"/>
  <c r="L2217" i="4" a="1"/>
  <c r="L2217" i="4" s="1"/>
  <c r="P2177" i="4"/>
  <c r="M2157" i="4"/>
  <c r="L2225" i="4" a="1"/>
  <c r="L2225" i="4" s="1"/>
  <c r="P2119" i="4"/>
  <c r="K2311" i="4"/>
  <c r="C2180" i="4"/>
  <c r="C2335" i="4"/>
  <c r="P2185" i="4"/>
  <c r="J2157" i="4"/>
  <c r="C2073" i="4"/>
  <c r="K2111" i="4"/>
  <c r="M2127" i="4"/>
  <c r="C2123" i="4"/>
  <c r="K2121" i="4"/>
  <c r="M2117" i="4"/>
  <c r="M2043" i="4"/>
  <c r="J2005" i="4"/>
  <c r="L2037" i="4" a="1"/>
  <c r="L2037" i="4" s="1"/>
  <c r="L1909" i="4" a="1"/>
  <c r="L1909" i="4" s="1"/>
  <c r="P1827" i="4"/>
  <c r="C1711" i="4"/>
  <c r="M2357" i="4"/>
  <c r="P2069" i="4"/>
  <c r="K2670" i="4"/>
  <c r="J2242" i="4"/>
  <c r="M2242" i="4"/>
  <c r="M2262" i="4"/>
  <c r="J2262" i="4"/>
  <c r="K2626" i="4"/>
  <c r="C2626" i="4"/>
  <c r="J2724" i="4"/>
  <c r="K2724" i="4"/>
  <c r="K2730" i="4"/>
  <c r="J2730" i="4"/>
  <c r="P2764" i="4"/>
  <c r="L2764" i="4" a="1"/>
  <c r="L2764" i="4" s="1"/>
  <c r="K2808" i="4"/>
  <c r="C2808" i="4"/>
  <c r="A2808" i="4" s="1"/>
  <c r="B2808" i="4" s="1"/>
  <c r="M2816" i="4"/>
  <c r="L2816" i="4" a="1"/>
  <c r="L2816" i="4" s="1"/>
  <c r="M2604" i="4"/>
  <c r="K2622" i="4"/>
  <c r="K2578" i="4"/>
  <c r="C2584" i="4"/>
  <c r="C2480" i="4"/>
  <c r="M2528" i="4"/>
  <c r="L2470" i="4" a="1"/>
  <c r="L2470" i="4" s="1"/>
  <c r="J2510" i="4"/>
  <c r="C2534" i="4"/>
  <c r="C2520" i="4"/>
  <c r="M2484" i="4"/>
  <c r="J2524" i="4"/>
  <c r="J2512" i="4"/>
  <c r="J2470" i="4"/>
  <c r="J2546" i="4"/>
  <c r="K2508" i="4"/>
  <c r="K2456" i="4"/>
  <c r="J2548" i="4"/>
  <c r="K2530" i="4"/>
  <c r="C2566" i="4"/>
  <c r="P2458" i="4"/>
  <c r="M2454" i="4"/>
  <c r="P2426" i="4"/>
  <c r="J2398" i="4"/>
  <c r="K2404" i="4"/>
  <c r="L2428" i="4" a="1"/>
  <c r="L2428" i="4" s="1"/>
  <c r="J2374" i="4"/>
  <c r="K2418" i="4"/>
  <c r="M2522" i="4"/>
  <c r="C2402" i="4"/>
  <c r="P2388" i="4"/>
  <c r="C2346" i="4"/>
  <c r="J2312" i="4"/>
  <c r="P2414" i="4"/>
  <c r="J2253" i="4"/>
  <c r="M2291" i="4"/>
  <c r="J2257" i="4"/>
  <c r="P2233" i="4"/>
  <c r="L2159" i="4" a="1"/>
  <c r="L2159" i="4" s="1"/>
  <c r="K2281" i="4"/>
  <c r="L2269" i="4" a="1"/>
  <c r="L2269" i="4" s="1"/>
  <c r="C2267" i="4"/>
  <c r="M2261" i="4"/>
  <c r="K2277" i="4"/>
  <c r="C2231" i="4"/>
  <c r="L2189" i="4" a="1"/>
  <c r="L2189" i="4" s="1"/>
  <c r="L2139" i="4" a="1"/>
  <c r="L2139" i="4" s="1"/>
  <c r="L2107" i="4" a="1"/>
  <c r="L2107" i="4" s="1"/>
  <c r="L2205" i="4" a="1"/>
  <c r="L2205" i="4" s="1"/>
  <c r="J2173" i="4"/>
  <c r="L2135" i="4" a="1"/>
  <c r="L2135" i="4" s="1"/>
  <c r="K2161" i="4"/>
  <c r="M2179" i="4"/>
  <c r="J2299" i="4"/>
  <c r="J2073" i="4"/>
  <c r="C2077" i="4"/>
  <c r="M1991" i="4"/>
  <c r="L1947" i="4" a="1"/>
  <c r="L1947" i="4" s="1"/>
  <c r="K2003" i="4"/>
  <c r="J2191" i="4"/>
  <c r="C1973" i="4"/>
  <c r="C1951" i="4"/>
  <c r="J1869" i="4"/>
  <c r="C1937" i="4"/>
  <c r="K2053" i="4"/>
  <c r="K2327" i="4"/>
  <c r="M2430" i="4"/>
  <c r="J2458" i="4"/>
  <c r="K2448" i="4"/>
  <c r="K2442" i="4"/>
  <c r="M2436" i="4"/>
  <c r="D2424" i="4"/>
  <c r="P2398" i="4"/>
  <c r="C2404" i="4"/>
  <c r="K2428" i="4"/>
  <c r="M2370" i="4"/>
  <c r="C2374" i="4"/>
  <c r="J2424" i="4"/>
  <c r="C2386" i="4"/>
  <c r="K2432" i="4"/>
  <c r="Q2432" i="4" s="1"/>
  <c r="M1941" i="4"/>
  <c r="K1857" i="4"/>
  <c r="M1925" i="4"/>
  <c r="J1923" i="4"/>
  <c r="M2422" i="4"/>
  <c r="P2448" i="4"/>
  <c r="P2442" i="4"/>
  <c r="K2420" i="4"/>
  <c r="M2380" i="4"/>
  <c r="P2362" i="4"/>
  <c r="P2428" i="4"/>
  <c r="J2402" i="4"/>
  <c r="K2408" i="4"/>
  <c r="L2370" i="4" a="1"/>
  <c r="L2370" i="4" s="1"/>
  <c r="J2338" i="4"/>
  <c r="M2432" i="4"/>
  <c r="M2278" i="4"/>
  <c r="J2410" i="4"/>
  <c r="K1949" i="4"/>
  <c r="P1845" i="4"/>
  <c r="L1773" i="4" a="1"/>
  <c r="L1773" i="4" s="1"/>
  <c r="C1723" i="4"/>
  <c r="P1723" i="4"/>
  <c r="K1791" i="4"/>
  <c r="L1791" i="4" a="1"/>
  <c r="L1791" i="4" s="1"/>
  <c r="J1887" i="4"/>
  <c r="L1887" i="4" a="1"/>
  <c r="L1887" i="4" s="1"/>
  <c r="J1895" i="4"/>
  <c r="C1895" i="4"/>
  <c r="P1899" i="4"/>
  <c r="J1899" i="4"/>
  <c r="M1915" i="4"/>
  <c r="K1915" i="4"/>
  <c r="J1931" i="4"/>
  <c r="L1931" i="4" a="1"/>
  <c r="L1931" i="4" s="1"/>
  <c r="L1971" i="4" a="1"/>
  <c r="L1971" i="4" s="1"/>
  <c r="C1971" i="4"/>
  <c r="M1981" i="4"/>
  <c r="P1981" i="4"/>
  <c r="P1989" i="4"/>
  <c r="C1989" i="4"/>
  <c r="P1993" i="4"/>
  <c r="M1993" i="4"/>
  <c r="K1993" i="4"/>
  <c r="J2001" i="4"/>
  <c r="M2001" i="4"/>
  <c r="L2009" i="4" a="1"/>
  <c r="L2009" i="4" s="1"/>
  <c r="M2009" i="4"/>
  <c r="L2013" i="4" a="1"/>
  <c r="L2013" i="4" s="1"/>
  <c r="J2013" i="4"/>
  <c r="M2017" i="4"/>
  <c r="C2017" i="4"/>
  <c r="M2021" i="4"/>
  <c r="P2021" i="4"/>
  <c r="L2025" i="4" a="1"/>
  <c r="L2025" i="4" s="1"/>
  <c r="M2025" i="4"/>
  <c r="K2029" i="4"/>
  <c r="C2029" i="4"/>
  <c r="M2033" i="4"/>
  <c r="J2033" i="4"/>
  <c r="K2041" i="4"/>
  <c r="M2041" i="4"/>
  <c r="K2057" i="4"/>
  <c r="C2057" i="4"/>
  <c r="L2057" i="4" a="1"/>
  <c r="L2057" i="4" s="1"/>
  <c r="K2059" i="4"/>
  <c r="L2059" i="4" a="1"/>
  <c r="L2059" i="4" s="1"/>
  <c r="P2065" i="4"/>
  <c r="C2065" i="4"/>
  <c r="L2071" i="4" a="1"/>
  <c r="L2071" i="4" s="1"/>
  <c r="J2071" i="4"/>
  <c r="C2079" i="4"/>
  <c r="K2079" i="4"/>
  <c r="P2083" i="4"/>
  <c r="M2083" i="4"/>
  <c r="C2085" i="4"/>
  <c r="M2085" i="4"/>
  <c r="C2091" i="4"/>
  <c r="P2091" i="4"/>
  <c r="M2093" i="4"/>
  <c r="P2093" i="4"/>
  <c r="P2095" i="4"/>
  <c r="L2095" i="4" a="1"/>
  <c r="L2095" i="4" s="1"/>
  <c r="P2099" i="4"/>
  <c r="C2099" i="4"/>
  <c r="L2101" i="4" a="1"/>
  <c r="L2101" i="4" s="1"/>
  <c r="J2101" i="4"/>
  <c r="C2105" i="4"/>
  <c r="M2105" i="4"/>
  <c r="L2125" i="4" a="1"/>
  <c r="L2125" i="4" s="1"/>
  <c r="K2125" i="4"/>
  <c r="K2129" i="4"/>
  <c r="P2129" i="4"/>
  <c r="L2131" i="4" a="1"/>
  <c r="L2131" i="4" s="1"/>
  <c r="K2131" i="4"/>
  <c r="K2137" i="4"/>
  <c r="M2137" i="4"/>
  <c r="L2147" i="4" a="1"/>
  <c r="L2147" i="4" s="1"/>
  <c r="C2147" i="4"/>
  <c r="P2151" i="4"/>
  <c r="L2151" i="4" a="1"/>
  <c r="L2151" i="4" s="1"/>
  <c r="M2155" i="4"/>
  <c r="P2155" i="4"/>
  <c r="M2163" i="4"/>
  <c r="C2163" i="4"/>
  <c r="M2165" i="4"/>
  <c r="L2165" i="4" a="1"/>
  <c r="L2165" i="4" s="1"/>
  <c r="M2167" i="4"/>
  <c r="L2167" i="4" a="1"/>
  <c r="L2167" i="4" s="1"/>
  <c r="J2167" i="4"/>
  <c r="K2169" i="4"/>
  <c r="J2169" i="4"/>
  <c r="P2183" i="4"/>
  <c r="L2183" i="4" a="1"/>
  <c r="L2183" i="4" s="1"/>
  <c r="C2193" i="4"/>
  <c r="J2193" i="4"/>
  <c r="K2193" i="4"/>
  <c r="C2195" i="4"/>
  <c r="M2195" i="4"/>
  <c r="K2199" i="4"/>
  <c r="M2199" i="4"/>
  <c r="L2207" i="4" a="1"/>
  <c r="L2207" i="4" s="1"/>
  <c r="K2207" i="4"/>
  <c r="C2213" i="4"/>
  <c r="M2213" i="4"/>
  <c r="J2245" i="4"/>
  <c r="K2245" i="4"/>
  <c r="C2251" i="4"/>
  <c r="P2251" i="4"/>
  <c r="P2253" i="4"/>
  <c r="K2253" i="4"/>
  <c r="M2253" i="4"/>
  <c r="P2265" i="4"/>
  <c r="M2265" i="4"/>
  <c r="P2283" i="4"/>
  <c r="L2283" i="4" a="1"/>
  <c r="L2283" i="4" s="1"/>
  <c r="K2287" i="4"/>
  <c r="L2287" i="4" a="1"/>
  <c r="L2287" i="4" s="1"/>
  <c r="P2289" i="4"/>
  <c r="M2289" i="4"/>
  <c r="P2301" i="4"/>
  <c r="J2301" i="4"/>
  <c r="P2307" i="4"/>
  <c r="L2307" i="4" a="1"/>
  <c r="L2307" i="4" s="1"/>
  <c r="C2329" i="4"/>
  <c r="M2329" i="4"/>
  <c r="K2351" i="4"/>
  <c r="C2351" i="4"/>
  <c r="K2381" i="4"/>
  <c r="P2381" i="4"/>
  <c r="C2409" i="4"/>
  <c r="L2409" i="4" a="1"/>
  <c r="L2409" i="4" s="1"/>
  <c r="L2421" i="4" a="1"/>
  <c r="L2421" i="4" s="1"/>
  <c r="J2421" i="4"/>
  <c r="L2447" i="4" a="1"/>
  <c r="L2447" i="4" s="1"/>
  <c r="C2447" i="4"/>
  <c r="P2906" i="4"/>
  <c r="M2906" i="4"/>
  <c r="P2934" i="4"/>
  <c r="J2934" i="4"/>
  <c r="P2962" i="4"/>
  <c r="K2962" i="4"/>
  <c r="C2966" i="4"/>
  <c r="K2966" i="4"/>
  <c r="K2968" i="4"/>
  <c r="C2968" i="4"/>
  <c r="K2978" i="4"/>
  <c r="P2978" i="4"/>
  <c r="D2844" i="4"/>
  <c r="J2483" i="4"/>
  <c r="L2517" i="4" a="1"/>
  <c r="L2517" i="4" s="1"/>
  <c r="L2477" i="4" a="1"/>
  <c r="L2477" i="4" s="1"/>
  <c r="P2477" i="4"/>
  <c r="L2495" i="4" a="1"/>
  <c r="L2495" i="4" s="1"/>
  <c r="K2495" i="4"/>
  <c r="O2627" i="4"/>
  <c r="Q2627" i="4"/>
  <c r="M2681" i="4"/>
  <c r="L2681" i="4" a="1"/>
  <c r="L2681" i="4" s="1"/>
  <c r="M2687" i="4"/>
  <c r="L2687" i="4" a="1"/>
  <c r="L2687" i="4" s="1"/>
  <c r="P2715" i="4"/>
  <c r="J2715" i="4"/>
  <c r="K2717" i="4"/>
  <c r="M2717" i="4"/>
  <c r="C2727" i="4"/>
  <c r="J2727" i="4"/>
  <c r="P2763" i="4"/>
  <c r="K2749" i="4"/>
  <c r="O2749" i="4" s="1"/>
  <c r="P2757" i="4"/>
  <c r="P2743" i="4"/>
  <c r="K2759" i="4"/>
  <c r="Q2759" i="4" s="1"/>
  <c r="P1725" i="4"/>
  <c r="J1725" i="4"/>
  <c r="L1733" i="4" a="1"/>
  <c r="L1733" i="4" s="1"/>
  <c r="M1733" i="4"/>
  <c r="M1865" i="4"/>
  <c r="P1865" i="4"/>
  <c r="M1867" i="4"/>
  <c r="K1867" i="4"/>
  <c r="J1883" i="4"/>
  <c r="M1883" i="4"/>
  <c r="C1913" i="4"/>
  <c r="M1913" i="4"/>
  <c r="C1919" i="4"/>
  <c r="M1919" i="4"/>
  <c r="L1921" i="4" a="1"/>
  <c r="L1921" i="4" s="1"/>
  <c r="M1921" i="4"/>
  <c r="P1929" i="4"/>
  <c r="J1929" i="4"/>
  <c r="K1955" i="4"/>
  <c r="P1955" i="4"/>
  <c r="P1957" i="4"/>
  <c r="K1957" i="4"/>
  <c r="C1959" i="4"/>
  <c r="M1959" i="4"/>
  <c r="K1965" i="4"/>
  <c r="C1965" i="4"/>
  <c r="L1965" i="4" a="1"/>
  <c r="L1965" i="4" s="1"/>
  <c r="K1979" i="4"/>
  <c r="C1979" i="4"/>
  <c r="L1995" i="4" a="1"/>
  <c r="L1995" i="4" s="1"/>
  <c r="C1995" i="4"/>
  <c r="P1997" i="4"/>
  <c r="M1997" i="4"/>
  <c r="M1999" i="4"/>
  <c r="K1999" i="4"/>
  <c r="P2005" i="4"/>
  <c r="M2005" i="4"/>
  <c r="P2009" i="4"/>
  <c r="J2009" i="4"/>
  <c r="K2011" i="4"/>
  <c r="J2011" i="4"/>
  <c r="P2023" i="4"/>
  <c r="J2023" i="4"/>
  <c r="M2035" i="4"/>
  <c r="P2035" i="4"/>
  <c r="J2045" i="4"/>
  <c r="L2045" i="4" a="1"/>
  <c r="L2045" i="4" s="1"/>
  <c r="L2047" i="4" a="1"/>
  <c r="L2047" i="4" s="1"/>
  <c r="J2047" i="4"/>
  <c r="J2055" i="4"/>
  <c r="L2055" i="4" a="1"/>
  <c r="L2055" i="4" s="1"/>
  <c r="K2067" i="4"/>
  <c r="C2067" i="4"/>
  <c r="L2075" i="4" a="1"/>
  <c r="L2075" i="4" s="1"/>
  <c r="M2075" i="4"/>
  <c r="K2097" i="4"/>
  <c r="L2097" i="4" a="1"/>
  <c r="L2097" i="4" s="1"/>
  <c r="J2107" i="4"/>
  <c r="C2107" i="4"/>
  <c r="L2111" i="4" a="1"/>
  <c r="L2111" i="4" s="1"/>
  <c r="P2111" i="4"/>
  <c r="C2113" i="4"/>
  <c r="L2113" i="4" a="1"/>
  <c r="L2113" i="4" s="1"/>
  <c r="M2123" i="4"/>
  <c r="P2123" i="4"/>
  <c r="M2139" i="4"/>
  <c r="P2139" i="4"/>
  <c r="L2141" i="4" a="1"/>
  <c r="L2141" i="4" s="1"/>
  <c r="M2141" i="4"/>
  <c r="L2143" i="4" a="1"/>
  <c r="L2143" i="4" s="1"/>
  <c r="M2143" i="4"/>
  <c r="K2143" i="4"/>
  <c r="P2147" i="4"/>
  <c r="J2147" i="4"/>
  <c r="K2149" i="4"/>
  <c r="M2149" i="4"/>
  <c r="K2151" i="4"/>
  <c r="C2151" i="4"/>
  <c r="L2155" i="4" a="1"/>
  <c r="L2155" i="4" s="1"/>
  <c r="J2155" i="4"/>
  <c r="M2159" i="4"/>
  <c r="J2159" i="4"/>
  <c r="J2161" i="4"/>
  <c r="P2161" i="4"/>
  <c r="P2171" i="4"/>
  <c r="C2171" i="4"/>
  <c r="L2175" i="4" a="1"/>
  <c r="L2175" i="4" s="1"/>
  <c r="C2175" i="4"/>
  <c r="P2179" i="4"/>
  <c r="C2179" i="4"/>
  <c r="J2181" i="4"/>
  <c r="L2181" i="4" a="1"/>
  <c r="L2181" i="4" s="1"/>
  <c r="P2181" i="4"/>
  <c r="L2185" i="4" a="1"/>
  <c r="L2185" i="4" s="1"/>
  <c r="C2185" i="4"/>
  <c r="M2189" i="4"/>
  <c r="J2189" i="4"/>
  <c r="P2189" i="4"/>
  <c r="K2197" i="4"/>
  <c r="P2197" i="4"/>
  <c r="L2199" i="4" a="1"/>
  <c r="L2199" i="4" s="1"/>
  <c r="C2199" i="4"/>
  <c r="M2201" i="4"/>
  <c r="K2201" i="4"/>
  <c r="M2203" i="4"/>
  <c r="J2203" i="4"/>
  <c r="P2205" i="4"/>
  <c r="M2205" i="4"/>
  <c r="J2205" i="4"/>
  <c r="C2207" i="4"/>
  <c r="M2207" i="4"/>
  <c r="P2207" i="4"/>
  <c r="J2227" i="4"/>
  <c r="L2227" i="4" a="1"/>
  <c r="L2227" i="4" s="1"/>
  <c r="K2231" i="4"/>
  <c r="M2231" i="4"/>
  <c r="K2239" i="4"/>
  <c r="M2239" i="4"/>
  <c r="P2241" i="4"/>
  <c r="M2241" i="4"/>
  <c r="K2243" i="4"/>
  <c r="M2243" i="4"/>
  <c r="M2247" i="4"/>
  <c r="C2247" i="4"/>
  <c r="M2255" i="4"/>
  <c r="L2255" i="4" a="1"/>
  <c r="L2255" i="4" s="1"/>
  <c r="P2259" i="4"/>
  <c r="K2259" i="4"/>
  <c r="P2271" i="4"/>
  <c r="K2271" i="4"/>
  <c r="K2299" i="4"/>
  <c r="C2299" i="4"/>
  <c r="M2311" i="4"/>
  <c r="C2311" i="4"/>
  <c r="K2335" i="4"/>
  <c r="P2335" i="4"/>
  <c r="L2335" i="4" a="1"/>
  <c r="L2335" i="4" s="1"/>
  <c r="P2375" i="4"/>
  <c r="C2375" i="4"/>
  <c r="J2393" i="4"/>
  <c r="K2393" i="4"/>
  <c r="L2403" i="4" a="1"/>
  <c r="L2403" i="4" s="1"/>
  <c r="P2403" i="4"/>
  <c r="P2501" i="4"/>
  <c r="M2501" i="4"/>
  <c r="C2581" i="4"/>
  <c r="L2581" i="4" a="1"/>
  <c r="L2581" i="4" s="1"/>
  <c r="M2583" i="4"/>
  <c r="J2583" i="4"/>
  <c r="L2641" i="4" a="1"/>
  <c r="L2641" i="4" s="1"/>
  <c r="K2651" i="4"/>
  <c r="J2637" i="4"/>
  <c r="P2649" i="4"/>
  <c r="M2639" i="4"/>
  <c r="K2625" i="4"/>
  <c r="O2625" i="4" s="1"/>
  <c r="K2621" i="4"/>
  <c r="Q2621" i="4" s="1"/>
  <c r="K1643" i="4"/>
  <c r="C1643" i="4"/>
  <c r="P1747" i="4"/>
  <c r="K1747" i="4"/>
  <c r="L1775" i="4" a="1"/>
  <c r="L1775" i="4" s="1"/>
  <c r="K1775" i="4"/>
  <c r="K1805" i="4"/>
  <c r="M1805" i="4"/>
  <c r="L1863" i="4" a="1"/>
  <c r="L1863" i="4" s="1"/>
  <c r="K1863" i="4"/>
  <c r="C1877" i="4"/>
  <c r="L1877" i="4" a="1"/>
  <c r="L1877" i="4" s="1"/>
  <c r="J1917" i="4"/>
  <c r="L1917" i="4" a="1"/>
  <c r="L1917" i="4" s="1"/>
  <c r="K1941" i="4"/>
  <c r="L1941" i="4" a="1"/>
  <c r="L1941" i="4" s="1"/>
  <c r="J1945" i="4"/>
  <c r="C1945" i="4"/>
  <c r="P1947" i="4"/>
  <c r="M1947" i="4"/>
  <c r="J1961" i="4"/>
  <c r="C1961" i="4"/>
  <c r="M1969" i="4"/>
  <c r="K1969" i="4"/>
  <c r="P2007" i="4"/>
  <c r="J2007" i="4"/>
  <c r="K2019" i="4"/>
  <c r="C2019" i="4"/>
  <c r="L2027" i="4" a="1"/>
  <c r="L2027" i="4" s="1"/>
  <c r="K2027" i="4"/>
  <c r="M2027" i="4"/>
  <c r="K2033" i="4"/>
  <c r="C2033" i="4"/>
  <c r="C2043" i="4"/>
  <c r="P2043" i="4"/>
  <c r="K2051" i="4"/>
  <c r="J2051" i="4"/>
  <c r="K2065" i="4"/>
  <c r="Q2065" i="4" s="1"/>
  <c r="L2065" i="4" a="1"/>
  <c r="L2065" i="4" s="1"/>
  <c r="L2067" i="4" a="1"/>
  <c r="L2067" i="4" s="1"/>
  <c r="M2067" i="4"/>
  <c r="M2077" i="4"/>
  <c r="P2077" i="4"/>
  <c r="J2079" i="4"/>
  <c r="P2079" i="4"/>
  <c r="J2085" i="4"/>
  <c r="P2085" i="4"/>
  <c r="J2089" i="4"/>
  <c r="P2089" i="4"/>
  <c r="M2103" i="4"/>
  <c r="P2103" i="4"/>
  <c r="J2105" i="4"/>
  <c r="P2105" i="4"/>
  <c r="C2117" i="4"/>
  <c r="P2117" i="4"/>
  <c r="P2121" i="4"/>
  <c r="C2121" i="4"/>
  <c r="J2131" i="4"/>
  <c r="P2131" i="4"/>
  <c r="M2133" i="4"/>
  <c r="P2133" i="4"/>
  <c r="C2137" i="4"/>
  <c r="P2137" i="4"/>
  <c r="K2167" i="4"/>
  <c r="C2167" i="4"/>
  <c r="C2169" i="4"/>
  <c r="L2169" i="4" a="1"/>
  <c r="L2169" i="4" s="1"/>
  <c r="M2173" i="4"/>
  <c r="L2173" i="4" a="1"/>
  <c r="L2173" i="4" s="1"/>
  <c r="C2181" i="4"/>
  <c r="M2181" i="4"/>
  <c r="K2183" i="4"/>
  <c r="J2183" i="4"/>
  <c r="J2187" i="4"/>
  <c r="K2187" i="4"/>
  <c r="P2219" i="4"/>
  <c r="K2219" i="4"/>
  <c r="J2221" i="4"/>
  <c r="C2221" i="4"/>
  <c r="C2249" i="4"/>
  <c r="P2249" i="4"/>
  <c r="P2287" i="4"/>
  <c r="J2287" i="4"/>
  <c r="K2373" i="4"/>
  <c r="Q2373" i="4" s="1"/>
  <c r="J2373" i="4"/>
  <c r="C2425" i="4"/>
  <c r="P2425" i="4"/>
  <c r="J2553" i="4"/>
  <c r="C2553" i="4"/>
  <c r="J2559" i="4"/>
  <c r="M2559" i="4"/>
  <c r="L2559" i="4" a="1"/>
  <c r="L2559" i="4" s="1"/>
  <c r="J2611" i="4"/>
  <c r="J2623" i="4"/>
  <c r="P1869" i="4"/>
  <c r="L1839" i="4" a="1"/>
  <c r="L1839" i="4" s="1"/>
  <c r="L1867" i="4" a="1"/>
  <c r="L1867" i="4" s="1"/>
  <c r="C1865" i="4"/>
  <c r="C1713" i="4"/>
  <c r="K1673" i="4"/>
  <c r="N2849" i="4"/>
  <c r="N2897" i="4"/>
  <c r="Q2028" i="4"/>
  <c r="N2028" i="4"/>
  <c r="O2028" i="4"/>
  <c r="K2340" i="4"/>
  <c r="P2346" i="4"/>
  <c r="M2296" i="4"/>
  <c r="K2248" i="4"/>
  <c r="J2334" i="4"/>
  <c r="L2282" i="4" a="1"/>
  <c r="L2282" i="4" s="1"/>
  <c r="P2272" i="4"/>
  <c r="L2260" i="4" a="1"/>
  <c r="L2260" i="4" s="1"/>
  <c r="M2216" i="4"/>
  <c r="P2300" i="4"/>
  <c r="P2302" i="4"/>
  <c r="K2290" i="4"/>
  <c r="K2232" i="4"/>
  <c r="L2294" i="4" a="1"/>
  <c r="L2294" i="4" s="1"/>
  <c r="P2212" i="4"/>
  <c r="K2148" i="4"/>
  <c r="L2218" i="4" a="1"/>
  <c r="L2218" i="4" s="1"/>
  <c r="J2124" i="4"/>
  <c r="K2200" i="4"/>
  <c r="P2216" i="4"/>
  <c r="K2296" i="4"/>
  <c r="P2246" i="4"/>
  <c r="P2334" i="4"/>
  <c r="M2282" i="4"/>
  <c r="J2270" i="4"/>
  <c r="J2258" i="4"/>
  <c r="K2210" i="4"/>
  <c r="K2286" i="4"/>
  <c r="K2288" i="4"/>
  <c r="C2254" i="4"/>
  <c r="J2216" i="4"/>
  <c r="P2294" i="4"/>
  <c r="J2230" i="4"/>
  <c r="K2190" i="4"/>
  <c r="P2304" i="4"/>
  <c r="C2218" i="4"/>
  <c r="C2098" i="4"/>
  <c r="P2356" i="4"/>
  <c r="C2326" i="4"/>
  <c r="K2358" i="4"/>
  <c r="M2316" i="4"/>
  <c r="M2308" i="4"/>
  <c r="P2236" i="4"/>
  <c r="C2282" i="4"/>
  <c r="K2270" i="4"/>
  <c r="M2258" i="4"/>
  <c r="J2310" i="4"/>
  <c r="J2298" i="4"/>
  <c r="C2286" i="4"/>
  <c r="L2288" i="4" a="1"/>
  <c r="L2288" i="4" s="1"/>
  <c r="L2242" i="4" a="1"/>
  <c r="L2242" i="4" s="1"/>
  <c r="K2230" i="4"/>
  <c r="M2304" i="4"/>
  <c r="P2050" i="4"/>
  <c r="P2328" i="4"/>
  <c r="J2368" i="4"/>
  <c r="M2322" i="4"/>
  <c r="C2352" i="4"/>
  <c r="M2312" i="4"/>
  <c r="K2314" i="4"/>
  <c r="M2368" i="4"/>
  <c r="K2370" i="4"/>
  <c r="C2220" i="4"/>
  <c r="J2276" i="4"/>
  <c r="L2266" i="4" a="1"/>
  <c r="L2266" i="4" s="1"/>
  <c r="J2252" i="4"/>
  <c r="L2162" i="4" a="1"/>
  <c r="L2162" i="4" s="1"/>
  <c r="C2274" i="4"/>
  <c r="M2194" i="4"/>
  <c r="C2262" i="4"/>
  <c r="J2192" i="4"/>
  <c r="P2368" i="4"/>
  <c r="K2344" i="4"/>
  <c r="M2352" i="4"/>
  <c r="J2344" i="4"/>
  <c r="K2312" i="4"/>
  <c r="L2368" i="4" a="1"/>
  <c r="L2368" i="4" s="1"/>
  <c r="K2276" i="4"/>
  <c r="P2266" i="4"/>
  <c r="J2240" i="4"/>
  <c r="J2256" i="4"/>
  <c r="L2214" i="4" a="1"/>
  <c r="L2214" i="4" s="1"/>
  <c r="L2302" i="4" a="1"/>
  <c r="L2302" i="4" s="1"/>
  <c r="L2250" i="4" a="1"/>
  <c r="L2250" i="4" s="1"/>
  <c r="L2306" i="4" a="1"/>
  <c r="L2306" i="4" s="1"/>
  <c r="C2172" i="4"/>
  <c r="C2194" i="4"/>
  <c r="M2122" i="4"/>
  <c r="L2212" i="4" a="1"/>
  <c r="L2212" i="4" s="1"/>
  <c r="K2192" i="4"/>
  <c r="M2076" i="4"/>
  <c r="P1982" i="4"/>
  <c r="Q2943" i="4"/>
  <c r="N2931" i="4"/>
  <c r="M2340" i="4"/>
  <c r="K2352" i="4"/>
  <c r="L2284" i="4" a="1"/>
  <c r="L2284" i="4" s="1"/>
  <c r="L2276" i="4" a="1"/>
  <c r="L2276" i="4" s="1"/>
  <c r="C2264" i="4"/>
  <c r="K2238" i="4"/>
  <c r="K2300" i="4"/>
  <c r="C2214" i="4"/>
  <c r="M2302" i="4"/>
  <c r="L2290" i="4" a="1"/>
  <c r="L2290" i="4" s="1"/>
  <c r="J2246" i="4"/>
  <c r="J2232" i="4"/>
  <c r="C2306" i="4"/>
  <c r="M2184" i="4"/>
  <c r="P2194" i="4"/>
  <c r="L2268" i="4" a="1"/>
  <c r="L2268" i="4" s="1"/>
  <c r="P2186" i="4"/>
  <c r="M2200" i="4"/>
  <c r="L2350" i="4" a="1"/>
  <c r="L2350" i="4" s="1"/>
  <c r="J2326" i="4"/>
  <c r="J2320" i="4"/>
  <c r="M2346" i="4"/>
  <c r="L2326" i="4" a="1"/>
  <c r="L2326" i="4" s="1"/>
  <c r="M2238" i="4"/>
  <c r="C2248" i="4"/>
  <c r="P2284" i="4"/>
  <c r="P2276" i="4"/>
  <c r="P2264" i="4"/>
  <c r="L2232" i="4" a="1"/>
  <c r="L2232" i="4" s="1"/>
  <c r="M2300" i="4"/>
  <c r="K2208" i="4"/>
  <c r="C2302" i="4"/>
  <c r="C2290" i="4"/>
  <c r="K2246" i="4"/>
  <c r="J2294" i="4"/>
  <c r="L2178" i="4" a="1"/>
  <c r="L2178" i="4" s="1"/>
  <c r="K2170" i="4"/>
  <c r="P2228" i="4"/>
  <c r="K2120" i="4"/>
  <c r="P2200" i="4"/>
  <c r="P1950" i="4"/>
  <c r="L2102" i="4" a="1"/>
  <c r="L2102" i="4" s="1"/>
  <c r="K2102" i="4"/>
  <c r="M2198" i="4"/>
  <c r="L2198" i="4" a="1"/>
  <c r="L2198" i="4" s="1"/>
  <c r="C2202" i="4"/>
  <c r="M2202" i="4"/>
  <c r="M2224" i="4"/>
  <c r="K2224" i="4"/>
  <c r="P2392" i="4"/>
  <c r="M2392" i="4"/>
  <c r="N2886" i="4"/>
  <c r="Q2783" i="4"/>
  <c r="L2510" i="4" a="1"/>
  <c r="L2510" i="4" s="1"/>
  <c r="K2514" i="4"/>
  <c r="P2470" i="4"/>
  <c r="C2530" i="4"/>
  <c r="L2496" i="4" a="1"/>
  <c r="L2496" i="4" s="1"/>
  <c r="C2420" i="4"/>
  <c r="L2346" i="4" a="1"/>
  <c r="L2346" i="4" s="1"/>
  <c r="K2412" i="4"/>
  <c r="M2358" i="4"/>
  <c r="C2400" i="4"/>
  <c r="J2350" i="4"/>
  <c r="C2376" i="4"/>
  <c r="J2404" i="4"/>
  <c r="L2424" i="4" a="1"/>
  <c r="L2424" i="4" s="1"/>
  <c r="J2400" i="4"/>
  <c r="K2376" i="4"/>
  <c r="J2314" i="4"/>
  <c r="J2308" i="4"/>
  <c r="L2236" i="4" a="1"/>
  <c r="L2236" i="4" s="1"/>
  <c r="C2334" i="4"/>
  <c r="J2282" i="4"/>
  <c r="M2276" i="4"/>
  <c r="L2264" i="4" a="1"/>
  <c r="L2264" i="4" s="1"/>
  <c r="K2252" i="4"/>
  <c r="J2394" i="4"/>
  <c r="C2288" i="4"/>
  <c r="K2254" i="4"/>
  <c r="K2410" i="4"/>
  <c r="C2238" i="4"/>
  <c r="K2156" i="4"/>
  <c r="M2240" i="4"/>
  <c r="J2306" i="4"/>
  <c r="J2274" i="4"/>
  <c r="J2152" i="4"/>
  <c r="C2206" i="4"/>
  <c r="L2280" i="4" a="1"/>
  <c r="L2280" i="4" s="1"/>
  <c r="J2224" i="4"/>
  <c r="C2392" i="4"/>
  <c r="P2128" i="4"/>
  <c r="K2108" i="4"/>
  <c r="C2064" i="4"/>
  <c r="P1819" i="4"/>
  <c r="C1735" i="4"/>
  <c r="J1823" i="4"/>
  <c r="J1737" i="4"/>
  <c r="C2812" i="4"/>
  <c r="O2886" i="4"/>
  <c r="J2118" i="4"/>
  <c r="C2126" i="4"/>
  <c r="C1663" i="4"/>
  <c r="L1679" i="4" a="1"/>
  <c r="L1679" i="4" s="1"/>
  <c r="M1679" i="4"/>
  <c r="K1731" i="4"/>
  <c r="J1731" i="4"/>
  <c r="L1799" i="4" a="1"/>
  <c r="L1799" i="4" s="1"/>
  <c r="M1799" i="4"/>
  <c r="P1841" i="4"/>
  <c r="M1841" i="4"/>
  <c r="J1851" i="4"/>
  <c r="L1851" i="4" a="1"/>
  <c r="L1851" i="4" s="1"/>
  <c r="P1879" i="4"/>
  <c r="L1879" i="4" a="1"/>
  <c r="L1879" i="4" s="1"/>
  <c r="C1881" i="4"/>
  <c r="J1881" i="4"/>
  <c r="M1889" i="4"/>
  <c r="J1889" i="4"/>
  <c r="P1903" i="4"/>
  <c r="L1903" i="4" a="1"/>
  <c r="L1903" i="4" s="1"/>
  <c r="P1907" i="4"/>
  <c r="J1907" i="4"/>
  <c r="C1953" i="4"/>
  <c r="M1953" i="4"/>
  <c r="K1983" i="4"/>
  <c r="N1983" i="4" s="1"/>
  <c r="C1983" i="4"/>
  <c r="P2049" i="4"/>
  <c r="J2049" i="4"/>
  <c r="C2059" i="4"/>
  <c r="M2059" i="4"/>
  <c r="P2063" i="4"/>
  <c r="M2063" i="4"/>
  <c r="K2071" i="4"/>
  <c r="C2071" i="4"/>
  <c r="L2073" i="4" a="1"/>
  <c r="L2073" i="4" s="1"/>
  <c r="P2073" i="4"/>
  <c r="P2087" i="4"/>
  <c r="J2087" i="4"/>
  <c r="J2091" i="4"/>
  <c r="M2091" i="4"/>
  <c r="C2095" i="4"/>
  <c r="J2095" i="4"/>
  <c r="J2097" i="4"/>
  <c r="C2097" i="4"/>
  <c r="C2101" i="4"/>
  <c r="M2101" i="4"/>
  <c r="P2109" i="4"/>
  <c r="C2109" i="4"/>
  <c r="L2109" i="4" a="1"/>
  <c r="L2109" i="4" s="1"/>
  <c r="M2119" i="4"/>
  <c r="J2119" i="4"/>
  <c r="M2129" i="4"/>
  <c r="L2129" i="4" a="1"/>
  <c r="L2129" i="4" s="1"/>
  <c r="P2141" i="4"/>
  <c r="J2141" i="4"/>
  <c r="J2151" i="4"/>
  <c r="M2151" i="4"/>
  <c r="K2832" i="4"/>
  <c r="N2832" i="4" s="1"/>
  <c r="L2413" i="4" a="1"/>
  <c r="L2413" i="4" s="1"/>
  <c r="L2383" i="4" a="1"/>
  <c r="L2383" i="4" s="1"/>
  <c r="C2369" i="4"/>
  <c r="O1839" i="4"/>
  <c r="N1839" i="4"/>
  <c r="Q1839" i="4"/>
  <c r="O2892" i="4"/>
  <c r="K2162" i="4"/>
  <c r="L2230" i="4" a="1"/>
  <c r="L2230" i="4" s="1"/>
  <c r="P2222" i="4"/>
  <c r="M1709" i="4"/>
  <c r="P1731" i="4"/>
  <c r="J1705" i="4"/>
  <c r="P1551" i="4"/>
  <c r="C1503" i="4"/>
  <c r="Q3074" i="4"/>
  <c r="M1697" i="4"/>
  <c r="J1597" i="4"/>
  <c r="P1958" i="4"/>
  <c r="P1771" i="4"/>
  <c r="K1695" i="4"/>
  <c r="M1611" i="4"/>
  <c r="L2000" i="4" a="1"/>
  <c r="L2000" i="4" s="1"/>
  <c r="J2000" i="4"/>
  <c r="P2174" i="4"/>
  <c r="M2174" i="4"/>
  <c r="Q3029" i="4"/>
  <c r="N2783" i="4"/>
  <c r="M2088" i="4"/>
  <c r="M1965" i="4"/>
  <c r="L1989" i="4" a="1"/>
  <c r="L1989" i="4" s="1"/>
  <c r="P1953" i="4"/>
  <c r="C1967" i="4"/>
  <c r="K1921" i="4"/>
  <c r="P1825" i="4"/>
  <c r="C1907" i="4"/>
  <c r="C1981" i="4"/>
  <c r="K1917" i="4"/>
  <c r="L1881" i="4" a="1"/>
  <c r="L1881" i="4" s="1"/>
  <c r="M1887" i="4"/>
  <c r="C1771" i="4"/>
  <c r="P1877" i="4"/>
  <c r="K1785" i="4"/>
  <c r="L1713" i="4" a="1"/>
  <c r="L1713" i="4" s="1"/>
  <c r="J1629" i="4"/>
  <c r="C1517" i="4"/>
  <c r="K1607" i="4"/>
  <c r="M1607" i="4"/>
  <c r="L1609" i="4" a="1"/>
  <c r="L1609" i="4" s="1"/>
  <c r="P1609" i="4"/>
  <c r="M1625" i="4"/>
  <c r="L1625" i="4" a="1"/>
  <c r="L1625" i="4" s="1"/>
  <c r="C1639" i="4"/>
  <c r="P1639" i="4"/>
  <c r="P1641" i="4"/>
  <c r="C1641" i="4"/>
  <c r="M1647" i="4"/>
  <c r="C1647" i="4"/>
  <c r="K1671" i="4"/>
  <c r="J1671" i="4"/>
  <c r="M1683" i="4"/>
  <c r="L1683" i="4" a="1"/>
  <c r="L1683" i="4" s="1"/>
  <c r="J1693" i="4"/>
  <c r="K1693" i="4"/>
  <c r="L1701" i="4" a="1"/>
  <c r="L1701" i="4" s="1"/>
  <c r="K1701" i="4"/>
  <c r="L1703" i="4" a="1"/>
  <c r="L1703" i="4" s="1"/>
  <c r="K1703" i="4"/>
  <c r="K1727" i="4"/>
  <c r="M1727" i="4"/>
  <c r="J1745" i="4"/>
  <c r="K1745" i="4"/>
  <c r="P1755" i="4"/>
  <c r="M1755" i="4"/>
  <c r="L1765" i="4" a="1"/>
  <c r="L1765" i="4" s="1"/>
  <c r="P1765" i="4"/>
  <c r="L1767" i="4" a="1"/>
  <c r="L1767" i="4" s="1"/>
  <c r="J1767" i="4"/>
  <c r="L1777" i="4" a="1"/>
  <c r="L1777" i="4" s="1"/>
  <c r="K1777" i="4"/>
  <c r="P1779" i="4"/>
  <c r="M1779" i="4"/>
  <c r="C1793" i="4"/>
  <c r="K1793" i="4"/>
  <c r="C1795" i="4"/>
  <c r="P1795" i="4"/>
  <c r="P1809" i="4"/>
  <c r="J1809" i="4"/>
  <c r="K1815" i="4"/>
  <c r="P1815" i="4"/>
  <c r="M1827" i="4"/>
  <c r="J1827" i="4"/>
  <c r="P1833" i="4"/>
  <c r="J1833" i="4"/>
  <c r="K1837" i="4"/>
  <c r="L1837" i="4" a="1"/>
  <c r="L1837" i="4" s="1"/>
  <c r="J1839" i="4"/>
  <c r="P1839" i="4"/>
  <c r="C1841" i="4"/>
  <c r="L1841" i="4" a="1"/>
  <c r="L1841" i="4" s="1"/>
  <c r="M1845" i="4"/>
  <c r="K1845" i="4"/>
  <c r="K1847" i="4"/>
  <c r="L1847" i="4" a="1"/>
  <c r="L1847" i="4" s="1"/>
  <c r="C1851" i="4"/>
  <c r="K1851" i="4"/>
  <c r="M1857" i="4"/>
  <c r="J1857" i="4"/>
  <c r="K1861" i="4"/>
  <c r="P1861" i="4"/>
  <c r="M1873" i="4"/>
  <c r="L1873" i="4" a="1"/>
  <c r="L1873" i="4" s="1"/>
  <c r="L1875" i="4" a="1"/>
  <c r="L1875" i="4" s="1"/>
  <c r="K1875" i="4"/>
  <c r="C1875" i="4"/>
  <c r="P1891" i="4"/>
  <c r="J1891" i="4"/>
  <c r="M1893" i="4"/>
  <c r="P1893" i="4"/>
  <c r="M1897" i="4"/>
  <c r="K1897" i="4"/>
  <c r="K1899" i="4"/>
  <c r="Q1899" i="4" s="1"/>
  <c r="C1899" i="4"/>
  <c r="L1899" i="4" a="1"/>
  <c r="L1899" i="4" s="1"/>
  <c r="M1899" i="4"/>
  <c r="K1901" i="4"/>
  <c r="M1901" i="4"/>
  <c r="C1903" i="4"/>
  <c r="M1903" i="4"/>
  <c r="K1903" i="4"/>
  <c r="J1903" i="4"/>
  <c r="L1905" i="4" a="1"/>
  <c r="L1905" i="4" s="1"/>
  <c r="C1905" i="4"/>
  <c r="C1911" i="4"/>
  <c r="J1911" i="4"/>
  <c r="P1913" i="4"/>
  <c r="J1913" i="4"/>
  <c r="K1919" i="4"/>
  <c r="L1919" i="4" a="1"/>
  <c r="L1919" i="4" s="1"/>
  <c r="K1925" i="4"/>
  <c r="L1925" i="4" a="1"/>
  <c r="L1925" i="4" s="1"/>
  <c r="P1925" i="4"/>
  <c r="J1927" i="4"/>
  <c r="M1927" i="4"/>
  <c r="P1935" i="4"/>
  <c r="L1935" i="4" a="1"/>
  <c r="L1935" i="4" s="1"/>
  <c r="C1935" i="4"/>
  <c r="J1941" i="4"/>
  <c r="P1941" i="4"/>
  <c r="P1943" i="4"/>
  <c r="C1943" i="4"/>
  <c r="K1951" i="4"/>
  <c r="M1951" i="4"/>
  <c r="L1955" i="4" a="1"/>
  <c r="L1955" i="4" s="1"/>
  <c r="C1955" i="4"/>
  <c r="L1957" i="4" a="1"/>
  <c r="L1957" i="4" s="1"/>
  <c r="C1957" i="4"/>
  <c r="J1957" i="4"/>
  <c r="C1963" i="4"/>
  <c r="J1963" i="4"/>
  <c r="L1969" i="4" a="1"/>
  <c r="L1969" i="4" s="1"/>
  <c r="C1969" i="4"/>
  <c r="J1969" i="4"/>
  <c r="K1973" i="4"/>
  <c r="M1973" i="4"/>
  <c r="C1975" i="4"/>
  <c r="J1975" i="4"/>
  <c r="K1977" i="4"/>
  <c r="Q1977" i="4" s="1"/>
  <c r="P1977" i="4"/>
  <c r="J1977" i="4"/>
  <c r="J1983" i="4"/>
  <c r="P1983" i="4"/>
  <c r="K1985" i="4"/>
  <c r="C1985" i="4"/>
  <c r="C1987" i="4"/>
  <c r="J1987" i="4"/>
  <c r="L1991" i="4" a="1"/>
  <c r="L1991" i="4" s="1"/>
  <c r="C1991" i="4"/>
  <c r="K1991" i="4"/>
  <c r="L1993" i="4" a="1"/>
  <c r="L1993" i="4" s="1"/>
  <c r="C1993" i="4"/>
  <c r="K1995" i="4"/>
  <c r="P1995" i="4"/>
  <c r="J1997" i="4"/>
  <c r="K1997" i="4"/>
  <c r="L1999" i="4" a="1"/>
  <c r="L1999" i="4" s="1"/>
  <c r="P1999" i="4"/>
  <c r="P2001" i="4"/>
  <c r="C2001" i="4"/>
  <c r="P2003" i="4"/>
  <c r="L2003" i="4" a="1"/>
  <c r="L2003" i="4" s="1"/>
  <c r="C2005" i="4"/>
  <c r="K2005" i="4"/>
  <c r="L2007" i="4" a="1"/>
  <c r="L2007" i="4" s="1"/>
  <c r="K2007" i="4"/>
  <c r="K2009" i="4"/>
  <c r="C2009" i="4"/>
  <c r="C2011" i="4"/>
  <c r="L2011" i="4" a="1"/>
  <c r="L2011" i="4" s="1"/>
  <c r="M2013" i="4"/>
  <c r="P2013" i="4"/>
  <c r="K2013" i="4"/>
  <c r="L2015" i="4" a="1"/>
  <c r="L2015" i="4" s="1"/>
  <c r="P2015" i="4"/>
  <c r="L2017" i="4" a="1"/>
  <c r="L2017" i="4" s="1"/>
  <c r="P2017" i="4"/>
  <c r="K2017" i="4"/>
  <c r="J2019" i="4"/>
  <c r="L2019" i="4" a="1"/>
  <c r="L2019" i="4" s="1"/>
  <c r="J2021" i="4"/>
  <c r="L2021" i="4" a="1"/>
  <c r="L2021" i="4" s="1"/>
  <c r="C2021" i="4"/>
  <c r="M2023" i="4"/>
  <c r="K2023" i="4"/>
  <c r="P2025" i="4"/>
  <c r="K2025" i="4"/>
  <c r="C2027" i="4"/>
  <c r="J2027" i="4"/>
  <c r="P2029" i="4"/>
  <c r="L2029" i="4" a="1"/>
  <c r="L2029" i="4" s="1"/>
  <c r="L2031" i="4" a="1"/>
  <c r="L2031" i="4" s="1"/>
  <c r="C2031" i="4"/>
  <c r="L2033" i="4" a="1"/>
  <c r="L2033" i="4" s="1"/>
  <c r="P2033" i="4"/>
  <c r="P2037" i="4"/>
  <c r="M2037" i="4"/>
  <c r="L2039" i="4" a="1"/>
  <c r="L2039" i="4" s="1"/>
  <c r="C2039" i="4"/>
  <c r="K2039" i="4"/>
  <c r="P2047" i="4"/>
  <c r="M2047" i="4"/>
  <c r="P2053" i="4"/>
  <c r="J2053" i="4"/>
  <c r="J2061" i="4"/>
  <c r="P2061" i="4"/>
  <c r="K2069" i="4"/>
  <c r="J2069" i="4"/>
  <c r="K2075" i="4"/>
  <c r="J2075" i="4"/>
  <c r="P2081" i="4"/>
  <c r="C2081" i="4"/>
  <c r="L2083" i="4" a="1"/>
  <c r="L2083" i="4" s="1"/>
  <c r="J2083" i="4"/>
  <c r="L2089" i="4" a="1"/>
  <c r="L2089" i="4" s="1"/>
  <c r="K2089" i="4"/>
  <c r="M2089" i="4"/>
  <c r="L2093" i="4" a="1"/>
  <c r="L2093" i="4" s="1"/>
  <c r="K2093" i="4"/>
  <c r="J2099" i="4"/>
  <c r="K2099" i="4"/>
  <c r="M2113" i="4"/>
  <c r="J2113" i="4"/>
  <c r="C2191" i="4"/>
  <c r="L2191" i="4" a="1"/>
  <c r="L2191" i="4" s="1"/>
  <c r="K2191" i="4"/>
  <c r="K2229" i="4"/>
  <c r="J2229" i="4"/>
  <c r="C2237" i="4"/>
  <c r="P2237" i="4"/>
  <c r="M2327" i="4"/>
  <c r="C2327" i="4"/>
  <c r="L2331" i="4" a="1"/>
  <c r="L2331" i="4" s="1"/>
  <c r="K2331" i="4"/>
  <c r="P2333" i="4"/>
  <c r="C2333" i="4"/>
  <c r="K2337" i="4"/>
  <c r="C2337" i="4"/>
  <c r="J2337" i="4"/>
  <c r="K2339" i="4"/>
  <c r="P2339" i="4"/>
  <c r="L2339" i="4" a="1"/>
  <c r="L2339" i="4" s="1"/>
  <c r="C2343" i="4"/>
  <c r="K2343" i="4"/>
  <c r="M2345" i="4"/>
  <c r="P2345" i="4"/>
  <c r="P2351" i="4"/>
  <c r="J2351" i="4"/>
  <c r="L2351" i="4" a="1"/>
  <c r="L2351" i="4" s="1"/>
  <c r="C2355" i="4"/>
  <c r="J2355" i="4"/>
  <c r="K2359" i="4"/>
  <c r="C2359" i="4"/>
  <c r="P2363" i="4"/>
  <c r="C2363" i="4"/>
  <c r="M2363" i="4"/>
  <c r="L2381" i="4" a="1"/>
  <c r="L2381" i="4" s="1"/>
  <c r="C2381" i="4"/>
  <c r="P2387" i="4"/>
  <c r="M2387" i="4"/>
  <c r="K2389" i="4"/>
  <c r="L2389" i="4" a="1"/>
  <c r="L2389" i="4" s="1"/>
  <c r="C2405" i="4"/>
  <c r="M2405" i="4"/>
  <c r="L2411" i="4" a="1"/>
  <c r="L2411" i="4" s="1"/>
  <c r="K2411" i="4"/>
  <c r="C2415" i="4"/>
  <c r="L2415" i="4" a="1"/>
  <c r="L2415" i="4" s="1"/>
  <c r="L2427" i="4" a="1"/>
  <c r="L2427" i="4" s="1"/>
  <c r="C2427" i="4"/>
  <c r="L2429" i="4" a="1"/>
  <c r="L2429" i="4" s="1"/>
  <c r="C2429" i="4"/>
  <c r="J2435" i="4"/>
  <c r="C2435" i="4"/>
  <c r="L2439" i="4" a="1"/>
  <c r="L2439" i="4" s="1"/>
  <c r="C2439" i="4"/>
  <c r="P2441" i="4"/>
  <c r="K2441" i="4"/>
  <c r="L2441" i="4" a="1"/>
  <c r="L2441" i="4" s="1"/>
  <c r="K2443" i="4"/>
  <c r="C2443" i="4"/>
  <c r="C2445" i="4"/>
  <c r="J2445" i="4"/>
  <c r="J2453" i="4"/>
  <c r="C2453" i="4"/>
  <c r="P2459" i="4"/>
  <c r="L2459" i="4" a="1"/>
  <c r="L2459" i="4" s="1"/>
  <c r="J2459" i="4"/>
  <c r="K2461" i="4"/>
  <c r="Q2461" i="4" s="1"/>
  <c r="M2461" i="4"/>
  <c r="L2465" i="4" a="1"/>
  <c r="L2465" i="4" s="1"/>
  <c r="M2465" i="4"/>
  <c r="P2465" i="4"/>
  <c r="M2467" i="4"/>
  <c r="L2467" i="4" a="1"/>
  <c r="L2467" i="4" s="1"/>
  <c r="M2471" i="4"/>
  <c r="K2471" i="4"/>
  <c r="L2471" i="4" a="1"/>
  <c r="L2471" i="4" s="1"/>
  <c r="J2471" i="4"/>
  <c r="K2479" i="4"/>
  <c r="C2479" i="4"/>
  <c r="J2481" i="4"/>
  <c r="C2481" i="4"/>
  <c r="L2487" i="4" a="1"/>
  <c r="L2487" i="4" s="1"/>
  <c r="J2487" i="4"/>
  <c r="P2489" i="4"/>
  <c r="L2489" i="4" a="1"/>
  <c r="L2489" i="4" s="1"/>
  <c r="M2495" i="4"/>
  <c r="J2495" i="4"/>
  <c r="P2495" i="4"/>
  <c r="K2509" i="4"/>
  <c r="M2509" i="4"/>
  <c r="L2509" i="4" a="1"/>
  <c r="L2509" i="4" s="1"/>
  <c r="L2531" i="4" a="1"/>
  <c r="L2531" i="4" s="1"/>
  <c r="P2531" i="4"/>
  <c r="P2559" i="4"/>
  <c r="K2553" i="4"/>
  <c r="C2547" i="4"/>
  <c r="K2583" i="4"/>
  <c r="K2585" i="4"/>
  <c r="N2585" i="4" s="1"/>
  <c r="L2583" i="4" a="1"/>
  <c r="L2583" i="4" s="1"/>
  <c r="K2559" i="4"/>
  <c r="J1561" i="4"/>
  <c r="C1561" i="4"/>
  <c r="J1635" i="4"/>
  <c r="K1635" i="4"/>
  <c r="K1649" i="4"/>
  <c r="L1649" i="4" a="1"/>
  <c r="L1649" i="4" s="1"/>
  <c r="L1657" i="4" a="1"/>
  <c r="L1657" i="4" s="1"/>
  <c r="P1657" i="4"/>
  <c r="J1657" i="4"/>
  <c r="J1689" i="4"/>
  <c r="L1689" i="4" a="1"/>
  <c r="L1689" i="4" s="1"/>
  <c r="J1691" i="4"/>
  <c r="K1691" i="4"/>
  <c r="K1781" i="4"/>
  <c r="M1781" i="4"/>
  <c r="L1789" i="4" a="1"/>
  <c r="L1789" i="4" s="1"/>
  <c r="C1789" i="4"/>
  <c r="M1791" i="4"/>
  <c r="C1791" i="4"/>
  <c r="M1801" i="4"/>
  <c r="P1801" i="4"/>
  <c r="K1823" i="4"/>
  <c r="O1823" i="4" s="1"/>
  <c r="P1823" i="4"/>
  <c r="P1829" i="4"/>
  <c r="L1829" i="4" a="1"/>
  <c r="L1829" i="4" s="1"/>
  <c r="C1849" i="4"/>
  <c r="P1849" i="4"/>
  <c r="L1859" i="4" a="1"/>
  <c r="L1859" i="4" s="1"/>
  <c r="C1859" i="4"/>
  <c r="C1861" i="4"/>
  <c r="L1861" i="4" a="1"/>
  <c r="L1861" i="4" s="1"/>
  <c r="M1869" i="4"/>
  <c r="K1869" i="4"/>
  <c r="J1877" i="4"/>
  <c r="M1877" i="4"/>
  <c r="M1881" i="4"/>
  <c r="P1881" i="4"/>
  <c r="K1889" i="4"/>
  <c r="O1889" i="4" s="1"/>
  <c r="P1889" i="4"/>
  <c r="K1907" i="4"/>
  <c r="O1907" i="4" s="1"/>
  <c r="M1907" i="4"/>
  <c r="P1909" i="4"/>
  <c r="M1909" i="4"/>
  <c r="J1915" i="4"/>
  <c r="L1915" i="4" a="1"/>
  <c r="L1915" i="4" s="1"/>
  <c r="M1929" i="4"/>
  <c r="L1929" i="4" a="1"/>
  <c r="L1929" i="4" s="1"/>
  <c r="K1937" i="4"/>
  <c r="J1937" i="4"/>
  <c r="J1953" i="4"/>
  <c r="K1953" i="4"/>
  <c r="J1959" i="4"/>
  <c r="L1959" i="4" a="1"/>
  <c r="L1959" i="4" s="1"/>
  <c r="M1961" i="4"/>
  <c r="P1961" i="4"/>
  <c r="J1971" i="4"/>
  <c r="K1971" i="4"/>
  <c r="M1971" i="4"/>
  <c r="L1975" i="4" a="1"/>
  <c r="L1975" i="4" s="1"/>
  <c r="M1975" i="4"/>
  <c r="M1979" i="4"/>
  <c r="P1979" i="4"/>
  <c r="L1987" i="4" a="1"/>
  <c r="L1987" i="4" s="1"/>
  <c r="K1987" i="4"/>
  <c r="M1989" i="4"/>
  <c r="K1989" i="4"/>
  <c r="C2003" i="4"/>
  <c r="M2003" i="4"/>
  <c r="C2035" i="4"/>
  <c r="J2035" i="4"/>
  <c r="P2041" i="4"/>
  <c r="C2041" i="4"/>
  <c r="J2043" i="4"/>
  <c r="K2043" i="4"/>
  <c r="Q2043" i="4" s="1"/>
  <c r="M2045" i="4"/>
  <c r="K2045" i="4"/>
  <c r="O2045" i="4" s="1"/>
  <c r="M2049" i="4"/>
  <c r="C2049" i="4"/>
  <c r="P2051" i="4"/>
  <c r="C2051" i="4"/>
  <c r="M2057" i="4"/>
  <c r="P2057" i="4"/>
  <c r="K2063" i="4"/>
  <c r="J2063" i="4"/>
  <c r="C2093" i="4"/>
  <c r="J2093" i="4"/>
  <c r="L2099" i="4" a="1"/>
  <c r="L2099" i="4" s="1"/>
  <c r="M2099" i="4"/>
  <c r="J2103" i="4"/>
  <c r="L2103" i="4" a="1"/>
  <c r="L2103" i="4" s="1"/>
  <c r="P2640" i="4"/>
  <c r="L2640" i="4" a="1"/>
  <c r="L2640" i="4" s="1"/>
  <c r="J2688" i="4"/>
  <c r="C2688" i="4"/>
  <c r="M2820" i="4"/>
  <c r="C2820" i="4"/>
  <c r="O1843" i="4"/>
  <c r="Q1843" i="4"/>
  <c r="N1843" i="4"/>
  <c r="Q3082" i="4"/>
  <c r="A2925" i="4"/>
  <c r="B2925" i="4" s="1"/>
  <c r="Q2823" i="4"/>
  <c r="O3004" i="4"/>
  <c r="C2074" i="4"/>
  <c r="L2074" i="4" a="1"/>
  <c r="L2074" i="4" s="1"/>
  <c r="L2624" i="4" a="1"/>
  <c r="L2624" i="4" s="1"/>
  <c r="K2624" i="4"/>
  <c r="Q2624" i="4" s="1"/>
  <c r="N3029" i="4"/>
  <c r="O2907" i="4"/>
  <c r="N2791" i="4"/>
  <c r="N2802" i="4"/>
  <c r="K2122" i="4"/>
  <c r="L2078" i="4" a="1"/>
  <c r="L2078" i="4" s="1"/>
  <c r="C1857" i="4"/>
  <c r="C1845" i="4"/>
  <c r="C1823" i="4"/>
  <c r="M1757" i="4"/>
  <c r="P1807" i="4"/>
  <c r="L1901" i="4" a="1"/>
  <c r="L1901" i="4" s="1"/>
  <c r="C1819" i="4"/>
  <c r="C1765" i="4"/>
  <c r="L1825" i="4" a="1"/>
  <c r="L1825" i="4" s="1"/>
  <c r="K1765" i="4"/>
  <c r="K1675" i="4"/>
  <c r="M1761" i="4"/>
  <c r="P1589" i="4"/>
  <c r="P1587" i="4"/>
  <c r="J1641" i="4"/>
  <c r="C1699" i="4"/>
  <c r="J1485" i="4"/>
  <c r="K1661" i="4"/>
  <c r="P1531" i="4"/>
  <c r="J1531" i="4"/>
  <c r="J1565" i="4"/>
  <c r="L1565" i="4" a="1"/>
  <c r="L1565" i="4" s="1"/>
  <c r="L1583" i="4" a="1"/>
  <c r="L1583" i="4" s="1"/>
  <c r="C1583" i="4"/>
  <c r="J1601" i="4"/>
  <c r="M1601" i="4"/>
  <c r="C1603" i="4"/>
  <c r="J1603" i="4"/>
  <c r="C1611" i="4"/>
  <c r="P1611" i="4"/>
  <c r="K1645" i="4"/>
  <c r="O1645" i="4" s="1"/>
  <c r="J1645" i="4"/>
  <c r="K1651" i="4"/>
  <c r="M1651" i="4"/>
  <c r="M1747" i="4"/>
  <c r="C1747" i="4"/>
  <c r="P1751" i="4"/>
  <c r="M1751" i="4"/>
  <c r="P1773" i="4"/>
  <c r="M1773" i="4"/>
  <c r="C1785" i="4"/>
  <c r="J1785" i="4"/>
  <c r="L1797" i="4" a="1"/>
  <c r="L1797" i="4" s="1"/>
  <c r="C1797" i="4"/>
  <c r="M1813" i="4"/>
  <c r="C1813" i="4"/>
  <c r="P1813" i="4"/>
  <c r="P1821" i="4"/>
  <c r="J1821" i="4"/>
  <c r="M1833" i="4"/>
  <c r="L1833" i="4" a="1"/>
  <c r="L1833" i="4" s="1"/>
  <c r="J1835" i="4"/>
  <c r="P1835" i="4"/>
  <c r="M1839" i="4"/>
  <c r="C1839" i="4"/>
  <c r="L1843" i="4" a="1"/>
  <c r="L1843" i="4" s="1"/>
  <c r="P1843" i="4"/>
  <c r="M1851" i="4"/>
  <c r="P1851" i="4"/>
  <c r="C1853" i="4"/>
  <c r="P1853" i="4"/>
  <c r="K1855" i="4"/>
  <c r="L1855" i="4" a="1"/>
  <c r="L1855" i="4" s="1"/>
  <c r="M1863" i="4"/>
  <c r="P1863" i="4"/>
  <c r="L1871" i="4" a="1"/>
  <c r="L1871" i="4" s="1"/>
  <c r="C1871" i="4"/>
  <c r="M1875" i="4"/>
  <c r="J1875" i="4"/>
  <c r="K1883" i="4"/>
  <c r="L1883" i="4" a="1"/>
  <c r="L1883" i="4" s="1"/>
  <c r="J1885" i="4"/>
  <c r="K1885" i="4"/>
  <c r="P1887" i="4"/>
  <c r="C1887" i="4"/>
  <c r="C1891" i="4"/>
  <c r="L1891" i="4" a="1"/>
  <c r="L1891" i="4" s="1"/>
  <c r="K1895" i="4"/>
  <c r="P1895" i="4"/>
  <c r="M1905" i="4"/>
  <c r="K1905" i="4"/>
  <c r="M1911" i="4"/>
  <c r="K1911" i="4"/>
  <c r="K1913" i="4"/>
  <c r="L1913" i="4" a="1"/>
  <c r="L1913" i="4" s="1"/>
  <c r="M1917" i="4"/>
  <c r="P1917" i="4"/>
  <c r="L1923" i="4" a="1"/>
  <c r="L1923" i="4" s="1"/>
  <c r="C1923" i="4"/>
  <c r="C1927" i="4"/>
  <c r="P1927" i="4"/>
  <c r="K1927" i="4"/>
  <c r="K1931" i="4"/>
  <c r="M1931" i="4"/>
  <c r="C1933" i="4"/>
  <c r="M1933" i="4"/>
  <c r="L1945" i="4" a="1"/>
  <c r="L1945" i="4" s="1"/>
  <c r="P1945" i="4"/>
  <c r="J1947" i="4"/>
  <c r="C1947" i="4"/>
  <c r="M1949" i="4"/>
  <c r="C1949" i="4"/>
  <c r="L1951" i="4" a="1"/>
  <c r="L1951" i="4" s="1"/>
  <c r="J1951" i="4"/>
  <c r="L1963" i="4" a="1"/>
  <c r="L1963" i="4" s="1"/>
  <c r="K1963" i="4"/>
  <c r="J1965" i="4"/>
  <c r="P1965" i="4"/>
  <c r="L1967" i="4" a="1"/>
  <c r="L1967" i="4" s="1"/>
  <c r="P1967" i="4"/>
  <c r="L1981" i="4" a="1"/>
  <c r="L1981" i="4" s="1"/>
  <c r="K1981" i="4"/>
  <c r="M2053" i="4"/>
  <c r="L2053" i="4" a="1"/>
  <c r="L2053" i="4" s="1"/>
  <c r="M2087" i="4"/>
  <c r="C2087" i="4"/>
  <c r="J2247" i="4"/>
  <c r="P2247" i="4"/>
  <c r="K2247" i="4"/>
  <c r="J2315" i="4"/>
  <c r="P2315" i="4"/>
  <c r="J2333" i="4"/>
  <c r="K2333" i="4"/>
  <c r="L2371" i="4" a="1"/>
  <c r="L2371" i="4" s="1"/>
  <c r="K2371" i="4"/>
  <c r="M2375" i="4"/>
  <c r="L2375" i="4" a="1"/>
  <c r="L2375" i="4" s="1"/>
  <c r="L2443" i="4" a="1"/>
  <c r="L2443" i="4" s="1"/>
  <c r="K2453" i="4"/>
  <c r="Q3071" i="4"/>
  <c r="O3082" i="4"/>
  <c r="M2456" i="4"/>
  <c r="K2436" i="4"/>
  <c r="C2416" i="4"/>
  <c r="L2382" i="4" a="1"/>
  <c r="L2382" i="4" s="1"/>
  <c r="J2352" i="4"/>
  <c r="L2320" i="4" a="1"/>
  <c r="L2320" i="4" s="1"/>
  <c r="P2326" i="4"/>
  <c r="K2406" i="4"/>
  <c r="M2338" i="4"/>
  <c r="L2400" i="4" a="1"/>
  <c r="L2400" i="4" s="1"/>
  <c r="C2426" i="4"/>
  <c r="C2408" i="4"/>
  <c r="M2478" i="4"/>
  <c r="P2386" i="4"/>
  <c r="J2412" i="4"/>
  <c r="C2424" i="4"/>
  <c r="P2408" i="4"/>
  <c r="C2308" i="4"/>
  <c r="P2296" i="4"/>
  <c r="P2248" i="4"/>
  <c r="L2220" i="4" a="1"/>
  <c r="L2220" i="4" s="1"/>
  <c r="K2334" i="4"/>
  <c r="M2284" i="4"/>
  <c r="K2278" i="4"/>
  <c r="K2272" i="4"/>
  <c r="K2266" i="4"/>
  <c r="L2258" i="4" a="1"/>
  <c r="L2258" i="4" s="1"/>
  <c r="L2240" i="4" a="1"/>
  <c r="L2240" i="4" s="1"/>
  <c r="M2310" i="4"/>
  <c r="L2298" i="4" a="1"/>
  <c r="L2298" i="4" s="1"/>
  <c r="M2286" i="4"/>
  <c r="J2300" i="4"/>
  <c r="M2254" i="4"/>
  <c r="K2226" i="4"/>
  <c r="K2234" i="4"/>
  <c r="J2244" i="4"/>
  <c r="C2294" i="4"/>
  <c r="C2280" i="4"/>
  <c r="M2292" i="4"/>
  <c r="C2268" i="4"/>
  <c r="C1827" i="4"/>
  <c r="M1775" i="4"/>
  <c r="P1753" i="4"/>
  <c r="C1777" i="4"/>
  <c r="K1721" i="4"/>
  <c r="O1721" i="4" s="1"/>
  <c r="M1853" i="4"/>
  <c r="L1835" i="4" a="1"/>
  <c r="L1835" i="4" s="1"/>
  <c r="C1809" i="4"/>
  <c r="P1791" i="4"/>
  <c r="P1713" i="4"/>
  <c r="K1773" i="4"/>
  <c r="M1737" i="4"/>
  <c r="M1681" i="4"/>
  <c r="L1607" i="4" a="1"/>
  <c r="L1607" i="4" s="1"/>
  <c r="C1705" i="4"/>
  <c r="K1711" i="4"/>
  <c r="L1627" i="4" a="1"/>
  <c r="L1627" i="4" s="1"/>
  <c r="M1673" i="4"/>
  <c r="J1687" i="4"/>
  <c r="C1749" i="4"/>
  <c r="K1557" i="4"/>
  <c r="L1961" i="4" a="1"/>
  <c r="L1961" i="4" s="1"/>
  <c r="Q2897" i="4"/>
  <c r="L2208" i="4" a="1"/>
  <c r="L2208" i="4" s="1"/>
  <c r="P2234" i="4"/>
  <c r="M2266" i="4"/>
  <c r="M2260" i="4"/>
  <c r="K2250" i="4"/>
  <c r="P2242" i="4"/>
  <c r="K2274" i="4"/>
  <c r="L2190" i="4" a="1"/>
  <c r="L2190" i="4" s="1"/>
  <c r="P2142" i="4"/>
  <c r="K2194" i="4"/>
  <c r="K2262" i="4"/>
  <c r="L2206" i="4" a="1"/>
  <c r="L2206" i="4" s="1"/>
  <c r="P2280" i="4"/>
  <c r="P2292" i="4"/>
  <c r="C2212" i="4"/>
  <c r="K2142" i="4"/>
  <c r="C2222" i="4"/>
  <c r="J2038" i="4"/>
  <c r="L2062" i="4" a="1"/>
  <c r="L2062" i="4" s="1"/>
  <c r="M2438" i="4"/>
  <c r="M2448" i="4"/>
  <c r="P2420" i="4"/>
  <c r="C2398" i="4"/>
  <c r="P2412" i="4"/>
  <c r="L2316" i="4" a="1"/>
  <c r="L2316" i="4" s="1"/>
  <c r="P2374" i="4"/>
  <c r="L2408" i="4" a="1"/>
  <c r="L2408" i="4" s="1"/>
  <c r="L2432" i="4" a="1"/>
  <c r="L2432" i="4" s="1"/>
  <c r="P2344" i="4"/>
  <c r="J2386" i="4"/>
  <c r="P2432" i="4"/>
  <c r="P2416" i="4"/>
  <c r="M2350" i="4"/>
  <c r="P2314" i="4"/>
  <c r="C2208" i="4"/>
  <c r="P2282" i="4"/>
  <c r="C2272" i="4"/>
  <c r="C2266" i="4"/>
  <c r="P2260" i="4"/>
  <c r="C2244" i="4"/>
  <c r="K2310" i="4"/>
  <c r="C2394" i="4"/>
  <c r="M2288" i="4"/>
  <c r="J2302" i="4"/>
  <c r="P2290" i="4"/>
  <c r="C2410" i="4"/>
  <c r="K2294" i="4"/>
  <c r="L2274" i="4" a="1"/>
  <c r="L2274" i="4" s="1"/>
  <c r="K2182" i="4"/>
  <c r="L2262" i="4" a="1"/>
  <c r="L2262" i="4" s="1"/>
  <c r="M2206" i="4"/>
  <c r="K2160" i="4"/>
  <c r="N2160" i="4" s="1"/>
  <c r="K2280" i="4"/>
  <c r="J2292" i="4"/>
  <c r="K2268" i="4"/>
  <c r="K2212" i="4"/>
  <c r="J2392" i="4"/>
  <c r="K2164" i="4"/>
  <c r="C2112" i="4"/>
  <c r="C2038" i="4"/>
  <c r="J1982" i="4"/>
  <c r="C1944" i="4"/>
  <c r="K1741" i="4"/>
  <c r="M1719" i="4"/>
  <c r="P1743" i="4"/>
  <c r="J1655" i="4"/>
  <c r="C1725" i="4"/>
  <c r="L1605" i="4" a="1"/>
  <c r="L1605" i="4" s="1"/>
  <c r="C1679" i="4"/>
  <c r="J1685" i="4"/>
  <c r="M1699" i="4"/>
  <c r="L1659" i="4" a="1"/>
  <c r="L1659" i="4" s="1"/>
  <c r="M1689" i="4"/>
  <c r="C1573" i="4"/>
  <c r="N2132" i="4"/>
  <c r="O2132" i="4"/>
  <c r="Q2132" i="4"/>
  <c r="N2178" i="4"/>
  <c r="Q2178" i="4"/>
  <c r="O2178" i="4"/>
  <c r="N2184" i="4"/>
  <c r="Q2184" i="4"/>
  <c r="O2184" i="4"/>
  <c r="N2204" i="4"/>
  <c r="Q2204" i="4"/>
  <c r="O2204" i="4"/>
  <c r="O2206" i="4"/>
  <c r="N2206" i="4"/>
  <c r="Q2206" i="4"/>
  <c r="O2220" i="4"/>
  <c r="Q2220" i="4"/>
  <c r="N2220" i="4"/>
  <c r="O2260" i="4"/>
  <c r="Q2260" i="4"/>
  <c r="N2260" i="4"/>
  <c r="N3007" i="4"/>
  <c r="Q2998" i="4"/>
  <c r="O2823" i="4"/>
  <c r="Q2847" i="4"/>
  <c r="O2835" i="4"/>
  <c r="M2328" i="4"/>
  <c r="P2358" i="4"/>
  <c r="P2376" i="4"/>
  <c r="M2326" i="4"/>
  <c r="C2382" i="4"/>
  <c r="K2308" i="4"/>
  <c r="Q2308" i="4" s="1"/>
  <c r="C2296" i="4"/>
  <c r="K2236" i="4"/>
  <c r="K2284" i="4"/>
  <c r="C2278" i="4"/>
  <c r="P2270" i="4"/>
  <c r="M2264" i="4"/>
  <c r="K2258" i="4"/>
  <c r="L2244" i="4" a="1"/>
  <c r="L2244" i="4" s="1"/>
  <c r="J2210" i="4"/>
  <c r="M2298" i="4"/>
  <c r="K2394" i="4"/>
  <c r="C2300" i="4"/>
  <c r="K2242" i="4"/>
  <c r="C2250" i="4"/>
  <c r="L2234" i="4" a="1"/>
  <c r="L2234" i="4" s="1"/>
  <c r="M2252" i="4"/>
  <c r="J2162" i="4"/>
  <c r="P2306" i="4"/>
  <c r="P2274" i="4"/>
  <c r="P2170" i="4"/>
  <c r="P2262" i="4"/>
  <c r="J2280" i="4"/>
  <c r="C2292" i="4"/>
  <c r="K2128" i="4"/>
  <c r="C2304" i="4"/>
  <c r="M2218" i="4"/>
  <c r="K1972" i="4"/>
  <c r="L2004" i="4" a="1"/>
  <c r="L2004" i="4" s="1"/>
  <c r="K1657" i="4"/>
  <c r="C1707" i="4"/>
  <c r="C1657" i="4"/>
  <c r="C1631" i="4"/>
  <c r="K1559" i="4"/>
  <c r="K1683" i="4"/>
  <c r="M1567" i="4"/>
  <c r="K1625" i="4"/>
  <c r="C1687" i="4"/>
  <c r="C1541" i="4"/>
  <c r="M1371" i="4"/>
  <c r="L1509" i="4" a="1"/>
  <c r="L1509" i="4" s="1"/>
  <c r="D9" i="4"/>
  <c r="D11" i="4"/>
  <c r="D13" i="4"/>
  <c r="D15" i="4"/>
  <c r="D17" i="4"/>
  <c r="D19" i="4"/>
  <c r="A3066" i="4"/>
  <c r="B3066" i="4" s="1"/>
  <c r="A3054" i="4"/>
  <c r="B3054" i="4" s="1"/>
  <c r="O3071" i="4"/>
  <c r="Q2802" i="4"/>
  <c r="C2156" i="4"/>
  <c r="C2182" i="4"/>
  <c r="L2152" i="4" a="1"/>
  <c r="L2152" i="4" s="1"/>
  <c r="K2158" i="4"/>
  <c r="J2228" i="4"/>
  <c r="J2222" i="4"/>
  <c r="L2118" i="4" a="1"/>
  <c r="L2118" i="4" s="1"/>
  <c r="K2124" i="4"/>
  <c r="M2096" i="4"/>
  <c r="L2082" i="4" a="1"/>
  <c r="L2082" i="4" s="1"/>
  <c r="J2102" i="4"/>
  <c r="J2086" i="4"/>
  <c r="P2054" i="4"/>
  <c r="L2044" i="4" a="1"/>
  <c r="L2044" i="4" s="1"/>
  <c r="C2018" i="4"/>
  <c r="P2338" i="4"/>
  <c r="P2316" i="4"/>
  <c r="P2308" i="4"/>
  <c r="L2296" i="4" a="1"/>
  <c r="L2296" i="4" s="1"/>
  <c r="M2334" i="4"/>
  <c r="C2284" i="4"/>
  <c r="L2270" i="4" a="1"/>
  <c r="L2270" i="4" s="1"/>
  <c r="K2264" i="4"/>
  <c r="L2252" i="4" a="1"/>
  <c r="L2252" i="4" s="1"/>
  <c r="C2310" i="4"/>
  <c r="C2256" i="4"/>
  <c r="P2288" i="4"/>
  <c r="J2290" i="4"/>
  <c r="C2242" i="4"/>
  <c r="M2306" i="4"/>
  <c r="P2152" i="4"/>
  <c r="K2228" i="4"/>
  <c r="K2222" i="4"/>
  <c r="K2080" i="4"/>
  <c r="L2164" i="4" a="1"/>
  <c r="L2164" i="4" s="1"/>
  <c r="M1603" i="4"/>
  <c r="C1587" i="4"/>
  <c r="P1493" i="4"/>
  <c r="J1537" i="4"/>
  <c r="L1633" i="4" a="1"/>
  <c r="L1633" i="4" s="1"/>
  <c r="D21" i="4"/>
  <c r="D1593" i="4"/>
  <c r="D1849" i="4"/>
  <c r="D1855" i="4"/>
  <c r="D1857" i="4"/>
  <c r="D1869" i="4"/>
  <c r="D1875" i="4"/>
  <c r="D1921" i="4"/>
  <c r="D1929" i="4"/>
  <c r="D1937" i="4"/>
  <c r="D1945" i="4"/>
  <c r="D1957" i="4"/>
  <c r="D1969" i="4"/>
  <c r="D1975" i="4"/>
  <c r="D1981" i="4"/>
  <c r="D2001" i="4"/>
  <c r="D2003" i="4"/>
  <c r="D2005" i="4"/>
  <c r="D2011" i="4"/>
  <c r="D2017" i="4"/>
  <c r="D2019" i="4"/>
  <c r="D2021" i="4"/>
  <c r="D2025" i="4"/>
  <c r="D2027" i="4"/>
  <c r="D2031" i="4"/>
  <c r="D2033" i="4"/>
  <c r="D2035" i="4"/>
  <c r="D2039" i="4"/>
  <c r="D2041" i="4"/>
  <c r="D2043" i="4"/>
  <c r="D2045" i="4"/>
  <c r="D2047" i="4"/>
  <c r="D2049" i="4"/>
  <c r="D2051" i="4"/>
  <c r="D2053" i="4"/>
  <c r="A2053" i="4" s="1"/>
  <c r="B2053" i="4" s="1"/>
  <c r="D2057" i="4"/>
  <c r="D2059" i="4"/>
  <c r="D2065" i="4"/>
  <c r="D2071" i="4"/>
  <c r="D2081" i="4"/>
  <c r="D2087" i="4"/>
  <c r="D2089" i="4"/>
  <c r="A2089" i="4" s="1"/>
  <c r="B2089" i="4" s="1"/>
  <c r="D2103" i="4"/>
  <c r="A2103" i="4" s="1"/>
  <c r="B2103" i="4" s="1"/>
  <c r="D2105" i="4"/>
  <c r="D2109" i="4"/>
  <c r="D2115" i="4"/>
  <c r="D2117" i="4"/>
  <c r="D2119" i="4"/>
  <c r="D2121" i="4"/>
  <c r="D2127" i="4"/>
  <c r="A2127" i="4" s="1"/>
  <c r="B2127" i="4" s="1"/>
  <c r="D2131" i="4"/>
  <c r="D2133" i="4"/>
  <c r="D2137" i="4"/>
  <c r="D2139" i="4"/>
  <c r="D2141" i="4"/>
  <c r="A2141" i="4" s="1"/>
  <c r="B2141" i="4" s="1"/>
  <c r="D2145" i="4"/>
  <c r="D2149" i="4"/>
  <c r="D2157" i="4"/>
  <c r="D2163" i="4"/>
  <c r="D2165" i="4"/>
  <c r="D2173" i="4"/>
  <c r="D2175" i="4"/>
  <c r="D2179" i="4"/>
  <c r="D2181" i="4"/>
  <c r="D2185" i="4"/>
  <c r="D2187" i="4"/>
  <c r="D2197" i="4"/>
  <c r="D2205" i="4"/>
  <c r="D2207" i="4"/>
  <c r="D2209" i="4"/>
  <c r="D2211" i="4"/>
  <c r="D2213" i="4"/>
  <c r="D2215" i="4"/>
  <c r="A2215" i="4" s="1"/>
  <c r="B2215" i="4" s="1"/>
  <c r="D2219" i="4"/>
  <c r="D2221" i="4"/>
  <c r="D2223" i="4"/>
  <c r="D2225" i="4"/>
  <c r="D2227" i="4"/>
  <c r="D2229" i="4"/>
  <c r="D2231" i="4"/>
  <c r="D2233" i="4"/>
  <c r="D2235" i="4"/>
  <c r="D2241" i="4"/>
  <c r="D2243" i="4"/>
  <c r="D2247" i="4"/>
  <c r="D2253" i="4"/>
  <c r="A2253" i="4" s="1"/>
  <c r="B2253" i="4" s="1"/>
  <c r="D2255" i="4"/>
  <c r="D2257" i="4"/>
  <c r="D2259" i="4"/>
  <c r="D2267" i="4"/>
  <c r="D2269" i="4"/>
  <c r="D2271" i="4"/>
  <c r="D2273" i="4"/>
  <c r="D2275" i="4"/>
  <c r="D2277" i="4"/>
  <c r="D2279" i="4"/>
  <c r="D2281" i="4"/>
  <c r="D2283" i="4"/>
  <c r="D2287" i="4"/>
  <c r="A2287" i="4" s="1"/>
  <c r="B2287" i="4" s="1"/>
  <c r="D2289" i="4"/>
  <c r="D2291" i="4"/>
  <c r="D2293" i="4"/>
  <c r="D2295" i="4"/>
  <c r="D2297" i="4"/>
  <c r="D2299" i="4"/>
  <c r="D2301" i="4"/>
  <c r="D2303" i="4"/>
  <c r="A2303" i="4" s="1"/>
  <c r="B2303" i="4" s="1"/>
  <c r="D2307" i="4"/>
  <c r="D2309" i="4"/>
  <c r="D2311" i="4"/>
  <c r="D2315" i="4"/>
  <c r="D2335" i="4"/>
  <c r="D2343" i="4"/>
  <c r="D2369" i="4"/>
  <c r="D2371" i="4"/>
  <c r="D2393" i="4"/>
  <c r="D2397" i="4"/>
  <c r="D2401" i="4"/>
  <c r="A2401" i="4" s="1"/>
  <c r="B2401" i="4" s="1"/>
  <c r="D2407" i="4"/>
  <c r="A2407" i="4" s="1"/>
  <c r="B2407" i="4" s="1"/>
  <c r="D2409" i="4"/>
  <c r="D2423" i="4"/>
  <c r="D2425" i="4"/>
  <c r="D2429" i="4"/>
  <c r="D2431" i="4"/>
  <c r="D2439" i="4"/>
  <c r="D2447" i="4"/>
  <c r="D2455" i="4"/>
  <c r="D2505" i="4"/>
  <c r="D2511" i="4"/>
  <c r="D2515" i="4"/>
  <c r="D2517" i="4"/>
  <c r="D2523" i="4"/>
  <c r="D2529" i="4"/>
  <c r="A2529" i="4" s="1"/>
  <c r="B2529" i="4" s="1"/>
  <c r="D2535" i="4"/>
  <c r="D2539" i="4"/>
  <c r="D2543" i="4"/>
  <c r="D2545" i="4"/>
  <c r="D2549" i="4"/>
  <c r="D2551" i="4"/>
  <c r="D2557" i="4"/>
  <c r="D2563" i="4"/>
  <c r="D2569" i="4"/>
  <c r="D2573" i="4"/>
  <c r="D2575" i="4"/>
  <c r="A2575" i="4" s="1"/>
  <c r="B2575" i="4" s="1"/>
  <c r="D2579" i="4"/>
  <c r="D2583" i="4"/>
  <c r="D2585" i="4"/>
  <c r="A2585" i="4" s="1"/>
  <c r="B2585" i="4" s="1"/>
  <c r="D2587" i="4"/>
  <c r="A2587" i="4" s="1"/>
  <c r="B2587" i="4" s="1"/>
  <c r="D2589" i="4"/>
  <c r="A2589" i="4" s="1"/>
  <c r="B2589" i="4" s="1"/>
  <c r="D2591" i="4"/>
  <c r="D2595" i="4"/>
  <c r="D2597" i="4"/>
  <c r="D2599" i="4"/>
  <c r="D2601" i="4"/>
  <c r="D2605" i="4"/>
  <c r="A2605" i="4" s="1"/>
  <c r="B2605" i="4" s="1"/>
  <c r="D2609" i="4"/>
  <c r="D2611" i="4"/>
  <c r="D2613" i="4"/>
  <c r="D2615" i="4"/>
  <c r="D2617" i="4"/>
  <c r="D2619" i="4"/>
  <c r="D2623" i="4"/>
  <c r="D2625" i="4"/>
  <c r="A2625" i="4" s="1"/>
  <c r="B2625" i="4" s="1"/>
  <c r="D2627" i="4"/>
  <c r="D2629" i="4"/>
  <c r="D2631" i="4"/>
  <c r="A2631" i="4" s="1"/>
  <c r="B2631" i="4" s="1"/>
  <c r="D2633" i="4"/>
  <c r="D2635" i="4"/>
  <c r="A2635" i="4" s="1"/>
  <c r="B2635" i="4" s="1"/>
  <c r="D2641" i="4"/>
  <c r="A2641" i="4" s="1"/>
  <c r="B2641" i="4" s="1"/>
  <c r="D2645" i="4"/>
  <c r="A2645" i="4" s="1"/>
  <c r="B2645" i="4" s="1"/>
  <c r="D2647" i="4"/>
  <c r="D2653" i="4"/>
  <c r="D2659" i="4"/>
  <c r="A2659" i="4" s="1"/>
  <c r="B2659" i="4" s="1"/>
  <c r="D2665" i="4"/>
  <c r="A2665" i="4" s="1"/>
  <c r="B2665" i="4" s="1"/>
  <c r="D2667" i="4"/>
  <c r="D2671" i="4"/>
  <c r="D2677" i="4"/>
  <c r="A2677" i="4" s="1"/>
  <c r="B2677" i="4" s="1"/>
  <c r="D2679" i="4"/>
  <c r="D2683" i="4"/>
  <c r="A2683" i="4" s="1"/>
  <c r="B2683" i="4" s="1"/>
  <c r="D2689" i="4"/>
  <c r="D2691" i="4"/>
  <c r="A2691" i="4" s="1"/>
  <c r="B2691" i="4" s="1"/>
  <c r="D2695" i="4"/>
  <c r="D2697" i="4"/>
  <c r="D2701" i="4"/>
  <c r="A2701" i="4" s="1"/>
  <c r="B2701" i="4" s="1"/>
  <c r="D2703" i="4"/>
  <c r="A2703" i="4" s="1"/>
  <c r="B2703" i="4" s="1"/>
  <c r="D2707" i="4"/>
  <c r="A2707" i="4" s="1"/>
  <c r="B2707" i="4" s="1"/>
  <c r="D2713" i="4"/>
  <c r="A2713" i="4" s="1"/>
  <c r="B2713" i="4" s="1"/>
  <c r="D2715" i="4"/>
  <c r="A2715" i="4" s="1"/>
  <c r="B2715" i="4" s="1"/>
  <c r="D2719" i="4"/>
  <c r="D2725" i="4"/>
  <c r="A2725" i="4" s="1"/>
  <c r="B2725" i="4" s="1"/>
  <c r="D2731" i="4"/>
  <c r="D2737" i="4"/>
  <c r="A2737" i="4" s="1"/>
  <c r="B2737" i="4" s="1"/>
  <c r="D2739" i="4"/>
  <c r="A2739" i="4" s="1"/>
  <c r="B2739" i="4" s="1"/>
  <c r="D2743" i="4"/>
  <c r="A2743" i="4" s="1"/>
  <c r="B2743" i="4" s="1"/>
  <c r="D2745" i="4"/>
  <c r="D2749" i="4"/>
  <c r="D2751" i="4"/>
  <c r="A2751" i="4" s="1"/>
  <c r="B2751" i="4" s="1"/>
  <c r="D2753" i="4"/>
  <c r="A2753" i="4" s="1"/>
  <c r="B2753" i="4" s="1"/>
  <c r="D2757" i="4"/>
  <c r="D2759" i="4"/>
  <c r="A2759" i="4" s="1"/>
  <c r="B2759" i="4" s="1"/>
  <c r="D2763" i="4"/>
  <c r="D2765" i="4"/>
  <c r="A2765" i="4" s="1"/>
  <c r="B2765" i="4" s="1"/>
  <c r="D2769" i="4"/>
  <c r="A2769" i="4" s="1"/>
  <c r="B2769" i="4" s="1"/>
  <c r="D2771" i="4"/>
  <c r="D2775" i="4"/>
  <c r="A2775" i="4" s="1"/>
  <c r="B2775" i="4" s="1"/>
  <c r="D2777" i="4"/>
  <c r="A2777" i="4" s="1"/>
  <c r="B2777" i="4" s="1"/>
  <c r="D2779" i="4"/>
  <c r="D2781" i="4"/>
  <c r="A2781" i="4" s="1"/>
  <c r="B2781" i="4" s="1"/>
  <c r="D2783" i="4"/>
  <c r="A2783" i="4" s="1"/>
  <c r="B2783" i="4" s="1"/>
  <c r="D2785" i="4"/>
  <c r="A2785" i="4" s="1"/>
  <c r="B2785" i="4" s="1"/>
  <c r="D2787" i="4"/>
  <c r="A2787" i="4" s="1"/>
  <c r="B2787" i="4" s="1"/>
  <c r="D2789" i="4"/>
  <c r="D2793" i="4"/>
  <c r="D2795" i="4"/>
  <c r="D2799" i="4"/>
  <c r="A2799" i="4" s="1"/>
  <c r="B2799" i="4" s="1"/>
  <c r="D2803" i="4"/>
  <c r="A2803" i="4" s="1"/>
  <c r="B2803" i="4" s="1"/>
  <c r="D2805" i="4"/>
  <c r="A2805" i="4" s="1"/>
  <c r="B2805" i="4" s="1"/>
  <c r="D2809" i="4"/>
  <c r="A2809" i="4" s="1"/>
  <c r="B2809" i="4" s="1"/>
  <c r="D2813" i="4"/>
  <c r="A2813" i="4" s="1"/>
  <c r="B2813" i="4" s="1"/>
  <c r="D2815" i="4"/>
  <c r="D2819" i="4"/>
  <c r="A2819" i="4" s="1"/>
  <c r="B2819" i="4" s="1"/>
  <c r="D2821" i="4"/>
  <c r="A2821" i="4" s="1"/>
  <c r="B2821" i="4" s="1"/>
  <c r="D2827" i="4"/>
  <c r="D2833" i="4"/>
  <c r="A2833" i="4" s="1"/>
  <c r="B2833" i="4" s="1"/>
  <c r="D2835" i="4"/>
  <c r="A2835" i="4" s="1"/>
  <c r="B2835" i="4" s="1"/>
  <c r="D2837" i="4"/>
  <c r="A2837" i="4" s="1"/>
  <c r="B2837" i="4" s="1"/>
  <c r="D2839" i="4"/>
  <c r="A2839" i="4" s="1"/>
  <c r="B2839" i="4" s="1"/>
  <c r="D2841" i="4"/>
  <c r="A2841" i="4" s="1"/>
  <c r="B2841" i="4" s="1"/>
  <c r="D2843" i="4"/>
  <c r="A2843" i="4" s="1"/>
  <c r="B2843" i="4" s="1"/>
  <c r="D2847" i="4"/>
  <c r="D2849" i="4"/>
  <c r="A2849" i="4" s="1"/>
  <c r="B2849" i="4" s="1"/>
  <c r="D2851" i="4"/>
  <c r="A2851" i="4" s="1"/>
  <c r="B2851" i="4" s="1"/>
  <c r="D2853" i="4"/>
  <c r="A2853" i="4" s="1"/>
  <c r="B2853" i="4" s="1"/>
  <c r="D2859" i="4"/>
  <c r="A2859" i="4" s="1"/>
  <c r="B2859" i="4" s="1"/>
  <c r="D2861" i="4"/>
  <c r="A2861" i="4" s="1"/>
  <c r="B2861" i="4" s="1"/>
  <c r="D2863" i="4"/>
  <c r="A2863" i="4" s="1"/>
  <c r="B2863" i="4" s="1"/>
  <c r="D2865" i="4"/>
  <c r="A2865" i="4" s="1"/>
  <c r="B2865" i="4" s="1"/>
  <c r="D2871" i="4"/>
  <c r="A2871" i="4" s="1"/>
  <c r="B2871" i="4" s="1"/>
  <c r="D2877" i="4"/>
  <c r="A2877" i="4" s="1"/>
  <c r="B2877" i="4" s="1"/>
  <c r="D2881" i="4"/>
  <c r="A2881" i="4" s="1"/>
  <c r="B2881" i="4" s="1"/>
  <c r="D2883" i="4"/>
  <c r="A2883" i="4" s="1"/>
  <c r="B2883" i="4" s="1"/>
  <c r="D2889" i="4"/>
  <c r="A2889" i="4" s="1"/>
  <c r="B2889" i="4" s="1"/>
  <c r="D2899" i="4"/>
  <c r="A2899" i="4" s="1"/>
  <c r="B2899" i="4" s="1"/>
  <c r="D2901" i="4"/>
  <c r="A2901" i="4" s="1"/>
  <c r="B2901" i="4" s="1"/>
  <c r="D2919" i="4"/>
  <c r="A2919" i="4" s="1"/>
  <c r="B2919" i="4" s="1"/>
  <c r="D2923" i="4"/>
  <c r="A2923" i="4" s="1"/>
  <c r="B2923" i="4" s="1"/>
  <c r="D2933" i="4"/>
  <c r="A2933" i="4" s="1"/>
  <c r="B2933" i="4" s="1"/>
  <c r="D2935" i="4"/>
  <c r="A2935" i="4" s="1"/>
  <c r="B2935" i="4" s="1"/>
  <c r="D2939" i="4"/>
  <c r="A2939" i="4" s="1"/>
  <c r="B2939" i="4" s="1"/>
  <c r="D2955" i="4"/>
  <c r="A2955" i="4" s="1"/>
  <c r="B2955" i="4" s="1"/>
  <c r="D2963" i="4"/>
  <c r="A2963" i="4" s="1"/>
  <c r="B2963" i="4" s="1"/>
  <c r="D2987" i="4"/>
  <c r="A2987" i="4" s="1"/>
  <c r="B2987" i="4" s="1"/>
  <c r="D2997" i="4"/>
  <c r="A2997" i="4" s="1"/>
  <c r="B2997" i="4" s="1"/>
  <c r="D3017" i="4"/>
  <c r="A3017" i="4" s="1"/>
  <c r="B3017" i="4" s="1"/>
  <c r="D3029" i="4"/>
  <c r="A3029" i="4" s="1"/>
  <c r="B3029" i="4" s="1"/>
  <c r="N2681" i="4"/>
  <c r="Q2681" i="4"/>
  <c r="N2115" i="4"/>
  <c r="N2084" i="4"/>
  <c r="Q2544" i="4"/>
  <c r="O2995" i="4"/>
  <c r="Q2995" i="4"/>
  <c r="O3030" i="4"/>
  <c r="N3030" i="4"/>
  <c r="Q2722" i="4"/>
  <c r="O2722" i="4"/>
  <c r="N2619" i="4"/>
  <c r="O2619" i="4"/>
  <c r="Q2399" i="4"/>
  <c r="O2399" i="4"/>
  <c r="Q2299" i="4"/>
  <c r="N2299" i="4"/>
  <c r="Q2723" i="4"/>
  <c r="O2723" i="4"/>
  <c r="O2890" i="4"/>
  <c r="Q2890" i="4"/>
  <c r="N2890" i="4"/>
  <c r="O2483" i="4"/>
  <c r="Q2483" i="4"/>
  <c r="Q1987" i="4"/>
  <c r="O2115" i="4"/>
  <c r="N2151" i="4"/>
  <c r="N2159" i="4"/>
  <c r="N3011" i="4"/>
  <c r="O2909" i="4"/>
  <c r="N2065" i="4"/>
  <c r="Q2084" i="4"/>
  <c r="N2584" i="4"/>
  <c r="N2723" i="4"/>
  <c r="O2895" i="4"/>
  <c r="N2895" i="4"/>
  <c r="O2513" i="4"/>
  <c r="N2513" i="4"/>
  <c r="Q2485" i="4"/>
  <c r="O2485" i="4"/>
  <c r="Q2159" i="4"/>
  <c r="O2432" i="4"/>
  <c r="Q3023" i="4"/>
  <c r="Q2584" i="4"/>
  <c r="N2722" i="4"/>
  <c r="N1977" i="4"/>
  <c r="O1977" i="4"/>
  <c r="Q2996" i="4"/>
  <c r="N2996" i="4"/>
  <c r="O2307" i="4"/>
  <c r="N2307" i="4"/>
  <c r="O2727" i="4"/>
  <c r="N2727" i="4"/>
  <c r="N2749" i="4"/>
  <c r="Q2749" i="4"/>
  <c r="Q2625" i="4"/>
  <c r="N2625" i="4"/>
  <c r="O2885" i="4"/>
  <c r="N2885" i="4"/>
  <c r="Q2925" i="4"/>
  <c r="N2925" i="4"/>
  <c r="N2308" i="4"/>
  <c r="N2432" i="4"/>
  <c r="N2043" i="4"/>
  <c r="N3023" i="4"/>
  <c r="N2924" i="4"/>
  <c r="O2924" i="4"/>
  <c r="N2827" i="4"/>
  <c r="Q2827" i="4"/>
  <c r="N2298" i="4"/>
  <c r="O2298" i="4"/>
  <c r="Q2293" i="4"/>
  <c r="O2293" i="4"/>
  <c r="N1721" i="4"/>
  <c r="Q2958" i="4"/>
  <c r="O2958" i="4"/>
  <c r="N2958" i="4"/>
  <c r="N2969" i="4"/>
  <c r="O2969" i="4"/>
  <c r="O2932" i="4"/>
  <c r="Q2932" i="4"/>
  <c r="N2881" i="4"/>
  <c r="O2308" i="4"/>
  <c r="N2463" i="4"/>
  <c r="O2123" i="4"/>
  <c r="O2881" i="4"/>
  <c r="Q2463" i="4"/>
  <c r="N2321" i="4"/>
  <c r="Q2619" i="4"/>
  <c r="O2299" i="4"/>
  <c r="N2123" i="4"/>
  <c r="N2473" i="4"/>
  <c r="Q2160" i="4"/>
  <c r="O2160" i="4"/>
  <c r="Q2045" i="4"/>
  <c r="N2045" i="4"/>
  <c r="A3081" i="4"/>
  <c r="B3081" i="4" s="1"/>
  <c r="A2910" i="4"/>
  <c r="B2910" i="4" s="1"/>
  <c r="N2835" i="4"/>
  <c r="O2839" i="4"/>
  <c r="N2879" i="4"/>
  <c r="A2904" i="4"/>
  <c r="B2904" i="4" s="1"/>
  <c r="Q2879" i="4"/>
  <c r="N2949" i="4"/>
  <c r="N2621" i="4"/>
  <c r="O2621" i="4"/>
  <c r="M1970" i="4"/>
  <c r="Q1645" i="4"/>
  <c r="N1645" i="4"/>
  <c r="Q2803" i="4"/>
  <c r="Q2791" i="4"/>
  <c r="P1855" i="4"/>
  <c r="P1931" i="4"/>
  <c r="J1919" i="4"/>
  <c r="L1907" i="4" a="1"/>
  <c r="L1907" i="4" s="1"/>
  <c r="M1895" i="4"/>
  <c r="C1883" i="4"/>
  <c r="M1945" i="4"/>
  <c r="C1929" i="4"/>
  <c r="C1917" i="4"/>
  <c r="P1905" i="4"/>
  <c r="J1893" i="4"/>
  <c r="K1881" i="4"/>
  <c r="C1869" i="4"/>
  <c r="A1869" i="4" s="1"/>
  <c r="B1869" i="4" s="1"/>
  <c r="J1863" i="4"/>
  <c r="L1857" i="4" a="1"/>
  <c r="L1857" i="4" s="1"/>
  <c r="J1845" i="4"/>
  <c r="C1833" i="4"/>
  <c r="K1827" i="4"/>
  <c r="J1815" i="4"/>
  <c r="M1769" i="4"/>
  <c r="P1777" i="4"/>
  <c r="L1927" i="4" a="1"/>
  <c r="L1927" i="4" s="1"/>
  <c r="K1891" i="4"/>
  <c r="M1937" i="4"/>
  <c r="C1925" i="4"/>
  <c r="P1901" i="4"/>
  <c r="L1889" i="4" a="1"/>
  <c r="L1889" i="4" s="1"/>
  <c r="C1801" i="4"/>
  <c r="C1759" i="4"/>
  <c r="C1717" i="4"/>
  <c r="K1873" i="4"/>
  <c r="K1849" i="4"/>
  <c r="M1823" i="4"/>
  <c r="K1923" i="4"/>
  <c r="M1847" i="4"/>
  <c r="C1835" i="4"/>
  <c r="C1803" i="4"/>
  <c r="K1717" i="4"/>
  <c r="L1731" i="4" a="1"/>
  <c r="L1731" i="4" s="1"/>
  <c r="J1639" i="4"/>
  <c r="M1731" i="4"/>
  <c r="P1669" i="4"/>
  <c r="K1719" i="4"/>
  <c r="M1639" i="4"/>
  <c r="K1655" i="4"/>
  <c r="P1601" i="4"/>
  <c r="P1671" i="4"/>
  <c r="L1693" i="4" a="1"/>
  <c r="L1693" i="4" s="1"/>
  <c r="L1617" i="4" a="1"/>
  <c r="L1617" i="4" s="1"/>
  <c r="C1581" i="4"/>
  <c r="L1695" i="4" a="1"/>
  <c r="L1695" i="4" s="1"/>
  <c r="J1643" i="4"/>
  <c r="J1591" i="4"/>
  <c r="J1697" i="4"/>
  <c r="C1673" i="4"/>
  <c r="C1601" i="4"/>
  <c r="J1699" i="4"/>
  <c r="C1635" i="4"/>
  <c r="K1665" i="4"/>
  <c r="M1609" i="4"/>
  <c r="J1455" i="4"/>
  <c r="C1555" i="4"/>
  <c r="M1527" i="4"/>
  <c r="L1337" i="4" a="1"/>
  <c r="L1337" i="4" s="1"/>
  <c r="K1751" i="4"/>
  <c r="C1719" i="4"/>
  <c r="C1755" i="4"/>
  <c r="P1761" i="4"/>
  <c r="P1663" i="4"/>
  <c r="K1713" i="4"/>
  <c r="J1703" i="4"/>
  <c r="L1631" i="4" a="1"/>
  <c r="L1631" i="4" s="1"/>
  <c r="M1595" i="4"/>
  <c r="J1653" i="4"/>
  <c r="P1693" i="4"/>
  <c r="M1617" i="4"/>
  <c r="C1569" i="4"/>
  <c r="M1643" i="4"/>
  <c r="L1591" i="4" a="1"/>
  <c r="L1591" i="4" s="1"/>
  <c r="P1697" i="4"/>
  <c r="J1625" i="4"/>
  <c r="C1589" i="4"/>
  <c r="L1687" i="4" a="1"/>
  <c r="L1687" i="4" s="1"/>
  <c r="K1611" i="4"/>
  <c r="C1665" i="4"/>
  <c r="K1549" i="4"/>
  <c r="J1425" i="4"/>
  <c r="P1343" i="4"/>
  <c r="J1441" i="4"/>
  <c r="J1633" i="4"/>
  <c r="N2839" i="4"/>
  <c r="J1669" i="4"/>
  <c r="C1651" i="4"/>
  <c r="K1619" i="4"/>
  <c r="J1563" i="4"/>
  <c r="M1649" i="4"/>
  <c r="C1605" i="4"/>
  <c r="J1647" i="4"/>
  <c r="C1683" i="4"/>
  <c r="C1615" i="4"/>
  <c r="J1677" i="4"/>
  <c r="K1685" i="4"/>
  <c r="D1625" i="4"/>
  <c r="C1671" i="4"/>
  <c r="M1667" i="4"/>
  <c r="K1599" i="4"/>
  <c r="L1333" i="4" a="1"/>
  <c r="L1333" i="4" s="1"/>
  <c r="C1701" i="4"/>
  <c r="L1389" i="4" a="1"/>
  <c r="L1389" i="4" s="1"/>
  <c r="J1495" i="4"/>
  <c r="K1475" i="4"/>
  <c r="M1201" i="4"/>
  <c r="C1811" i="4"/>
  <c r="P1787" i="4"/>
  <c r="O2624" i="4"/>
  <c r="P1729" i="4"/>
  <c r="K1733" i="4"/>
  <c r="K1759" i="4"/>
  <c r="K1681" i="4"/>
  <c r="J1663" i="4"/>
  <c r="P1707" i="4"/>
  <c r="K1755" i="4"/>
  <c r="D1691" i="4"/>
  <c r="A1691" i="4" s="1"/>
  <c r="B1691" i="4" s="1"/>
  <c r="P1613" i="4"/>
  <c r="C1767" i="4"/>
  <c r="M1725" i="4"/>
  <c r="C1649" i="4"/>
  <c r="M1593" i="4"/>
  <c r="J1683" i="4"/>
  <c r="J1615" i="4"/>
  <c r="C1677" i="4"/>
  <c r="J1673" i="4"/>
  <c r="J1613" i="4"/>
  <c r="P1547" i="4"/>
  <c r="D1667" i="4"/>
  <c r="A1667" i="4" s="1"/>
  <c r="B1667" i="4" s="1"/>
  <c r="C1599" i="4"/>
  <c r="L1749" i="4" a="1"/>
  <c r="L1749" i="4" s="1"/>
  <c r="J1539" i="4"/>
  <c r="J1701" i="4"/>
  <c r="L1329" i="4" a="1"/>
  <c r="L1329" i="4" s="1"/>
  <c r="M1485" i="4"/>
  <c r="K1439" i="4"/>
  <c r="C1799" i="4"/>
  <c r="J1771" i="4"/>
  <c r="M1511" i="4"/>
  <c r="C1471" i="4"/>
  <c r="P1357" i="4"/>
  <c r="O2044" i="4"/>
  <c r="Q2044" i="4"/>
  <c r="N2044" i="4"/>
  <c r="O2078" i="4"/>
  <c r="N2078" i="4"/>
  <c r="Q2078" i="4"/>
  <c r="P2070" i="4"/>
  <c r="P2078" i="4"/>
  <c r="K2050" i="4"/>
  <c r="L1972" i="4" a="1"/>
  <c r="L1972" i="4" s="1"/>
  <c r="C1970" i="4"/>
  <c r="K1948" i="4"/>
  <c r="M2014" i="4"/>
  <c r="C1914" i="4"/>
  <c r="C2150" i="4"/>
  <c r="L2150" i="4" a="1"/>
  <c r="L2150" i="4" s="1"/>
  <c r="P2204" i="4"/>
  <c r="L2204" i="4" a="1"/>
  <c r="L2204" i="4" s="1"/>
  <c r="J2206" i="4"/>
  <c r="P2206" i="4"/>
  <c r="C2216" i="4"/>
  <c r="K2216" i="4"/>
  <c r="P2224" i="4"/>
  <c r="L2224" i="4" a="1"/>
  <c r="L2224" i="4" s="1"/>
  <c r="P2230" i="4"/>
  <c r="M2230" i="4"/>
  <c r="J2236" i="4"/>
  <c r="C2236" i="4"/>
  <c r="J2248" i="4"/>
  <c r="L2248" i="4" a="1"/>
  <c r="L2248" i="4" s="1"/>
  <c r="J2254" i="4"/>
  <c r="P2254" i="4"/>
  <c r="J2260" i="4"/>
  <c r="C2260" i="4"/>
  <c r="J2268" i="4"/>
  <c r="M2268" i="4"/>
  <c r="J2272" i="4"/>
  <c r="L2272" i="4" a="1"/>
  <c r="L2272" i="4" s="1"/>
  <c r="J2278" i="4"/>
  <c r="P2278" i="4"/>
  <c r="P2286" i="4"/>
  <c r="J2286" i="4"/>
  <c r="P2298" i="4"/>
  <c r="C2298" i="4"/>
  <c r="J2304" i="4"/>
  <c r="K2304" i="4"/>
  <c r="L2318" i="4" a="1"/>
  <c r="L2318" i="4" s="1"/>
  <c r="J2318" i="4"/>
  <c r="C2332" i="4"/>
  <c r="P2332" i="4"/>
  <c r="K2332" i="4"/>
  <c r="K2362" i="4"/>
  <c r="M2362" i="4"/>
  <c r="C2362" i="4"/>
  <c r="J2362" i="4"/>
  <c r="C2364" i="4"/>
  <c r="P2364" i="4"/>
  <c r="C2414" i="4"/>
  <c r="L2414" i="4" a="1"/>
  <c r="L2414" i="4" s="1"/>
  <c r="L2128" i="4" a="1"/>
  <c r="L2128" i="4" s="1"/>
  <c r="J2090" i="4"/>
  <c r="J2096" i="4"/>
  <c r="J2042" i="4"/>
  <c r="J2056" i="4"/>
  <c r="M2046" i="4"/>
  <c r="K2052" i="4"/>
  <c r="N2477" i="4"/>
  <c r="L2156" i="4" a="1"/>
  <c r="L2156" i="4" s="1"/>
  <c r="K2150" i="4"/>
  <c r="K2092" i="4"/>
  <c r="C1982" i="4"/>
  <c r="J2024" i="4"/>
  <c r="D3058" i="4"/>
  <c r="A3058" i="4" s="1"/>
  <c r="B3058" i="4" s="1"/>
  <c r="D3070" i="4"/>
  <c r="A3070" i="4" s="1"/>
  <c r="B3070" i="4" s="1"/>
  <c r="D3076" i="4"/>
  <c r="A3076" i="4" s="1"/>
  <c r="B3076" i="4" s="1"/>
  <c r="D3082" i="4"/>
  <c r="A3082" i="4" s="1"/>
  <c r="B3082" i="4" s="1"/>
  <c r="L1387" i="4" a="1"/>
  <c r="L1387" i="4" s="1"/>
  <c r="J1345" i="4"/>
  <c r="K1431" i="4"/>
  <c r="L1243" i="4" a="1"/>
  <c r="L1243" i="4" s="1"/>
  <c r="D1519" i="4"/>
  <c r="D1645" i="4"/>
  <c r="D1647" i="4"/>
  <c r="A1647" i="4" s="1"/>
  <c r="B1647" i="4" s="1"/>
  <c r="D1695" i="4"/>
  <c r="D1865" i="4"/>
  <c r="D2323" i="4"/>
  <c r="O2761" i="4"/>
  <c r="Q2585" i="4"/>
  <c r="M1311" i="4"/>
  <c r="J1353" i="4"/>
  <c r="O2585" i="4"/>
  <c r="Q2777" i="4"/>
  <c r="D1860" i="4"/>
  <c r="D1890" i="4"/>
  <c r="D1990" i="4"/>
  <c r="A1990" i="4" s="1"/>
  <c r="B1990" i="4" s="1"/>
  <c r="D2010" i="4"/>
  <c r="D2022" i="4"/>
  <c r="D2036" i="4"/>
  <c r="D2048" i="4"/>
  <c r="D2068" i="4"/>
  <c r="D2090" i="4"/>
  <c r="D2094" i="4"/>
  <c r="D2104" i="4"/>
  <c r="D2106" i="4"/>
  <c r="D2110" i="4"/>
  <c r="A2110" i="4" s="1"/>
  <c r="B2110" i="4" s="1"/>
  <c r="D2114" i="4"/>
  <c r="D2116" i="4"/>
  <c r="D2130" i="4"/>
  <c r="D2134" i="4"/>
  <c r="A2134" i="4" s="1"/>
  <c r="B2134" i="4" s="1"/>
  <c r="D2136" i="4"/>
  <c r="D2138" i="4"/>
  <c r="D2140" i="4"/>
  <c r="D2142" i="4"/>
  <c r="D2146" i="4"/>
  <c r="A2146" i="4" s="1"/>
  <c r="B2146" i="4" s="1"/>
  <c r="D2148" i="4"/>
  <c r="D2152" i="4"/>
  <c r="D2154" i="4"/>
  <c r="D2158" i="4"/>
  <c r="A2158" i="4" s="1"/>
  <c r="B2158" i="4" s="1"/>
  <c r="D2166" i="4"/>
  <c r="D2170" i="4"/>
  <c r="D2172" i="4"/>
  <c r="A2172" i="4" s="1"/>
  <c r="B2172" i="4" s="1"/>
  <c r="D2174" i="4"/>
  <c r="D2178" i="4"/>
  <c r="D2182" i="4"/>
  <c r="A2182" i="4" s="1"/>
  <c r="B2182" i="4" s="1"/>
  <c r="D2188" i="4"/>
  <c r="A2188" i="4" s="1"/>
  <c r="B2188" i="4" s="1"/>
  <c r="D2196" i="4"/>
  <c r="A2196" i="4" s="1"/>
  <c r="B2196" i="4" s="1"/>
  <c r="D2210" i="4"/>
  <c r="D2212" i="4"/>
  <c r="A2212" i="4" s="1"/>
  <c r="B2212" i="4" s="1"/>
  <c r="D2216" i="4"/>
  <c r="D2218" i="4"/>
  <c r="A2218" i="4" s="1"/>
  <c r="B2218" i="4" s="1"/>
  <c r="D2220" i="4"/>
  <c r="A2220" i="4" s="1"/>
  <c r="B2220" i="4" s="1"/>
  <c r="D2222" i="4"/>
  <c r="A2222" i="4" s="1"/>
  <c r="B2222" i="4" s="1"/>
  <c r="D2224" i="4"/>
  <c r="D2226" i="4"/>
  <c r="A2226" i="4" s="1"/>
  <c r="B2226" i="4" s="1"/>
  <c r="D2228" i="4"/>
  <c r="D2230" i="4"/>
  <c r="A2230" i="4" s="1"/>
  <c r="B2230" i="4" s="1"/>
  <c r="D2232" i="4"/>
  <c r="A2232" i="4" s="1"/>
  <c r="B2232" i="4" s="1"/>
  <c r="D2234" i="4"/>
  <c r="D2236" i="4"/>
  <c r="D2238" i="4"/>
  <c r="A2238" i="4" s="1"/>
  <c r="B2238" i="4" s="1"/>
  <c r="D2240" i="4"/>
  <c r="D2242" i="4"/>
  <c r="A2242" i="4" s="1"/>
  <c r="B2242" i="4" s="1"/>
  <c r="D2244" i="4"/>
  <c r="D2246" i="4"/>
  <c r="D2248" i="4"/>
  <c r="A2248" i="4" s="1"/>
  <c r="B2248" i="4" s="1"/>
  <c r="D2250" i="4"/>
  <c r="A2250" i="4" s="1"/>
  <c r="B2250" i="4" s="1"/>
  <c r="D2252" i="4"/>
  <c r="A2252" i="4" s="1"/>
  <c r="B2252" i="4" s="1"/>
  <c r="D2254" i="4"/>
  <c r="A2254" i="4" s="1"/>
  <c r="B2254" i="4" s="1"/>
  <c r="D2256" i="4"/>
  <c r="A2256" i="4" s="1"/>
  <c r="B2256" i="4" s="1"/>
  <c r="D2258" i="4"/>
  <c r="A2258" i="4" s="1"/>
  <c r="B2258" i="4" s="1"/>
  <c r="D2260" i="4"/>
  <c r="D2262" i="4"/>
  <c r="A2262" i="4" s="1"/>
  <c r="B2262" i="4" s="1"/>
  <c r="D2264" i="4"/>
  <c r="A2264" i="4" s="1"/>
  <c r="B2264" i="4" s="1"/>
  <c r="D2266" i="4"/>
  <c r="A2266" i="4" s="1"/>
  <c r="B2266" i="4" s="1"/>
  <c r="D2268" i="4"/>
  <c r="A2268" i="4" s="1"/>
  <c r="B2268" i="4" s="1"/>
  <c r="D2270" i="4"/>
  <c r="A2270" i="4" s="1"/>
  <c r="B2270" i="4" s="1"/>
  <c r="D2272" i="4"/>
  <c r="A2272" i="4" s="1"/>
  <c r="B2272" i="4" s="1"/>
  <c r="D2274" i="4"/>
  <c r="A2274" i="4" s="1"/>
  <c r="B2274" i="4" s="1"/>
  <c r="D2276" i="4"/>
  <c r="A2276" i="4" s="1"/>
  <c r="B2276" i="4" s="1"/>
  <c r="D2278" i="4"/>
  <c r="A2278" i="4" s="1"/>
  <c r="B2278" i="4" s="1"/>
  <c r="D2280" i="4"/>
  <c r="A2280" i="4" s="1"/>
  <c r="B2280" i="4" s="1"/>
  <c r="D2282" i="4"/>
  <c r="A2282" i="4" s="1"/>
  <c r="B2282" i="4" s="1"/>
  <c r="D2284" i="4"/>
  <c r="A2284" i="4" s="1"/>
  <c r="B2284" i="4" s="1"/>
  <c r="D2286" i="4"/>
  <c r="A2286" i="4" s="1"/>
  <c r="B2286" i="4" s="1"/>
  <c r="D2288" i="4"/>
  <c r="A2288" i="4" s="1"/>
  <c r="B2288" i="4" s="1"/>
  <c r="D2290" i="4"/>
  <c r="A2290" i="4" s="1"/>
  <c r="B2290" i="4" s="1"/>
  <c r="D2292" i="4"/>
  <c r="A2292" i="4" s="1"/>
  <c r="B2292" i="4" s="1"/>
  <c r="D2294" i="4"/>
  <c r="A2294" i="4" s="1"/>
  <c r="B2294" i="4" s="1"/>
  <c r="D2296" i="4"/>
  <c r="A2296" i="4" s="1"/>
  <c r="B2296" i="4" s="1"/>
  <c r="D2298" i="4"/>
  <c r="D2300" i="4"/>
  <c r="A2300" i="4" s="1"/>
  <c r="B2300" i="4" s="1"/>
  <c r="D2302" i="4"/>
  <c r="A2302" i="4" s="1"/>
  <c r="B2302" i="4" s="1"/>
  <c r="D2304" i="4"/>
  <c r="A2304" i="4" s="1"/>
  <c r="B2304" i="4" s="1"/>
  <c r="D2306" i="4"/>
  <c r="A2306" i="4" s="1"/>
  <c r="B2306" i="4" s="1"/>
  <c r="D2308" i="4"/>
  <c r="A2308" i="4" s="1"/>
  <c r="B2308" i="4" s="1"/>
  <c r="D2310" i="4"/>
  <c r="A2310" i="4" s="1"/>
  <c r="B2310" i="4" s="1"/>
  <c r="D2312" i="4"/>
  <c r="D2314" i="4"/>
  <c r="D2318" i="4"/>
  <c r="D2332" i="4"/>
  <c r="D2334" i="4"/>
  <c r="A2334" i="4" s="1"/>
  <c r="B2334" i="4" s="1"/>
  <c r="D2378" i="4"/>
  <c r="D2392" i="4"/>
  <c r="A2392" i="4" s="1"/>
  <c r="B2392" i="4" s="1"/>
  <c r="D2394" i="4"/>
  <c r="A2394" i="4" s="1"/>
  <c r="B2394" i="4" s="1"/>
  <c r="D2400" i="4"/>
  <c r="A2400" i="4" s="1"/>
  <c r="B2400" i="4" s="1"/>
  <c r="D2410" i="4"/>
  <c r="A2410" i="4" s="1"/>
  <c r="B2410" i="4" s="1"/>
  <c r="D2416" i="4"/>
  <c r="A2416" i="4" s="1"/>
  <c r="B2416" i="4" s="1"/>
  <c r="D2418" i="4"/>
  <c r="D2426" i="4"/>
  <c r="A2426" i="4" s="1"/>
  <c r="B2426" i="4" s="1"/>
  <c r="D2428" i="4"/>
  <c r="D2432" i="4"/>
  <c r="A2432" i="4" s="1"/>
  <c r="B2432" i="4" s="1"/>
  <c r="D2478" i="4"/>
  <c r="A2478" i="4" s="1"/>
  <c r="B2478" i="4" s="1"/>
  <c r="D2508" i="4"/>
  <c r="A2508" i="4" s="1"/>
  <c r="B2508" i="4" s="1"/>
  <c r="D2510" i="4"/>
  <c r="A2510" i="4" s="1"/>
  <c r="B2510" i="4" s="1"/>
  <c r="D2514" i="4"/>
  <c r="A2514" i="4" s="1"/>
  <c r="B2514" i="4" s="1"/>
  <c r="D2516" i="4"/>
  <c r="A2516" i="4" s="1"/>
  <c r="B2516" i="4" s="1"/>
  <c r="D2520" i="4"/>
  <c r="A2520" i="4" s="1"/>
  <c r="B2520" i="4" s="1"/>
  <c r="D2522" i="4"/>
  <c r="A2522" i="4" s="1"/>
  <c r="B2522" i="4" s="1"/>
  <c r="D2526" i="4"/>
  <c r="A2526" i="4" s="1"/>
  <c r="B2526" i="4" s="1"/>
  <c r="D2528" i="4"/>
  <c r="A2528" i="4" s="1"/>
  <c r="B2528" i="4" s="1"/>
  <c r="D2532" i="4"/>
  <c r="A2532" i="4" s="1"/>
  <c r="B2532" i="4" s="1"/>
  <c r="D2534" i="4"/>
  <c r="A2534" i="4" s="1"/>
  <c r="B2534" i="4" s="1"/>
  <c r="D2536" i="4"/>
  <c r="A2536" i="4" s="1"/>
  <c r="B2536" i="4" s="1"/>
  <c r="D2540" i="4"/>
  <c r="A2540" i="4" s="1"/>
  <c r="B2540" i="4" s="1"/>
  <c r="D2542" i="4"/>
  <c r="A2542" i="4" s="1"/>
  <c r="B2542" i="4" s="1"/>
  <c r="D2546" i="4"/>
  <c r="A2546" i="4" s="1"/>
  <c r="B2546" i="4" s="1"/>
  <c r="D2548" i="4"/>
  <c r="A2548" i="4" s="1"/>
  <c r="B2548" i="4" s="1"/>
  <c r="D2552" i="4"/>
  <c r="A2552" i="4" s="1"/>
  <c r="B2552" i="4" s="1"/>
  <c r="D2554" i="4"/>
  <c r="A2554" i="4" s="1"/>
  <c r="B2554" i="4" s="1"/>
  <c r="D2558" i="4"/>
  <c r="A2558" i="4" s="1"/>
  <c r="B2558" i="4" s="1"/>
  <c r="D2560" i="4"/>
  <c r="A2560" i="4" s="1"/>
  <c r="B2560" i="4" s="1"/>
  <c r="D2566" i="4"/>
  <c r="A2566" i="4" s="1"/>
  <c r="B2566" i="4" s="1"/>
  <c r="D2570" i="4"/>
  <c r="A2570" i="4" s="1"/>
  <c r="B2570" i="4" s="1"/>
  <c r="D2572" i="4"/>
  <c r="A2572" i="4" s="1"/>
  <c r="B2572" i="4" s="1"/>
  <c r="D2576" i="4"/>
  <c r="A2576" i="4" s="1"/>
  <c r="B2576" i="4" s="1"/>
  <c r="D2578" i="4"/>
  <c r="A2578" i="4" s="1"/>
  <c r="B2578" i="4" s="1"/>
  <c r="D2580" i="4"/>
  <c r="A2580" i="4" s="1"/>
  <c r="B2580" i="4" s="1"/>
  <c r="D2582" i="4"/>
  <c r="D2584" i="4"/>
  <c r="A2584" i="4" s="1"/>
  <c r="B2584" i="4" s="1"/>
  <c r="N2465" i="4"/>
  <c r="P1417" i="4"/>
  <c r="M1415" i="4"/>
  <c r="C1479" i="4"/>
  <c r="C1487" i="4"/>
  <c r="D2586" i="4"/>
  <c r="A2586" i="4" s="1"/>
  <c r="B2586" i="4" s="1"/>
  <c r="D2588" i="4"/>
  <c r="D2590" i="4"/>
  <c r="A2590" i="4" s="1"/>
  <c r="B2590" i="4" s="1"/>
  <c r="D2592" i="4"/>
  <c r="A2592" i="4" s="1"/>
  <c r="B2592" i="4" s="1"/>
  <c r="D2594" i="4"/>
  <c r="D2596" i="4"/>
  <c r="A2596" i="4" s="1"/>
  <c r="B2596" i="4" s="1"/>
  <c r="D2598" i="4"/>
  <c r="A2598" i="4" s="1"/>
  <c r="B2598" i="4" s="1"/>
  <c r="D2602" i="4"/>
  <c r="A2602" i="4" s="1"/>
  <c r="B2602" i="4" s="1"/>
  <c r="D2604" i="4"/>
  <c r="A2604" i="4" s="1"/>
  <c r="B2604" i="4" s="1"/>
  <c r="D2606" i="4"/>
  <c r="A2606" i="4" s="1"/>
  <c r="B2606" i="4" s="1"/>
  <c r="D2608" i="4"/>
  <c r="A2608" i="4" s="1"/>
  <c r="B2608" i="4" s="1"/>
  <c r="D2610" i="4"/>
  <c r="A2610" i="4" s="1"/>
  <c r="B2610" i="4" s="1"/>
  <c r="D2612" i="4"/>
  <c r="A2612" i="4" s="1"/>
  <c r="B2612" i="4" s="1"/>
  <c r="D2614" i="4"/>
  <c r="A2614" i="4" s="1"/>
  <c r="B2614" i="4" s="1"/>
  <c r="D2616" i="4"/>
  <c r="A2616" i="4" s="1"/>
  <c r="B2616" i="4" s="1"/>
  <c r="D2618" i="4"/>
  <c r="A2618" i="4" s="1"/>
  <c r="B2618" i="4" s="1"/>
  <c r="D2620" i="4"/>
  <c r="A2620" i="4" s="1"/>
  <c r="B2620" i="4" s="1"/>
  <c r="D2622" i="4"/>
  <c r="A2622" i="4" s="1"/>
  <c r="B2622" i="4" s="1"/>
  <c r="D2624" i="4"/>
  <c r="A2624" i="4" s="1"/>
  <c r="B2624" i="4" s="1"/>
  <c r="D2634" i="4"/>
  <c r="D2638" i="4"/>
  <c r="A2638" i="4" s="1"/>
  <c r="B2638" i="4" s="1"/>
  <c r="D2644" i="4"/>
  <c r="A2644" i="4" s="1"/>
  <c r="B2644" i="4" s="1"/>
  <c r="D2650" i="4"/>
  <c r="A2650" i="4" s="1"/>
  <c r="B2650" i="4" s="1"/>
  <c r="D2662" i="4"/>
  <c r="A2662" i="4" s="1"/>
  <c r="B2662" i="4" s="1"/>
  <c r="D2670" i="4"/>
  <c r="A2670" i="4" s="1"/>
  <c r="B2670" i="4" s="1"/>
  <c r="D2674" i="4"/>
  <c r="A2674" i="4" s="1"/>
  <c r="B2674" i="4" s="1"/>
  <c r="D2680" i="4"/>
  <c r="A2680" i="4" s="1"/>
  <c r="B2680" i="4" s="1"/>
  <c r="D2682" i="4"/>
  <c r="D2686" i="4"/>
  <c r="A2686" i="4" s="1"/>
  <c r="B2686" i="4" s="1"/>
  <c r="D2692" i="4"/>
  <c r="A2692" i="4" s="1"/>
  <c r="B2692" i="4" s="1"/>
  <c r="D2698" i="4"/>
  <c r="A2698" i="4" s="1"/>
  <c r="B2698" i="4" s="1"/>
  <c r="D2700" i="4"/>
  <c r="A2700" i="4" s="1"/>
  <c r="B2700" i="4" s="1"/>
  <c r="D2704" i="4"/>
  <c r="A2704" i="4" s="1"/>
  <c r="B2704" i="4" s="1"/>
  <c r="D2706" i="4"/>
  <c r="D2710" i="4"/>
  <c r="A2710" i="4" s="1"/>
  <c r="B2710" i="4" s="1"/>
  <c r="D2716" i="4"/>
  <c r="A2716" i="4" s="1"/>
  <c r="B2716" i="4" s="1"/>
  <c r="D2722" i="4"/>
  <c r="A2722" i="4" s="1"/>
  <c r="B2722" i="4" s="1"/>
  <c r="D2724" i="4"/>
  <c r="D2728" i="4"/>
  <c r="A2728" i="4" s="1"/>
  <c r="B2728" i="4" s="1"/>
  <c r="D2734" i="4"/>
  <c r="A2734" i="4" s="1"/>
  <c r="B2734" i="4" s="1"/>
  <c r="D2742" i="4"/>
  <c r="A2742" i="4" s="1"/>
  <c r="B2742" i="4" s="1"/>
  <c r="D2748" i="4"/>
  <c r="A2748" i="4" s="1"/>
  <c r="B2748" i="4" s="1"/>
  <c r="D2750" i="4"/>
  <c r="A2750" i="4" s="1"/>
  <c r="B2750" i="4" s="1"/>
  <c r="D2752" i="4"/>
  <c r="A2752" i="4" s="1"/>
  <c r="B2752" i="4" s="1"/>
  <c r="D2754" i="4"/>
  <c r="A2754" i="4" s="1"/>
  <c r="B2754" i="4" s="1"/>
  <c r="D2758" i="4"/>
  <c r="D2760" i="4"/>
  <c r="A2760" i="4" s="1"/>
  <c r="B2760" i="4" s="1"/>
  <c r="D2766" i="4"/>
  <c r="A2766" i="4" s="1"/>
  <c r="B2766" i="4" s="1"/>
  <c r="D2770" i="4"/>
  <c r="D2774" i="4"/>
  <c r="D2776" i="4"/>
  <c r="D2778" i="4"/>
  <c r="A2778" i="4" s="1"/>
  <c r="B2778" i="4" s="1"/>
  <c r="D2780" i="4"/>
  <c r="A2780" i="4" s="1"/>
  <c r="B2780" i="4" s="1"/>
  <c r="D2782" i="4"/>
  <c r="A2782" i="4" s="1"/>
  <c r="B2782" i="4" s="1"/>
  <c r="D2784" i="4"/>
  <c r="A2784" i="4" s="1"/>
  <c r="B2784" i="4" s="1"/>
  <c r="D2786" i="4"/>
  <c r="A2786" i="4" s="1"/>
  <c r="B2786" i="4" s="1"/>
  <c r="D2788" i="4"/>
  <c r="A2788" i="4" s="1"/>
  <c r="B2788" i="4" s="1"/>
  <c r="D2794" i="4"/>
  <c r="A2794" i="4" s="1"/>
  <c r="B2794" i="4" s="1"/>
  <c r="D2796" i="4"/>
  <c r="A2796" i="4" s="1"/>
  <c r="B2796" i="4" s="1"/>
  <c r="D2806" i="4"/>
  <c r="A2806" i="4" s="1"/>
  <c r="B2806" i="4" s="1"/>
  <c r="D2818" i="4"/>
  <c r="A2818" i="4" s="1"/>
  <c r="B2818" i="4" s="1"/>
  <c r="D2820" i="4"/>
  <c r="A2820" i="4" s="1"/>
  <c r="B2820" i="4" s="1"/>
  <c r="D2826" i="4"/>
  <c r="A2826" i="4" s="1"/>
  <c r="B2826" i="4" s="1"/>
  <c r="D2870" i="4"/>
  <c r="A2870" i="4" s="1"/>
  <c r="B2870" i="4" s="1"/>
  <c r="D2876" i="4"/>
  <c r="D2882" i="4"/>
  <c r="D2900" i="4"/>
  <c r="D2956" i="4"/>
  <c r="A2956" i="4" s="1"/>
  <c r="B2956" i="4" s="1"/>
  <c r="D2962" i="4"/>
  <c r="A2962" i="4" s="1"/>
  <c r="B2962" i="4" s="1"/>
  <c r="D2968" i="4"/>
  <c r="A2968" i="4" s="1"/>
  <c r="B2968" i="4" s="1"/>
  <c r="D2974" i="4"/>
  <c r="A2974" i="4" s="1"/>
  <c r="B2974" i="4" s="1"/>
  <c r="D2980" i="4"/>
  <c r="A2980" i="4" s="1"/>
  <c r="B2980" i="4" s="1"/>
  <c r="D2984" i="4"/>
  <c r="A2984" i="4" s="1"/>
  <c r="B2984" i="4" s="1"/>
  <c r="D2998" i="4"/>
  <c r="A2998" i="4" s="1"/>
  <c r="B2998" i="4" s="1"/>
  <c r="D3004" i="4"/>
  <c r="A3004" i="4" s="1"/>
  <c r="B3004" i="4" s="1"/>
  <c r="D3010" i="4"/>
  <c r="A3010" i="4" s="1"/>
  <c r="B3010" i="4" s="1"/>
  <c r="D3016" i="4"/>
  <c r="A3016" i="4" s="1"/>
  <c r="B3016" i="4" s="1"/>
  <c r="D3022" i="4"/>
  <c r="A3022" i="4" s="1"/>
  <c r="B3022" i="4" s="1"/>
  <c r="D3028" i="4"/>
  <c r="A3028" i="4" s="1"/>
  <c r="B3028" i="4" s="1"/>
  <c r="D3032" i="4"/>
  <c r="A3032" i="4" s="1"/>
  <c r="B3032" i="4" s="1"/>
  <c r="D3034" i="4"/>
  <c r="A3034" i="4" s="1"/>
  <c r="B3034" i="4" s="1"/>
  <c r="D3038" i="4"/>
  <c r="A3038" i="4" s="1"/>
  <c r="B3038" i="4" s="1"/>
  <c r="D3040" i="4"/>
  <c r="A3040" i="4" s="1"/>
  <c r="B3040" i="4" s="1"/>
  <c r="D3046" i="4"/>
  <c r="A3046" i="4" s="1"/>
  <c r="B3046" i="4" s="1"/>
  <c r="D3052" i="4"/>
  <c r="A3052" i="4" s="1"/>
  <c r="B3052" i="4" s="1"/>
  <c r="O2857" i="4"/>
  <c r="Q2820" i="4"/>
  <c r="O2679" i="4"/>
  <c r="N2609" i="4"/>
  <c r="D100" i="4"/>
  <c r="D146" i="4"/>
  <c r="D168" i="4"/>
  <c r="D288" i="4"/>
  <c r="D322" i="4"/>
  <c r="D378" i="4"/>
  <c r="D538" i="4"/>
  <c r="D622" i="4"/>
  <c r="D686" i="4"/>
  <c r="D742" i="4"/>
  <c r="D754" i="4"/>
  <c r="D778" i="4"/>
  <c r="D806" i="4"/>
  <c r="D832" i="4"/>
  <c r="D932" i="4"/>
  <c r="D938" i="4"/>
  <c r="D988" i="4"/>
  <c r="D990" i="4"/>
  <c r="D1006" i="4"/>
  <c r="D1008" i="4"/>
  <c r="D1048" i="4"/>
  <c r="D1086" i="4"/>
  <c r="D1092" i="4"/>
  <c r="D1104" i="4"/>
  <c r="D1194" i="4"/>
  <c r="D1276" i="4"/>
  <c r="D1292" i="4"/>
  <c r="D1302" i="4"/>
  <c r="D1316" i="4"/>
  <c r="D1326" i="4"/>
  <c r="D1332" i="4"/>
  <c r="D1340" i="4"/>
  <c r="D1350" i="4"/>
  <c r="D1352" i="4"/>
  <c r="D1362" i="4"/>
  <c r="D1364" i="4"/>
  <c r="D1388" i="4"/>
  <c r="D1398" i="4"/>
  <c r="D1410" i="4"/>
  <c r="D1412" i="4"/>
  <c r="D1436" i="4"/>
  <c r="D1460" i="4"/>
  <c r="D1468" i="4"/>
  <c r="D1478" i="4"/>
  <c r="D1480" i="4"/>
  <c r="D1486" i="4"/>
  <c r="D1490" i="4"/>
  <c r="D1518" i="4"/>
  <c r="D1528" i="4"/>
  <c r="D1534" i="4"/>
  <c r="D1568" i="4"/>
  <c r="D1608" i="4"/>
  <c r="D1614" i="4"/>
  <c r="D1656" i="4"/>
  <c r="D1676" i="4"/>
  <c r="D1712" i="4"/>
  <c r="D1832" i="4"/>
  <c r="D1858" i="4"/>
  <c r="D1880" i="4"/>
  <c r="D1892" i="4"/>
  <c r="D1898" i="4"/>
  <c r="D1900" i="4"/>
  <c r="D1994" i="4"/>
  <c r="A1994" i="4" s="1"/>
  <c r="B1994" i="4" s="1"/>
  <c r="D2020" i="4"/>
  <c r="D2034" i="4"/>
  <c r="A2034" i="4" s="1"/>
  <c r="B2034" i="4" s="1"/>
  <c r="P1577" i="4"/>
  <c r="J1559" i="4"/>
  <c r="K1561" i="4"/>
  <c r="J1575" i="4"/>
  <c r="L1549" i="4" a="1"/>
  <c r="L1549" i="4" s="1"/>
  <c r="P1481" i="4"/>
  <c r="L1363" i="4" a="1"/>
  <c r="L1363" i="4" s="1"/>
  <c r="M1535" i="4"/>
  <c r="M1481" i="4"/>
  <c r="K1399" i="4"/>
  <c r="M1299" i="4"/>
  <c r="L1557" i="4" a="1"/>
  <c r="L1557" i="4" s="1"/>
  <c r="L1299" i="4" a="1"/>
  <c r="L1299" i="4" s="1"/>
  <c r="L1531" i="4" a="1"/>
  <c r="L1531" i="4" s="1"/>
  <c r="L1519" i="4" a="1"/>
  <c r="L1519" i="4" s="1"/>
  <c r="J1501" i="4"/>
  <c r="C1485" i="4"/>
  <c r="J1465" i="4"/>
  <c r="L1449" i="4" a="1"/>
  <c r="L1449" i="4" s="1"/>
  <c r="C1431" i="4"/>
  <c r="K1457" i="4"/>
  <c r="C1545" i="4"/>
  <c r="L1213" i="4" a="1"/>
  <c r="L1213" i="4" s="1"/>
  <c r="L1285" i="4" a="1"/>
  <c r="L1285" i="4" s="1"/>
  <c r="M1181" i="4"/>
  <c r="N2597" i="4"/>
  <c r="K1571" i="4"/>
  <c r="J1547" i="4"/>
  <c r="M1579" i="4"/>
  <c r="K1575" i="4"/>
  <c r="C1553" i="4"/>
  <c r="M1549" i="4"/>
  <c r="P1451" i="4"/>
  <c r="L1357" i="4" a="1"/>
  <c r="L1357" i="4" s="1"/>
  <c r="J1533" i="4"/>
  <c r="M1475" i="4"/>
  <c r="K1393" i="4"/>
  <c r="J1555" i="4"/>
  <c r="K1539" i="4"/>
  <c r="D1531" i="4"/>
  <c r="M1501" i="4"/>
  <c r="K1479" i="4"/>
  <c r="L1465" i="4" a="1"/>
  <c r="L1465" i="4" s="1"/>
  <c r="M1447" i="4"/>
  <c r="K1425" i="4"/>
  <c r="J1505" i="4"/>
  <c r="C1451" i="4"/>
  <c r="L1543" i="4" a="1"/>
  <c r="L1543" i="4" s="1"/>
  <c r="L1385" i="4" a="1"/>
  <c r="L1385" i="4" s="1"/>
  <c r="P1213" i="4"/>
  <c r="Q2597" i="4"/>
  <c r="J1803" i="4"/>
  <c r="M1715" i="4"/>
  <c r="P1759" i="4"/>
  <c r="P1717" i="4"/>
  <c r="K1769" i="4"/>
  <c r="C1741" i="4"/>
  <c r="K1801" i="4"/>
  <c r="K1753" i="4"/>
  <c r="J1791" i="4"/>
  <c r="M1785" i="4"/>
  <c r="J1713" i="4"/>
  <c r="J1651" i="4"/>
  <c r="L1743" i="4" a="1"/>
  <c r="L1743" i="4" s="1"/>
  <c r="C1737" i="4"/>
  <c r="P1645" i="4"/>
  <c r="C1703" i="4"/>
  <c r="M1691" i="4"/>
  <c r="J1619" i="4"/>
  <c r="K1595" i="4"/>
  <c r="C1571" i="4"/>
  <c r="M1693" i="4"/>
  <c r="P1635" i="4"/>
  <c r="J1605" i="4"/>
  <c r="L1581" i="4" a="1"/>
  <c r="L1581" i="4" s="1"/>
  <c r="L1711" i="4" a="1"/>
  <c r="L1711" i="4" s="1"/>
  <c r="P1683" i="4"/>
  <c r="K1579" i="4"/>
  <c r="L1673" i="4" a="1"/>
  <c r="L1673" i="4" s="1"/>
  <c r="C1625" i="4"/>
  <c r="K1589" i="4"/>
  <c r="P1553" i="4"/>
  <c r="L1635" i="4" a="1"/>
  <c r="L1635" i="4" s="1"/>
  <c r="J1599" i="4"/>
  <c r="C1575" i="4"/>
  <c r="C1547" i="4"/>
  <c r="L1551" i="4" a="1"/>
  <c r="L1551" i="4" s="1"/>
  <c r="P1433" i="4"/>
  <c r="M1523" i="4"/>
  <c r="J1461" i="4"/>
  <c r="J1419" i="4"/>
  <c r="P1701" i="4"/>
  <c r="M1555" i="4"/>
  <c r="P1289" i="4"/>
  <c r="L1527" i="4" a="1"/>
  <c r="L1527" i="4" s="1"/>
  <c r="J1513" i="4"/>
  <c r="P1495" i="4"/>
  <c r="M1479" i="4"/>
  <c r="L1461" i="4" a="1"/>
  <c r="L1461" i="4" s="1"/>
  <c r="L1505" i="4" a="1"/>
  <c r="L1505" i="4" s="1"/>
  <c r="J1451" i="4"/>
  <c r="C1415" i="4"/>
  <c r="M1429" i="4"/>
  <c r="C1255" i="4"/>
  <c r="C1227" i="4"/>
  <c r="D2326" i="4"/>
  <c r="A2326" i="4" s="1"/>
  <c r="B2326" i="4" s="1"/>
  <c r="D2340" i="4"/>
  <c r="D2358" i="4"/>
  <c r="D2360" i="4"/>
  <c r="D2362" i="4"/>
  <c r="D2372" i="4"/>
  <c r="D2382" i="4"/>
  <c r="A2382" i="4" s="1"/>
  <c r="B2382" i="4" s="1"/>
  <c r="D2384" i="4"/>
  <c r="D2386" i="4"/>
  <c r="A2386" i="4" s="1"/>
  <c r="B2386" i="4" s="1"/>
  <c r="D2404" i="4"/>
  <c r="A2404" i="4" s="1"/>
  <c r="B2404" i="4" s="1"/>
  <c r="D2412" i="4"/>
  <c r="A2412" i="4" s="1"/>
  <c r="B2412" i="4" s="1"/>
  <c r="D2414" i="4"/>
  <c r="D2444" i="4"/>
  <c r="D2464" i="4"/>
  <c r="L1563" i="4" a="1"/>
  <c r="L1563" i="4" s="1"/>
  <c r="P1575" i="4"/>
  <c r="C1567" i="4"/>
  <c r="K1577" i="4"/>
  <c r="M1565" i="4"/>
  <c r="P1415" i="4"/>
  <c r="L1327" i="4" a="1"/>
  <c r="L1327" i="4" s="1"/>
  <c r="M1505" i="4"/>
  <c r="J1449" i="4"/>
  <c r="J1411" i="4"/>
  <c r="J1333" i="4"/>
  <c r="P1409" i="4"/>
  <c r="D1355" i="4"/>
  <c r="K1537" i="4"/>
  <c r="L1521" i="4" a="1"/>
  <c r="L1521" i="4" s="1"/>
  <c r="C1509" i="4"/>
  <c r="L1491" i="4" a="1"/>
  <c r="L1491" i="4" s="1"/>
  <c r="C1477" i="4"/>
  <c r="L1455" i="4" a="1"/>
  <c r="L1455" i="4" s="1"/>
  <c r="L1441" i="4" a="1"/>
  <c r="L1441" i="4" s="1"/>
  <c r="J1535" i="4"/>
  <c r="L1439" i="4" a="1"/>
  <c r="L1439" i="4" s="1"/>
  <c r="M1221" i="4"/>
  <c r="A3044" i="4"/>
  <c r="B3044" i="4" s="1"/>
  <c r="Q2857" i="4"/>
  <c r="N2820" i="4"/>
  <c r="N2757" i="4"/>
  <c r="Q2647" i="4"/>
  <c r="O2247" i="4"/>
  <c r="M1793" i="4"/>
  <c r="M1745" i="4"/>
  <c r="P1789" i="4"/>
  <c r="K1811" i="4"/>
  <c r="C1783" i="4"/>
  <c r="K1757" i="4"/>
  <c r="C1729" i="4"/>
  <c r="P1803" i="4"/>
  <c r="K1789" i="4"/>
  <c r="K1735" i="4"/>
  <c r="P1719" i="4"/>
  <c r="K1669" i="4"/>
  <c r="L1737" i="4" a="1"/>
  <c r="L1737" i="4" s="1"/>
  <c r="C1779" i="4"/>
  <c r="M1707" i="4"/>
  <c r="C1773" i="4"/>
  <c r="P1681" i="4"/>
  <c r="C1681" i="4"/>
  <c r="M1703" i="4"/>
  <c r="J1631" i="4"/>
  <c r="J1607" i="4"/>
  <c r="K1583" i="4"/>
  <c r="M1563" i="4"/>
  <c r="L1653" i="4" a="1"/>
  <c r="L1653" i="4" s="1"/>
  <c r="L1705" i="4" a="1"/>
  <c r="L1705" i="4" s="1"/>
  <c r="C1693" i="4"/>
  <c r="J1617" i="4"/>
  <c r="K1593" i="4"/>
  <c r="K1569" i="4"/>
  <c r="P1695" i="4"/>
  <c r="J1679" i="4"/>
  <c r="J1627" i="4"/>
  <c r="M1591" i="4"/>
  <c r="K1641" i="4"/>
  <c r="L1685" i="4" a="1"/>
  <c r="L1685" i="4" s="1"/>
  <c r="K1637" i="4"/>
  <c r="M1613" i="4"/>
  <c r="L1577" i="4" a="1"/>
  <c r="L1577" i="4" s="1"/>
  <c r="P1699" i="4"/>
  <c r="J1667" i="4"/>
  <c r="J1623" i="4"/>
  <c r="K1587" i="4"/>
  <c r="C1565" i="4"/>
  <c r="M1659" i="4"/>
  <c r="J1609" i="4"/>
  <c r="P1505" i="4"/>
  <c r="K1413" i="4"/>
  <c r="J1585" i="4"/>
  <c r="J1503" i="4"/>
  <c r="J1437" i="4"/>
  <c r="J1393" i="4"/>
  <c r="M1701" i="4"/>
  <c r="J1621" i="4"/>
  <c r="L1353" i="4" a="1"/>
  <c r="L1353" i="4" s="1"/>
  <c r="L1537" i="4" a="1"/>
  <c r="L1537" i="4" s="1"/>
  <c r="C1521" i="4"/>
  <c r="P1509" i="4"/>
  <c r="M1491" i="4"/>
  <c r="P1473" i="4"/>
  <c r="M1455" i="4"/>
  <c r="M1441" i="4"/>
  <c r="C1523" i="4"/>
  <c r="P1339" i="4"/>
  <c r="P1303" i="4"/>
  <c r="Q2419" i="4"/>
  <c r="P1783" i="4"/>
  <c r="C1807" i="4"/>
  <c r="P1797" i="4"/>
  <c r="C1815" i="4"/>
  <c r="P1785" i="4"/>
  <c r="K1663" i="4"/>
  <c r="J1681" i="4"/>
  <c r="J1779" i="4"/>
  <c r="C1731" i="4"/>
  <c r="P1675" i="4"/>
  <c r="M1657" i="4"/>
  <c r="K1631" i="4"/>
  <c r="M1653" i="4"/>
  <c r="P1665" i="4"/>
  <c r="K1627" i="4"/>
  <c r="M1561" i="4"/>
  <c r="L1641" i="4" a="1"/>
  <c r="L1641" i="4" s="1"/>
  <c r="C1637" i="4"/>
  <c r="K1601" i="4"/>
  <c r="M1577" i="4"/>
  <c r="K1699" i="4"/>
  <c r="K1667" i="4"/>
  <c r="M1623" i="4"/>
  <c r="M1587" i="4"/>
  <c r="D1547" i="4"/>
  <c r="P1499" i="4"/>
  <c r="L1585" i="4" a="1"/>
  <c r="L1585" i="4" s="1"/>
  <c r="M1499" i="4"/>
  <c r="M1433" i="4"/>
  <c r="J1381" i="4"/>
  <c r="K1689" i="4"/>
  <c r="K1621" i="4"/>
  <c r="M1533" i="4"/>
  <c r="D1521" i="4"/>
  <c r="M1471" i="4"/>
  <c r="L1435" i="4" a="1"/>
  <c r="L1435" i="4" s="1"/>
  <c r="J1523" i="4"/>
  <c r="P1573" i="4"/>
  <c r="P1661" i="4"/>
  <c r="C1183" i="4"/>
  <c r="A3003" i="4"/>
  <c r="B3003" i="4" s="1"/>
  <c r="A3078" i="4"/>
  <c r="B3078" i="4" s="1"/>
  <c r="A2977" i="4"/>
  <c r="B2977" i="4" s="1"/>
  <c r="A2944" i="4"/>
  <c r="B2944" i="4" s="1"/>
  <c r="N2679" i="4"/>
  <c r="N2740" i="4"/>
  <c r="O2497" i="4"/>
  <c r="C1898" i="4"/>
  <c r="C1595" i="4"/>
  <c r="M1571" i="4"/>
  <c r="K1553" i="4"/>
  <c r="P1599" i="4"/>
  <c r="M1581" i="4"/>
  <c r="L1603" i="4" a="1"/>
  <c r="L1603" i="4" s="1"/>
  <c r="L1579" i="4" a="1"/>
  <c r="L1579" i="4" s="1"/>
  <c r="C1613" i="4"/>
  <c r="J1577" i="4"/>
  <c r="P1559" i="4"/>
  <c r="J1611" i="4"/>
  <c r="J1587" i="4"/>
  <c r="K1565" i="4"/>
  <c r="K1609" i="4"/>
  <c r="P1535" i="4"/>
  <c r="K1585" i="4"/>
  <c r="J1467" i="4"/>
  <c r="K1411" i="4"/>
  <c r="M1389" i="4"/>
  <c r="J1339" i="4"/>
  <c r="L1395" i="4" a="1"/>
  <c r="L1395" i="4" s="1"/>
  <c r="L1287" i="4" a="1"/>
  <c r="L1287" i="4" s="1"/>
  <c r="P1533" i="4"/>
  <c r="K1513" i="4"/>
  <c r="M1461" i="4"/>
  <c r="C1435" i="4"/>
  <c r="L1457" i="4" a="1"/>
  <c r="L1457" i="4" s="1"/>
  <c r="D1387" i="4"/>
  <c r="L1303" i="4" a="1"/>
  <c r="L1303" i="4" s="1"/>
  <c r="J1219" i="4"/>
  <c r="L1201" i="4" a="1"/>
  <c r="L1201" i="4" s="1"/>
  <c r="Q2740" i="4"/>
  <c r="O2777" i="4"/>
  <c r="N2441" i="4"/>
  <c r="K1237" i="4"/>
  <c r="P1233" i="4"/>
  <c r="J1105" i="4"/>
  <c r="N2483" i="4"/>
  <c r="O2351" i="4"/>
  <c r="C1880" i="4"/>
  <c r="M1663" i="4"/>
  <c r="P1623" i="4"/>
  <c r="P1565" i="4"/>
  <c r="P1667" i="4"/>
  <c r="M1641" i="4"/>
  <c r="L1613" i="4" a="1"/>
  <c r="L1613" i="4" s="1"/>
  <c r="M1671" i="4"/>
  <c r="L1667" i="4" a="1"/>
  <c r="L1667" i="4" s="1"/>
  <c r="L1599" i="4" a="1"/>
  <c r="L1599" i="4" s="1"/>
  <c r="M1575" i="4"/>
  <c r="C1609" i="4"/>
  <c r="M1551" i="4"/>
  <c r="L1411" i="4" a="1"/>
  <c r="L1411" i="4" s="1"/>
  <c r="J1479" i="4"/>
  <c r="M1293" i="4"/>
  <c r="P1373" i="4"/>
  <c r="P1277" i="4"/>
  <c r="D1409" i="4"/>
  <c r="P1527" i="4"/>
  <c r="C1491" i="4"/>
  <c r="K1477" i="4"/>
  <c r="K1505" i="4"/>
  <c r="J1407" i="4"/>
  <c r="L1661" i="4" a="1"/>
  <c r="L1661" i="4" s="1"/>
  <c r="J1211" i="4"/>
  <c r="J1229" i="4"/>
  <c r="J1175" i="4"/>
  <c r="J1025" i="4"/>
  <c r="C1025" i="4"/>
  <c r="C1067" i="4"/>
  <c r="K1067" i="4"/>
  <c r="C1281" i="4"/>
  <c r="J1281" i="4"/>
  <c r="C1283" i="4"/>
  <c r="L1283" i="4" a="1"/>
  <c r="L1283" i="4" s="1"/>
  <c r="M1295" i="4"/>
  <c r="P1295" i="4"/>
  <c r="K1297" i="4"/>
  <c r="P1297" i="4"/>
  <c r="K1315" i="4"/>
  <c r="M1315" i="4"/>
  <c r="L1317" i="4" a="1"/>
  <c r="L1317" i="4" s="1"/>
  <c r="J1317" i="4"/>
  <c r="L1331" i="4" a="1"/>
  <c r="L1331" i="4" s="1"/>
  <c r="P1331" i="4"/>
  <c r="J1341" i="4"/>
  <c r="M1341" i="4"/>
  <c r="J1359" i="4"/>
  <c r="L1359" i="4" a="1"/>
  <c r="L1359" i="4" s="1"/>
  <c r="L1365" i="4" a="1"/>
  <c r="L1365" i="4" s="1"/>
  <c r="M1365" i="4"/>
  <c r="J1375" i="4"/>
  <c r="L1375" i="4" a="1"/>
  <c r="L1375" i="4" s="1"/>
  <c r="J1395" i="4"/>
  <c r="C1395" i="4"/>
  <c r="L1397" i="4" a="1"/>
  <c r="L1397" i="4" s="1"/>
  <c r="P1397" i="4"/>
  <c r="K1415" i="4"/>
  <c r="L1415" i="4" a="1"/>
  <c r="L1415" i="4" s="1"/>
  <c r="P1419" i="4"/>
  <c r="L1419" i="4" a="1"/>
  <c r="L1419" i="4" s="1"/>
  <c r="J1429" i="4"/>
  <c r="K1429" i="4"/>
  <c r="C1439" i="4"/>
  <c r="J1439" i="4"/>
  <c r="K1447" i="4"/>
  <c r="P1447" i="4"/>
  <c r="C1455" i="4"/>
  <c r="K1455" i="4"/>
  <c r="J1457" i="4"/>
  <c r="C1457" i="4"/>
  <c r="M1457" i="4"/>
  <c r="L1475" i="4" a="1"/>
  <c r="L1475" i="4" s="1"/>
  <c r="C1475" i="4"/>
  <c r="P1485" i="4"/>
  <c r="K1485" i="4"/>
  <c r="P1487" i="4"/>
  <c r="M1487" i="4"/>
  <c r="P1507" i="4"/>
  <c r="K1507" i="4"/>
  <c r="K1515" i="4"/>
  <c r="M1515" i="4"/>
  <c r="J1525" i="4"/>
  <c r="P1525" i="4"/>
  <c r="M1529" i="4"/>
  <c r="P1529" i="4"/>
  <c r="C1537" i="4"/>
  <c r="P1537" i="4"/>
  <c r="P1541" i="4"/>
  <c r="J1541" i="4"/>
  <c r="C1549" i="4"/>
  <c r="J1549" i="4"/>
  <c r="P1563" i="4"/>
  <c r="K1563" i="4"/>
  <c r="P1567" i="4"/>
  <c r="L1567" i="4" a="1"/>
  <c r="L1567" i="4" s="1"/>
  <c r="J1567" i="4"/>
  <c r="P1569" i="4"/>
  <c r="M1569" i="4"/>
  <c r="J1569" i="4"/>
  <c r="P1571" i="4"/>
  <c r="L1571" i="4" a="1"/>
  <c r="L1571" i="4" s="1"/>
  <c r="P1579" i="4"/>
  <c r="C1579" i="4"/>
  <c r="P1581" i="4"/>
  <c r="K1581" i="4"/>
  <c r="P1583" i="4"/>
  <c r="J1583" i="4"/>
  <c r="M1583" i="4"/>
  <c r="C1585" i="4"/>
  <c r="P1585" i="4"/>
  <c r="M1589" i="4"/>
  <c r="J1589" i="4"/>
  <c r="P1591" i="4"/>
  <c r="K1591" i="4"/>
  <c r="P1593" i="4"/>
  <c r="J1593" i="4"/>
  <c r="C1593" i="4"/>
  <c r="A1593" i="4" s="1"/>
  <c r="B1593" i="4" s="1"/>
  <c r="P1595" i="4"/>
  <c r="J1595" i="4"/>
  <c r="P1597" i="4"/>
  <c r="C1597" i="4"/>
  <c r="L1597" i="4" a="1"/>
  <c r="L1597" i="4" s="1"/>
  <c r="P1603" i="4"/>
  <c r="K1603" i="4"/>
  <c r="P1605" i="4"/>
  <c r="K1605" i="4"/>
  <c r="P1607" i="4"/>
  <c r="C1607" i="4"/>
  <c r="P1615" i="4"/>
  <c r="M1615" i="4"/>
  <c r="L1615" i="4" a="1"/>
  <c r="L1615" i="4" s="1"/>
  <c r="P1617" i="4"/>
  <c r="C1617" i="4"/>
  <c r="P1619" i="4"/>
  <c r="L1619" i="4" a="1"/>
  <c r="L1619" i="4" s="1"/>
  <c r="M1619" i="4"/>
  <c r="C1621" i="4"/>
  <c r="L1621" i="4" a="1"/>
  <c r="L1621" i="4" s="1"/>
  <c r="K1623" i="4"/>
  <c r="C1623" i="4"/>
  <c r="P1627" i="4"/>
  <c r="M1627" i="4"/>
  <c r="P1629" i="4"/>
  <c r="M1629" i="4"/>
  <c r="D1629" i="4"/>
  <c r="A1629" i="4" s="1"/>
  <c r="B1629" i="4" s="1"/>
  <c r="P1637" i="4"/>
  <c r="J1637" i="4"/>
  <c r="M1637" i="4"/>
  <c r="L1639" i="4" a="1"/>
  <c r="L1639" i="4" s="1"/>
  <c r="K1639" i="4"/>
  <c r="P1643" i="4"/>
  <c r="L1643" i="4" a="1"/>
  <c r="L1643" i="4" s="1"/>
  <c r="L1645" i="4" a="1"/>
  <c r="L1645" i="4" s="1"/>
  <c r="M1645" i="4"/>
  <c r="C1645" i="4"/>
  <c r="P1647" i="4"/>
  <c r="L1647" i="4" a="1"/>
  <c r="L1647" i="4" s="1"/>
  <c r="K1647" i="4"/>
  <c r="P1649" i="4"/>
  <c r="J1649" i="4"/>
  <c r="L1651" i="4" a="1"/>
  <c r="L1651" i="4" s="1"/>
  <c r="P1651" i="4"/>
  <c r="P1653" i="4"/>
  <c r="K1653" i="4"/>
  <c r="P1655" i="4"/>
  <c r="C1655" i="4"/>
  <c r="M1655" i="4"/>
  <c r="P1659" i="4"/>
  <c r="K1659" i="4"/>
  <c r="J1659" i="4"/>
  <c r="L1665" i="4" a="1"/>
  <c r="L1665" i="4" s="1"/>
  <c r="J1665" i="4"/>
  <c r="L1669" i="4" a="1"/>
  <c r="L1669" i="4" s="1"/>
  <c r="C1669" i="4"/>
  <c r="L1675" i="4" a="1"/>
  <c r="L1675" i="4" s="1"/>
  <c r="M1675" i="4"/>
  <c r="J1675" i="4"/>
  <c r="P1677" i="4"/>
  <c r="M1677" i="4"/>
  <c r="L1677" i="4" a="1"/>
  <c r="L1677" i="4" s="1"/>
  <c r="P1679" i="4"/>
  <c r="K1679" i="4"/>
  <c r="P1685" i="4"/>
  <c r="M1685" i="4"/>
  <c r="P1687" i="4"/>
  <c r="K1687" i="4"/>
  <c r="C1689" i="4"/>
  <c r="P1689" i="4"/>
  <c r="P1691" i="4"/>
  <c r="L1691" i="4" a="1"/>
  <c r="L1691" i="4" s="1"/>
  <c r="C1695" i="4"/>
  <c r="J1695" i="4"/>
  <c r="L1697" i="4" a="1"/>
  <c r="L1697" i="4" s="1"/>
  <c r="C1697" i="4"/>
  <c r="K1705" i="4"/>
  <c r="P1705" i="4"/>
  <c r="P1711" i="4"/>
  <c r="M1711" i="4"/>
  <c r="J1723" i="4"/>
  <c r="K1723" i="4"/>
  <c r="K1725" i="4"/>
  <c r="L1725" i="4" a="1"/>
  <c r="L1725" i="4" s="1"/>
  <c r="P1739" i="4"/>
  <c r="K1739" i="4"/>
  <c r="C1743" i="4"/>
  <c r="M1743" i="4"/>
  <c r="P1749" i="4"/>
  <c r="J1749" i="4"/>
  <c r="K1761" i="4"/>
  <c r="Q1761" i="4" s="1"/>
  <c r="J1761" i="4"/>
  <c r="L1763" i="4" a="1"/>
  <c r="L1763" i="4" s="1"/>
  <c r="K1763" i="4"/>
  <c r="K1767" i="4"/>
  <c r="M1767" i="4"/>
  <c r="J1787" i="4"/>
  <c r="K1787" i="4"/>
  <c r="C1825" i="4"/>
  <c r="K1825" i="4"/>
  <c r="K1829" i="4"/>
  <c r="C1829" i="4"/>
  <c r="K1871" i="4"/>
  <c r="P1871" i="4"/>
  <c r="C1879" i="4"/>
  <c r="K1879" i="4"/>
  <c r="J1879" i="4"/>
  <c r="C1915" i="4"/>
  <c r="P1915" i="4"/>
  <c r="M1935" i="4"/>
  <c r="K1935" i="4"/>
  <c r="C1939" i="4"/>
  <c r="L1939" i="4" a="1"/>
  <c r="L1939" i="4" s="1"/>
  <c r="J1943" i="4"/>
  <c r="L1943" i="4" a="1"/>
  <c r="L1943" i="4" s="1"/>
  <c r="J1989" i="4"/>
  <c r="K2061" i="4"/>
  <c r="M2061" i="4"/>
  <c r="M2081" i="4"/>
  <c r="K2081" i="4"/>
  <c r="Q2081" i="4" s="1"/>
  <c r="L2115" i="4" a="1"/>
  <c r="L2115" i="4" s="1"/>
  <c r="P2115" i="4"/>
  <c r="P2135" i="4"/>
  <c r="M2135" i="4"/>
  <c r="L2157" i="4" a="1"/>
  <c r="L2157" i="4" s="1"/>
  <c r="P2157" i="4"/>
  <c r="L2163" i="4" a="1"/>
  <c r="L2163" i="4" s="1"/>
  <c r="P2163" i="4"/>
  <c r="P2223" i="4"/>
  <c r="M2223" i="4"/>
  <c r="M2235" i="4"/>
  <c r="P2235" i="4"/>
  <c r="C2313" i="4"/>
  <c r="L2313" i="4" a="1"/>
  <c r="L2313" i="4" s="1"/>
  <c r="M2339" i="4"/>
  <c r="D2339" i="4"/>
  <c r="A2339" i="4" s="1"/>
  <c r="B2339" i="4" s="1"/>
  <c r="L2345" i="4" a="1"/>
  <c r="L2345" i="4" s="1"/>
  <c r="J2345" i="4"/>
  <c r="L2363" i="4" a="1"/>
  <c r="L2363" i="4" s="1"/>
  <c r="J2363" i="4"/>
  <c r="P2369" i="4"/>
  <c r="L2369" i="4" a="1"/>
  <c r="L2369" i="4" s="1"/>
  <c r="J2381" i="4"/>
  <c r="M2381" i="4"/>
  <c r="K2391" i="4"/>
  <c r="C2391" i="4"/>
  <c r="L2393" i="4" a="1"/>
  <c r="L2393" i="4" s="1"/>
  <c r="P2393" i="4"/>
  <c r="M2413" i="4"/>
  <c r="K2413" i="4"/>
  <c r="L2417" i="4" a="1"/>
  <c r="L2417" i="4" s="1"/>
  <c r="M2417" i="4"/>
  <c r="M2419" i="4"/>
  <c r="P2419" i="4"/>
  <c r="C2421" i="4"/>
  <c r="M2421" i="4"/>
  <c r="P2423" i="4"/>
  <c r="M2423" i="4"/>
  <c r="L2425" i="4" a="1"/>
  <c r="L2425" i="4" s="1"/>
  <c r="K2425" i="4"/>
  <c r="M2431" i="4"/>
  <c r="P2431" i="4"/>
  <c r="K2431" i="4"/>
  <c r="C2433" i="4"/>
  <c r="M2433" i="4"/>
  <c r="L2433" i="4" a="1"/>
  <c r="L2433" i="4" s="1"/>
  <c r="K2447" i="4"/>
  <c r="P2447" i="4"/>
  <c r="J2447" i="4"/>
  <c r="M2449" i="4"/>
  <c r="K2449" i="4"/>
  <c r="O2449" i="4" s="1"/>
  <c r="C2451" i="4"/>
  <c r="L2451" i="4" a="1"/>
  <c r="L2451" i="4" s="1"/>
  <c r="J2457" i="4"/>
  <c r="L2457" i="4" a="1"/>
  <c r="L2457" i="4" s="1"/>
  <c r="C2461" i="4"/>
  <c r="L2461" i="4" a="1"/>
  <c r="L2461" i="4" s="1"/>
  <c r="C2475" i="4"/>
  <c r="L2475" i="4" a="1"/>
  <c r="L2475" i="4" s="1"/>
  <c r="J2477" i="4"/>
  <c r="M2477" i="4"/>
  <c r="P2483" i="4"/>
  <c r="M2483" i="4"/>
  <c r="L2485" i="4" a="1"/>
  <c r="L2485" i="4" s="1"/>
  <c r="C2485" i="4"/>
  <c r="K2489" i="4"/>
  <c r="J2489" i="4"/>
  <c r="C2493" i="4"/>
  <c r="L2493" i="4" a="1"/>
  <c r="L2493" i="4" s="1"/>
  <c r="M2497" i="4"/>
  <c r="L2497" i="4" a="1"/>
  <c r="L2497" i="4" s="1"/>
  <c r="C2511" i="4"/>
  <c r="L2511" i="4" a="1"/>
  <c r="L2511" i="4" s="1"/>
  <c r="M2515" i="4"/>
  <c r="J2515" i="4"/>
  <c r="K2527" i="4"/>
  <c r="M2527" i="4"/>
  <c r="K2533" i="4"/>
  <c r="L2533" i="4" a="1"/>
  <c r="L2533" i="4" s="1"/>
  <c r="L2553" i="4" a="1"/>
  <c r="L2553" i="4" s="1"/>
  <c r="J2605" i="4"/>
  <c r="K2591" i="4"/>
  <c r="L2627" i="4" a="1"/>
  <c r="L2627" i="4" s="1"/>
  <c r="L2565" i="4" a="1"/>
  <c r="L2565" i="4" s="1"/>
  <c r="C2565" i="4"/>
  <c r="M2567" i="4"/>
  <c r="P2567" i="4"/>
  <c r="C2647" i="4"/>
  <c r="L2647" i="4" a="1"/>
  <c r="L2647" i="4" s="1"/>
  <c r="L2685" i="4" a="1"/>
  <c r="L2685" i="4" s="1"/>
  <c r="J2685" i="4"/>
  <c r="K2691" i="4"/>
  <c r="P2691" i="4"/>
  <c r="P2697" i="4"/>
  <c r="C2697" i="4"/>
  <c r="K2699" i="4"/>
  <c r="M2699" i="4"/>
  <c r="M2705" i="4"/>
  <c r="K2705" i="4"/>
  <c r="K2709" i="4"/>
  <c r="M2709" i="4"/>
  <c r="L2733" i="4" a="1"/>
  <c r="L2733" i="4" s="1"/>
  <c r="M2733" i="4"/>
  <c r="M2735" i="4"/>
  <c r="L2735" i="4" a="1"/>
  <c r="L2735" i="4" s="1"/>
  <c r="C2745" i="4"/>
  <c r="L2745" i="4" a="1"/>
  <c r="L2745" i="4" s="1"/>
  <c r="M2795" i="4"/>
  <c r="C2795" i="4"/>
  <c r="K2855" i="4"/>
  <c r="M2855" i="4"/>
  <c r="P2891" i="4"/>
  <c r="M2891" i="4"/>
  <c r="D2524" i="4"/>
  <c r="A2524" i="4" s="1"/>
  <c r="B2524" i="4" s="1"/>
  <c r="D2564" i="4"/>
  <c r="A2564" i="4" s="1"/>
  <c r="B2564" i="4" s="1"/>
  <c r="D2642" i="4"/>
  <c r="A2642" i="4" s="1"/>
  <c r="B2642" i="4" s="1"/>
  <c r="D2656" i="4"/>
  <c r="A2656" i="4" s="1"/>
  <c r="B2656" i="4" s="1"/>
  <c r="D2676" i="4"/>
  <c r="D2678" i="4"/>
  <c r="A2678" i="4" s="1"/>
  <c r="B2678" i="4" s="1"/>
  <c r="D2690" i="4"/>
  <c r="A2690" i="4" s="1"/>
  <c r="B2690" i="4" s="1"/>
  <c r="D2702" i="4"/>
  <c r="A2702" i="4" s="1"/>
  <c r="B2702" i="4" s="1"/>
  <c r="D2714" i="4"/>
  <c r="A2714" i="4" s="1"/>
  <c r="B2714" i="4" s="1"/>
  <c r="D2740" i="4"/>
  <c r="A2740" i="4" s="1"/>
  <c r="B2740" i="4" s="1"/>
  <c r="D2744" i="4"/>
  <c r="A2744" i="4" s="1"/>
  <c r="B2744" i="4" s="1"/>
  <c r="D2768" i="4"/>
  <c r="D2906" i="4"/>
  <c r="A2906" i="4" s="1"/>
  <c r="B2906" i="4" s="1"/>
  <c r="D2936" i="4"/>
  <c r="A2936" i="4" s="1"/>
  <c r="B2936" i="4" s="1"/>
  <c r="D2970" i="4"/>
  <c r="A2970" i="4" s="1"/>
  <c r="B2970" i="4" s="1"/>
  <c r="K1808" i="4"/>
  <c r="J1662" i="4"/>
  <c r="L1662" i="4" a="1"/>
  <c r="L1662" i="4" s="1"/>
  <c r="M1670" i="4"/>
  <c r="C1670" i="4"/>
  <c r="D1688" i="4"/>
  <c r="K1688" i="4"/>
  <c r="L1694" i="4" a="1"/>
  <c r="L1694" i="4" s="1"/>
  <c r="J1694" i="4"/>
  <c r="M1730" i="4"/>
  <c r="K1730" i="4"/>
  <c r="J1736" i="4"/>
  <c r="M1736" i="4"/>
  <c r="M1754" i="4"/>
  <c r="K1754" i="4"/>
  <c r="M1772" i="4"/>
  <c r="K1772" i="4"/>
  <c r="P1774" i="4"/>
  <c r="K1774" i="4"/>
  <c r="L1778" i="4" a="1"/>
  <c r="L1778" i="4" s="1"/>
  <c r="M1778" i="4"/>
  <c r="P1786" i="4"/>
  <c r="C1786" i="4"/>
  <c r="P1798" i="4"/>
  <c r="C1798" i="4"/>
  <c r="K1814" i="4"/>
  <c r="M1814" i="4"/>
  <c r="P1836" i="4"/>
  <c r="D1836" i="4"/>
  <c r="C1838" i="4"/>
  <c r="D1838" i="4"/>
  <c r="J1840" i="4"/>
  <c r="D1840" i="4"/>
  <c r="L1842" i="4" a="1"/>
  <c r="L1842" i="4" s="1"/>
  <c r="C1842" i="4"/>
  <c r="C1846" i="4"/>
  <c r="K1846" i="4"/>
  <c r="L1846" i="4" a="1"/>
  <c r="L1846" i="4" s="1"/>
  <c r="L1848" i="4" a="1"/>
  <c r="L1848" i="4" s="1"/>
  <c r="J1848" i="4"/>
  <c r="P1862" i="4"/>
  <c r="L1862" i="4" a="1"/>
  <c r="L1862" i="4" s="1"/>
  <c r="L1866" i="4" a="1"/>
  <c r="L1866" i="4" s="1"/>
  <c r="P1866" i="4"/>
  <c r="C1866" i="4"/>
  <c r="C1868" i="4"/>
  <c r="P1868" i="4"/>
  <c r="M1868" i="4"/>
  <c r="L1872" i="4" a="1"/>
  <c r="L1872" i="4" s="1"/>
  <c r="K1872" i="4"/>
  <c r="L1874" i="4" a="1"/>
  <c r="L1874" i="4" s="1"/>
  <c r="M1874" i="4"/>
  <c r="J1884" i="4"/>
  <c r="P1884" i="4"/>
  <c r="P1888" i="4"/>
  <c r="L1888" i="4" a="1"/>
  <c r="L1888" i="4" s="1"/>
  <c r="K1888" i="4"/>
  <c r="P1890" i="4"/>
  <c r="C1890" i="4"/>
  <c r="C1896" i="4"/>
  <c r="K1896" i="4"/>
  <c r="J1896" i="4"/>
  <c r="M1902" i="4"/>
  <c r="K1902" i="4"/>
  <c r="L1902" i="4" a="1"/>
  <c r="L1902" i="4" s="1"/>
  <c r="J1902" i="4"/>
  <c r="P1902" i="4"/>
  <c r="L1908" i="4" a="1"/>
  <c r="L1908" i="4" s="1"/>
  <c r="K1908" i="4"/>
  <c r="J1908" i="4"/>
  <c r="J1910" i="4"/>
  <c r="P1910" i="4"/>
  <c r="L1910" i="4" a="1"/>
  <c r="L1910" i="4" s="1"/>
  <c r="P1912" i="4"/>
  <c r="K1912" i="4"/>
  <c r="J1918" i="4"/>
  <c r="D1918" i="4"/>
  <c r="M1918" i="4"/>
  <c r="L1918" i="4" a="1"/>
  <c r="L1918" i="4" s="1"/>
  <c r="D1920" i="4"/>
  <c r="C1920" i="4"/>
  <c r="L1920" i="4" a="1"/>
  <c r="L1920" i="4" s="1"/>
  <c r="D1924" i="4"/>
  <c r="K1924" i="4"/>
  <c r="M1926" i="4"/>
  <c r="D1926" i="4"/>
  <c r="C1926" i="4"/>
  <c r="K1926" i="4"/>
  <c r="J1926" i="4"/>
  <c r="P1926" i="4"/>
  <c r="J1928" i="4"/>
  <c r="P1928" i="4"/>
  <c r="P1932" i="4"/>
  <c r="D1932" i="4"/>
  <c r="A1932" i="4" s="1"/>
  <c r="B1932" i="4" s="1"/>
  <c r="L1934" i="4" a="1"/>
  <c r="L1934" i="4" s="1"/>
  <c r="J1934" i="4"/>
  <c r="L1936" i="4" a="1"/>
  <c r="L1936" i="4" s="1"/>
  <c r="D1936" i="4"/>
  <c r="P1936" i="4"/>
  <c r="M1936" i="4"/>
  <c r="C1938" i="4"/>
  <c r="L1938" i="4" a="1"/>
  <c r="L1938" i="4" s="1"/>
  <c r="P1938" i="4"/>
  <c r="J1938" i="4"/>
  <c r="K1942" i="4"/>
  <c r="L1942" i="4" a="1"/>
  <c r="L1942" i="4" s="1"/>
  <c r="L1944" i="4" a="1"/>
  <c r="L1944" i="4" s="1"/>
  <c r="K1944" i="4"/>
  <c r="J1944" i="4"/>
  <c r="D1946" i="4"/>
  <c r="P1946" i="4"/>
  <c r="L1946" i="4" a="1"/>
  <c r="L1946" i="4" s="1"/>
  <c r="M1948" i="4"/>
  <c r="L1948" i="4" a="1"/>
  <c r="L1948" i="4" s="1"/>
  <c r="P1948" i="4"/>
  <c r="J1950" i="4"/>
  <c r="K1950" i="4"/>
  <c r="L1950" i="4" a="1"/>
  <c r="L1950" i="4" s="1"/>
  <c r="D1952" i="4"/>
  <c r="A1952" i="4" s="1"/>
  <c r="B1952" i="4" s="1"/>
  <c r="L1952" i="4" a="1"/>
  <c r="L1952" i="4" s="1"/>
  <c r="M1952" i="4"/>
  <c r="K1952" i="4"/>
  <c r="P1952" i="4"/>
  <c r="J1952" i="4"/>
  <c r="L1954" i="4" a="1"/>
  <c r="L1954" i="4" s="1"/>
  <c r="P1954" i="4"/>
  <c r="K1954" i="4"/>
  <c r="K1958" i="4"/>
  <c r="L1958" i="4" a="1"/>
  <c r="L1958" i="4" s="1"/>
  <c r="M1958" i="4"/>
  <c r="M1960" i="4"/>
  <c r="C1960" i="4"/>
  <c r="P1960" i="4"/>
  <c r="L1960" i="4" a="1"/>
  <c r="L1960" i="4" s="1"/>
  <c r="K1960" i="4"/>
  <c r="M1962" i="4"/>
  <c r="P1962" i="4"/>
  <c r="C1962" i="4"/>
  <c r="K1962" i="4"/>
  <c r="L1962" i="4" a="1"/>
  <c r="L1962" i="4" s="1"/>
  <c r="D1964" i="4"/>
  <c r="M1964" i="4"/>
  <c r="K1964" i="4"/>
  <c r="J1964" i="4"/>
  <c r="P1964" i="4"/>
  <c r="C1964" i="4"/>
  <c r="C1966" i="4"/>
  <c r="P1966" i="4"/>
  <c r="M1968" i="4"/>
  <c r="L1968" i="4" a="1"/>
  <c r="L1968" i="4" s="1"/>
  <c r="C1968" i="4"/>
  <c r="J1968" i="4"/>
  <c r="K1968" i="4"/>
  <c r="D1970" i="4"/>
  <c r="J1970" i="4"/>
  <c r="K1970" i="4"/>
  <c r="L1970" i="4" a="1"/>
  <c r="L1970" i="4" s="1"/>
  <c r="M1972" i="4"/>
  <c r="P1972" i="4"/>
  <c r="D1974" i="4"/>
  <c r="A1974" i="4" s="1"/>
  <c r="B1974" i="4" s="1"/>
  <c r="J1974" i="4"/>
  <c r="L1974" i="4" a="1"/>
  <c r="L1974" i="4" s="1"/>
  <c r="P1974" i="4"/>
  <c r="K1974" i="4"/>
  <c r="M1974" i="4"/>
  <c r="D1976" i="4"/>
  <c r="K1976" i="4"/>
  <c r="J1976" i="4"/>
  <c r="M1976" i="4"/>
  <c r="P1976" i="4"/>
  <c r="C1976" i="4"/>
  <c r="L1976" i="4" a="1"/>
  <c r="L1976" i="4" s="1"/>
  <c r="P1978" i="4"/>
  <c r="C1978" i="4"/>
  <c r="L1978" i="4" a="1"/>
  <c r="L1978" i="4" s="1"/>
  <c r="D1980" i="4"/>
  <c r="A1980" i="4" s="1"/>
  <c r="B1980" i="4" s="1"/>
  <c r="J1980" i="4"/>
  <c r="K1980" i="4"/>
  <c r="M1980" i="4"/>
  <c r="P1980" i="4"/>
  <c r="L1980" i="4" a="1"/>
  <c r="L1980" i="4" s="1"/>
  <c r="D1982" i="4"/>
  <c r="K1982" i="4"/>
  <c r="M1982" i="4"/>
  <c r="K1984" i="4"/>
  <c r="L1984" i="4" a="1"/>
  <c r="L1984" i="4" s="1"/>
  <c r="P1984" i="4"/>
  <c r="D1986" i="4"/>
  <c r="C1986" i="4"/>
  <c r="J1986" i="4"/>
  <c r="M1986" i="4"/>
  <c r="P1986" i="4"/>
  <c r="K1986" i="4"/>
  <c r="D1988" i="4"/>
  <c r="C1988" i="4"/>
  <c r="K1988" i="4"/>
  <c r="M1988" i="4"/>
  <c r="L1988" i="4" a="1"/>
  <c r="L1988" i="4" s="1"/>
  <c r="P1988" i="4"/>
  <c r="P1990" i="4"/>
  <c r="M1990" i="4"/>
  <c r="L1990" i="4" a="1"/>
  <c r="L1990" i="4" s="1"/>
  <c r="L1992" i="4" a="1"/>
  <c r="L1992" i="4" s="1"/>
  <c r="K1992" i="4"/>
  <c r="P1992" i="4"/>
  <c r="D1992" i="4"/>
  <c r="A1992" i="4" s="1"/>
  <c r="B1992" i="4" s="1"/>
  <c r="P1994" i="4"/>
  <c r="L1994" i="4" a="1"/>
  <c r="L1994" i="4" s="1"/>
  <c r="K1994" i="4"/>
  <c r="D1996" i="4"/>
  <c r="M1996" i="4"/>
  <c r="P1996" i="4"/>
  <c r="C1996" i="4"/>
  <c r="K1996" i="4"/>
  <c r="K1998" i="4"/>
  <c r="D1998" i="4"/>
  <c r="C1998" i="4"/>
  <c r="L1998" i="4" a="1"/>
  <c r="L1998" i="4" s="1"/>
  <c r="P2000" i="4"/>
  <c r="D2000" i="4"/>
  <c r="C2000" i="4"/>
  <c r="C2002" i="4"/>
  <c r="P2002" i="4"/>
  <c r="D2002" i="4"/>
  <c r="K2002" i="4"/>
  <c r="M2004" i="4"/>
  <c r="K2004" i="4"/>
  <c r="D2004" i="4"/>
  <c r="A2004" i="4" s="1"/>
  <c r="B2004" i="4" s="1"/>
  <c r="P2004" i="4"/>
  <c r="K2006" i="4"/>
  <c r="J2006" i="4"/>
  <c r="P2006" i="4"/>
  <c r="D2006" i="4"/>
  <c r="A2006" i="4" s="1"/>
  <c r="B2006" i="4" s="1"/>
  <c r="L2008" i="4" a="1"/>
  <c r="L2008" i="4" s="1"/>
  <c r="K2008" i="4"/>
  <c r="P2008" i="4"/>
  <c r="D2008" i="4"/>
  <c r="M2008" i="4"/>
  <c r="C2010" i="4"/>
  <c r="L2010" i="4" a="1"/>
  <c r="L2010" i="4" s="1"/>
  <c r="M2012" i="4"/>
  <c r="J2012" i="4"/>
  <c r="D2012" i="4"/>
  <c r="L2012" i="4" a="1"/>
  <c r="L2012" i="4" s="1"/>
  <c r="K2012" i="4"/>
  <c r="C2012" i="4"/>
  <c r="K2014" i="4"/>
  <c r="L2014" i="4" a="1"/>
  <c r="L2014" i="4" s="1"/>
  <c r="P2014" i="4"/>
  <c r="L2016" i="4" a="1"/>
  <c r="L2016" i="4" s="1"/>
  <c r="C2016" i="4"/>
  <c r="P2016" i="4"/>
  <c r="D2016" i="4"/>
  <c r="K2016" i="4"/>
  <c r="M2018" i="4"/>
  <c r="P2018" i="4"/>
  <c r="D2018" i="4"/>
  <c r="A2018" i="4" s="1"/>
  <c r="B2018" i="4" s="1"/>
  <c r="K2018" i="4"/>
  <c r="J2018" i="4"/>
  <c r="C2020" i="4"/>
  <c r="M2020" i="4"/>
  <c r="L2020" i="4" a="1"/>
  <c r="L2020" i="4" s="1"/>
  <c r="K2020" i="4"/>
  <c r="C2022" i="4"/>
  <c r="P2022" i="4"/>
  <c r="L2022" i="4" a="1"/>
  <c r="L2022" i="4" s="1"/>
  <c r="K2022" i="4"/>
  <c r="D2024" i="4"/>
  <c r="K2024" i="4"/>
  <c r="L2024" i="4" a="1"/>
  <c r="L2024" i="4" s="1"/>
  <c r="J2026" i="4"/>
  <c r="K2026" i="4"/>
  <c r="C2026" i="4"/>
  <c r="P2026" i="4"/>
  <c r="D2026" i="4"/>
  <c r="M2026" i="4"/>
  <c r="D2028" i="4"/>
  <c r="C2028" i="4"/>
  <c r="P2028" i="4"/>
  <c r="L2028" i="4" a="1"/>
  <c r="L2028" i="4" s="1"/>
  <c r="C2030" i="4"/>
  <c r="K2030" i="4"/>
  <c r="J2030" i="4"/>
  <c r="P2030" i="4"/>
  <c r="J2032" i="4"/>
  <c r="P2032" i="4"/>
  <c r="K2032" i="4"/>
  <c r="D2032" i="4"/>
  <c r="A2032" i="4" s="1"/>
  <c r="B2032" i="4" s="1"/>
  <c r="M2032" i="4"/>
  <c r="L2032" i="4" a="1"/>
  <c r="L2032" i="4" s="1"/>
  <c r="P2034" i="4"/>
  <c r="L2034" i="4" a="1"/>
  <c r="L2034" i="4" s="1"/>
  <c r="K2034" i="4"/>
  <c r="C2036" i="4"/>
  <c r="L2036" i="4" a="1"/>
  <c r="L2036" i="4" s="1"/>
  <c r="K2036" i="4"/>
  <c r="J2036" i="4"/>
  <c r="M2038" i="4"/>
  <c r="D2038" i="4"/>
  <c r="A2038" i="4" s="1"/>
  <c r="B2038" i="4" s="1"/>
  <c r="L2038" i="4" a="1"/>
  <c r="L2038" i="4" s="1"/>
  <c r="K2038" i="4"/>
  <c r="P2040" i="4"/>
  <c r="L2040" i="4" a="1"/>
  <c r="L2040" i="4" s="1"/>
  <c r="J2040" i="4"/>
  <c r="P2042" i="4"/>
  <c r="M2042" i="4"/>
  <c r="D2042" i="4"/>
  <c r="C2042" i="4"/>
  <c r="L2042" i="4" a="1"/>
  <c r="L2042" i="4" s="1"/>
  <c r="D2044" i="4"/>
  <c r="P2044" i="4"/>
  <c r="J2044" i="4"/>
  <c r="C2044" i="4"/>
  <c r="M2044" i="4"/>
  <c r="L2046" i="4" a="1"/>
  <c r="L2046" i="4" s="1"/>
  <c r="D2046" i="4"/>
  <c r="P2046" i="4"/>
  <c r="K2048" i="4"/>
  <c r="P2048" i="4"/>
  <c r="L2048" i="4" a="1"/>
  <c r="L2048" i="4" s="1"/>
  <c r="J2048" i="4"/>
  <c r="M2050" i="4"/>
  <c r="C2050" i="4"/>
  <c r="D2050" i="4"/>
  <c r="L2050" i="4" a="1"/>
  <c r="L2050" i="4" s="1"/>
  <c r="M2052" i="4"/>
  <c r="P2052" i="4"/>
  <c r="L2052" i="4" a="1"/>
  <c r="L2052" i="4" s="1"/>
  <c r="J2052" i="4"/>
  <c r="D2052" i="4"/>
  <c r="A2052" i="4" s="1"/>
  <c r="B2052" i="4" s="1"/>
  <c r="K2054" i="4"/>
  <c r="L2054" i="4" a="1"/>
  <c r="L2054" i="4" s="1"/>
  <c r="M2054" i="4"/>
  <c r="D2054" i="4"/>
  <c r="C2054" i="4"/>
  <c r="C2056" i="4"/>
  <c r="D2056" i="4"/>
  <c r="L2056" i="4" a="1"/>
  <c r="L2056" i="4" s="1"/>
  <c r="P2056" i="4"/>
  <c r="M2056" i="4"/>
  <c r="C2058" i="4"/>
  <c r="P2058" i="4"/>
  <c r="D2058" i="4"/>
  <c r="M2058" i="4"/>
  <c r="M2060" i="4"/>
  <c r="D2060" i="4"/>
  <c r="P2060" i="4"/>
  <c r="K2060" i="4"/>
  <c r="J2060" i="4"/>
  <c r="C2060" i="4"/>
  <c r="D2062" i="4"/>
  <c r="C2062" i="4"/>
  <c r="M2062" i="4"/>
  <c r="K2062" i="4"/>
  <c r="J2062" i="4"/>
  <c r="L2064" i="4" a="1"/>
  <c r="L2064" i="4" s="1"/>
  <c r="M2064" i="4"/>
  <c r="J2064" i="4"/>
  <c r="K2064" i="4"/>
  <c r="L2066" i="4" a="1"/>
  <c r="L2066" i="4" s="1"/>
  <c r="M2066" i="4"/>
  <c r="C2068" i="4"/>
  <c r="L2068" i="4" a="1"/>
  <c r="L2068" i="4" s="1"/>
  <c r="K2068" i="4"/>
  <c r="J2068" i="4"/>
  <c r="M2068" i="4"/>
  <c r="L2070" i="4" a="1"/>
  <c r="L2070" i="4" s="1"/>
  <c r="K2070" i="4"/>
  <c r="C2070" i="4"/>
  <c r="M2070" i="4"/>
  <c r="M2072" i="4"/>
  <c r="C2072" i="4"/>
  <c r="L2072" i="4" a="1"/>
  <c r="L2072" i="4" s="1"/>
  <c r="P2074" i="4"/>
  <c r="D2074" i="4"/>
  <c r="A2074" i="4" s="1"/>
  <c r="B2074" i="4" s="1"/>
  <c r="K2074" i="4"/>
  <c r="J2074" i="4"/>
  <c r="M2074" i="4"/>
  <c r="L2076" i="4" a="1"/>
  <c r="L2076" i="4" s="1"/>
  <c r="K2076" i="4"/>
  <c r="P2076" i="4"/>
  <c r="J2076" i="4"/>
  <c r="C2078" i="4"/>
  <c r="D2078" i="4"/>
  <c r="J2078" i="4"/>
  <c r="C2080" i="4"/>
  <c r="M2080" i="4"/>
  <c r="J2080" i="4"/>
  <c r="L2080" i="4" a="1"/>
  <c r="L2080" i="4" s="1"/>
  <c r="D2082" i="4"/>
  <c r="A2082" i="4" s="1"/>
  <c r="B2082" i="4" s="1"/>
  <c r="M2082" i="4"/>
  <c r="P2082" i="4"/>
  <c r="C2084" i="4"/>
  <c r="D2084" i="4"/>
  <c r="J2084" i="4"/>
  <c r="D2086" i="4"/>
  <c r="A2086" i="4" s="1"/>
  <c r="B2086" i="4" s="1"/>
  <c r="L2086" i="4" a="1"/>
  <c r="L2086" i="4" s="1"/>
  <c r="M2086" i="4"/>
  <c r="K2086" i="4"/>
  <c r="P2086" i="4"/>
  <c r="P2088" i="4"/>
  <c r="C2088" i="4"/>
  <c r="K2090" i="4"/>
  <c r="P2090" i="4"/>
  <c r="L2092" i="4" a="1"/>
  <c r="L2092" i="4" s="1"/>
  <c r="M2092" i="4"/>
  <c r="K2094" i="4"/>
  <c r="J2094" i="4"/>
  <c r="P2094" i="4"/>
  <c r="L2094" i="4" a="1"/>
  <c r="L2094" i="4" s="1"/>
  <c r="C2094" i="4"/>
  <c r="C2096" i="4"/>
  <c r="L2096" i="4" a="1"/>
  <c r="L2096" i="4" s="1"/>
  <c r="K2096" i="4"/>
  <c r="J2098" i="4"/>
  <c r="L2098" i="4" a="1"/>
  <c r="L2098" i="4" s="1"/>
  <c r="K2098" i="4"/>
  <c r="P2098" i="4"/>
  <c r="P2100" i="4"/>
  <c r="D2100" i="4"/>
  <c r="C2100" i="4"/>
  <c r="L2100" i="4" a="1"/>
  <c r="L2100" i="4" s="1"/>
  <c r="K2100" i="4"/>
  <c r="J2100" i="4"/>
  <c r="D2102" i="4"/>
  <c r="M2102" i="4"/>
  <c r="P2102" i="4"/>
  <c r="C2102" i="4"/>
  <c r="J2104" i="4"/>
  <c r="C2104" i="4"/>
  <c r="K2104" i="4"/>
  <c r="P2104" i="4"/>
  <c r="M2104" i="4"/>
  <c r="K2106" i="4"/>
  <c r="C2106" i="4"/>
  <c r="P2108" i="4"/>
  <c r="L2108" i="4" a="1"/>
  <c r="L2108" i="4" s="1"/>
  <c r="M2108" i="4"/>
  <c r="C2108" i="4"/>
  <c r="J2110" i="4"/>
  <c r="L2110" i="4" a="1"/>
  <c r="L2110" i="4" s="1"/>
  <c r="M2110" i="4"/>
  <c r="K2110" i="4"/>
  <c r="P2110" i="4"/>
  <c r="K2112" i="4"/>
  <c r="D2112" i="4"/>
  <c r="A2112" i="4" s="1"/>
  <c r="B2112" i="4" s="1"/>
  <c r="L2112" i="4" a="1"/>
  <c r="L2112" i="4" s="1"/>
  <c r="P2114" i="4"/>
  <c r="L2114" i="4" a="1"/>
  <c r="L2114" i="4" s="1"/>
  <c r="C2114" i="4"/>
  <c r="K2114" i="4"/>
  <c r="M2114" i="4"/>
  <c r="J2116" i="4"/>
  <c r="K2116" i="4"/>
  <c r="C2116" i="4"/>
  <c r="L2116" i="4" a="1"/>
  <c r="L2116" i="4" s="1"/>
  <c r="M2116" i="4"/>
  <c r="P2118" i="4"/>
  <c r="C2118" i="4"/>
  <c r="K2118" i="4"/>
  <c r="D2118" i="4"/>
  <c r="P2120" i="4"/>
  <c r="M2120" i="4"/>
  <c r="D2120" i="4"/>
  <c r="C2120" i="4"/>
  <c r="L2120" i="4" a="1"/>
  <c r="L2120" i="4" s="1"/>
  <c r="J2122" i="4"/>
  <c r="C2122" i="4"/>
  <c r="D2122" i="4"/>
  <c r="L2122" i="4" a="1"/>
  <c r="L2122" i="4" s="1"/>
  <c r="P2124" i="4"/>
  <c r="D2124" i="4"/>
  <c r="A2124" i="4" s="1"/>
  <c r="B2124" i="4" s="1"/>
  <c r="M2124" i="4"/>
  <c r="P2126" i="4"/>
  <c r="D2126" i="4"/>
  <c r="A2126" i="4" s="1"/>
  <c r="B2126" i="4" s="1"/>
  <c r="J2126" i="4"/>
  <c r="K2126" i="4"/>
  <c r="M2126" i="4"/>
  <c r="J2128" i="4"/>
  <c r="D2128" i="4"/>
  <c r="C2128" i="4"/>
  <c r="C2130" i="4"/>
  <c r="K2130" i="4"/>
  <c r="D2132" i="4"/>
  <c r="J2132" i="4"/>
  <c r="P2132" i="4"/>
  <c r="C2132" i="4"/>
  <c r="M2132" i="4"/>
  <c r="L2132" i="4" a="1"/>
  <c r="L2132" i="4" s="1"/>
  <c r="J2134" i="4"/>
  <c r="K2134" i="4"/>
  <c r="P2134" i="4"/>
  <c r="M2134" i="4"/>
  <c r="L2134" i="4" a="1"/>
  <c r="L2134" i="4" s="1"/>
  <c r="P2136" i="4"/>
  <c r="L2136" i="4" a="1"/>
  <c r="L2136" i="4" s="1"/>
  <c r="C2136" i="4"/>
  <c r="M2136" i="4"/>
  <c r="J2136" i="4"/>
  <c r="P2138" i="4"/>
  <c r="L2138" i="4" a="1"/>
  <c r="L2138" i="4" s="1"/>
  <c r="C2138" i="4"/>
  <c r="K2138" i="4"/>
  <c r="J2138" i="4"/>
  <c r="M2140" i="4"/>
  <c r="K2140" i="4"/>
  <c r="J2140" i="4"/>
  <c r="C2140" i="4"/>
  <c r="L2140" i="4" a="1"/>
  <c r="L2140" i="4" s="1"/>
  <c r="C2142" i="4"/>
  <c r="M2142" i="4"/>
  <c r="J2142" i="4"/>
  <c r="D2144" i="4"/>
  <c r="K2144" i="4"/>
  <c r="C2144" i="4"/>
  <c r="L2144" i="4" a="1"/>
  <c r="L2144" i="4" s="1"/>
  <c r="J2144" i="4"/>
  <c r="P2144" i="4"/>
  <c r="K2146" i="4"/>
  <c r="M2146" i="4"/>
  <c r="L2146" i="4" a="1"/>
  <c r="L2146" i="4" s="1"/>
  <c r="J2146" i="4"/>
  <c r="P2146" i="4"/>
  <c r="C2148" i="4"/>
  <c r="M2148" i="4"/>
  <c r="L2148" i="4" a="1"/>
  <c r="L2148" i="4" s="1"/>
  <c r="P2148" i="4"/>
  <c r="C2152" i="4"/>
  <c r="K2152" i="4"/>
  <c r="J2154" i="4"/>
  <c r="K2154" i="4"/>
  <c r="C2154" i="4"/>
  <c r="M2158" i="4"/>
  <c r="L2158" i="4" a="1"/>
  <c r="L2158" i="4" s="1"/>
  <c r="J2158" i="4"/>
  <c r="P2158" i="4"/>
  <c r="J2160" i="4"/>
  <c r="D2160" i="4"/>
  <c r="C2160" i="4"/>
  <c r="J2164" i="4"/>
  <c r="C2164" i="4"/>
  <c r="D2164" i="4"/>
  <c r="M2164" i="4"/>
  <c r="J2166" i="4"/>
  <c r="P2166" i="4"/>
  <c r="L2166" i="4" a="1"/>
  <c r="L2166" i="4" s="1"/>
  <c r="C2166" i="4"/>
  <c r="M2166" i="4"/>
  <c r="D2168" i="4"/>
  <c r="A2168" i="4" s="1"/>
  <c r="B2168" i="4" s="1"/>
  <c r="K2168" i="4"/>
  <c r="L2168" i="4" a="1"/>
  <c r="L2168" i="4" s="1"/>
  <c r="J2168" i="4"/>
  <c r="J2170" i="4"/>
  <c r="C2170" i="4"/>
  <c r="M2170" i="4"/>
  <c r="P2172" i="4"/>
  <c r="K2172" i="4"/>
  <c r="C2174" i="4"/>
  <c r="K2174" i="4"/>
  <c r="L2174" i="4" a="1"/>
  <c r="L2174" i="4" s="1"/>
  <c r="J2174" i="4"/>
  <c r="P2176" i="4"/>
  <c r="K2176" i="4"/>
  <c r="L2176" i="4" a="1"/>
  <c r="L2176" i="4" s="1"/>
  <c r="D2176" i="4"/>
  <c r="J2176" i="4"/>
  <c r="C2176" i="4"/>
  <c r="M2176" i="4"/>
  <c r="C2178" i="4"/>
  <c r="M2178" i="4"/>
  <c r="K2180" i="4"/>
  <c r="J2180" i="4"/>
  <c r="P2180" i="4"/>
  <c r="P2182" i="4"/>
  <c r="M2182" i="4"/>
  <c r="L2182" i="4" a="1"/>
  <c r="L2182" i="4" s="1"/>
  <c r="C2184" i="4"/>
  <c r="D2184" i="4"/>
  <c r="C2186" i="4"/>
  <c r="L2186" i="4" a="1"/>
  <c r="L2186" i="4" s="1"/>
  <c r="K2186" i="4"/>
  <c r="P2188" i="4"/>
  <c r="K2188" i="4"/>
  <c r="J2188" i="4"/>
  <c r="M2188" i="4"/>
  <c r="L2188" i="4" a="1"/>
  <c r="L2188" i="4" s="1"/>
  <c r="C2190" i="4"/>
  <c r="D2190" i="4"/>
  <c r="C2192" i="4"/>
  <c r="L2192" i="4" a="1"/>
  <c r="L2192" i="4" s="1"/>
  <c r="D2194" i="4"/>
  <c r="A2194" i="4" s="1"/>
  <c r="B2194" i="4" s="1"/>
  <c r="L2194" i="4" a="1"/>
  <c r="L2194" i="4" s="1"/>
  <c r="J2196" i="4"/>
  <c r="M2196" i="4"/>
  <c r="K2196" i="4"/>
  <c r="D2198" i="4"/>
  <c r="C2198" i="4"/>
  <c r="K2198" i="4"/>
  <c r="J2198" i="4"/>
  <c r="J2200" i="4"/>
  <c r="D2200" i="4"/>
  <c r="C2200" i="4"/>
  <c r="K2202" i="4"/>
  <c r="L2202" i="4" a="1"/>
  <c r="L2202" i="4" s="1"/>
  <c r="D2202" i="4"/>
  <c r="A2202" i="4" s="1"/>
  <c r="B2202" i="4" s="1"/>
  <c r="L2228" i="4" a="1"/>
  <c r="L2228" i="4" s="1"/>
  <c r="J2212" i="4"/>
  <c r="M2222" i="4"/>
  <c r="J2204" i="4"/>
  <c r="J2218" i="4"/>
  <c r="K2218" i="4"/>
  <c r="M2244" i="4"/>
  <c r="P2244" i="4"/>
  <c r="D2376" i="4"/>
  <c r="A2376" i="4" s="1"/>
  <c r="B2376" i="4" s="1"/>
  <c r="L2376" i="4" a="1"/>
  <c r="L2376" i="4" s="1"/>
  <c r="C2388" i="4"/>
  <c r="D2388" i="4"/>
  <c r="C2204" i="4"/>
  <c r="D2206" i="4"/>
  <c r="A2206" i="4" s="1"/>
  <c r="B2206" i="4" s="1"/>
  <c r="C2228" i="4"/>
  <c r="C2224" i="4"/>
  <c r="M965" i="4"/>
  <c r="M2402" i="4"/>
  <c r="D2402" i="4"/>
  <c r="A2402" i="4" s="1"/>
  <c r="B2402" i="4" s="1"/>
  <c r="L2430" i="4" a="1"/>
  <c r="L2430" i="4" s="1"/>
  <c r="D2430" i="4"/>
  <c r="A2430" i="4" s="1"/>
  <c r="B2430" i="4" s="1"/>
  <c r="K2440" i="4"/>
  <c r="L2440" i="4" a="1"/>
  <c r="L2440" i="4" s="1"/>
  <c r="L2454" i="4" a="1"/>
  <c r="L2454" i="4" s="1"/>
  <c r="D2454" i="4"/>
  <c r="C2476" i="4"/>
  <c r="D2476" i="4"/>
  <c r="D2486" i="4"/>
  <c r="A2486" i="4" s="1"/>
  <c r="B2486" i="4" s="1"/>
  <c r="K2486" i="4"/>
  <c r="L2486" i="4" a="1"/>
  <c r="L2486" i="4" s="1"/>
  <c r="M2498" i="4"/>
  <c r="L2498" i="4" a="1"/>
  <c r="L2498" i="4" s="1"/>
  <c r="M2520" i="4"/>
  <c r="L2520" i="4" a="1"/>
  <c r="L2520" i="4" s="1"/>
  <c r="C2568" i="4"/>
  <c r="D2568" i="4"/>
  <c r="K917" i="4"/>
  <c r="P917" i="4"/>
  <c r="L2636" i="4" a="1"/>
  <c r="L2636" i="4" s="1"/>
  <c r="M1281" i="4"/>
  <c r="P1271" i="4"/>
  <c r="L1281" i="4" a="1"/>
  <c r="L1281" i="4" s="1"/>
  <c r="J1303" i="4"/>
  <c r="K1079" i="4"/>
  <c r="J1239" i="4"/>
  <c r="C1127" i="4"/>
  <c r="J2608" i="4"/>
  <c r="K2608" i="4"/>
  <c r="K2628" i="4"/>
  <c r="D2628" i="4"/>
  <c r="D2646" i="4"/>
  <c r="K2646" i="4"/>
  <c r="M2652" i="4"/>
  <c r="P2652" i="4"/>
  <c r="C2652" i="4"/>
  <c r="J2658" i="4"/>
  <c r="M2658" i="4"/>
  <c r="M2664" i="4"/>
  <c r="K2664" i="4"/>
  <c r="D2664" i="4"/>
  <c r="J2676" i="4"/>
  <c r="P2676" i="4"/>
  <c r="J2682" i="4"/>
  <c r="M2682" i="4"/>
  <c r="K2682" i="4"/>
  <c r="L2700" i="4" a="1"/>
  <c r="L2700" i="4" s="1"/>
  <c r="K2700" i="4"/>
  <c r="M2700" i="4"/>
  <c r="D2712" i="4"/>
  <c r="M2712" i="4"/>
  <c r="C2712" i="4"/>
  <c r="C2718" i="4"/>
  <c r="J2718" i="4"/>
  <c r="P2718" i="4"/>
  <c r="L2720" i="4" a="1"/>
  <c r="L2720" i="4" s="1"/>
  <c r="D2720" i="4"/>
  <c r="A2720" i="4" s="1"/>
  <c r="B2720" i="4" s="1"/>
  <c r="L2726" i="4" a="1"/>
  <c r="L2726" i="4" s="1"/>
  <c r="D2726" i="4"/>
  <c r="A2726" i="4" s="1"/>
  <c r="B2726" i="4" s="1"/>
  <c r="D2730" i="4"/>
  <c r="L2730" i="4" a="1"/>
  <c r="L2730" i="4" s="1"/>
  <c r="P2730" i="4"/>
  <c r="D2756" i="4"/>
  <c r="C2756" i="4"/>
  <c r="K2756" i="4"/>
  <c r="J2756" i="4"/>
  <c r="K2762" i="4"/>
  <c r="D2762" i="4"/>
  <c r="J2764" i="4"/>
  <c r="K2764" i="4"/>
  <c r="M2770" i="4"/>
  <c r="C2770" i="4"/>
  <c r="M2774" i="4"/>
  <c r="L2774" i="4" a="1"/>
  <c r="L2774" i="4" s="1"/>
  <c r="L2788" i="4" a="1"/>
  <c r="L2788" i="4" s="1"/>
  <c r="J2788" i="4"/>
  <c r="C2790" i="4"/>
  <c r="A2790" i="4" s="1"/>
  <c r="B2790" i="4" s="1"/>
  <c r="K2790" i="4"/>
  <c r="J1045" i="4"/>
  <c r="L1045" i="4" a="1"/>
  <c r="L1045" i="4" s="1"/>
  <c r="J1111" i="4"/>
  <c r="L1111" i="4" a="1"/>
  <c r="L1111" i="4" s="1"/>
  <c r="C1117" i="4"/>
  <c r="K1117" i="4"/>
  <c r="C1137" i="4"/>
  <c r="P1137" i="4"/>
  <c r="K1143" i="4"/>
  <c r="C1143" i="4"/>
  <c r="M1145" i="4"/>
  <c r="J1145" i="4"/>
  <c r="L1151" i="4" a="1"/>
  <c r="L1151" i="4" s="1"/>
  <c r="C1151" i="4"/>
  <c r="M1155" i="4"/>
  <c r="C1155" i="4"/>
  <c r="C1165" i="4"/>
  <c r="P1165" i="4"/>
  <c r="M1165" i="4"/>
  <c r="K1167" i="4"/>
  <c r="M1167" i="4"/>
  <c r="K1177" i="4"/>
  <c r="C1177" i="4"/>
  <c r="P1181" i="4"/>
  <c r="K1181" i="4"/>
  <c r="L1187" i="4" a="1"/>
  <c r="L1187" i="4" s="1"/>
  <c r="M1187" i="4"/>
  <c r="P1197" i="4"/>
  <c r="C1197" i="4"/>
  <c r="J1199" i="4"/>
  <c r="L1199" i="4" a="1"/>
  <c r="L1199" i="4" s="1"/>
  <c r="J1209" i="4"/>
  <c r="L1209" i="4" a="1"/>
  <c r="L1209" i="4" s="1"/>
  <c r="L1215" i="4" a="1"/>
  <c r="L1215" i="4" s="1"/>
  <c r="C1215" i="4"/>
  <c r="P1245" i="4"/>
  <c r="J1245" i="4"/>
  <c r="J1249" i="4"/>
  <c r="K1249" i="4"/>
  <c r="J1251" i="4"/>
  <c r="K1251" i="4"/>
  <c r="P1253" i="4"/>
  <c r="K1253" i="4"/>
  <c r="P1257" i="4"/>
  <c r="J1257" i="4"/>
  <c r="J1259" i="4"/>
  <c r="L1259" i="4" a="1"/>
  <c r="L1259" i="4" s="1"/>
  <c r="P1259" i="4"/>
  <c r="M1261" i="4"/>
  <c r="J1261" i="4"/>
  <c r="J1265" i="4"/>
  <c r="P1265" i="4"/>
  <c r="K1265" i="4"/>
  <c r="P1275" i="4"/>
  <c r="M1275" i="4"/>
  <c r="K1279" i="4"/>
  <c r="J1279" i="4"/>
  <c r="P1279" i="4"/>
  <c r="K1311" i="4"/>
  <c r="L1311" i="4" a="1"/>
  <c r="L1311" i="4" s="1"/>
  <c r="L1319" i="4" a="1"/>
  <c r="L1319" i="4" s="1"/>
  <c r="P1319" i="4"/>
  <c r="L1325" i="4" a="1"/>
  <c r="L1325" i="4" s="1"/>
  <c r="P1325" i="4"/>
  <c r="M1345" i="4"/>
  <c r="L1345" i="4" a="1"/>
  <c r="L1345" i="4" s="1"/>
  <c r="P1347" i="4"/>
  <c r="J1347" i="4"/>
  <c r="M1347" i="4"/>
  <c r="K1349" i="4"/>
  <c r="Q1349" i="4" s="1"/>
  <c r="L1349" i="4" a="1"/>
  <c r="L1349" i="4" s="1"/>
  <c r="P1351" i="4"/>
  <c r="J1351" i="4"/>
  <c r="J1355" i="4"/>
  <c r="L1355" i="4" a="1"/>
  <c r="L1355" i="4" s="1"/>
  <c r="M1363" i="4"/>
  <c r="P1363" i="4"/>
  <c r="L1369" i="4" a="1"/>
  <c r="L1369" i="4" s="1"/>
  <c r="P1369" i="4"/>
  <c r="K1377" i="4"/>
  <c r="J1377" i="4"/>
  <c r="L1377" i="4" a="1"/>
  <c r="L1377" i="4" s="1"/>
  <c r="M1377" i="4"/>
  <c r="K1381" i="4"/>
  <c r="P1381" i="4"/>
  <c r="M1383" i="4"/>
  <c r="P1383" i="4"/>
  <c r="M1391" i="4"/>
  <c r="L1391" i="4" a="1"/>
  <c r="L1391" i="4" s="1"/>
  <c r="P1399" i="4"/>
  <c r="L1399" i="4" a="1"/>
  <c r="L1399" i="4" s="1"/>
  <c r="M1401" i="4"/>
  <c r="C1401" i="4"/>
  <c r="J1401" i="4"/>
  <c r="K1405" i="4"/>
  <c r="J1405" i="4"/>
  <c r="M1407" i="4"/>
  <c r="C1407" i="4"/>
  <c r="P1413" i="4"/>
  <c r="J1413" i="4"/>
  <c r="M1417" i="4"/>
  <c r="K1417" i="4"/>
  <c r="K1421" i="4"/>
  <c r="L1421" i="4" a="1"/>
  <c r="L1421" i="4" s="1"/>
  <c r="C1421" i="4"/>
  <c r="L1423" i="4" a="1"/>
  <c r="L1423" i="4" s="1"/>
  <c r="J1423" i="4"/>
  <c r="P1423" i="4"/>
  <c r="P1425" i="4"/>
  <c r="C1425" i="4"/>
  <c r="C1427" i="4"/>
  <c r="J1427" i="4"/>
  <c r="K1427" i="4"/>
  <c r="P1427" i="4"/>
  <c r="L1431" i="4" a="1"/>
  <c r="L1431" i="4" s="1"/>
  <c r="M1431" i="4"/>
  <c r="P1431" i="4"/>
  <c r="K1433" i="4"/>
  <c r="L1433" i="4" a="1"/>
  <c r="L1433" i="4" s="1"/>
  <c r="M1435" i="4"/>
  <c r="P1435" i="4"/>
  <c r="J1435" i="4"/>
  <c r="P1437" i="4"/>
  <c r="M1437" i="4"/>
  <c r="C1437" i="4"/>
  <c r="K1441" i="4"/>
  <c r="P1441" i="4"/>
  <c r="M1443" i="4"/>
  <c r="C1443" i="4"/>
  <c r="L1443" i="4" a="1"/>
  <c r="L1443" i="4" s="1"/>
  <c r="J1443" i="4"/>
  <c r="K1443" i="4"/>
  <c r="J1445" i="4"/>
  <c r="K1445" i="4"/>
  <c r="L1445" i="4" a="1"/>
  <c r="L1445" i="4" s="1"/>
  <c r="C1445" i="4"/>
  <c r="M1445" i="4"/>
  <c r="C1447" i="4"/>
  <c r="J1447" i="4"/>
  <c r="M1449" i="4"/>
  <c r="C1449" i="4"/>
  <c r="K1451" i="4"/>
  <c r="L1451" i="4" a="1"/>
  <c r="L1451" i="4" s="1"/>
  <c r="P1453" i="4"/>
  <c r="K1453" i="4"/>
  <c r="C1453" i="4"/>
  <c r="M1453" i="4"/>
  <c r="L1459" i="4" a="1"/>
  <c r="L1459" i="4" s="1"/>
  <c r="J1459" i="4"/>
  <c r="M1459" i="4"/>
  <c r="P1459" i="4"/>
  <c r="K1461" i="4"/>
  <c r="P1461" i="4"/>
  <c r="K1463" i="4"/>
  <c r="L1463" i="4" a="1"/>
  <c r="L1463" i="4" s="1"/>
  <c r="P1463" i="4"/>
  <c r="M1465" i="4"/>
  <c r="P1465" i="4"/>
  <c r="K1465" i="4"/>
  <c r="C1467" i="4"/>
  <c r="P1467" i="4"/>
  <c r="M1467" i="4"/>
  <c r="C1469" i="4"/>
  <c r="L1469" i="4" a="1"/>
  <c r="L1469" i="4" s="1"/>
  <c r="K1469" i="4"/>
  <c r="M1469" i="4"/>
  <c r="J1469" i="4"/>
  <c r="P1469" i="4"/>
  <c r="J1471" i="4"/>
  <c r="P1471" i="4"/>
  <c r="L1471" i="4" a="1"/>
  <c r="L1471" i="4" s="1"/>
  <c r="M1473" i="4"/>
  <c r="L1473" i="4" a="1"/>
  <c r="L1473" i="4" s="1"/>
  <c r="K1473" i="4"/>
  <c r="J1473" i="4"/>
  <c r="M1477" i="4"/>
  <c r="J1477" i="4"/>
  <c r="L1477" i="4" a="1"/>
  <c r="L1477" i="4" s="1"/>
  <c r="C1481" i="4"/>
  <c r="L1481" i="4" a="1"/>
  <c r="L1481" i="4" s="1"/>
  <c r="J1483" i="4"/>
  <c r="K1483" i="4"/>
  <c r="M1483" i="4"/>
  <c r="C1483" i="4"/>
  <c r="L1483" i="4" a="1"/>
  <c r="L1483" i="4" s="1"/>
  <c r="K1487" i="4"/>
  <c r="L1487" i="4" a="1"/>
  <c r="L1487" i="4" s="1"/>
  <c r="K1489" i="4"/>
  <c r="J1489" i="4"/>
  <c r="C1489" i="4"/>
  <c r="P1489" i="4"/>
  <c r="K1491" i="4"/>
  <c r="P1491" i="4"/>
  <c r="C1493" i="4"/>
  <c r="L1493" i="4" a="1"/>
  <c r="L1493" i="4" s="1"/>
  <c r="M1493" i="4"/>
  <c r="K1493" i="4"/>
  <c r="C1495" i="4"/>
  <c r="K1495" i="4"/>
  <c r="M1497" i="4"/>
  <c r="P1497" i="4"/>
  <c r="C1497" i="4"/>
  <c r="J1497" i="4"/>
  <c r="K1499" i="4"/>
  <c r="C1499" i="4"/>
  <c r="L1499" i="4" a="1"/>
  <c r="L1499" i="4" s="1"/>
  <c r="P1501" i="4"/>
  <c r="L1501" i="4" a="1"/>
  <c r="L1501" i="4" s="1"/>
  <c r="C1501" i="4"/>
  <c r="M1503" i="4"/>
  <c r="K1503" i="4"/>
  <c r="L1503" i="4" a="1"/>
  <c r="L1503" i="4" s="1"/>
  <c r="L1507" i="4" a="1"/>
  <c r="L1507" i="4" s="1"/>
  <c r="M1507" i="4"/>
  <c r="C1507" i="4"/>
  <c r="K1509" i="4"/>
  <c r="M1509" i="4"/>
  <c r="K1511" i="4"/>
  <c r="C1511" i="4"/>
  <c r="J1511" i="4"/>
  <c r="C1513" i="4"/>
  <c r="M1513" i="4"/>
  <c r="L1513" i="4" a="1"/>
  <c r="L1513" i="4" s="1"/>
  <c r="C1515" i="4"/>
  <c r="L1515" i="4" a="1"/>
  <c r="L1515" i="4" s="1"/>
  <c r="P1515" i="4"/>
  <c r="K1517" i="4"/>
  <c r="M1517" i="4"/>
  <c r="P1517" i="4"/>
  <c r="L1517" i="4" a="1"/>
  <c r="L1517" i="4" s="1"/>
  <c r="K1519" i="4"/>
  <c r="J1519" i="4"/>
  <c r="C1519" i="4"/>
  <c r="M1519" i="4"/>
  <c r="K1521" i="4"/>
  <c r="P1521" i="4"/>
  <c r="J1521" i="4"/>
  <c r="K1523" i="4"/>
  <c r="P1523" i="4"/>
  <c r="K1525" i="4"/>
  <c r="M1525" i="4"/>
  <c r="C1525" i="4"/>
  <c r="L1525" i="4" a="1"/>
  <c r="L1525" i="4" s="1"/>
  <c r="C1527" i="4"/>
  <c r="K1527" i="4"/>
  <c r="J1529" i="4"/>
  <c r="L1529" i="4" a="1"/>
  <c r="L1529" i="4" s="1"/>
  <c r="C1529" i="4"/>
  <c r="K1531" i="4"/>
  <c r="C1531" i="4"/>
  <c r="M1531" i="4"/>
  <c r="K1533" i="4"/>
  <c r="D1533" i="4"/>
  <c r="A1533" i="4" s="1"/>
  <c r="B1533" i="4" s="1"/>
  <c r="L1533" i="4" a="1"/>
  <c r="L1533" i="4" s="1"/>
  <c r="K1535" i="4"/>
  <c r="L1535" i="4" a="1"/>
  <c r="L1535" i="4" s="1"/>
  <c r="C1539" i="4"/>
  <c r="M1539" i="4"/>
  <c r="L1539" i="4" a="1"/>
  <c r="L1539" i="4" s="1"/>
  <c r="P1543" i="4"/>
  <c r="J1543" i="4"/>
  <c r="M1543" i="4"/>
  <c r="J1545" i="4"/>
  <c r="M1545" i="4"/>
  <c r="L1545" i="4" a="1"/>
  <c r="L1545" i="4" s="1"/>
  <c r="J1551" i="4"/>
  <c r="K1551" i="4"/>
  <c r="L1555" i="4" a="1"/>
  <c r="L1555" i="4" s="1"/>
  <c r="K1555" i="4"/>
  <c r="J1557" i="4"/>
  <c r="C1557" i="4"/>
  <c r="M1557" i="4"/>
  <c r="C2802" i="4"/>
  <c r="A2802" i="4" s="1"/>
  <c r="B2802" i="4" s="1"/>
  <c r="P2802" i="4"/>
  <c r="L2804" i="4" a="1"/>
  <c r="L2804" i="4" s="1"/>
  <c r="K2804" i="4"/>
  <c r="D2804" i="4"/>
  <c r="K2846" i="4"/>
  <c r="L2846" i="4" a="1"/>
  <c r="L2846" i="4" s="1"/>
  <c r="C2852" i="4"/>
  <c r="A2852" i="4" s="1"/>
  <c r="B2852" i="4" s="1"/>
  <c r="L2852" i="4" a="1"/>
  <c r="L2852" i="4" s="1"/>
  <c r="D2858" i="4"/>
  <c r="A2858" i="4" s="1"/>
  <c r="B2858" i="4" s="1"/>
  <c r="L2858" i="4" a="1"/>
  <c r="L2858" i="4" s="1"/>
  <c r="K2858" i="4"/>
  <c r="C2864" i="4"/>
  <c r="A2864" i="4" s="1"/>
  <c r="B2864" i="4" s="1"/>
  <c r="J2864" i="4"/>
  <c r="M2866" i="4"/>
  <c r="K2866" i="4"/>
  <c r="D2866" i="4"/>
  <c r="A2866" i="4" s="1"/>
  <c r="B2866" i="4" s="1"/>
  <c r="P2868" i="4"/>
  <c r="J2868" i="4"/>
  <c r="P2870" i="4"/>
  <c r="K2870" i="4"/>
  <c r="L2882" i="4" a="1"/>
  <c r="L2882" i="4" s="1"/>
  <c r="C2882" i="4"/>
  <c r="P2886" i="4"/>
  <c r="L2886" i="4" a="1"/>
  <c r="L2886" i="4" s="1"/>
  <c r="J2886" i="4"/>
  <c r="K2888" i="4"/>
  <c r="M2888" i="4"/>
  <c r="D2888" i="4"/>
  <c r="J2892" i="4"/>
  <c r="L2892" i="4" a="1"/>
  <c r="L2892" i="4" s="1"/>
  <c r="L2922" i="4" a="1"/>
  <c r="L2922" i="4" s="1"/>
  <c r="P2922" i="4"/>
  <c r="L2940" i="4" a="1"/>
  <c r="L2940" i="4" s="1"/>
  <c r="P2940" i="4"/>
  <c r="J2946" i="4"/>
  <c r="C2946" i="4"/>
  <c r="L2948" i="4" a="1"/>
  <c r="L2948" i="4" s="1"/>
  <c r="P2948" i="4"/>
  <c r="D2846" i="4"/>
  <c r="A2846" i="4" s="1"/>
  <c r="B2846" i="4" s="1"/>
  <c r="K2852" i="4"/>
  <c r="C2888" i="4"/>
  <c r="C2844" i="4"/>
  <c r="A2844" i="4" s="1"/>
  <c r="B2844" i="4" s="1"/>
  <c r="L2874" i="4" a="1"/>
  <c r="L2874" i="4" s="1"/>
  <c r="C2848" i="4"/>
  <c r="A2848" i="4" s="1"/>
  <c r="B2848" i="4" s="1"/>
  <c r="L2870" i="4" a="1"/>
  <c r="L2870" i="4" s="1"/>
  <c r="J2838" i="4"/>
  <c r="J2852" i="4"/>
  <c r="J2800" i="4"/>
  <c r="P2888" i="4"/>
  <c r="L2844" i="4" a="1"/>
  <c r="L2844" i="4" s="1"/>
  <c r="K2854" i="4"/>
  <c r="N2854" i="4" s="1"/>
  <c r="D2854" i="4"/>
  <c r="A2854" i="4" s="1"/>
  <c r="B2854" i="4" s="1"/>
  <c r="J1573" i="4"/>
  <c r="M1573" i="4"/>
  <c r="K1573" i="4"/>
  <c r="D1597" i="4"/>
  <c r="K1597" i="4"/>
  <c r="M1633" i="4"/>
  <c r="C1633" i="4"/>
  <c r="C1661" i="4"/>
  <c r="M1661" i="4"/>
  <c r="J1841" i="4"/>
  <c r="K1841" i="4"/>
  <c r="C1873" i="4"/>
  <c r="J1873" i="4"/>
  <c r="A2908" i="4"/>
  <c r="B2908" i="4" s="1"/>
  <c r="L1013" i="4" a="1"/>
  <c r="L1013" i="4" s="1"/>
  <c r="C1023" i="4"/>
  <c r="N2759" i="4"/>
  <c r="P1864" i="4"/>
  <c r="P1828" i="4"/>
  <c r="D1866" i="4"/>
  <c r="M1712" i="4"/>
  <c r="P1810" i="4"/>
  <c r="P1780" i="4"/>
  <c r="L1896" i="4" a="1"/>
  <c r="L1896" i="4" s="1"/>
  <c r="K1744" i="4"/>
  <c r="M1612" i="4"/>
  <c r="J1207" i="4"/>
  <c r="K1197" i="4"/>
  <c r="C1171" i="4"/>
  <c r="J1205" i="4"/>
  <c r="C1167" i="4"/>
  <c r="L1117" i="4" a="1"/>
  <c r="L1117" i="4" s="1"/>
  <c r="P1007" i="4"/>
  <c r="L1011" i="4" a="1"/>
  <c r="L1011" i="4" s="1"/>
  <c r="C1209" i="4"/>
  <c r="C1199" i="4"/>
  <c r="P863" i="4"/>
  <c r="Q2648" i="4"/>
  <c r="N2579" i="4"/>
  <c r="L1638" i="4" a="1"/>
  <c r="L1638" i="4" s="1"/>
  <c r="M1610" i="4"/>
  <c r="J1017" i="4"/>
  <c r="K1848" i="4"/>
  <c r="D1842" i="4"/>
  <c r="C1884" i="4"/>
  <c r="K1784" i="4"/>
  <c r="D1846" i="4"/>
  <c r="K1798" i="4"/>
  <c r="M1708" i="4"/>
  <c r="M1211" i="4"/>
  <c r="C1123" i="4"/>
  <c r="P1067" i="4"/>
  <c r="M1177" i="4"/>
  <c r="M1089" i="4"/>
  <c r="C1187" i="4"/>
  <c r="M1055" i="4"/>
  <c r="C981" i="4"/>
  <c r="P1840" i="4"/>
  <c r="P1720" i="4"/>
  <c r="P1896" i="4"/>
  <c r="D1884" i="4"/>
  <c r="P1800" i="4"/>
  <c r="K1137" i="4"/>
  <c r="C1211" i="4"/>
  <c r="L1195" i="4" a="1"/>
  <c r="L1195" i="4" s="1"/>
  <c r="K1123" i="4"/>
  <c r="C1145" i="4"/>
  <c r="K1165" i="4"/>
  <c r="C1083" i="4"/>
  <c r="C1057" i="4"/>
  <c r="K1015" i="4"/>
  <c r="C613" i="4"/>
  <c r="L613" i="4" a="1"/>
  <c r="L613" i="4" s="1"/>
  <c r="M903" i="4"/>
  <c r="L903" i="4" a="1"/>
  <c r="L903" i="4" s="1"/>
  <c r="C985" i="4"/>
  <c r="J985" i="4"/>
  <c r="J1001" i="4"/>
  <c r="L1001" i="4" a="1"/>
  <c r="L1001" i="4" s="1"/>
  <c r="L1007" i="4" a="1"/>
  <c r="L1007" i="4" s="1"/>
  <c r="C1007" i="4"/>
  <c r="J1009" i="4"/>
  <c r="L1009" i="4" a="1"/>
  <c r="L1009" i="4" s="1"/>
  <c r="C1027" i="4"/>
  <c r="M1027" i="4"/>
  <c r="M1029" i="4"/>
  <c r="J1029" i="4"/>
  <c r="C1029" i="4"/>
  <c r="M1031" i="4"/>
  <c r="C1031" i="4"/>
  <c r="J1035" i="4"/>
  <c r="K1035" i="4"/>
  <c r="P1043" i="4"/>
  <c r="C1043" i="4"/>
  <c r="M1065" i="4"/>
  <c r="L1065" i="4" a="1"/>
  <c r="L1065" i="4" s="1"/>
  <c r="L1093" i="4" a="1"/>
  <c r="L1093" i="4" s="1"/>
  <c r="C1093" i="4"/>
  <c r="C1097" i="4"/>
  <c r="J1097" i="4"/>
  <c r="M1109" i="4"/>
  <c r="K1109" i="4"/>
  <c r="K1119" i="4"/>
  <c r="M1119" i="4"/>
  <c r="C1131" i="4"/>
  <c r="M1131" i="4"/>
  <c r="M1133" i="4"/>
  <c r="C1133" i="4"/>
  <c r="K1133" i="4"/>
  <c r="M1141" i="4"/>
  <c r="L1141" i="4" a="1"/>
  <c r="L1141" i="4" s="1"/>
  <c r="L1147" i="4" a="1"/>
  <c r="L1147" i="4" s="1"/>
  <c r="J1147" i="4"/>
  <c r="K1153" i="4"/>
  <c r="C1153" i="4"/>
  <c r="L1153" i="4" a="1"/>
  <c r="L1153" i="4" s="1"/>
  <c r="J1159" i="4"/>
  <c r="L1159" i="4" a="1"/>
  <c r="L1159" i="4" s="1"/>
  <c r="C1161" i="4"/>
  <c r="M1161" i="4"/>
  <c r="C1163" i="4"/>
  <c r="P1163" i="4"/>
  <c r="L1173" i="4" a="1"/>
  <c r="L1173" i="4" s="1"/>
  <c r="M1173" i="4"/>
  <c r="J1179" i="4"/>
  <c r="K1179" i="4"/>
  <c r="M1193" i="4"/>
  <c r="J1193" i="4"/>
  <c r="K1193" i="4"/>
  <c r="M1203" i="4"/>
  <c r="J1203" i="4"/>
  <c r="M1213" i="4"/>
  <c r="C1213" i="4"/>
  <c r="K1217" i="4"/>
  <c r="C1217" i="4"/>
  <c r="P1221" i="4"/>
  <c r="L1221" i="4" a="1"/>
  <c r="L1221" i="4" s="1"/>
  <c r="K1223" i="4"/>
  <c r="C1223" i="4"/>
  <c r="P1223" i="4"/>
  <c r="M1223" i="4"/>
  <c r="P1225" i="4"/>
  <c r="J1225" i="4"/>
  <c r="C1235" i="4"/>
  <c r="M1235" i="4"/>
  <c r="P1237" i="4"/>
  <c r="J1237" i="4"/>
  <c r="M1239" i="4"/>
  <c r="K1239" i="4"/>
  <c r="J1241" i="4"/>
  <c r="M1241" i="4"/>
  <c r="C1263" i="4"/>
  <c r="M1263" i="4"/>
  <c r="J1269" i="4"/>
  <c r="L1269" i="4" a="1"/>
  <c r="L1269" i="4" s="1"/>
  <c r="M1273" i="4"/>
  <c r="L1273" i="4" a="1"/>
  <c r="L1273" i="4" s="1"/>
  <c r="M1291" i="4"/>
  <c r="J1291" i="4"/>
  <c r="P1291" i="4"/>
  <c r="J1305" i="4"/>
  <c r="M1305" i="4"/>
  <c r="C1307" i="4"/>
  <c r="P1307" i="4"/>
  <c r="M1309" i="4"/>
  <c r="J1309" i="4"/>
  <c r="P1321" i="4"/>
  <c r="L1321" i="4" a="1"/>
  <c r="L1321" i="4" s="1"/>
  <c r="P1323" i="4"/>
  <c r="J1323" i="4"/>
  <c r="L1323" i="4" a="1"/>
  <c r="L1323" i="4" s="1"/>
  <c r="J1335" i="4"/>
  <c r="M1335" i="4"/>
  <c r="K1359" i="4"/>
  <c r="M1359" i="4"/>
  <c r="K1367" i="4"/>
  <c r="P1367" i="4"/>
  <c r="P1371" i="4"/>
  <c r="L1371" i="4" a="1"/>
  <c r="L1371" i="4" s="1"/>
  <c r="C1379" i="4"/>
  <c r="L1379" i="4" a="1"/>
  <c r="L1379" i="4" s="1"/>
  <c r="K1387" i="4"/>
  <c r="O1387" i="4" s="1"/>
  <c r="P1387" i="4"/>
  <c r="M1393" i="4"/>
  <c r="P1393" i="4"/>
  <c r="L1674" i="4" a="1"/>
  <c r="L1674" i="4" s="1"/>
  <c r="C1674" i="4"/>
  <c r="J1746" i="4"/>
  <c r="M1746" i="4"/>
  <c r="J1421" i="4"/>
  <c r="K1423" i="4"/>
  <c r="P1475" i="4"/>
  <c r="L1425" i="4" a="1"/>
  <c r="L1425" i="4" s="1"/>
  <c r="M1463" i="4"/>
  <c r="M1439" i="4"/>
  <c r="K1497" i="4"/>
  <c r="M1495" i="4"/>
  <c r="L1489" i="4" a="1"/>
  <c r="L1489" i="4" s="1"/>
  <c r="P1479" i="4"/>
  <c r="K1467" i="4"/>
  <c r="K1459" i="4"/>
  <c r="J1453" i="4"/>
  <c r="P1449" i="4"/>
  <c r="K1437" i="4"/>
  <c r="L1511" i="4" a="1"/>
  <c r="L1511" i="4" s="1"/>
  <c r="K1481" i="4"/>
  <c r="C1463" i="4"/>
  <c r="C1433" i="4"/>
  <c r="L1819" i="4" a="1"/>
  <c r="L1819" i="4" s="1"/>
  <c r="J1819" i="4"/>
  <c r="C1843" i="4"/>
  <c r="M1843" i="4"/>
  <c r="J1849" i="4"/>
  <c r="M1849" i="4"/>
  <c r="J1955" i="4"/>
  <c r="J1979" i="4"/>
  <c r="J1909" i="4"/>
  <c r="K1877" i="4"/>
  <c r="N1877" i="4" s="1"/>
  <c r="D2403" i="4"/>
  <c r="A2403" i="4" s="1"/>
  <c r="B2403" i="4" s="1"/>
  <c r="D2405" i="4"/>
  <c r="A2405" i="4" s="1"/>
  <c r="B2405" i="4" s="1"/>
  <c r="D2411" i="4"/>
  <c r="D2413" i="4"/>
  <c r="A2413" i="4" s="1"/>
  <c r="B2413" i="4" s="1"/>
  <c r="D2415" i="4"/>
  <c r="A2415" i="4" s="1"/>
  <c r="B2415" i="4" s="1"/>
  <c r="D2417" i="4"/>
  <c r="A2417" i="4" s="1"/>
  <c r="B2417" i="4" s="1"/>
  <c r="D2421" i="4"/>
  <c r="D2427" i="4"/>
  <c r="A2427" i="4" s="1"/>
  <c r="B2427" i="4" s="1"/>
  <c r="D2433" i="4"/>
  <c r="D2437" i="4"/>
  <c r="A2437" i="4" s="1"/>
  <c r="B2437" i="4" s="1"/>
  <c r="D2445" i="4"/>
  <c r="A2445" i="4" s="1"/>
  <c r="B2445" i="4" s="1"/>
  <c r="D2449" i="4"/>
  <c r="D2457" i="4"/>
  <c r="A2457" i="4" s="1"/>
  <c r="B2457" i="4" s="1"/>
  <c r="D2459" i="4"/>
  <c r="A2459" i="4" s="1"/>
  <c r="B2459" i="4" s="1"/>
  <c r="D2461" i="4"/>
  <c r="D2463" i="4"/>
  <c r="D2471" i="4"/>
  <c r="A2471" i="4" s="1"/>
  <c r="B2471" i="4" s="1"/>
  <c r="D2473" i="4"/>
  <c r="A2473" i="4" s="1"/>
  <c r="B2473" i="4" s="1"/>
  <c r="D2477" i="4"/>
  <c r="A2477" i="4" s="1"/>
  <c r="B2477" i="4" s="1"/>
  <c r="D2479" i="4"/>
  <c r="A2479" i="4" s="1"/>
  <c r="B2479" i="4" s="1"/>
  <c r="D2483" i="4"/>
  <c r="A2483" i="4" s="1"/>
  <c r="B2483" i="4" s="1"/>
  <c r="D2485" i="4"/>
  <c r="D2487" i="4"/>
  <c r="A2487" i="4" s="1"/>
  <c r="B2487" i="4" s="1"/>
  <c r="D2489" i="4"/>
  <c r="A2489" i="4" s="1"/>
  <c r="B2489" i="4" s="1"/>
  <c r="D2497" i="4"/>
  <c r="A2497" i="4" s="1"/>
  <c r="B2497" i="4" s="1"/>
  <c r="D2501" i="4"/>
  <c r="A2501" i="4" s="1"/>
  <c r="B2501" i="4" s="1"/>
  <c r="D2503" i="4"/>
  <c r="A2503" i="4" s="1"/>
  <c r="B2503" i="4" s="1"/>
  <c r="D2507" i="4"/>
  <c r="A2507" i="4" s="1"/>
  <c r="B2507" i="4" s="1"/>
  <c r="D2513" i="4"/>
  <c r="A2513" i="4" s="1"/>
  <c r="B2513" i="4" s="1"/>
  <c r="D2537" i="4"/>
  <c r="A2537" i="4" s="1"/>
  <c r="B2537" i="4" s="1"/>
  <c r="D2541" i="4"/>
  <c r="A2541" i="4" s="1"/>
  <c r="B2541" i="4" s="1"/>
  <c r="D2547" i="4"/>
  <c r="A2547" i="4" s="1"/>
  <c r="B2547" i="4" s="1"/>
  <c r="D2555" i="4"/>
  <c r="A2555" i="4" s="1"/>
  <c r="B2555" i="4" s="1"/>
  <c r="D2559" i="4"/>
  <c r="A2559" i="4" s="1"/>
  <c r="B2559" i="4" s="1"/>
  <c r="D2561" i="4"/>
  <c r="A2561" i="4" s="1"/>
  <c r="B2561" i="4" s="1"/>
  <c r="D2565" i="4"/>
  <c r="D2567" i="4"/>
  <c r="A2567" i="4" s="1"/>
  <c r="B2567" i="4" s="1"/>
  <c r="D2581" i="4"/>
  <c r="A2581" i="4" s="1"/>
  <c r="B2581" i="4" s="1"/>
  <c r="D2593" i="4"/>
  <c r="A2593" i="4" s="1"/>
  <c r="B2593" i="4" s="1"/>
  <c r="D2603" i="4"/>
  <c r="A2603" i="4" s="1"/>
  <c r="B2603" i="4" s="1"/>
  <c r="D2607" i="4"/>
  <c r="A2607" i="4" s="1"/>
  <c r="B2607" i="4" s="1"/>
  <c r="D2621" i="4"/>
  <c r="A2621" i="4" s="1"/>
  <c r="B2621" i="4" s="1"/>
  <c r="D2639" i="4"/>
  <c r="A2639" i="4" s="1"/>
  <c r="B2639" i="4" s="1"/>
  <c r="D2655" i="4"/>
  <c r="A2655" i="4" s="1"/>
  <c r="B2655" i="4" s="1"/>
  <c r="D2657" i="4"/>
  <c r="A2657" i="4" s="1"/>
  <c r="B2657" i="4" s="1"/>
  <c r="D2663" i="4"/>
  <c r="A2663" i="4" s="1"/>
  <c r="B2663" i="4" s="1"/>
  <c r="D2673" i="4"/>
  <c r="A2673" i="4" s="1"/>
  <c r="B2673" i="4" s="1"/>
  <c r="D2675" i="4"/>
  <c r="A2675" i="4" s="1"/>
  <c r="B2675" i="4" s="1"/>
  <c r="D2685" i="4"/>
  <c r="A2685" i="4" s="1"/>
  <c r="B2685" i="4" s="1"/>
  <c r="D2693" i="4"/>
  <c r="A2693" i="4" s="1"/>
  <c r="B2693" i="4" s="1"/>
  <c r="D2705" i="4"/>
  <c r="A2705" i="4" s="1"/>
  <c r="B2705" i="4" s="1"/>
  <c r="D2709" i="4"/>
  <c r="A2709" i="4" s="1"/>
  <c r="B2709" i="4" s="1"/>
  <c r="D2711" i="4"/>
  <c r="A2711" i="4" s="1"/>
  <c r="B2711" i="4" s="1"/>
  <c r="D2717" i="4"/>
  <c r="A2717" i="4" s="1"/>
  <c r="B2717" i="4" s="1"/>
  <c r="D2723" i="4"/>
  <c r="A2723" i="4" s="1"/>
  <c r="B2723" i="4" s="1"/>
  <c r="D2727" i="4"/>
  <c r="A2727" i="4" s="1"/>
  <c r="B2727" i="4" s="1"/>
  <c r="D2733" i="4"/>
  <c r="A2733" i="4" s="1"/>
  <c r="B2733" i="4" s="1"/>
  <c r="D2735" i="4"/>
  <c r="A2735" i="4" s="1"/>
  <c r="B2735" i="4" s="1"/>
  <c r="D2741" i="4"/>
  <c r="A2741" i="4" s="1"/>
  <c r="B2741" i="4" s="1"/>
  <c r="D2747" i="4"/>
  <c r="A2747" i="4" s="1"/>
  <c r="B2747" i="4" s="1"/>
  <c r="C2454" i="4"/>
  <c r="J989" i="4"/>
  <c r="M989" i="4"/>
  <c r="M1033" i="4"/>
  <c r="L1033" i="4" a="1"/>
  <c r="L1033" i="4" s="1"/>
  <c r="P1051" i="4"/>
  <c r="L1051" i="4" a="1"/>
  <c r="L1051" i="4" s="1"/>
  <c r="M1059" i="4"/>
  <c r="C1059" i="4"/>
  <c r="C1061" i="4"/>
  <c r="M1061" i="4"/>
  <c r="C1063" i="4"/>
  <c r="K1063" i="4"/>
  <c r="M1069" i="4"/>
  <c r="J1069" i="4"/>
  <c r="L1081" i="4" a="1"/>
  <c r="L1081" i="4" s="1"/>
  <c r="J1081" i="4"/>
  <c r="C1113" i="4"/>
  <c r="K1113" i="4"/>
  <c r="C1125" i="4"/>
  <c r="J1125" i="4"/>
  <c r="J1131" i="4"/>
  <c r="K1131" i="4"/>
  <c r="C1147" i="4"/>
  <c r="K1147" i="4"/>
  <c r="P1157" i="4"/>
  <c r="K1157" i="4"/>
  <c r="C1195" i="4"/>
  <c r="M1195" i="4"/>
  <c r="K1203" i="4"/>
  <c r="C1203" i="4"/>
  <c r="C1207" i="4"/>
  <c r="L1207" i="4" a="1"/>
  <c r="L1207" i="4" s="1"/>
  <c r="L1219" i="4" a="1"/>
  <c r="L1219" i="4" s="1"/>
  <c r="C1219" i="4"/>
  <c r="L1227" i="4" a="1"/>
  <c r="L1227" i="4" s="1"/>
  <c r="K1227" i="4"/>
  <c r="P1243" i="4"/>
  <c r="K1243" i="4"/>
  <c r="L1245" i="4" a="1"/>
  <c r="L1245" i="4" s="1"/>
  <c r="K1245" i="4"/>
  <c r="C1257" i="4"/>
  <c r="L1257" i="4" a="1"/>
  <c r="L1257" i="4" s="1"/>
  <c r="C1261" i="4"/>
  <c r="P1261" i="4"/>
  <c r="M1301" i="4"/>
  <c r="L1301" i="4" a="1"/>
  <c r="L1301" i="4" s="1"/>
  <c r="J1313" i="4"/>
  <c r="P1313" i="4"/>
  <c r="C1329" i="4"/>
  <c r="J1329" i="4"/>
  <c r="C1341" i="4"/>
  <c r="L1341" i="4" a="1"/>
  <c r="L1341" i="4" s="1"/>
  <c r="M1361" i="4"/>
  <c r="L1361" i="4" a="1"/>
  <c r="L1361" i="4" s="1"/>
  <c r="P1361" i="4"/>
  <c r="J1383" i="4"/>
  <c r="L1383" i="4" a="1"/>
  <c r="L1383" i="4" s="1"/>
  <c r="D1386" i="4"/>
  <c r="J1386" i="4"/>
  <c r="M1405" i="4"/>
  <c r="P1405" i="4"/>
  <c r="D763" i="4"/>
  <c r="D881" i="4"/>
  <c r="D911" i="4"/>
  <c r="D921" i="4"/>
  <c r="D939" i="4"/>
  <c r="D953" i="4"/>
  <c r="D957" i="4"/>
  <c r="D959" i="4"/>
  <c r="D965" i="4"/>
  <c r="D971" i="4"/>
  <c r="D973" i="4"/>
  <c r="D977" i="4"/>
  <c r="D989" i="4"/>
  <c r="D991" i="4"/>
  <c r="D995" i="4"/>
  <c r="D997" i="4"/>
  <c r="D999" i="4"/>
  <c r="D1003" i="4"/>
  <c r="D1005" i="4"/>
  <c r="D1007" i="4"/>
  <c r="D1009" i="4"/>
  <c r="D1013" i="4"/>
  <c r="D1017" i="4"/>
  <c r="D1019" i="4"/>
  <c r="D1021" i="4"/>
  <c r="A1021" i="4" s="1"/>
  <c r="B1021" i="4" s="1"/>
  <c r="D1025" i="4"/>
  <c r="D1031" i="4"/>
  <c r="D1035" i="4"/>
  <c r="D1037" i="4"/>
  <c r="D1039" i="4"/>
  <c r="D1041" i="4"/>
  <c r="D1043" i="4"/>
  <c r="D1045" i="4"/>
  <c r="D1047" i="4"/>
  <c r="D1049" i="4"/>
  <c r="A1049" i="4" s="1"/>
  <c r="B1049" i="4" s="1"/>
  <c r="D1053" i="4"/>
  <c r="D1055" i="4"/>
  <c r="D1059" i="4"/>
  <c r="D1061" i="4"/>
  <c r="D1063" i="4"/>
  <c r="D1065" i="4"/>
  <c r="D1067" i="4"/>
  <c r="D1069" i="4"/>
  <c r="D1073" i="4"/>
  <c r="D1075" i="4"/>
  <c r="D1077" i="4"/>
  <c r="D1081" i="4"/>
  <c r="D1083" i="4"/>
  <c r="D1085" i="4"/>
  <c r="D1091" i="4"/>
  <c r="D1093" i="4"/>
  <c r="D1097" i="4"/>
  <c r="D1099" i="4"/>
  <c r="D1103" i="4"/>
  <c r="D1107" i="4"/>
  <c r="A1107" i="4" s="1"/>
  <c r="B1107" i="4" s="1"/>
  <c r="D1113" i="4"/>
  <c r="D1119" i="4"/>
  <c r="D1125" i="4"/>
  <c r="D1127" i="4"/>
  <c r="D1131" i="4"/>
  <c r="D1137" i="4"/>
  <c r="D1143" i="4"/>
  <c r="D1149" i="4"/>
  <c r="D1155" i="4"/>
  <c r="D1161" i="4"/>
  <c r="D1163" i="4"/>
  <c r="D1167" i="4"/>
  <c r="D1173" i="4"/>
  <c r="D1179" i="4"/>
  <c r="D1191" i="4"/>
  <c r="D1197" i="4"/>
  <c r="D1199" i="4"/>
  <c r="D1203" i="4"/>
  <c r="D1215" i="4"/>
  <c r="D1221" i="4"/>
  <c r="A1221" i="4" s="1"/>
  <c r="B1221" i="4" s="1"/>
  <c r="D1227" i="4"/>
  <c r="D1233" i="4"/>
  <c r="A1233" i="4" s="1"/>
  <c r="B1233" i="4" s="1"/>
  <c r="D1239" i="4"/>
  <c r="A1239" i="4" s="1"/>
  <c r="B1239" i="4" s="1"/>
  <c r="D1245" i="4"/>
  <c r="D1251" i="4"/>
  <c r="D1253" i="4"/>
  <c r="D1257" i="4"/>
  <c r="D1259" i="4"/>
  <c r="D1261" i="4"/>
  <c r="D1263" i="4"/>
  <c r="D1265" i="4"/>
  <c r="D1267" i="4"/>
  <c r="D1269" i="4"/>
  <c r="D1271" i="4"/>
  <c r="D1275" i="4"/>
  <c r="D1277" i="4"/>
  <c r="D1279" i="4"/>
  <c r="D1281" i="4"/>
  <c r="D1283" i="4"/>
  <c r="D1285" i="4"/>
  <c r="D1287" i="4"/>
  <c r="D1289" i="4"/>
  <c r="D1293" i="4"/>
  <c r="D1295" i="4"/>
  <c r="D1297" i="4"/>
  <c r="D1299" i="4"/>
  <c r="D1303" i="4"/>
  <c r="D1311" i="4"/>
  <c r="D1313" i="4"/>
  <c r="D1329" i="4"/>
  <c r="D1337" i="4"/>
  <c r="D1339" i="4"/>
  <c r="D1347" i="4"/>
  <c r="D1353" i="4"/>
  <c r="D1359" i="4"/>
  <c r="D1365" i="4"/>
  <c r="D1371" i="4"/>
  <c r="D1373" i="4"/>
  <c r="D1379" i="4"/>
  <c r="D1383" i="4"/>
  <c r="D1389" i="4"/>
  <c r="D1391" i="4"/>
  <c r="D1393" i="4"/>
  <c r="D1401" i="4"/>
  <c r="D1403" i="4"/>
  <c r="D1407" i="4"/>
  <c r="D1417" i="4"/>
  <c r="A1417" i="4" s="1"/>
  <c r="B1417" i="4" s="1"/>
  <c r="D1423" i="4"/>
  <c r="D1435" i="4"/>
  <c r="A1435" i="4" s="1"/>
  <c r="B1435" i="4" s="1"/>
  <c r="D1437" i="4"/>
  <c r="K1543" i="4"/>
  <c r="P1633" i="4"/>
  <c r="J1763" i="4"/>
  <c r="K1743" i="4"/>
  <c r="D1743" i="4"/>
  <c r="L1805" i="4" a="1"/>
  <c r="L1805" i="4" s="1"/>
  <c r="J1805" i="4"/>
  <c r="M1807" i="4"/>
  <c r="J1807" i="4"/>
  <c r="L1807" i="4" a="1"/>
  <c r="L1807" i="4" s="1"/>
  <c r="J1831" i="4"/>
  <c r="M1831" i="4"/>
  <c r="J1853" i="4"/>
  <c r="K1853" i="4"/>
  <c r="C1855" i="4"/>
  <c r="A1855" i="4" s="1"/>
  <c r="B1855" i="4" s="1"/>
  <c r="M1855" i="4"/>
  <c r="C1897" i="4"/>
  <c r="P1897" i="4"/>
  <c r="C1921" i="4"/>
  <c r="A1921" i="4" s="1"/>
  <c r="B1921" i="4" s="1"/>
  <c r="J1921" i="4"/>
  <c r="J1949" i="4"/>
  <c r="L1949" i="4" a="1"/>
  <c r="L1949" i="4" s="1"/>
  <c r="D1441" i="4"/>
  <c r="A1441" i="4" s="1"/>
  <c r="B1441" i="4" s="1"/>
  <c r="D1443" i="4"/>
  <c r="D1447" i="4"/>
  <c r="D1449" i="4"/>
  <c r="D1457" i="4"/>
  <c r="D1463" i="4"/>
  <c r="D1471" i="4"/>
  <c r="D1473" i="4"/>
  <c r="A1473" i="4" s="1"/>
  <c r="B1473" i="4" s="1"/>
  <c r="D1481" i="4"/>
  <c r="D1483" i="4"/>
  <c r="D1485" i="4"/>
  <c r="D1489" i="4"/>
  <c r="D1491" i="4"/>
  <c r="D1493" i="4"/>
  <c r="D1499" i="4"/>
  <c r="D1501" i="4"/>
  <c r="D1503" i="4"/>
  <c r="A1503" i="4" s="1"/>
  <c r="B1503" i="4" s="1"/>
  <c r="D1507" i="4"/>
  <c r="D1509" i="4"/>
  <c r="D1511" i="4"/>
  <c r="D1513" i="4"/>
  <c r="D1515" i="4"/>
  <c r="D1523" i="4"/>
  <c r="D1529" i="4"/>
  <c r="D1541" i="4"/>
  <c r="A1541" i="4" s="1"/>
  <c r="B1541" i="4" s="1"/>
  <c r="D1545" i="4"/>
  <c r="D1549" i="4"/>
  <c r="D1551" i="4"/>
  <c r="A1551" i="4" s="1"/>
  <c r="B1551" i="4" s="1"/>
  <c r="D1555" i="4"/>
  <c r="D1559" i="4"/>
  <c r="A1559" i="4" s="1"/>
  <c r="B1559" i="4" s="1"/>
  <c r="D1561" i="4"/>
  <c r="A1561" i="4" s="1"/>
  <c r="B1561" i="4" s="1"/>
  <c r="D1567" i="4"/>
  <c r="D1569" i="4"/>
  <c r="D1571" i="4"/>
  <c r="D1575" i="4"/>
  <c r="D1577" i="4"/>
  <c r="A1577" i="4" s="1"/>
  <c r="B1577" i="4" s="1"/>
  <c r="D1579" i="4"/>
  <c r="D1581" i="4"/>
  <c r="D1585" i="4"/>
  <c r="D1587" i="4"/>
  <c r="A1587" i="4" s="1"/>
  <c r="B1587" i="4" s="1"/>
  <c r="D1589" i="4"/>
  <c r="D1591" i="4"/>
  <c r="A1591" i="4" s="1"/>
  <c r="B1591" i="4" s="1"/>
  <c r="D1595" i="4"/>
  <c r="D1599" i="4"/>
  <c r="D1601" i="4"/>
  <c r="D1603" i="4"/>
  <c r="A1603" i="4" s="1"/>
  <c r="B1603" i="4" s="1"/>
  <c r="D1605" i="4"/>
  <c r="D1607" i="4"/>
  <c r="D1609" i="4"/>
  <c r="D1613" i="4"/>
  <c r="D1615" i="4"/>
  <c r="D1617" i="4"/>
  <c r="D1619" i="4"/>
  <c r="A1619" i="4" s="1"/>
  <c r="B1619" i="4" s="1"/>
  <c r="D1623" i="4"/>
  <c r="D1627" i="4"/>
  <c r="A1627" i="4" s="1"/>
  <c r="B1627" i="4" s="1"/>
  <c r="D1633" i="4"/>
  <c r="D1635" i="4"/>
  <c r="D1637" i="4"/>
  <c r="D1639" i="4"/>
  <c r="A1639" i="4" s="1"/>
  <c r="B1639" i="4" s="1"/>
  <c r="D1641" i="4"/>
  <c r="A1641" i="4" s="1"/>
  <c r="B1641" i="4" s="1"/>
  <c r="D1643" i="4"/>
  <c r="A1643" i="4" s="1"/>
  <c r="B1643" i="4" s="1"/>
  <c r="D1649" i="4"/>
  <c r="D1651" i="4"/>
  <c r="D1653" i="4"/>
  <c r="A1653" i="4" s="1"/>
  <c r="B1653" i="4" s="1"/>
  <c r="D1655" i="4"/>
  <c r="D1657" i="4"/>
  <c r="A1657" i="4" s="1"/>
  <c r="B1657" i="4" s="1"/>
  <c r="D1659" i="4"/>
  <c r="A1659" i="4" s="1"/>
  <c r="B1659" i="4" s="1"/>
  <c r="D1661" i="4"/>
  <c r="D1663" i="4"/>
  <c r="A1663" i="4" s="1"/>
  <c r="B1663" i="4" s="1"/>
  <c r="D1669" i="4"/>
  <c r="D1671" i="4"/>
  <c r="D1673" i="4"/>
  <c r="D1675" i="4"/>
  <c r="A1675" i="4" s="1"/>
  <c r="B1675" i="4" s="1"/>
  <c r="D1679" i="4"/>
  <c r="A1679" i="4" s="1"/>
  <c r="B1679" i="4" s="1"/>
  <c r="D1681" i="4"/>
  <c r="D1683" i="4"/>
  <c r="D1685" i="4"/>
  <c r="A1685" i="4" s="1"/>
  <c r="B1685" i="4" s="1"/>
  <c r="D1697" i="4"/>
  <c r="D1699" i="4"/>
  <c r="A1699" i="4" s="1"/>
  <c r="B1699" i="4" s="1"/>
  <c r="D1701" i="4"/>
  <c r="D1703" i="4"/>
  <c r="D1705" i="4"/>
  <c r="A1705" i="4" s="1"/>
  <c r="B1705" i="4" s="1"/>
  <c r="D1711" i="4"/>
  <c r="A1711" i="4" s="1"/>
  <c r="B1711" i="4" s="1"/>
  <c r="D1725" i="4"/>
  <c r="A1725" i="4" s="1"/>
  <c r="B1725" i="4" s="1"/>
  <c r="D1749" i="4"/>
  <c r="A1749" i="4" s="1"/>
  <c r="B1749" i="4" s="1"/>
  <c r="D1767" i="4"/>
  <c r="D1815" i="4"/>
  <c r="D1823" i="4"/>
  <c r="A1823" i="4" s="1"/>
  <c r="B1823" i="4" s="1"/>
  <c r="D1825" i="4"/>
  <c r="A1825" i="4" s="1"/>
  <c r="B1825" i="4" s="1"/>
  <c r="D1827" i="4"/>
  <c r="A1827" i="4" s="1"/>
  <c r="B1827" i="4" s="1"/>
  <c r="D1829" i="4"/>
  <c r="D1831" i="4"/>
  <c r="D1833" i="4"/>
  <c r="D1835" i="4"/>
  <c r="D1837" i="4"/>
  <c r="D1839" i="4"/>
  <c r="A1839" i="4" s="1"/>
  <c r="B1839" i="4" s="1"/>
  <c r="D1841" i="4"/>
  <c r="A1841" i="4" s="1"/>
  <c r="B1841" i="4" s="1"/>
  <c r="D1843" i="4"/>
  <c r="D1845" i="4"/>
  <c r="A1845" i="4" s="1"/>
  <c r="B1845" i="4" s="1"/>
  <c r="D1847" i="4"/>
  <c r="A1847" i="4" s="1"/>
  <c r="B1847" i="4" s="1"/>
  <c r="D1851" i="4"/>
  <c r="A1851" i="4" s="1"/>
  <c r="B1851" i="4" s="1"/>
  <c r="D1853" i="4"/>
  <c r="A1853" i="4" s="1"/>
  <c r="B1853" i="4" s="1"/>
  <c r="D1859" i="4"/>
  <c r="A1859" i="4" s="1"/>
  <c r="B1859" i="4" s="1"/>
  <c r="D1861" i="4"/>
  <c r="A1861" i="4" s="1"/>
  <c r="B1861" i="4" s="1"/>
  <c r="D1863" i="4"/>
  <c r="A1863" i="4" s="1"/>
  <c r="B1863" i="4" s="1"/>
  <c r="D1867" i="4"/>
  <c r="D1871" i="4"/>
  <c r="A1871" i="4" s="1"/>
  <c r="B1871" i="4" s="1"/>
  <c r="D1873" i="4"/>
  <c r="D1877" i="4"/>
  <c r="A1877" i="4" s="1"/>
  <c r="B1877" i="4" s="1"/>
  <c r="D1879" i="4"/>
  <c r="D1881" i="4"/>
  <c r="A1881" i="4" s="1"/>
  <c r="B1881" i="4" s="1"/>
  <c r="D1883" i="4"/>
  <c r="D1885" i="4"/>
  <c r="D1887" i="4"/>
  <c r="A1887" i="4" s="1"/>
  <c r="B1887" i="4" s="1"/>
  <c r="D1889" i="4"/>
  <c r="A1889" i="4" s="1"/>
  <c r="B1889" i="4" s="1"/>
  <c r="D1891" i="4"/>
  <c r="A1891" i="4" s="1"/>
  <c r="B1891" i="4" s="1"/>
  <c r="D1893" i="4"/>
  <c r="A1893" i="4" s="1"/>
  <c r="B1893" i="4" s="1"/>
  <c r="D1895" i="4"/>
  <c r="A1895" i="4" s="1"/>
  <c r="B1895" i="4" s="1"/>
  <c r="D1897" i="4"/>
  <c r="D1899" i="4"/>
  <c r="A1899" i="4" s="1"/>
  <c r="B1899" i="4" s="1"/>
  <c r="D1901" i="4"/>
  <c r="A1901" i="4" s="1"/>
  <c r="B1901" i="4" s="1"/>
  <c r="D1903" i="4"/>
  <c r="A1903" i="4" s="1"/>
  <c r="B1903" i="4" s="1"/>
  <c r="D1905" i="4"/>
  <c r="A1905" i="4" s="1"/>
  <c r="B1905" i="4" s="1"/>
  <c r="D1907" i="4"/>
  <c r="A1907" i="4" s="1"/>
  <c r="B1907" i="4" s="1"/>
  <c r="D1909" i="4"/>
  <c r="D1911" i="4"/>
  <c r="A1911" i="4" s="1"/>
  <c r="B1911" i="4" s="1"/>
  <c r="D1913" i="4"/>
  <c r="A1913" i="4" s="1"/>
  <c r="B1913" i="4" s="1"/>
  <c r="D1915" i="4"/>
  <c r="D1917" i="4"/>
  <c r="D1919" i="4"/>
  <c r="A1919" i="4" s="1"/>
  <c r="B1919" i="4" s="1"/>
  <c r="D1923" i="4"/>
  <c r="A1923" i="4" s="1"/>
  <c r="B1923" i="4" s="1"/>
  <c r="D1925" i="4"/>
  <c r="D1927" i="4"/>
  <c r="A1927" i="4" s="1"/>
  <c r="B1927" i="4" s="1"/>
  <c r="D1931" i="4"/>
  <c r="A1931" i="4" s="1"/>
  <c r="B1931" i="4" s="1"/>
  <c r="D1933" i="4"/>
  <c r="A1933" i="4" s="1"/>
  <c r="B1933" i="4" s="1"/>
  <c r="D1935" i="4"/>
  <c r="A1935" i="4" s="1"/>
  <c r="B1935" i="4" s="1"/>
  <c r="D1951" i="4"/>
  <c r="A1951" i="4" s="1"/>
  <c r="B1951" i="4" s="1"/>
  <c r="D1963" i="4"/>
  <c r="A1963" i="4" s="1"/>
  <c r="B1963" i="4" s="1"/>
  <c r="D1985" i="4"/>
  <c r="A1985" i="4" s="1"/>
  <c r="B1985" i="4" s="1"/>
  <c r="D1987" i="4"/>
  <c r="A1987" i="4" s="1"/>
  <c r="B1987" i="4" s="1"/>
  <c r="D1989" i="4"/>
  <c r="A1989" i="4" s="1"/>
  <c r="B1989" i="4" s="1"/>
  <c r="D1991" i="4"/>
  <c r="A1991" i="4" s="1"/>
  <c r="B1991" i="4" s="1"/>
  <c r="D1993" i="4"/>
  <c r="A1993" i="4" s="1"/>
  <c r="B1993" i="4" s="1"/>
  <c r="D1995" i="4"/>
  <c r="A1995" i="4" s="1"/>
  <c r="B1995" i="4" s="1"/>
  <c r="D1997" i="4"/>
  <c r="A1997" i="4" s="1"/>
  <c r="B1997" i="4" s="1"/>
  <c r="D1999" i="4"/>
  <c r="A1999" i="4" s="1"/>
  <c r="B1999" i="4" s="1"/>
  <c r="D2007" i="4"/>
  <c r="A2007" i="4" s="1"/>
  <c r="B2007" i="4" s="1"/>
  <c r="D2009" i="4"/>
  <c r="A2009" i="4" s="1"/>
  <c r="B2009" i="4" s="1"/>
  <c r="D2013" i="4"/>
  <c r="A2013" i="4" s="1"/>
  <c r="B2013" i="4" s="1"/>
  <c r="D2015" i="4"/>
  <c r="A2015" i="4" s="1"/>
  <c r="B2015" i="4" s="1"/>
  <c r="D2023" i="4"/>
  <c r="A2023" i="4" s="1"/>
  <c r="B2023" i="4" s="1"/>
  <c r="D2029" i="4"/>
  <c r="A2029" i="4" s="1"/>
  <c r="B2029" i="4" s="1"/>
  <c r="D2037" i="4"/>
  <c r="A2037" i="4" s="1"/>
  <c r="B2037" i="4" s="1"/>
  <c r="D2055" i="4"/>
  <c r="A2055" i="4" s="1"/>
  <c r="B2055" i="4" s="1"/>
  <c r="D2077" i="4"/>
  <c r="A2077" i="4" s="1"/>
  <c r="B2077" i="4" s="1"/>
  <c r="D2079" i="4"/>
  <c r="A2079" i="4" s="1"/>
  <c r="B2079" i="4" s="1"/>
  <c r="D2083" i="4"/>
  <c r="A2083" i="4" s="1"/>
  <c r="B2083" i="4" s="1"/>
  <c r="D2093" i="4"/>
  <c r="A2093" i="4" s="1"/>
  <c r="B2093" i="4" s="1"/>
  <c r="D2095" i="4"/>
  <c r="A2095" i="4" s="1"/>
  <c r="B2095" i="4" s="1"/>
  <c r="D2097" i="4"/>
  <c r="A2097" i="4" s="1"/>
  <c r="B2097" i="4" s="1"/>
  <c r="D2099" i="4"/>
  <c r="A2099" i="4" s="1"/>
  <c r="B2099" i="4" s="1"/>
  <c r="D2107" i="4"/>
  <c r="A2107" i="4" s="1"/>
  <c r="B2107" i="4" s="1"/>
  <c r="D2111" i="4"/>
  <c r="A2111" i="4" s="1"/>
  <c r="B2111" i="4" s="1"/>
  <c r="D2113" i="4"/>
  <c r="A2113" i="4" s="1"/>
  <c r="B2113" i="4" s="1"/>
  <c r="D2123" i="4"/>
  <c r="A2123" i="4" s="1"/>
  <c r="B2123" i="4" s="1"/>
  <c r="D2125" i="4"/>
  <c r="A2125" i="4" s="1"/>
  <c r="B2125" i="4" s="1"/>
  <c r="D2129" i="4"/>
  <c r="A2129" i="4" s="1"/>
  <c r="B2129" i="4" s="1"/>
  <c r="D2143" i="4"/>
  <c r="A2143" i="4" s="1"/>
  <c r="B2143" i="4" s="1"/>
  <c r="D2147" i="4"/>
  <c r="A2147" i="4" s="1"/>
  <c r="B2147" i="4" s="1"/>
  <c r="D2151" i="4"/>
  <c r="A2151" i="4" s="1"/>
  <c r="B2151" i="4" s="1"/>
  <c r="L1973" i="4" a="1"/>
  <c r="L1973" i="4" s="1"/>
  <c r="J1973" i="4"/>
  <c r="M1977" i="4"/>
  <c r="D1977" i="4"/>
  <c r="A1977" i="4" s="1"/>
  <c r="B1977" i="4" s="1"/>
  <c r="P2075" i="4"/>
  <c r="D2075" i="4"/>
  <c r="A2075" i="4" s="1"/>
  <c r="B2075" i="4" s="1"/>
  <c r="P2127" i="4"/>
  <c r="L2127" i="4" a="1"/>
  <c r="L2127" i="4" s="1"/>
  <c r="L2133" i="4" a="1"/>
  <c r="L2133" i="4" s="1"/>
  <c r="J2133" i="4"/>
  <c r="P2175" i="4"/>
  <c r="J2175" i="4"/>
  <c r="P2187" i="4"/>
  <c r="L2187" i="4" a="1"/>
  <c r="L2187" i="4" s="1"/>
  <c r="L2209" i="4" a="1"/>
  <c r="L2209" i="4" s="1"/>
  <c r="P2209" i="4"/>
  <c r="L2215" i="4" a="1"/>
  <c r="L2215" i="4" s="1"/>
  <c r="J2215" i="4"/>
  <c r="P2217" i="4"/>
  <c r="K2217" i="4"/>
  <c r="O2217" i="4" s="1"/>
  <c r="M2225" i="4"/>
  <c r="P2225" i="4"/>
  <c r="D2153" i="4"/>
  <c r="A2153" i="4" s="1"/>
  <c r="B2153" i="4" s="1"/>
  <c r="D2155" i="4"/>
  <c r="A2155" i="4" s="1"/>
  <c r="B2155" i="4" s="1"/>
  <c r="D2161" i="4"/>
  <c r="A2161" i="4" s="1"/>
  <c r="B2161" i="4" s="1"/>
  <c r="D2167" i="4"/>
  <c r="A2167" i="4" s="1"/>
  <c r="B2167" i="4" s="1"/>
  <c r="D2169" i="4"/>
  <c r="A2169" i="4" s="1"/>
  <c r="B2169" i="4" s="1"/>
  <c r="D2189" i="4"/>
  <c r="A2189" i="4" s="1"/>
  <c r="B2189" i="4" s="1"/>
  <c r="D2191" i="4"/>
  <c r="A2191" i="4" s="1"/>
  <c r="B2191" i="4" s="1"/>
  <c r="D2193" i="4"/>
  <c r="A2193" i="4" s="1"/>
  <c r="B2193" i="4" s="1"/>
  <c r="D2199" i="4"/>
  <c r="A2199" i="4" s="1"/>
  <c r="B2199" i="4" s="1"/>
  <c r="D2203" i="4"/>
  <c r="A2203" i="4" s="1"/>
  <c r="B2203" i="4" s="1"/>
  <c r="D2217" i="4"/>
  <c r="A2217" i="4" s="1"/>
  <c r="B2217" i="4" s="1"/>
  <c r="D2237" i="4"/>
  <c r="A2237" i="4" s="1"/>
  <c r="B2237" i="4" s="1"/>
  <c r="D2239" i="4"/>
  <c r="A2239" i="4" s="1"/>
  <c r="B2239" i="4" s="1"/>
  <c r="D2245" i="4"/>
  <c r="A2245" i="4" s="1"/>
  <c r="B2245" i="4" s="1"/>
  <c r="D2249" i="4"/>
  <c r="A2249" i="4" s="1"/>
  <c r="B2249" i="4" s="1"/>
  <c r="D2251" i="4"/>
  <c r="A2251" i="4" s="1"/>
  <c r="B2251" i="4" s="1"/>
  <c r="D2261" i="4"/>
  <c r="A2261" i="4" s="1"/>
  <c r="B2261" i="4" s="1"/>
  <c r="D2263" i="4"/>
  <c r="A2263" i="4" s="1"/>
  <c r="B2263" i="4" s="1"/>
  <c r="D2265" i="4"/>
  <c r="A2265" i="4" s="1"/>
  <c r="B2265" i="4" s="1"/>
  <c r="D2285" i="4"/>
  <c r="A2285" i="4" s="1"/>
  <c r="B2285" i="4" s="1"/>
  <c r="D2305" i="4"/>
  <c r="A2305" i="4" s="1"/>
  <c r="B2305" i="4" s="1"/>
  <c r="D2321" i="4"/>
  <c r="A2321" i="4" s="1"/>
  <c r="B2321" i="4" s="1"/>
  <c r="D2329" i="4"/>
  <c r="A2329" i="4" s="1"/>
  <c r="B2329" i="4" s="1"/>
  <c r="D2331" i="4"/>
  <c r="A2331" i="4" s="1"/>
  <c r="B2331" i="4" s="1"/>
  <c r="D2333" i="4"/>
  <c r="A2333" i="4" s="1"/>
  <c r="B2333" i="4" s="1"/>
  <c r="D2341" i="4"/>
  <c r="D2345" i="4"/>
  <c r="D2353" i="4"/>
  <c r="A2353" i="4" s="1"/>
  <c r="B2353" i="4" s="1"/>
  <c r="D2355" i="4"/>
  <c r="A2355" i="4" s="1"/>
  <c r="B2355" i="4" s="1"/>
  <c r="D2357" i="4"/>
  <c r="D2365" i="4"/>
  <c r="A2365" i="4" s="1"/>
  <c r="B2365" i="4" s="1"/>
  <c r="D2373" i="4"/>
  <c r="D2375" i="4"/>
  <c r="A2375" i="4" s="1"/>
  <c r="B2375" i="4" s="1"/>
  <c r="D2377" i="4"/>
  <c r="A2377" i="4" s="1"/>
  <c r="B2377" i="4" s="1"/>
  <c r="D2379" i="4"/>
  <c r="A2379" i="4" s="1"/>
  <c r="B2379" i="4" s="1"/>
  <c r="D2381" i="4"/>
  <c r="A2381" i="4" s="1"/>
  <c r="B2381" i="4" s="1"/>
  <c r="D2383" i="4"/>
  <c r="A2383" i="4" s="1"/>
  <c r="B2383" i="4" s="1"/>
  <c r="D2391" i="4"/>
  <c r="D2395" i="4"/>
  <c r="A2395" i="4" s="1"/>
  <c r="B2395" i="4" s="1"/>
  <c r="D2399" i="4"/>
  <c r="A2399" i="4" s="1"/>
  <c r="B2399" i="4" s="1"/>
  <c r="D2761" i="4"/>
  <c r="A2761" i="4" s="1"/>
  <c r="B2761" i="4" s="1"/>
  <c r="D2767" i="4"/>
  <c r="A2767" i="4" s="1"/>
  <c r="B2767" i="4" s="1"/>
  <c r="D2773" i="4"/>
  <c r="A2773" i="4" s="1"/>
  <c r="B2773" i="4" s="1"/>
  <c r="D2791" i="4"/>
  <c r="A2791" i="4" s="1"/>
  <c r="B2791" i="4" s="1"/>
  <c r="D2817" i="4"/>
  <c r="A2817" i="4" s="1"/>
  <c r="B2817" i="4" s="1"/>
  <c r="D2823" i="4"/>
  <c r="A2823" i="4" s="1"/>
  <c r="B2823" i="4" s="1"/>
  <c r="D2825" i="4"/>
  <c r="A2825" i="4" s="1"/>
  <c r="B2825" i="4" s="1"/>
  <c r="D2829" i="4"/>
  <c r="A2829" i="4" s="1"/>
  <c r="B2829" i="4" s="1"/>
  <c r="D2831" i="4"/>
  <c r="A2831" i="4" s="1"/>
  <c r="B2831" i="4" s="1"/>
  <c r="D2845" i="4"/>
  <c r="A2845" i="4" s="1"/>
  <c r="B2845" i="4" s="1"/>
  <c r="D2855" i="4"/>
  <c r="A2855" i="4" s="1"/>
  <c r="B2855" i="4" s="1"/>
  <c r="D2857" i="4"/>
  <c r="A2857" i="4" s="1"/>
  <c r="B2857" i="4" s="1"/>
  <c r="D2867" i="4"/>
  <c r="A2867" i="4" s="1"/>
  <c r="B2867" i="4" s="1"/>
  <c r="D2869" i="4"/>
  <c r="A2869" i="4" s="1"/>
  <c r="B2869" i="4" s="1"/>
  <c r="D2875" i="4"/>
  <c r="A2875" i="4" s="1"/>
  <c r="B2875" i="4" s="1"/>
  <c r="D2879" i="4"/>
  <c r="A2879" i="4" s="1"/>
  <c r="B2879" i="4" s="1"/>
  <c r="D2885" i="4"/>
  <c r="A2885" i="4" s="1"/>
  <c r="B2885" i="4" s="1"/>
  <c r="D2887" i="4"/>
  <c r="D2891" i="4"/>
  <c r="A2891" i="4" s="1"/>
  <c r="B2891" i="4" s="1"/>
  <c r="D2893" i="4"/>
  <c r="A2893" i="4" s="1"/>
  <c r="B2893" i="4" s="1"/>
  <c r="D2897" i="4"/>
  <c r="A2897" i="4" s="1"/>
  <c r="B2897" i="4" s="1"/>
  <c r="D2903" i="4"/>
  <c r="A2903" i="4" s="1"/>
  <c r="B2903" i="4" s="1"/>
  <c r="D2905" i="4"/>
  <c r="A2905" i="4" s="1"/>
  <c r="B2905" i="4" s="1"/>
  <c r="D2915" i="4"/>
  <c r="A2915" i="4" s="1"/>
  <c r="B2915" i="4" s="1"/>
  <c r="D2947" i="4"/>
  <c r="A2947" i="4" s="1"/>
  <c r="B2947" i="4" s="1"/>
  <c r="D2949" i="4"/>
  <c r="A2949" i="4" s="1"/>
  <c r="B2949" i="4" s="1"/>
  <c r="D2959" i="4"/>
  <c r="A2959" i="4" s="1"/>
  <c r="B2959" i="4" s="1"/>
  <c r="D2961" i="4"/>
  <c r="A2961" i="4" s="1"/>
  <c r="B2961" i="4" s="1"/>
  <c r="D2967" i="4"/>
  <c r="A2967" i="4" s="1"/>
  <c r="B2967" i="4" s="1"/>
  <c r="D2971" i="4"/>
  <c r="A2971" i="4" s="1"/>
  <c r="B2971" i="4" s="1"/>
  <c r="D2973" i="4"/>
  <c r="A2973" i="4" s="1"/>
  <c r="B2973" i="4" s="1"/>
  <c r="D2991" i="4"/>
  <c r="A2991" i="4" s="1"/>
  <c r="B2991" i="4" s="1"/>
  <c r="D3001" i="4"/>
  <c r="A3001" i="4" s="1"/>
  <c r="B3001" i="4" s="1"/>
  <c r="D3005" i="4"/>
  <c r="A3005" i="4" s="1"/>
  <c r="B3005" i="4" s="1"/>
  <c r="D3023" i="4"/>
  <c r="A3023" i="4" s="1"/>
  <c r="B3023" i="4" s="1"/>
  <c r="D3025" i="4"/>
  <c r="A3025" i="4" s="1"/>
  <c r="B3025" i="4" s="1"/>
  <c r="D3031" i="4"/>
  <c r="A3031" i="4" s="1"/>
  <c r="B3031" i="4" s="1"/>
  <c r="D3035" i="4"/>
  <c r="A3035" i="4" s="1"/>
  <c r="B3035" i="4" s="1"/>
  <c r="D3037" i="4"/>
  <c r="A3037" i="4" s="1"/>
  <c r="B3037" i="4" s="1"/>
  <c r="D3043" i="4"/>
  <c r="A3043" i="4" s="1"/>
  <c r="B3043" i="4" s="1"/>
  <c r="D3049" i="4"/>
  <c r="A3049" i="4" s="1"/>
  <c r="B3049" i="4" s="1"/>
  <c r="D3055" i="4"/>
  <c r="A3055" i="4" s="1"/>
  <c r="B3055" i="4" s="1"/>
  <c r="D3061" i="4"/>
  <c r="A3061" i="4" s="1"/>
  <c r="B3061" i="4" s="1"/>
  <c r="D3067" i="4"/>
  <c r="A3067" i="4" s="1"/>
  <c r="B3067" i="4" s="1"/>
  <c r="D3073" i="4"/>
  <c r="A3073" i="4" s="1"/>
  <c r="B3073" i="4" s="1"/>
  <c r="D2327" i="4"/>
  <c r="A2327" i="4" s="1"/>
  <c r="B2327" i="4" s="1"/>
  <c r="C2315" i="4"/>
  <c r="P2327" i="4"/>
  <c r="M2333" i="4"/>
  <c r="J2375" i="4"/>
  <c r="K2315" i="4"/>
  <c r="N2932" i="4"/>
  <c r="O2501" i="4"/>
  <c r="Q2501" i="4"/>
  <c r="O3068" i="4"/>
  <c r="O2373" i="4"/>
  <c r="N2373" i="4"/>
  <c r="A2920" i="4"/>
  <c r="B2920" i="4" s="1"/>
  <c r="A2992" i="4"/>
  <c r="B2992" i="4" s="1"/>
  <c r="A2917" i="4"/>
  <c r="B2917" i="4" s="1"/>
  <c r="L1168" i="4" a="1"/>
  <c r="L1168" i="4" s="1"/>
  <c r="K1168" i="4"/>
  <c r="P1342" i="4"/>
  <c r="J1342" i="4"/>
  <c r="A2918" i="4"/>
  <c r="B2918" i="4" s="1"/>
  <c r="A2942" i="4"/>
  <c r="B2942" i="4" s="1"/>
  <c r="Q2589" i="4"/>
  <c r="K1712" i="4"/>
  <c r="J1550" i="4"/>
  <c r="J1478" i="4"/>
  <c r="J1173" i="4"/>
  <c r="M1137" i="4"/>
  <c r="J1085" i="4"/>
  <c r="P1129" i="4"/>
  <c r="K1145" i="4"/>
  <c r="M1113" i="4"/>
  <c r="P1119" i="4"/>
  <c r="L1177" i="4" a="1"/>
  <c r="L1177" i="4" s="1"/>
  <c r="C1129" i="4"/>
  <c r="C1089" i="4"/>
  <c r="K1001" i="4"/>
  <c r="J987" i="4"/>
  <c r="P1175" i="4"/>
  <c r="P1063" i="4"/>
  <c r="M1015" i="4"/>
  <c r="C1470" i="4"/>
  <c r="C759" i="4"/>
  <c r="J759" i="4"/>
  <c r="K969" i="4"/>
  <c r="M969" i="4"/>
  <c r="K971" i="4"/>
  <c r="J971" i="4"/>
  <c r="P971" i="4"/>
  <c r="J979" i="4"/>
  <c r="L979" i="4" a="1"/>
  <c r="L979" i="4" s="1"/>
  <c r="L997" i="4" a="1"/>
  <c r="L997" i="4" s="1"/>
  <c r="C997" i="4"/>
  <c r="J1037" i="4"/>
  <c r="K1037" i="4"/>
  <c r="C1041" i="4"/>
  <c r="L1041" i="4" a="1"/>
  <c r="L1041" i="4" s="1"/>
  <c r="L1067" i="4" a="1"/>
  <c r="L1067" i="4" s="1"/>
  <c r="M1067" i="4"/>
  <c r="J1071" i="4"/>
  <c r="L1071" i="4" a="1"/>
  <c r="L1071" i="4" s="1"/>
  <c r="J1073" i="4"/>
  <c r="C1073" i="4"/>
  <c r="C1115" i="4"/>
  <c r="M1115" i="4"/>
  <c r="P1121" i="4"/>
  <c r="M1121" i="4"/>
  <c r="J1135" i="4"/>
  <c r="L1135" i="4" a="1"/>
  <c r="L1135" i="4" s="1"/>
  <c r="K1141" i="4"/>
  <c r="C1141" i="4"/>
  <c r="P1149" i="4"/>
  <c r="J1149" i="4"/>
  <c r="J1155" i="4"/>
  <c r="P1155" i="4"/>
  <c r="P1169" i="4"/>
  <c r="J1169" i="4"/>
  <c r="L1171" i="4" a="1"/>
  <c r="L1171" i="4" s="1"/>
  <c r="M1171" i="4"/>
  <c r="J1185" i="4"/>
  <c r="K1185" i="4"/>
  <c r="J1187" i="4"/>
  <c r="P1187" i="4"/>
  <c r="C1189" i="4"/>
  <c r="K1189" i="4"/>
  <c r="C1191" i="4"/>
  <c r="P1191" i="4"/>
  <c r="P1205" i="4"/>
  <c r="M1205" i="4"/>
  <c r="C1229" i="4"/>
  <c r="L1229" i="4" a="1"/>
  <c r="L1229" i="4" s="1"/>
  <c r="C1231" i="4"/>
  <c r="L1231" i="4" a="1"/>
  <c r="L1231" i="4" s="1"/>
  <c r="P1247" i="4"/>
  <c r="C1247" i="4"/>
  <c r="L1251" i="4" a="1"/>
  <c r="L1251" i="4" s="1"/>
  <c r="P1251" i="4"/>
  <c r="J1267" i="4"/>
  <c r="P1267" i="4"/>
  <c r="J1273" i="4"/>
  <c r="P1273" i="4"/>
  <c r="P1285" i="4"/>
  <c r="J1285" i="4"/>
  <c r="J1297" i="4"/>
  <c r="L1297" i="4" a="1"/>
  <c r="L1297" i="4" s="1"/>
  <c r="C1315" i="4"/>
  <c r="P1315" i="4"/>
  <c r="M1327" i="4"/>
  <c r="P1327" i="4"/>
  <c r="M1333" i="4"/>
  <c r="D1333" i="4"/>
  <c r="D1357" i="4"/>
  <c r="M1369" i="4"/>
  <c r="D1369" i="4"/>
  <c r="M1375" i="4"/>
  <c r="P1375" i="4"/>
  <c r="M1403" i="4"/>
  <c r="L1403" i="4" a="1"/>
  <c r="L1403" i="4" s="1"/>
  <c r="M1419" i="4"/>
  <c r="K1419" i="4"/>
  <c r="M1423" i="4"/>
  <c r="C1423" i="4"/>
  <c r="C1429" i="4"/>
  <c r="P1429" i="4"/>
  <c r="D1451" i="4"/>
  <c r="A1451" i="4" s="1"/>
  <c r="B1451" i="4" s="1"/>
  <c r="D1771" i="4"/>
  <c r="A1771" i="4" s="1"/>
  <c r="B1771" i="4" s="1"/>
  <c r="K1545" i="4"/>
  <c r="J2498" i="4"/>
  <c r="J2474" i="4"/>
  <c r="D2063" i="4"/>
  <c r="A2063" i="4" s="1"/>
  <c r="B2063" i="4" s="1"/>
  <c r="D2069" i="4"/>
  <c r="A2069" i="4" s="1"/>
  <c r="B2069" i="4" s="1"/>
  <c r="D2085" i="4"/>
  <c r="A2085" i="4" s="1"/>
  <c r="B2085" i="4" s="1"/>
  <c r="D2101" i="4"/>
  <c r="A2101" i="4" s="1"/>
  <c r="B2101" i="4" s="1"/>
  <c r="D2135" i="4"/>
  <c r="A2135" i="4" s="1"/>
  <c r="B2135" i="4" s="1"/>
  <c r="D2363" i="4"/>
  <c r="A2363" i="4" s="1"/>
  <c r="B2363" i="4" s="1"/>
  <c r="D2649" i="4"/>
  <c r="A2649" i="4" s="1"/>
  <c r="B2649" i="4" s="1"/>
  <c r="D2755" i="4"/>
  <c r="A2755" i="4" s="1"/>
  <c r="B2755" i="4" s="1"/>
  <c r="C671" i="4"/>
  <c r="J671" i="4"/>
  <c r="M731" i="4"/>
  <c r="C731" i="4"/>
  <c r="L833" i="4" a="1"/>
  <c r="L833" i="4" s="1"/>
  <c r="C833" i="4"/>
  <c r="P883" i="4"/>
  <c r="M883" i="4"/>
  <c r="L887" i="4" a="1"/>
  <c r="L887" i="4" s="1"/>
  <c r="J887" i="4"/>
  <c r="M895" i="4"/>
  <c r="P895" i="4"/>
  <c r="M901" i="4"/>
  <c r="P901" i="4"/>
  <c r="J913" i="4"/>
  <c r="P913" i="4"/>
  <c r="M913" i="4"/>
  <c r="P955" i="4"/>
  <c r="M955" i="4"/>
  <c r="J959" i="4"/>
  <c r="C959" i="4"/>
  <c r="C963" i="4"/>
  <c r="M963" i="4"/>
  <c r="P975" i="4"/>
  <c r="K975" i="4"/>
  <c r="L975" i="4" a="1"/>
  <c r="L975" i="4" s="1"/>
  <c r="L977" i="4" a="1"/>
  <c r="L977" i="4" s="1"/>
  <c r="M977" i="4"/>
  <c r="K977" i="4"/>
  <c r="C977" i="4"/>
  <c r="J981" i="4"/>
  <c r="M981" i="4"/>
  <c r="L985" i="4" a="1"/>
  <c r="L985" i="4" s="1"/>
  <c r="M985" i="4"/>
  <c r="C993" i="4"/>
  <c r="K993" i="4"/>
  <c r="K995" i="4"/>
  <c r="C995" i="4"/>
  <c r="C999" i="4"/>
  <c r="M999" i="4"/>
  <c r="J999" i="4"/>
  <c r="C1120" i="4"/>
  <c r="J1120" i="4"/>
  <c r="L1296" i="4" a="1"/>
  <c r="L1296" i="4" s="1"/>
  <c r="M1296" i="4"/>
  <c r="L1510" i="4" a="1"/>
  <c r="L1510" i="4" s="1"/>
  <c r="J1510" i="4"/>
  <c r="J1576" i="4"/>
  <c r="K1576" i="4"/>
  <c r="K1586" i="4"/>
  <c r="M1586" i="4"/>
  <c r="J1592" i="4"/>
  <c r="D1592" i="4"/>
  <c r="K1602" i="4"/>
  <c r="M1602" i="4"/>
  <c r="D1618" i="4"/>
  <c r="M1618" i="4"/>
  <c r="M1620" i="4"/>
  <c r="L1620" i="4" a="1"/>
  <c r="L1620" i="4" s="1"/>
  <c r="C1636" i="4"/>
  <c r="M1636" i="4"/>
  <c r="K1648" i="4"/>
  <c r="J1648" i="4"/>
  <c r="M1696" i="4"/>
  <c r="P1696" i="4"/>
  <c r="K1698" i="4"/>
  <c r="L1698" i="4" a="1"/>
  <c r="L1698" i="4" s="1"/>
  <c r="K1706" i="4"/>
  <c r="M1706" i="4"/>
  <c r="P1726" i="4"/>
  <c r="C1726" i="4"/>
  <c r="M1742" i="4"/>
  <c r="K1742" i="4"/>
  <c r="C1770" i="4"/>
  <c r="P1770" i="4"/>
  <c r="M1782" i="4"/>
  <c r="P1782" i="4"/>
  <c r="K1796" i="4"/>
  <c r="M1796" i="4"/>
  <c r="C1812" i="4"/>
  <c r="J1812" i="4"/>
  <c r="C1826" i="4"/>
  <c r="L1826" i="4" a="1"/>
  <c r="L1826" i="4" s="1"/>
  <c r="P1826" i="4"/>
  <c r="C1832" i="4"/>
  <c r="M1832" i="4"/>
  <c r="J1864" i="4"/>
  <c r="K1864" i="4"/>
  <c r="C1874" i="4"/>
  <c r="P1874" i="4"/>
  <c r="D1874" i="4"/>
  <c r="P1880" i="4"/>
  <c r="M1880" i="4"/>
  <c r="L1307" i="4" a="1"/>
  <c r="L1307" i="4" s="1"/>
  <c r="L1315" i="4" a="1"/>
  <c r="L1315" i="4" s="1"/>
  <c r="D1273" i="4"/>
  <c r="K1257" i="4"/>
  <c r="L1261" i="4" a="1"/>
  <c r="L1261" i="4" s="1"/>
  <c r="J1213" i="4"/>
  <c r="M1257" i="4"/>
  <c r="P1207" i="4"/>
  <c r="P1215" i="4"/>
  <c r="P1185" i="4"/>
  <c r="K1073" i="4"/>
  <c r="P1211" i="4"/>
  <c r="K1195" i="4"/>
  <c r="J1171" i="4"/>
  <c r="M1135" i="4"/>
  <c r="P1145" i="4"/>
  <c r="J1235" i="4"/>
  <c r="P1103" i="4"/>
  <c r="J1227" i="4"/>
  <c r="J1141" i="4"/>
  <c r="K1111" i="4"/>
  <c r="J1163" i="4"/>
  <c r="L1023" i="4" a="1"/>
  <c r="L1023" i="4" s="1"/>
  <c r="K1187" i="4"/>
  <c r="K1045" i="4"/>
  <c r="L1055" i="4" a="1"/>
  <c r="L1055" i="4" s="1"/>
  <c r="M1199" i="4"/>
  <c r="J1139" i="4"/>
  <c r="C1367" i="4"/>
  <c r="L1225" i="4" a="1"/>
  <c r="L1225" i="4" s="1"/>
  <c r="K1231" i="4"/>
  <c r="P1231" i="4"/>
  <c r="C1237" i="4"/>
  <c r="J1215" i="4"/>
  <c r="C1173" i="4"/>
  <c r="M1149" i="4"/>
  <c r="K1103" i="4"/>
  <c r="M1245" i="4"/>
  <c r="C1241" i="4"/>
  <c r="K1183" i="4"/>
  <c r="C1159" i="4"/>
  <c r="P1141" i="4"/>
  <c r="C1205" i="4"/>
  <c r="C1181" i="4"/>
  <c r="C1157" i="4"/>
  <c r="P1133" i="4"/>
  <c r="K1233" i="4"/>
  <c r="M1191" i="4"/>
  <c r="J1167" i="4"/>
  <c r="J1143" i="4"/>
  <c r="J1119" i="4"/>
  <c r="K1229" i="4"/>
  <c r="P1227" i="4"/>
  <c r="J1201" i="4"/>
  <c r="J1177" i="4"/>
  <c r="J1153" i="4"/>
  <c r="L1129" i="4" a="1"/>
  <c r="L1129" i="4" s="1"/>
  <c r="L1163" i="4" a="1"/>
  <c r="L1163" i="4" s="1"/>
  <c r="J1221" i="4"/>
  <c r="L1047" i="4" a="1"/>
  <c r="L1047" i="4" s="1"/>
  <c r="K1081" i="4"/>
  <c r="K1209" i="4"/>
  <c r="M1019" i="4"/>
  <c r="K1105" i="4"/>
  <c r="J1065" i="4"/>
  <c r="P1263" i="4"/>
  <c r="K1225" i="4"/>
  <c r="J1263" i="4"/>
  <c r="J1231" i="4"/>
  <c r="L1263" i="4" a="1"/>
  <c r="L1263" i="4" s="1"/>
  <c r="K1215" i="4"/>
  <c r="P1173" i="4"/>
  <c r="K1097" i="4"/>
  <c r="J1067" i="4"/>
  <c r="C1245" i="4"/>
  <c r="P1241" i="4"/>
  <c r="K1159" i="4"/>
  <c r="C1135" i="4"/>
  <c r="P1117" i="4"/>
  <c r="J1157" i="4"/>
  <c r="J1133" i="4"/>
  <c r="K1235" i="4"/>
  <c r="M1229" i="4"/>
  <c r="K1163" i="4"/>
  <c r="K1221" i="4"/>
  <c r="C1047" i="4"/>
  <c r="M1209" i="4"/>
  <c r="M1105" i="4"/>
  <c r="K1065" i="4"/>
  <c r="L1039" i="4" a="1"/>
  <c r="L1039" i="4" s="1"/>
  <c r="K1027" i="4"/>
  <c r="C1005" i="4"/>
  <c r="M1005" i="4"/>
  <c r="P1005" i="4"/>
  <c r="C1013" i="4"/>
  <c r="M1013" i="4"/>
  <c r="L1019" i="4" a="1"/>
  <c r="L1019" i="4" s="1"/>
  <c r="J1019" i="4"/>
  <c r="J1021" i="4"/>
  <c r="L1021" i="4" a="1"/>
  <c r="L1021" i="4" s="1"/>
  <c r="M1021" i="4"/>
  <c r="K1041" i="4"/>
  <c r="P1041" i="4"/>
  <c r="K1043" i="4"/>
  <c r="J1043" i="4"/>
  <c r="J1049" i="4"/>
  <c r="L1049" i="4" a="1"/>
  <c r="L1049" i="4" s="1"/>
  <c r="M1049" i="4"/>
  <c r="L1053" i="4" a="1"/>
  <c r="L1053" i="4" s="1"/>
  <c r="J1053" i="4"/>
  <c r="K1059" i="4"/>
  <c r="J1059" i="4"/>
  <c r="C1071" i="4"/>
  <c r="D1071" i="4"/>
  <c r="J1075" i="4"/>
  <c r="K1075" i="4"/>
  <c r="C1077" i="4"/>
  <c r="M1077" i="4"/>
  <c r="M1085" i="4"/>
  <c r="K1085" i="4"/>
  <c r="J1087" i="4"/>
  <c r="M1087" i="4"/>
  <c r="L1091" i="4" a="1"/>
  <c r="L1091" i="4" s="1"/>
  <c r="C1091" i="4"/>
  <c r="J1091" i="4"/>
  <c r="J1109" i="4"/>
  <c r="L1109" i="4" a="1"/>
  <c r="L1109" i="4" s="1"/>
  <c r="P1109" i="4"/>
  <c r="L1113" i="4" a="1"/>
  <c r="L1113" i="4" s="1"/>
  <c r="P1113" i="4"/>
  <c r="L1115" i="4" a="1"/>
  <c r="L1115" i="4" s="1"/>
  <c r="P1115" i="4"/>
  <c r="J1115" i="4"/>
  <c r="L1119" i="4" a="1"/>
  <c r="L1119" i="4" s="1"/>
  <c r="C1119" i="4"/>
  <c r="L1121" i="4" a="1"/>
  <c r="L1121" i="4" s="1"/>
  <c r="J1121" i="4"/>
  <c r="K1121" i="4"/>
  <c r="L1123" i="4" a="1"/>
  <c r="L1123" i="4" s="1"/>
  <c r="J1123" i="4"/>
  <c r="L1125" i="4" a="1"/>
  <c r="L1125" i="4" s="1"/>
  <c r="K1125" i="4"/>
  <c r="P1125" i="4"/>
  <c r="L1131" i="4" a="1"/>
  <c r="L1131" i="4" s="1"/>
  <c r="P1131" i="4"/>
  <c r="L1137" i="4" a="1"/>
  <c r="L1137" i="4" s="1"/>
  <c r="J1137" i="4"/>
  <c r="L1143" i="4" a="1"/>
  <c r="L1143" i="4" s="1"/>
  <c r="M1143" i="4"/>
  <c r="P1143" i="4"/>
  <c r="P1147" i="4"/>
  <c r="M1147" i="4"/>
  <c r="L1149" i="4" a="1"/>
  <c r="L1149" i="4" s="1"/>
  <c r="C1149" i="4"/>
  <c r="J1151" i="4"/>
  <c r="M1151" i="4"/>
  <c r="M1153" i="4"/>
  <c r="P1153" i="4"/>
  <c r="L1155" i="4" a="1"/>
  <c r="L1155" i="4" s="1"/>
  <c r="K1155" i="4"/>
  <c r="L1161" i="4" a="1"/>
  <c r="L1161" i="4" s="1"/>
  <c r="J1161" i="4"/>
  <c r="K1161" i="4"/>
  <c r="J1165" i="4"/>
  <c r="L1165" i="4" a="1"/>
  <c r="L1165" i="4" s="1"/>
  <c r="L1167" i="4" a="1"/>
  <c r="L1167" i="4" s="1"/>
  <c r="P1167" i="4"/>
  <c r="K1169" i="4"/>
  <c r="C1169" i="4"/>
  <c r="M1175" i="4"/>
  <c r="L1175" i="4" a="1"/>
  <c r="L1175" i="4" s="1"/>
  <c r="L1179" i="4" a="1"/>
  <c r="L1179" i="4" s="1"/>
  <c r="M1179" i="4"/>
  <c r="C1179" i="4"/>
  <c r="J1183" i="4"/>
  <c r="M1183" i="4"/>
  <c r="L1185" i="4" a="1"/>
  <c r="L1185" i="4" s="1"/>
  <c r="D1185" i="4"/>
  <c r="C1185" i="4"/>
  <c r="D1187" i="4"/>
  <c r="L1189" i="4" a="1"/>
  <c r="L1189" i="4" s="1"/>
  <c r="M1189" i="4"/>
  <c r="L1191" i="4" a="1"/>
  <c r="L1191" i="4" s="1"/>
  <c r="J1191" i="4"/>
  <c r="C1193" i="4"/>
  <c r="P1193" i="4"/>
  <c r="L1197" i="4" a="1"/>
  <c r="L1197" i="4" s="1"/>
  <c r="M1197" i="4"/>
  <c r="J1197" i="4"/>
  <c r="P1201" i="4"/>
  <c r="C1201" i="4"/>
  <c r="L1203" i="4" a="1"/>
  <c r="L1203" i="4" s="1"/>
  <c r="P1203" i="4"/>
  <c r="J1217" i="4"/>
  <c r="M1217" i="4"/>
  <c r="M1219" i="4"/>
  <c r="K1219" i="4"/>
  <c r="L1223" i="4" a="1"/>
  <c r="L1223" i="4" s="1"/>
  <c r="J1223" i="4"/>
  <c r="M1225" i="4"/>
  <c r="C1225" i="4"/>
  <c r="L1233" i="4" a="1"/>
  <c r="L1233" i="4" s="1"/>
  <c r="M1233" i="4"/>
  <c r="J1233" i="4"/>
  <c r="L1239" i="4" a="1"/>
  <c r="L1239" i="4" s="1"/>
  <c r="P1239" i="4"/>
  <c r="M1243" i="4"/>
  <c r="J1243" i="4"/>
  <c r="J1247" i="4"/>
  <c r="M1247" i="4"/>
  <c r="M1249" i="4"/>
  <c r="C1249" i="4"/>
  <c r="L1249" i="4" a="1"/>
  <c r="L1249" i="4" s="1"/>
  <c r="C1251" i="4"/>
  <c r="M1251" i="4"/>
  <c r="L1253" i="4" a="1"/>
  <c r="L1253" i="4" s="1"/>
  <c r="M1253" i="4"/>
  <c r="C1253" i="4"/>
  <c r="C1267" i="4"/>
  <c r="L1267" i="4" a="1"/>
  <c r="L1267" i="4" s="1"/>
  <c r="C1279" i="4"/>
  <c r="M1279" i="4"/>
  <c r="D1291" i="4"/>
  <c r="C1297" i="4"/>
  <c r="M1297" i="4"/>
  <c r="K1303" i="4"/>
  <c r="C1303" i="4"/>
  <c r="C1309" i="4"/>
  <c r="K1309" i="4"/>
  <c r="L1309" i="4" a="1"/>
  <c r="L1309" i="4" s="1"/>
  <c r="K1383" i="4"/>
  <c r="Q1383" i="4" s="1"/>
  <c r="C1383" i="4"/>
  <c r="C1389" i="4"/>
  <c r="K1389" i="4"/>
  <c r="M1421" i="4"/>
  <c r="P1421" i="4"/>
  <c r="M1427" i="4"/>
  <c r="L1427" i="4" a="1"/>
  <c r="L1427" i="4" s="1"/>
  <c r="M1553" i="4"/>
  <c r="L1553" i="4" a="1"/>
  <c r="L1553" i="4" s="1"/>
  <c r="L1561" i="4" a="1"/>
  <c r="L1561" i="4" s="1"/>
  <c r="P1561" i="4"/>
  <c r="D1747" i="4"/>
  <c r="A1747" i="4" s="1"/>
  <c r="B1747" i="4" s="1"/>
  <c r="L1811" i="4" a="1"/>
  <c r="L1811" i="4" s="1"/>
  <c r="P1805" i="4"/>
  <c r="L1741" i="4" a="1"/>
  <c r="L1741" i="4" s="1"/>
  <c r="J1741" i="4"/>
  <c r="J1793" i="4"/>
  <c r="P1793" i="4"/>
  <c r="K1809" i="4"/>
  <c r="O1809" i="4" s="1"/>
  <c r="L1809" i="4" a="1"/>
  <c r="L1809" i="4" s="1"/>
  <c r="L1815" i="4" a="1"/>
  <c r="L1815" i="4" s="1"/>
  <c r="M1815" i="4"/>
  <c r="L1821" i="4" a="1"/>
  <c r="L1821" i="4" s="1"/>
  <c r="K1821" i="4"/>
  <c r="J1837" i="4"/>
  <c r="M1837" i="4"/>
  <c r="C1885" i="4"/>
  <c r="P1885" i="4"/>
  <c r="P1933" i="4"/>
  <c r="J1933" i="4"/>
  <c r="M1985" i="4"/>
  <c r="J1985" i="4"/>
  <c r="L1985" i="4" a="1"/>
  <c r="L1985" i="4" s="1"/>
  <c r="M2332" i="4"/>
  <c r="M2229" i="4"/>
  <c r="P2159" i="4"/>
  <c r="C2255" i="4"/>
  <c r="M2452" i="4"/>
  <c r="K2452" i="4"/>
  <c r="M2107" i="4"/>
  <c r="K2087" i="4"/>
  <c r="L2087" i="4" a="1"/>
  <c r="L2087" i="4" s="1"/>
  <c r="J2319" i="4"/>
  <c r="K2319" i="4"/>
  <c r="D2319" i="4"/>
  <c r="A2319" i="4" s="1"/>
  <c r="B2319" i="4" s="1"/>
  <c r="C2345" i="4"/>
  <c r="K2345" i="4"/>
  <c r="K2347" i="4"/>
  <c r="N2347" i="4" s="1"/>
  <c r="D2347" i="4"/>
  <c r="A2347" i="4" s="1"/>
  <c r="B2347" i="4" s="1"/>
  <c r="C2357" i="4"/>
  <c r="L2357" i="4" a="1"/>
  <c r="L2357" i="4" s="1"/>
  <c r="K2357" i="4"/>
  <c r="M2369" i="4"/>
  <c r="K2369" i="4"/>
  <c r="L2373" i="4" a="1"/>
  <c r="L2373" i="4" s="1"/>
  <c r="C2373" i="4"/>
  <c r="K2385" i="4"/>
  <c r="D2385" i="4"/>
  <c r="A2385" i="4" s="1"/>
  <c r="B2385" i="4" s="1"/>
  <c r="J2387" i="4"/>
  <c r="K2387" i="4"/>
  <c r="C2393" i="4"/>
  <c r="M2393" i="4"/>
  <c r="K2405" i="4"/>
  <c r="L2405" i="4" a="1"/>
  <c r="L2405" i="4" s="1"/>
  <c r="P2411" i="4"/>
  <c r="C2411" i="4"/>
  <c r="J2419" i="4"/>
  <c r="D2419" i="4"/>
  <c r="A2419" i="4" s="1"/>
  <c r="B2419" i="4" s="1"/>
  <c r="L2435" i="4" a="1"/>
  <c r="L2435" i="4" s="1"/>
  <c r="K2435" i="4"/>
  <c r="D2435" i="4"/>
  <c r="A2435" i="4" s="1"/>
  <c r="B2435" i="4" s="1"/>
  <c r="M2437" i="4"/>
  <c r="K2437" i="4"/>
  <c r="C2449" i="4"/>
  <c r="L2449" i="4" a="1"/>
  <c r="L2449" i="4" s="1"/>
  <c r="M2455" i="4"/>
  <c r="K2455" i="4"/>
  <c r="C2463" i="4"/>
  <c r="L2463" i="4" a="1"/>
  <c r="L2463" i="4" s="1"/>
  <c r="M2479" i="4"/>
  <c r="L2479" i="4" a="1"/>
  <c r="L2479" i="4" s="1"/>
  <c r="L2521" i="4" a="1"/>
  <c r="L2521" i="4" s="1"/>
  <c r="K2521" i="4"/>
  <c r="J2575" i="4"/>
  <c r="K2575" i="4"/>
  <c r="M2595" i="4"/>
  <c r="K2595" i="4"/>
  <c r="C2847" i="4"/>
  <c r="L2847" i="4" a="1"/>
  <c r="L2847" i="4" s="1"/>
  <c r="K2887" i="4"/>
  <c r="C2887" i="4"/>
  <c r="P2901" i="4"/>
  <c r="L2901" i="4" a="1"/>
  <c r="L2901" i="4" s="1"/>
  <c r="L2708" i="4" a="1"/>
  <c r="L2708" i="4" s="1"/>
  <c r="Q2920" i="4"/>
  <c r="O2920" i="4"/>
  <c r="C1642" i="4"/>
  <c r="J1674" i="4"/>
  <c r="D1670" i="4"/>
  <c r="D1576" i="4"/>
  <c r="C1610" i="4"/>
  <c r="C1620" i="4"/>
  <c r="D1684" i="4"/>
  <c r="L1486" i="4" a="1"/>
  <c r="L1486" i="4" s="1"/>
  <c r="J1444" i="4"/>
  <c r="D1368" i="4"/>
  <c r="M1224" i="4"/>
  <c r="A2985" i="4"/>
  <c r="B2985" i="4" s="1"/>
  <c r="P1648" i="4"/>
  <c r="D1648" i="4"/>
  <c r="J1586" i="4"/>
  <c r="J1608" i="4"/>
  <c r="C1556" i="4"/>
  <c r="L1602" i="4" a="1"/>
  <c r="L1602" i="4" s="1"/>
  <c r="M1486" i="4"/>
  <c r="K1444" i="4"/>
  <c r="C1478" i="4"/>
  <c r="P1370" i="4"/>
  <c r="J1156" i="4"/>
  <c r="M1110" i="4"/>
  <c r="C1110" i="4"/>
  <c r="C1138" i="4"/>
  <c r="P1138" i="4"/>
  <c r="P1140" i="4"/>
  <c r="J1140" i="4"/>
  <c r="P1172" i="4"/>
  <c r="C1172" i="4"/>
  <c r="J1216" i="4"/>
  <c r="L1216" i="4" a="1"/>
  <c r="L1216" i="4" s="1"/>
  <c r="K1246" i="4"/>
  <c r="C1246" i="4"/>
  <c r="D1392" i="4"/>
  <c r="L1392" i="4" a="1"/>
  <c r="L1392" i="4" s="1"/>
  <c r="J1402" i="4"/>
  <c r="K1402" i="4"/>
  <c r="P1434" i="4"/>
  <c r="C1434" i="4"/>
  <c r="D1452" i="4"/>
  <c r="C1452" i="4"/>
  <c r="M1452" i="4"/>
  <c r="L1458" i="4" a="1"/>
  <c r="L1458" i="4" s="1"/>
  <c r="M1458" i="4"/>
  <c r="M1476" i="4"/>
  <c r="L1476" i="4" a="1"/>
  <c r="L1476" i="4" s="1"/>
  <c r="C1476" i="4"/>
  <c r="K1476" i="4"/>
  <c r="C1504" i="4"/>
  <c r="M1504" i="4"/>
  <c r="L1504" i="4" a="1"/>
  <c r="L1504" i="4" s="1"/>
  <c r="K1508" i="4"/>
  <c r="J1508" i="4"/>
  <c r="M1518" i="4"/>
  <c r="L1518" i="4" a="1"/>
  <c r="L1518" i="4" s="1"/>
  <c r="M1524" i="4"/>
  <c r="C1524" i="4"/>
  <c r="C1538" i="4"/>
  <c r="L1538" i="4" a="1"/>
  <c r="L1538" i="4" s="1"/>
  <c r="D1538" i="4"/>
  <c r="K1540" i="4"/>
  <c r="P1540" i="4"/>
  <c r="D1558" i="4"/>
  <c r="C1558" i="4"/>
  <c r="L1562" i="4" a="1"/>
  <c r="L1562" i="4" s="1"/>
  <c r="D1562" i="4"/>
  <c r="C1562" i="4"/>
  <c r="C1564" i="4"/>
  <c r="J1564" i="4"/>
  <c r="M1564" i="4"/>
  <c r="J1566" i="4"/>
  <c r="C1566" i="4"/>
  <c r="M1566" i="4"/>
  <c r="L1570" i="4" a="1"/>
  <c r="L1570" i="4" s="1"/>
  <c r="P1570" i="4"/>
  <c r="K1574" i="4"/>
  <c r="D1574" i="4"/>
  <c r="D1578" i="4"/>
  <c r="L1578" i="4" a="1"/>
  <c r="L1578" i="4" s="1"/>
  <c r="M1578" i="4"/>
  <c r="M1580" i="4"/>
  <c r="C1580" i="4"/>
  <c r="L1580" i="4" a="1"/>
  <c r="L1580" i="4" s="1"/>
  <c r="D1582" i="4"/>
  <c r="C1582" i="4"/>
  <c r="C1584" i="4"/>
  <c r="L1584" i="4" a="1"/>
  <c r="L1584" i="4" s="1"/>
  <c r="K1588" i="4"/>
  <c r="C1588" i="4"/>
  <c r="C1594" i="4"/>
  <c r="P1594" i="4"/>
  <c r="M1596" i="4"/>
  <c r="L1596" i="4" a="1"/>
  <c r="L1596" i="4" s="1"/>
  <c r="D1598" i="4"/>
  <c r="C1598" i="4"/>
  <c r="K1598" i="4"/>
  <c r="L1600" i="4" a="1"/>
  <c r="L1600" i="4" s="1"/>
  <c r="D1600" i="4"/>
  <c r="D1606" i="4"/>
  <c r="L1606" i="4" a="1"/>
  <c r="L1606" i="4" s="1"/>
  <c r="J1622" i="4"/>
  <c r="K1622" i="4"/>
  <c r="K1624" i="4"/>
  <c r="D1624" i="4"/>
  <c r="C1624" i="4"/>
  <c r="J1626" i="4"/>
  <c r="L1626" i="4" a="1"/>
  <c r="L1626" i="4" s="1"/>
  <c r="D1628" i="4"/>
  <c r="C1628" i="4"/>
  <c r="M1628" i="4"/>
  <c r="K1632" i="4"/>
  <c r="J1632" i="4"/>
  <c r="J1634" i="4"/>
  <c r="C1634" i="4"/>
  <c r="K1634" i="4"/>
  <c r="D1636" i="4"/>
  <c r="L1636" i="4" a="1"/>
  <c r="L1636" i="4" s="1"/>
  <c r="M1640" i="4"/>
  <c r="K1640" i="4"/>
  <c r="P1642" i="4"/>
  <c r="J1642" i="4"/>
  <c r="L1646" i="4" a="1"/>
  <c r="L1646" i="4" s="1"/>
  <c r="K1646" i="4"/>
  <c r="M1652" i="4"/>
  <c r="J1652" i="4"/>
  <c r="L1652" i="4" a="1"/>
  <c r="L1652" i="4" s="1"/>
  <c r="P1652" i="4"/>
  <c r="K1652" i="4"/>
  <c r="J1654" i="4"/>
  <c r="D1654" i="4"/>
  <c r="M1654" i="4"/>
  <c r="M1658" i="4"/>
  <c r="D1658" i="4"/>
  <c r="C1658" i="4"/>
  <c r="J1658" i="4"/>
  <c r="P1660" i="4"/>
  <c r="C1660" i="4"/>
  <c r="C1664" i="4"/>
  <c r="D1664" i="4"/>
  <c r="M1664" i="4"/>
  <c r="L1666" i="4" a="1"/>
  <c r="L1666" i="4" s="1"/>
  <c r="K1666" i="4"/>
  <c r="M1666" i="4"/>
  <c r="J1666" i="4"/>
  <c r="P1666" i="4"/>
  <c r="J1668" i="4"/>
  <c r="L1668" i="4" a="1"/>
  <c r="L1668" i="4" s="1"/>
  <c r="C1672" i="4"/>
  <c r="J1672" i="4"/>
  <c r="D1674" i="4"/>
  <c r="K1674" i="4"/>
  <c r="D1678" i="4"/>
  <c r="J1678" i="4"/>
  <c r="M1678" i="4"/>
  <c r="M1682" i="4"/>
  <c r="K1682" i="4"/>
  <c r="P1682" i="4"/>
  <c r="P1684" i="4"/>
  <c r="C1684" i="4"/>
  <c r="P1686" i="4"/>
  <c r="D1686" i="4"/>
  <c r="M1688" i="4"/>
  <c r="P1688" i="4"/>
  <c r="M1690" i="4"/>
  <c r="D1690" i="4"/>
  <c r="L1690" i="4" a="1"/>
  <c r="L1690" i="4" s="1"/>
  <c r="J1692" i="4"/>
  <c r="M1692" i="4"/>
  <c r="M1698" i="4"/>
  <c r="D1698" i="4"/>
  <c r="J1698" i="4"/>
  <c r="C1698" i="4"/>
  <c r="L1700" i="4" a="1"/>
  <c r="L1700" i="4" s="1"/>
  <c r="M1700" i="4"/>
  <c r="D1700" i="4"/>
  <c r="A1700" i="4" s="1"/>
  <c r="B1700" i="4" s="1"/>
  <c r="P1700" i="4"/>
  <c r="C1702" i="4"/>
  <c r="J1702" i="4"/>
  <c r="J1704" i="4"/>
  <c r="C1704" i="4"/>
  <c r="J1708" i="4"/>
  <c r="C1708" i="4"/>
  <c r="J1710" i="4"/>
  <c r="P1710" i="4"/>
  <c r="C1710" i="4"/>
  <c r="K1710" i="4"/>
  <c r="C1716" i="4"/>
  <c r="J1716" i="4"/>
  <c r="M1716" i="4"/>
  <c r="P1716" i="4"/>
  <c r="C1722" i="4"/>
  <c r="P1722" i="4"/>
  <c r="K1728" i="4"/>
  <c r="O1728" i="4" s="1"/>
  <c r="M1728" i="4"/>
  <c r="C1728" i="4"/>
  <c r="J1728" i="4"/>
  <c r="L1732" i="4" a="1"/>
  <c r="L1732" i="4" s="1"/>
  <c r="K1732" i="4"/>
  <c r="C1732" i="4"/>
  <c r="D1734" i="4"/>
  <c r="J1734" i="4"/>
  <c r="P1734" i="4"/>
  <c r="C1734" i="4"/>
  <c r="M1738" i="4"/>
  <c r="K1738" i="4"/>
  <c r="P1746" i="4"/>
  <c r="C1746" i="4"/>
  <c r="L1748" i="4" a="1"/>
  <c r="L1748" i="4" s="1"/>
  <c r="M1748" i="4"/>
  <c r="J1752" i="4"/>
  <c r="M1752" i="4"/>
  <c r="M1756" i="4"/>
  <c r="C1756" i="4"/>
  <c r="J1764" i="4"/>
  <c r="K1764" i="4"/>
  <c r="C1764" i="4"/>
  <c r="P1766" i="4"/>
  <c r="M1766" i="4"/>
  <c r="C1768" i="4"/>
  <c r="K1768" i="4"/>
  <c r="D1776" i="4"/>
  <c r="A1776" i="4" s="1"/>
  <c r="B1776" i="4" s="1"/>
  <c r="P1776" i="4"/>
  <c r="M1776" i="4"/>
  <c r="L1776" i="4" a="1"/>
  <c r="L1776" i="4" s="1"/>
  <c r="K1776" i="4"/>
  <c r="L1782" i="4" a="1"/>
  <c r="L1782" i="4" s="1"/>
  <c r="K1782" i="4"/>
  <c r="D1786" i="4"/>
  <c r="K1786" i="4"/>
  <c r="J1788" i="4"/>
  <c r="M1788" i="4"/>
  <c r="L1790" i="4" a="1"/>
  <c r="L1790" i="4" s="1"/>
  <c r="M1790" i="4"/>
  <c r="C1792" i="4"/>
  <c r="K1792" i="4"/>
  <c r="C1794" i="4"/>
  <c r="J1794" i="4"/>
  <c r="M1800" i="4"/>
  <c r="C1800" i="4"/>
  <c r="K1804" i="4"/>
  <c r="C1804" i="4"/>
  <c r="M1806" i="4"/>
  <c r="C1806" i="4"/>
  <c r="P1806" i="4"/>
  <c r="J1806" i="4"/>
  <c r="J1810" i="4"/>
  <c r="K1810" i="4"/>
  <c r="L1812" i="4" a="1"/>
  <c r="L1812" i="4" s="1"/>
  <c r="P1812" i="4"/>
  <c r="M1816" i="4"/>
  <c r="C1816" i="4"/>
  <c r="C1818" i="4"/>
  <c r="J1818" i="4"/>
  <c r="L1820" i="4" a="1"/>
  <c r="L1820" i="4" s="1"/>
  <c r="M1820" i="4"/>
  <c r="D1822" i="4"/>
  <c r="A1822" i="4" s="1"/>
  <c r="B1822" i="4" s="1"/>
  <c r="L1822" i="4" a="1"/>
  <c r="L1822" i="4" s="1"/>
  <c r="L1824" i="4" a="1"/>
  <c r="L1824" i="4" s="1"/>
  <c r="K1824" i="4"/>
  <c r="J1824" i="4"/>
  <c r="M1828" i="4"/>
  <c r="D1828" i="4"/>
  <c r="L1828" i="4" a="1"/>
  <c r="L1828" i="4" s="1"/>
  <c r="M1830" i="4"/>
  <c r="K1830" i="4"/>
  <c r="J1830" i="4"/>
  <c r="P1830" i="4"/>
  <c r="P1832" i="4"/>
  <c r="L1832" i="4" a="1"/>
  <c r="L1832" i="4" s="1"/>
  <c r="L1834" i="4" a="1"/>
  <c r="L1834" i="4" s="1"/>
  <c r="P1834" i="4"/>
  <c r="K1834" i="4"/>
  <c r="M1836" i="4"/>
  <c r="C1836" i="4"/>
  <c r="M1838" i="4"/>
  <c r="L1838" i="4" a="1"/>
  <c r="L1838" i="4" s="1"/>
  <c r="P1838" i="4"/>
  <c r="M1842" i="4"/>
  <c r="K1842" i="4"/>
  <c r="J1842" i="4"/>
  <c r="P1842" i="4"/>
  <c r="K1844" i="4"/>
  <c r="D1844" i="4"/>
  <c r="L1844" i="4" a="1"/>
  <c r="L1844" i="4" s="1"/>
  <c r="M1844" i="4"/>
  <c r="P1844" i="4"/>
  <c r="M1848" i="4"/>
  <c r="C1848" i="4"/>
  <c r="K1850" i="4"/>
  <c r="C1850" i="4"/>
  <c r="M1850" i="4"/>
  <c r="L1850" i="4" a="1"/>
  <c r="L1850" i="4" s="1"/>
  <c r="P1850" i="4"/>
  <c r="J1852" i="4"/>
  <c r="D1852" i="4"/>
  <c r="L1852" i="4" a="1"/>
  <c r="L1852" i="4" s="1"/>
  <c r="M1854" i="4"/>
  <c r="K1854" i="4"/>
  <c r="J1854" i="4"/>
  <c r="P1854" i="4"/>
  <c r="P1856" i="4"/>
  <c r="D1856" i="4"/>
  <c r="C1856" i="4"/>
  <c r="M1856" i="4"/>
  <c r="L1858" i="4" a="1"/>
  <c r="L1858" i="4" s="1"/>
  <c r="P1858" i="4"/>
  <c r="K1858" i="4"/>
  <c r="M1860" i="4"/>
  <c r="C1860" i="4"/>
  <c r="M1862" i="4"/>
  <c r="D1862" i="4"/>
  <c r="C1862" i="4"/>
  <c r="M1866" i="4"/>
  <c r="K1866" i="4"/>
  <c r="J1866" i="4"/>
  <c r="L1868" i="4" a="1"/>
  <c r="L1868" i="4" s="1"/>
  <c r="D1868" i="4"/>
  <c r="M1872" i="4"/>
  <c r="C1872" i="4"/>
  <c r="C1876" i="4"/>
  <c r="D1876" i="4"/>
  <c r="L1876" i="4" a="1"/>
  <c r="L1876" i="4" s="1"/>
  <c r="M1878" i="4"/>
  <c r="K1878" i="4"/>
  <c r="J1878" i="4"/>
  <c r="C1882" i="4"/>
  <c r="M1882" i="4"/>
  <c r="D1882" i="4"/>
  <c r="L1882" i="4" a="1"/>
  <c r="L1882" i="4" s="1"/>
  <c r="L1884" i="4" a="1"/>
  <c r="L1884" i="4" s="1"/>
  <c r="K1884" i="4"/>
  <c r="K1886" i="4"/>
  <c r="J1886" i="4"/>
  <c r="P1886" i="4"/>
  <c r="M1890" i="4"/>
  <c r="J1890" i="4"/>
  <c r="C1894" i="4"/>
  <c r="J1894" i="4"/>
  <c r="K1898" i="4"/>
  <c r="P1898" i="4"/>
  <c r="P1900" i="4"/>
  <c r="M1900" i="4"/>
  <c r="L1900" i="4" a="1"/>
  <c r="L1900" i="4" s="1"/>
  <c r="L1904" i="4" a="1"/>
  <c r="L1904" i="4" s="1"/>
  <c r="D1904" i="4"/>
  <c r="C1904" i="4"/>
  <c r="P1904" i="4"/>
  <c r="C1906" i="4"/>
  <c r="M1906" i="4"/>
  <c r="D1906" i="4"/>
  <c r="L1906" i="4" a="1"/>
  <c r="L1906" i="4" s="1"/>
  <c r="J1906" i="4"/>
  <c r="K1906" i="4"/>
  <c r="P1908" i="4"/>
  <c r="D1908" i="4"/>
  <c r="C1908" i="4"/>
  <c r="K1910" i="4"/>
  <c r="D1910" i="4"/>
  <c r="M1914" i="4"/>
  <c r="J1914" i="4"/>
  <c r="J1916" i="4"/>
  <c r="P1916" i="4"/>
  <c r="M1916" i="4"/>
  <c r="L1916" i="4" a="1"/>
  <c r="L1916" i="4" s="1"/>
  <c r="K1916" i="4"/>
  <c r="K1920" i="4"/>
  <c r="M1920" i="4"/>
  <c r="J1920" i="4"/>
  <c r="P1920" i="4"/>
  <c r="K1922" i="4"/>
  <c r="D1922" i="4"/>
  <c r="C1922" i="4"/>
  <c r="M1924" i="4"/>
  <c r="L1924" i="4" a="1"/>
  <c r="L1924" i="4" s="1"/>
  <c r="P1924" i="4"/>
  <c r="K1928" i="4"/>
  <c r="M1928" i="4"/>
  <c r="L1928" i="4" a="1"/>
  <c r="L1928" i="4" s="1"/>
  <c r="P1930" i="4"/>
  <c r="M1930" i="4"/>
  <c r="L1930" i="4" a="1"/>
  <c r="L1930" i="4" s="1"/>
  <c r="K1930" i="4"/>
  <c r="L1932" i="4" a="1"/>
  <c r="L1932" i="4" s="1"/>
  <c r="M1932" i="4"/>
  <c r="K1932" i="4"/>
  <c r="K1934" i="4"/>
  <c r="D1934" i="4"/>
  <c r="C1934" i="4"/>
  <c r="M1934" i="4"/>
  <c r="M1938" i="4"/>
  <c r="K1938" i="4"/>
  <c r="J1940" i="4"/>
  <c r="P1940" i="4"/>
  <c r="C1940" i="4"/>
  <c r="L1940" i="4" a="1"/>
  <c r="L1940" i="4" s="1"/>
  <c r="D1942" i="4"/>
  <c r="C1942" i="4"/>
  <c r="M1946" i="4"/>
  <c r="K1946" i="4"/>
  <c r="M1954" i="4"/>
  <c r="C1954" i="4"/>
  <c r="D1958" i="4"/>
  <c r="C1958" i="4"/>
  <c r="D1966" i="4"/>
  <c r="K1966" i="4"/>
  <c r="M1978" i="4"/>
  <c r="K1978" i="4"/>
  <c r="J1990" i="4"/>
  <c r="K1990" i="4"/>
  <c r="M1994" i="4"/>
  <c r="J1994" i="4"/>
  <c r="J1996" i="4"/>
  <c r="L1996" i="4" a="1"/>
  <c r="L1996" i="4" s="1"/>
  <c r="M2000" i="4"/>
  <c r="K2000" i="4"/>
  <c r="J2002" i="4"/>
  <c r="M2002" i="4"/>
  <c r="M2006" i="4"/>
  <c r="L2006" i="4" a="1"/>
  <c r="L2006" i="4" s="1"/>
  <c r="J2008" i="4"/>
  <c r="C2008" i="4"/>
  <c r="M2010" i="4"/>
  <c r="K2010" i="4"/>
  <c r="J2014" i="4"/>
  <c r="D2014" i="4"/>
  <c r="A2014" i="4" s="1"/>
  <c r="B2014" i="4" s="1"/>
  <c r="J2020" i="4"/>
  <c r="P2020" i="4"/>
  <c r="M2024" i="4"/>
  <c r="C2024" i="4"/>
  <c r="M2030" i="4"/>
  <c r="D2030" i="4"/>
  <c r="M2036" i="4"/>
  <c r="P2036" i="4"/>
  <c r="D2040" i="4"/>
  <c r="C2040" i="4"/>
  <c r="M2040" i="4"/>
  <c r="J2046" i="4"/>
  <c r="C2046" i="4"/>
  <c r="M2048" i="4"/>
  <c r="C2048" i="4"/>
  <c r="A2048" i="4" s="1"/>
  <c r="B2048" i="4" s="1"/>
  <c r="J2058" i="4"/>
  <c r="L2058" i="4" a="1"/>
  <c r="L2058" i="4" s="1"/>
  <c r="K2066" i="4"/>
  <c r="J2066" i="4"/>
  <c r="J2112" i="4"/>
  <c r="P2112" i="4"/>
  <c r="P2220" i="4"/>
  <c r="M2220" i="4"/>
  <c r="M2246" i="4"/>
  <c r="C2246" i="4"/>
  <c r="J2316" i="4"/>
  <c r="D2316" i="4"/>
  <c r="C2316" i="4"/>
  <c r="D2320" i="4"/>
  <c r="A2320" i="4" s="1"/>
  <c r="B2320" i="4" s="1"/>
  <c r="K2320" i="4"/>
  <c r="D1914" i="4"/>
  <c r="K1890" i="4"/>
  <c r="P1852" i="4"/>
  <c r="M1908" i="4"/>
  <c r="L1912" i="4" a="1"/>
  <c r="L1912" i="4" s="1"/>
  <c r="D1888" i="4"/>
  <c r="D1878" i="4"/>
  <c r="A1878" i="4" s="1"/>
  <c r="B1878" i="4" s="1"/>
  <c r="J1860" i="4"/>
  <c r="J1836" i="4"/>
  <c r="J1930" i="4"/>
  <c r="M1910" i="4"/>
  <c r="M1886" i="4"/>
  <c r="M1760" i="4"/>
  <c r="P1744" i="4"/>
  <c r="J1932" i="4"/>
  <c r="K1820" i="4"/>
  <c r="K1778" i="4"/>
  <c r="C1738" i="4"/>
  <c r="K1724" i="4"/>
  <c r="K1870" i="4"/>
  <c r="D1864" i="4"/>
  <c r="K1852" i="4"/>
  <c r="D1834" i="4"/>
  <c r="C1946" i="4"/>
  <c r="L1894" i="4" a="1"/>
  <c r="L1894" i="4" s="1"/>
  <c r="P1818" i="4"/>
  <c r="C1844" i="4"/>
  <c r="D1826" i="4"/>
  <c r="K1756" i="4"/>
  <c r="K1726" i="4"/>
  <c r="K1722" i="4"/>
  <c r="J1776" i="4"/>
  <c r="D1672" i="4"/>
  <c r="C1758" i="4"/>
  <c r="P1658" i="4"/>
  <c r="M1638" i="4"/>
  <c r="K1566" i="4"/>
  <c r="P1698" i="4"/>
  <c r="J1612" i="4"/>
  <c r="P1580" i="4"/>
  <c r="D1584" i="4"/>
  <c r="L1582" i="4" a="1"/>
  <c r="L1582" i="4" s="1"/>
  <c r="C1694" i="4"/>
  <c r="K1616" i="4"/>
  <c r="J1578" i="4"/>
  <c r="K1534" i="4"/>
  <c r="M1510" i="4"/>
  <c r="D1470" i="4"/>
  <c r="K1478" i="4"/>
  <c r="K1448" i="4"/>
  <c r="L1890" i="4" a="1"/>
  <c r="L1890" i="4" s="1"/>
  <c r="P1876" i="4"/>
  <c r="P1824" i="4"/>
  <c r="M1896" i="4"/>
  <c r="M1912" i="4"/>
  <c r="P1878" i="4"/>
  <c r="D1872" i="4"/>
  <c r="K1860" i="4"/>
  <c r="C1854" i="4"/>
  <c r="K1836" i="4"/>
  <c r="C1830" i="4"/>
  <c r="P1922" i="4"/>
  <c r="C1910" i="4"/>
  <c r="C1886" i="4"/>
  <c r="P1768" i="4"/>
  <c r="K1790" i="4"/>
  <c r="C1750" i="4"/>
  <c r="K1736" i="4"/>
  <c r="L1870" i="4" a="1"/>
  <c r="L1870" i="4" s="1"/>
  <c r="M1894" i="4"/>
  <c r="J1660" i="4"/>
  <c r="C1714" i="4"/>
  <c r="P1672" i="4"/>
  <c r="C1916" i="4"/>
  <c r="P1758" i="4"/>
  <c r="M1660" i="4"/>
  <c r="C1638" i="4"/>
  <c r="L1566" i="4" a="1"/>
  <c r="L1566" i="4" s="1"/>
  <c r="C1686" i="4"/>
  <c r="L1612" i="4" a="1"/>
  <c r="L1612" i="4" s="1"/>
  <c r="P1650" i="4"/>
  <c r="P1562" i="4"/>
  <c r="L1622" i="4" a="1"/>
  <c r="L1622" i="4" s="1"/>
  <c r="L1574" i="4" a="1"/>
  <c r="L1574" i="4" s="1"/>
  <c r="K1650" i="4"/>
  <c r="C1682" i="4"/>
  <c r="K1604" i="4"/>
  <c r="K1578" i="4"/>
  <c r="C1534" i="4"/>
  <c r="A1534" i="4" s="1"/>
  <c r="B1534" i="4" s="1"/>
  <c r="K1504" i="4"/>
  <c r="K1526" i="4"/>
  <c r="K1496" i="4"/>
  <c r="L1478" i="4" a="1"/>
  <c r="L1478" i="4" s="1"/>
  <c r="L1332" i="4" a="1"/>
  <c r="L1332" i="4" s="1"/>
  <c r="K1132" i="4"/>
  <c r="N2624" i="4"/>
  <c r="D1938" i="4"/>
  <c r="K1914" i="4"/>
  <c r="C1902" i="4"/>
  <c r="P1846" i="4"/>
  <c r="J1822" i="4"/>
  <c r="P1894" i="4"/>
  <c r="D1912" i="4"/>
  <c r="L1878" i="4" a="1"/>
  <c r="L1878" i="4" s="1"/>
  <c r="P1872" i="4"/>
  <c r="L1860" i="4" a="1"/>
  <c r="L1860" i="4" s="1"/>
  <c r="D1854" i="4"/>
  <c r="D1848" i="4"/>
  <c r="L1836" i="4" a="1"/>
  <c r="L1836" i="4" s="1"/>
  <c r="D1830" i="4"/>
  <c r="J1922" i="4"/>
  <c r="J1898" i="4"/>
  <c r="D1886" i="4"/>
  <c r="P1792" i="4"/>
  <c r="P1738" i="4"/>
  <c r="C1824" i="4"/>
  <c r="K1802" i="4"/>
  <c r="C1762" i="4"/>
  <c r="K1748" i="4"/>
  <c r="D1870" i="4"/>
  <c r="K1840" i="4"/>
  <c r="D1930" i="4"/>
  <c r="D1894" i="4"/>
  <c r="D1850" i="4"/>
  <c r="K1780" i="4"/>
  <c r="K1750" i="4"/>
  <c r="K1720" i="4"/>
  <c r="C1788" i="4"/>
  <c r="J1740" i="4"/>
  <c r="D1916" i="4"/>
  <c r="D1666" i="4"/>
  <c r="A1666" i="4" s="1"/>
  <c r="B1666" i="4" s="1"/>
  <c r="M1758" i="4"/>
  <c r="J1686" i="4"/>
  <c r="M1600" i="4"/>
  <c r="L1664" i="4" a="1"/>
  <c r="L1664" i="4" s="1"/>
  <c r="M1622" i="4"/>
  <c r="M1574" i="4"/>
  <c r="P1704" i="4"/>
  <c r="K1630" i="4"/>
  <c r="P1556" i="4"/>
  <c r="L1604" i="4" a="1"/>
  <c r="L1604" i="4" s="1"/>
  <c r="C1892" i="4"/>
  <c r="L1494" i="4" a="1"/>
  <c r="L1494" i="4" s="1"/>
  <c r="L1496" i="4" a="1"/>
  <c r="L1496" i="4" s="1"/>
  <c r="L1914" i="4" a="1"/>
  <c r="L1914" i="4" s="1"/>
  <c r="D1902" i="4"/>
  <c r="M1884" i="4"/>
  <c r="K1900" i="4"/>
  <c r="J1872" i="4"/>
  <c r="L1854" i="4" a="1"/>
  <c r="L1854" i="4" s="1"/>
  <c r="P1848" i="4"/>
  <c r="L1830" i="4" a="1"/>
  <c r="L1830" i="4" s="1"/>
  <c r="L1922" i="4" a="1"/>
  <c r="L1922" i="4" s="1"/>
  <c r="L1898" i="4" a="1"/>
  <c r="L1898" i="4" s="1"/>
  <c r="J1882" i="4"/>
  <c r="M1802" i="4"/>
  <c r="P1816" i="4"/>
  <c r="P1762" i="4"/>
  <c r="D1896" i="4"/>
  <c r="D1824" i="4"/>
  <c r="C1774" i="4"/>
  <c r="K1760" i="4"/>
  <c r="K1718" i="4"/>
  <c r="L1840" i="4" a="1"/>
  <c r="L1840" i="4" s="1"/>
  <c r="K1918" i="4"/>
  <c r="K1882" i="4"/>
  <c r="L1880" i="4" a="1"/>
  <c r="L1880" i="4" s="1"/>
  <c r="P1788" i="4"/>
  <c r="M1734" i="4"/>
  <c r="K1672" i="4"/>
  <c r="P1764" i="4"/>
  <c r="M1740" i="4"/>
  <c r="C1752" i="4"/>
  <c r="J1722" i="4"/>
  <c r="C1648" i="4"/>
  <c r="D1588" i="4"/>
  <c r="L1632" i="4" a="1"/>
  <c r="L1632" i="4" s="1"/>
  <c r="D1704" i="4"/>
  <c r="M1562" i="4"/>
  <c r="C1604" i="4"/>
  <c r="K1458" i="4"/>
  <c r="L1310" i="4" a="1"/>
  <c r="L1310" i="4" s="1"/>
  <c r="J2010" i="4"/>
  <c r="C2330" i="4"/>
  <c r="M2330" i="4"/>
  <c r="C2336" i="4"/>
  <c r="K2336" i="4"/>
  <c r="M2336" i="4"/>
  <c r="K2342" i="4"/>
  <c r="C2342" i="4"/>
  <c r="P2342" i="4"/>
  <c r="D2350" i="4"/>
  <c r="A2350" i="4" s="1"/>
  <c r="B2350" i="4" s="1"/>
  <c r="K2350" i="4"/>
  <c r="M2356" i="4"/>
  <c r="L2356" i="4" a="1"/>
  <c r="L2356" i="4" s="1"/>
  <c r="K2380" i="4"/>
  <c r="L2380" i="4" a="1"/>
  <c r="L2380" i="4" s="1"/>
  <c r="J2426" i="4"/>
  <c r="L2426" i="4" a="1"/>
  <c r="L2426" i="4" s="1"/>
  <c r="L2434" i="4" a="1"/>
  <c r="L2434" i="4" s="1"/>
  <c r="M2434" i="4"/>
  <c r="K2434" i="4"/>
  <c r="D2438" i="4"/>
  <c r="K2438" i="4"/>
  <c r="L2442" i="4" a="1"/>
  <c r="L2442" i="4" s="1"/>
  <c r="C2442" i="4"/>
  <c r="C2456" i="4"/>
  <c r="L2456" i="4" a="1"/>
  <c r="L2456" i="4" s="1"/>
  <c r="K2458" i="4"/>
  <c r="M2458" i="4"/>
  <c r="C2460" i="4"/>
  <c r="L2460" i="4" a="1"/>
  <c r="L2460" i="4" s="1"/>
  <c r="J2460" i="4"/>
  <c r="D2460" i="4"/>
  <c r="J2462" i="4"/>
  <c r="L2462" i="4" a="1"/>
  <c r="L2462" i="4" s="1"/>
  <c r="K2464" i="4"/>
  <c r="C2464" i="4"/>
  <c r="M2464" i="4"/>
  <c r="D2470" i="4"/>
  <c r="C2470" i="4"/>
  <c r="D2472" i="4"/>
  <c r="J2472" i="4"/>
  <c r="D2482" i="4"/>
  <c r="A2482" i="4" s="1"/>
  <c r="B2482" i="4" s="1"/>
  <c r="K2482" i="4"/>
  <c r="O2482" i="4" s="1"/>
  <c r="J2484" i="4"/>
  <c r="D2484" i="4"/>
  <c r="A2484" i="4" s="1"/>
  <c r="B2484" i="4" s="1"/>
  <c r="J2490" i="4"/>
  <c r="L2490" i="4" a="1"/>
  <c r="L2490" i="4" s="1"/>
  <c r="J2492" i="4"/>
  <c r="L2492" i="4" a="1"/>
  <c r="L2492" i="4" s="1"/>
  <c r="D2502" i="4"/>
  <c r="C2502" i="4"/>
  <c r="M2504" i="4"/>
  <c r="P2504" i="4"/>
  <c r="M2508" i="4"/>
  <c r="J2508" i="4"/>
  <c r="L2532" i="4" a="1"/>
  <c r="L2532" i="4" s="1"/>
  <c r="M2532" i="4"/>
  <c r="C2360" i="4"/>
  <c r="J2372" i="4"/>
  <c r="P2330" i="4"/>
  <c r="K2378" i="4"/>
  <c r="D2398" i="4"/>
  <c r="A2398" i="4" s="1"/>
  <c r="B2398" i="4" s="1"/>
  <c r="L2340" i="4" a="1"/>
  <c r="L2340" i="4" s="1"/>
  <c r="P749" i="4"/>
  <c r="J2562" i="4"/>
  <c r="C2562" i="4"/>
  <c r="K2594" i="4"/>
  <c r="P2594" i="4"/>
  <c r="M2594" i="4"/>
  <c r="K2600" i="4"/>
  <c r="L2600" i="4" a="1"/>
  <c r="L2600" i="4" s="1"/>
  <c r="L2612" i="4" a="1"/>
  <c r="L2612" i="4" s="1"/>
  <c r="K2612" i="4"/>
  <c r="M2628" i="4"/>
  <c r="J2628" i="4"/>
  <c r="C2634" i="4"/>
  <c r="A2634" i="4" s="1"/>
  <c r="B2634" i="4" s="1"/>
  <c r="K2634" i="4"/>
  <c r="J2640" i="4"/>
  <c r="K2640" i="4"/>
  <c r="C2640" i="4"/>
  <c r="M2646" i="4"/>
  <c r="C2646" i="4"/>
  <c r="C2664" i="4"/>
  <c r="L2664" i="4" a="1"/>
  <c r="L2664" i="4" s="1"/>
  <c r="J2664" i="4"/>
  <c r="L2676" i="4" a="1"/>
  <c r="L2676" i="4" s="1"/>
  <c r="C2676" i="4"/>
  <c r="M2676" i="4"/>
  <c r="K2688" i="4"/>
  <c r="L2688" i="4" a="1"/>
  <c r="L2688" i="4" s="1"/>
  <c r="P2688" i="4"/>
  <c r="D2694" i="4"/>
  <c r="P2694" i="4"/>
  <c r="K2706" i="4"/>
  <c r="J2706" i="4"/>
  <c r="P2706" i="4"/>
  <c r="J2712" i="4"/>
  <c r="K2712" i="4"/>
  <c r="P2712" i="4"/>
  <c r="L2712" i="4" a="1"/>
  <c r="L2712" i="4" s="1"/>
  <c r="M2718" i="4"/>
  <c r="D2718" i="4"/>
  <c r="L2724" i="4" a="1"/>
  <c r="L2724" i="4" s="1"/>
  <c r="P2724" i="4"/>
  <c r="C2736" i="4"/>
  <c r="D2736" i="4"/>
  <c r="D2738" i="4"/>
  <c r="C2738" i="4"/>
  <c r="P2746" i="4"/>
  <c r="D2746" i="4"/>
  <c r="A2746" i="4" s="1"/>
  <c r="B2746" i="4" s="1"/>
  <c r="J2746" i="4"/>
  <c r="J2762" i="4"/>
  <c r="C2762" i="4"/>
  <c r="J2776" i="4"/>
  <c r="L2776" i="4" a="1"/>
  <c r="L2776" i="4" s="1"/>
  <c r="C2798" i="4"/>
  <c r="A2798" i="4" s="1"/>
  <c r="B2798" i="4" s="1"/>
  <c r="L2798" i="4" a="1"/>
  <c r="L2798" i="4" s="1"/>
  <c r="P2798" i="4"/>
  <c r="D2800" i="4"/>
  <c r="A2800" i="4" s="1"/>
  <c r="B2800" i="4" s="1"/>
  <c r="L2800" i="4" a="1"/>
  <c r="L2800" i="4" s="1"/>
  <c r="P2808" i="4"/>
  <c r="M2808" i="4"/>
  <c r="D2814" i="4"/>
  <c r="A2814" i="4" s="1"/>
  <c r="B2814" i="4" s="1"/>
  <c r="L2814" i="4" a="1"/>
  <c r="L2814" i="4" s="1"/>
  <c r="M2814" i="4"/>
  <c r="P2814" i="4"/>
  <c r="K2842" i="4"/>
  <c r="J2842" i="4"/>
  <c r="P2844" i="4"/>
  <c r="M2844" i="4"/>
  <c r="C819" i="4"/>
  <c r="L2568" i="4" a="1"/>
  <c r="L2568" i="4" s="1"/>
  <c r="D2562" i="4"/>
  <c r="D2556" i="4"/>
  <c r="D853" i="4"/>
  <c r="M2556" i="4"/>
  <c r="K641" i="4"/>
  <c r="L641" i="4" a="1"/>
  <c r="L641" i="4" s="1"/>
  <c r="L643" i="4" a="1"/>
  <c r="L643" i="4" s="1"/>
  <c r="M643" i="4"/>
  <c r="J667" i="4"/>
  <c r="C667" i="4"/>
  <c r="K699" i="4"/>
  <c r="J699" i="4"/>
  <c r="P845" i="4"/>
  <c r="K845" i="4"/>
  <c r="K855" i="4"/>
  <c r="L855" i="4" a="1"/>
  <c r="L855" i="4" s="1"/>
  <c r="J865" i="4"/>
  <c r="M865" i="4"/>
  <c r="J871" i="4"/>
  <c r="M871" i="4"/>
  <c r="P897" i="4"/>
  <c r="J897" i="4"/>
  <c r="P949" i="4"/>
  <c r="M949" i="4"/>
  <c r="C953" i="4"/>
  <c r="J953" i="4"/>
  <c r="J965" i="4"/>
  <c r="C965" i="4"/>
  <c r="L971" i="4" a="1"/>
  <c r="L971" i="4" s="1"/>
  <c r="C971" i="4"/>
  <c r="P973" i="4"/>
  <c r="C973" i="4"/>
  <c r="K973" i="4"/>
  <c r="M979" i="4"/>
  <c r="P979" i="4"/>
  <c r="C987" i="4"/>
  <c r="L987" i="4" a="1"/>
  <c r="L987" i="4" s="1"/>
  <c r="L989" i="4" a="1"/>
  <c r="L989" i="4" s="1"/>
  <c r="K989" i="4"/>
  <c r="M995" i="4"/>
  <c r="P995" i="4"/>
  <c r="K997" i="4"/>
  <c r="J997" i="4"/>
  <c r="D1001" i="4"/>
  <c r="C1001" i="4"/>
  <c r="D1011" i="4"/>
  <c r="C1011" i="4"/>
  <c r="K1011" i="4"/>
  <c r="P1013" i="4"/>
  <c r="K1013" i="4"/>
  <c r="L1017" i="4" a="1"/>
  <c r="L1017" i="4" s="1"/>
  <c r="K1017" i="4"/>
  <c r="K1023" i="4"/>
  <c r="J1023" i="4"/>
  <c r="P1025" i="4"/>
  <c r="L1025" i="4" a="1"/>
  <c r="L1025" i="4" s="1"/>
  <c r="K1025" i="4"/>
  <c r="M1025" i="4"/>
  <c r="J1031" i="4"/>
  <c r="L1031" i="4" a="1"/>
  <c r="L1031" i="4" s="1"/>
  <c r="K1031" i="4"/>
  <c r="C1033" i="4"/>
  <c r="K1033" i="4"/>
  <c r="C1037" i="4"/>
  <c r="M1037" i="4"/>
  <c r="C1053" i="4"/>
  <c r="P1053" i="4"/>
  <c r="J1055" i="4"/>
  <c r="K1055" i="4"/>
  <c r="C1055" i="4"/>
  <c r="D1057" i="4"/>
  <c r="L1057" i="4" a="1"/>
  <c r="L1057" i="4" s="1"/>
  <c r="L1061" i="4" a="1"/>
  <c r="L1061" i="4" s="1"/>
  <c r="K1061" i="4"/>
  <c r="L1073" i="4" a="1"/>
  <c r="L1073" i="4" s="1"/>
  <c r="M1073" i="4"/>
  <c r="P1077" i="4"/>
  <c r="K1077" i="4"/>
  <c r="J1077" i="4"/>
  <c r="L1079" i="4" a="1"/>
  <c r="L1079" i="4" s="1"/>
  <c r="C1079" i="4"/>
  <c r="M1079" i="4"/>
  <c r="P1081" i="4"/>
  <c r="C1081" i="4"/>
  <c r="K1083" i="4"/>
  <c r="J1083" i="4"/>
  <c r="L1085" i="4" a="1"/>
  <c r="L1085" i="4" s="1"/>
  <c r="C1085" i="4"/>
  <c r="P1087" i="4"/>
  <c r="C1087" i="4"/>
  <c r="K1087" i="4"/>
  <c r="P1089" i="4"/>
  <c r="J1089" i="4"/>
  <c r="D1089" i="4"/>
  <c r="K1093" i="4"/>
  <c r="J1093" i="4"/>
  <c r="C1095" i="4"/>
  <c r="J1095" i="4"/>
  <c r="L1097" i="4" a="1"/>
  <c r="L1097" i="4" s="1"/>
  <c r="P1097" i="4"/>
  <c r="M1099" i="4"/>
  <c r="C1099" i="4"/>
  <c r="L1099" i="4" a="1"/>
  <c r="L1099" i="4" s="1"/>
  <c r="C1101" i="4"/>
  <c r="M1101" i="4"/>
  <c r="K1101" i="4"/>
  <c r="L1103" i="4" a="1"/>
  <c r="L1103" i="4" s="1"/>
  <c r="M1103" i="4"/>
  <c r="L1107" i="4" a="1"/>
  <c r="L1107" i="4" s="1"/>
  <c r="M1107" i="4"/>
  <c r="J1107" i="4"/>
  <c r="M1111" i="4"/>
  <c r="C1111" i="4"/>
  <c r="M1117" i="4"/>
  <c r="J1117" i="4"/>
  <c r="K1127" i="4"/>
  <c r="J1127" i="4"/>
  <c r="P1127" i="4"/>
  <c r="L1127" i="4" a="1"/>
  <c r="L1127" i="4" s="1"/>
  <c r="K1129" i="4"/>
  <c r="J1129" i="4"/>
  <c r="D1151" i="4"/>
  <c r="K1151" i="4"/>
  <c r="K1139" i="4"/>
  <c r="D1301" i="4"/>
  <c r="D1305" i="4"/>
  <c r="D1307" i="4"/>
  <c r="D1309" i="4"/>
  <c r="D1315" i="4"/>
  <c r="D1317" i="4"/>
  <c r="D1319" i="4"/>
  <c r="D1321" i="4"/>
  <c r="D1323" i="4"/>
  <c r="D1325" i="4"/>
  <c r="D1327" i="4"/>
  <c r="D1331" i="4"/>
  <c r="D1335" i="4"/>
  <c r="D1341" i="4"/>
  <c r="D1343" i="4"/>
  <c r="D1345" i="4"/>
  <c r="D1349" i="4"/>
  <c r="D1351" i="4"/>
  <c r="D1361" i="4"/>
  <c r="D1363" i="4"/>
  <c r="D1367" i="4"/>
  <c r="D1375" i="4"/>
  <c r="D1377" i="4"/>
  <c r="D1381" i="4"/>
  <c r="D1385" i="4"/>
  <c r="D1395" i="4"/>
  <c r="D1397" i="4"/>
  <c r="D1399" i="4"/>
  <c r="D1405" i="4"/>
  <c r="D1411" i="4"/>
  <c r="D1421" i="4"/>
  <c r="D1425" i="4"/>
  <c r="D1427" i="4"/>
  <c r="D1429" i="4"/>
  <c r="D1431" i="4"/>
  <c r="D1433" i="4"/>
  <c r="D1439" i="4"/>
  <c r="D1445" i="4"/>
  <c r="D1453" i="4"/>
  <c r="D1455" i="4"/>
  <c r="D1459" i="4"/>
  <c r="A1459" i="4" s="1"/>
  <c r="B1459" i="4" s="1"/>
  <c r="D1461" i="4"/>
  <c r="A1461" i="4" s="1"/>
  <c r="B1461" i="4" s="1"/>
  <c r="D1465" i="4"/>
  <c r="A1465" i="4" s="1"/>
  <c r="B1465" i="4" s="1"/>
  <c r="D1467" i="4"/>
  <c r="D1469" i="4"/>
  <c r="D1475" i="4"/>
  <c r="D1477" i="4"/>
  <c r="D1479" i="4"/>
  <c r="D1487" i="4"/>
  <c r="D1495" i="4"/>
  <c r="D1497" i="4"/>
  <c r="D1505" i="4"/>
  <c r="A1505" i="4" s="1"/>
  <c r="B1505" i="4" s="1"/>
  <c r="D1517" i="4"/>
  <c r="A1517" i="4" s="1"/>
  <c r="B1517" i="4" s="1"/>
  <c r="D1525" i="4"/>
  <c r="D1527" i="4"/>
  <c r="D1535" i="4"/>
  <c r="A1535" i="4" s="1"/>
  <c r="B1535" i="4" s="1"/>
  <c r="D1537" i="4"/>
  <c r="D1539" i="4"/>
  <c r="D1543" i="4"/>
  <c r="A1543" i="4" s="1"/>
  <c r="B1543" i="4" s="1"/>
  <c r="D1553" i="4"/>
  <c r="D1557" i="4"/>
  <c r="D1565" i="4"/>
  <c r="D1573" i="4"/>
  <c r="A1573" i="4" s="1"/>
  <c r="B1573" i="4" s="1"/>
  <c r="D1583" i="4"/>
  <c r="A1583" i="4" s="1"/>
  <c r="B1583" i="4" s="1"/>
  <c r="D1611" i="4"/>
  <c r="A1611" i="4" s="1"/>
  <c r="B1611" i="4" s="1"/>
  <c r="D1621" i="4"/>
  <c r="D1665" i="4"/>
  <c r="D1677" i="4"/>
  <c r="D1687" i="4"/>
  <c r="A1687" i="4" s="1"/>
  <c r="B1687" i="4" s="1"/>
  <c r="D1689" i="4"/>
  <c r="D1693" i="4"/>
  <c r="D1709" i="4"/>
  <c r="D1723" i="4"/>
  <c r="A1723" i="4" s="1"/>
  <c r="B1723" i="4" s="1"/>
  <c r="D1733" i="4"/>
  <c r="D1753" i="4"/>
  <c r="A1753" i="4" s="1"/>
  <c r="B1753" i="4" s="1"/>
  <c r="D1765" i="4"/>
  <c r="A1765" i="4" s="1"/>
  <c r="B1765" i="4" s="1"/>
  <c r="D1785" i="4"/>
  <c r="A1785" i="4" s="1"/>
  <c r="B1785" i="4" s="1"/>
  <c r="D1799" i="4"/>
  <c r="D1813" i="4"/>
  <c r="A1813" i="4" s="1"/>
  <c r="B1813" i="4" s="1"/>
  <c r="D1819" i="4"/>
  <c r="A1819" i="4" s="1"/>
  <c r="B1819" i="4" s="1"/>
  <c r="D1947" i="4"/>
  <c r="A1947" i="4" s="1"/>
  <c r="B1947" i="4" s="1"/>
  <c r="D1949" i="4"/>
  <c r="A1949" i="4" s="1"/>
  <c r="B1949" i="4" s="1"/>
  <c r="D1971" i="4"/>
  <c r="A1971" i="4" s="1"/>
  <c r="B1971" i="4" s="1"/>
  <c r="D1979" i="4"/>
  <c r="A1979" i="4" s="1"/>
  <c r="B1979" i="4" s="1"/>
  <c r="D2201" i="4"/>
  <c r="A2201" i="4" s="1"/>
  <c r="B2201" i="4" s="1"/>
  <c r="D992" i="4"/>
  <c r="J992" i="4"/>
  <c r="M1054" i="4"/>
  <c r="C1054" i="4"/>
  <c r="J1062" i="4"/>
  <c r="K1062" i="4"/>
  <c r="D1088" i="4"/>
  <c r="C1088" i="4"/>
  <c r="M1090" i="4"/>
  <c r="K1090" i="4"/>
  <c r="C1094" i="4"/>
  <c r="M1094" i="4"/>
  <c r="J1094" i="4"/>
  <c r="D1094" i="4"/>
  <c r="M1108" i="4"/>
  <c r="L1108" i="4" a="1"/>
  <c r="L1108" i="4" s="1"/>
  <c r="P1112" i="4"/>
  <c r="K1112" i="4"/>
  <c r="J1112" i="4"/>
  <c r="J1116" i="4"/>
  <c r="P1116" i="4"/>
  <c r="M1118" i="4"/>
  <c r="P1118" i="4"/>
  <c r="K1136" i="4"/>
  <c r="P1136" i="4"/>
  <c r="P1152" i="4"/>
  <c r="D1152" i="4"/>
  <c r="D1154" i="4"/>
  <c r="P1154" i="4"/>
  <c r="L1192" i="4" a="1"/>
  <c r="L1192" i="4" s="1"/>
  <c r="K1192" i="4"/>
  <c r="J1192" i="4"/>
  <c r="K1202" i="4"/>
  <c r="J1202" i="4"/>
  <c r="P1202" i="4"/>
  <c r="J1218" i="4"/>
  <c r="K1218" i="4"/>
  <c r="P1226" i="4"/>
  <c r="J1226" i="4"/>
  <c r="P1228" i="4"/>
  <c r="K1228" i="4"/>
  <c r="C1250" i="4"/>
  <c r="M1250" i="4"/>
  <c r="C1252" i="4"/>
  <c r="P1252" i="4"/>
  <c r="L1252" i="4" a="1"/>
  <c r="L1252" i="4" s="1"/>
  <c r="L1270" i="4" a="1"/>
  <c r="L1270" i="4" s="1"/>
  <c r="M1270" i="4"/>
  <c r="D1272" i="4"/>
  <c r="M1272" i="4"/>
  <c r="M1278" i="4"/>
  <c r="D1278" i="4"/>
  <c r="J1282" i="4"/>
  <c r="M1282" i="4"/>
  <c r="P1282" i="4"/>
  <c r="P1286" i="4"/>
  <c r="L1286" i="4" a="1"/>
  <c r="L1286" i="4" s="1"/>
  <c r="J1288" i="4"/>
  <c r="P1288" i="4"/>
  <c r="M1290" i="4"/>
  <c r="L1290" i="4" a="1"/>
  <c r="L1290" i="4" s="1"/>
  <c r="D1290" i="4"/>
  <c r="L1294" i="4" a="1"/>
  <c r="L1294" i="4" s="1"/>
  <c r="D1294" i="4"/>
  <c r="M1294" i="4"/>
  <c r="D1298" i="4"/>
  <c r="L1298" i="4" a="1"/>
  <c r="L1298" i="4" s="1"/>
  <c r="L1304" i="4" a="1"/>
  <c r="L1304" i="4" s="1"/>
  <c r="D1304" i="4"/>
  <c r="J1314" i="4"/>
  <c r="D1314" i="4"/>
  <c r="M1314" i="4"/>
  <c r="L1320" i="4" a="1"/>
  <c r="L1320" i="4" s="1"/>
  <c r="D1320" i="4"/>
  <c r="M1326" i="4"/>
  <c r="L1326" i="4" a="1"/>
  <c r="L1326" i="4" s="1"/>
  <c r="J1326" i="4"/>
  <c r="L1328" i="4" a="1"/>
  <c r="L1328" i="4" s="1"/>
  <c r="D1328" i="4"/>
  <c r="M1338" i="4"/>
  <c r="D1338" i="4"/>
  <c r="J1338" i="4"/>
  <c r="D1344" i="4"/>
  <c r="L1344" i="4" a="1"/>
  <c r="L1344" i="4" s="1"/>
  <c r="D1346" i="4"/>
  <c r="L1346" i="4" a="1"/>
  <c r="L1346" i="4" s="1"/>
  <c r="P1346" i="4"/>
  <c r="L1352" i="4" a="1"/>
  <c r="L1352" i="4" s="1"/>
  <c r="P1352" i="4"/>
  <c r="L1356" i="4" a="1"/>
  <c r="L1356" i="4" s="1"/>
  <c r="D1356" i="4"/>
  <c r="J1366" i="4"/>
  <c r="P1366" i="4"/>
  <c r="J1374" i="4"/>
  <c r="D1374" i="4"/>
  <c r="L1380" i="4" a="1"/>
  <c r="L1380" i="4" s="1"/>
  <c r="D1380" i="4"/>
  <c r="L1382" i="4" a="1"/>
  <c r="L1382" i="4" s="1"/>
  <c r="P1382" i="4"/>
  <c r="M1386" i="4"/>
  <c r="L1386" i="4" a="1"/>
  <c r="L1386" i="4" s="1"/>
  <c r="J1390" i="4"/>
  <c r="P1390" i="4"/>
  <c r="L1400" i="4" a="1"/>
  <c r="L1400" i="4" s="1"/>
  <c r="D1400" i="4"/>
  <c r="L1404" i="4" a="1"/>
  <c r="L1404" i="4" s="1"/>
  <c r="D1404" i="4"/>
  <c r="J1410" i="4"/>
  <c r="L1410" i="4" a="1"/>
  <c r="L1410" i="4" s="1"/>
  <c r="K1414" i="4"/>
  <c r="L1414" i="4" a="1"/>
  <c r="L1414" i="4" s="1"/>
  <c r="M1416" i="4"/>
  <c r="P1416" i="4"/>
  <c r="D1416" i="4"/>
  <c r="L1416" i="4" a="1"/>
  <c r="L1416" i="4" s="1"/>
  <c r="P1420" i="4"/>
  <c r="L1420" i="4" a="1"/>
  <c r="L1420" i="4" s="1"/>
  <c r="K1420" i="4"/>
  <c r="D1420" i="4"/>
  <c r="C1422" i="4"/>
  <c r="K1422" i="4"/>
  <c r="J1422" i="4"/>
  <c r="M1422" i="4"/>
  <c r="C1424" i="4"/>
  <c r="D1424" i="4"/>
  <c r="J1426" i="4"/>
  <c r="C1426" i="4"/>
  <c r="M1426" i="4"/>
  <c r="K1428" i="4"/>
  <c r="M1428" i="4"/>
  <c r="L1428" i="4" a="1"/>
  <c r="L1428" i="4" s="1"/>
  <c r="C1428" i="4"/>
  <c r="J1428" i="4"/>
  <c r="L1430" i="4" a="1"/>
  <c r="L1430" i="4" s="1"/>
  <c r="D1430" i="4"/>
  <c r="J1432" i="4"/>
  <c r="D1432" i="4"/>
  <c r="C1432" i="4"/>
  <c r="K1432" i="4"/>
  <c r="D1434" i="4"/>
  <c r="K1434" i="4"/>
  <c r="J1436" i="4"/>
  <c r="K1436" i="4"/>
  <c r="M1438" i="4"/>
  <c r="D1438" i="4"/>
  <c r="A1438" i="4" s="1"/>
  <c r="B1438" i="4" s="1"/>
  <c r="L1438" i="4" a="1"/>
  <c r="L1438" i="4" s="1"/>
  <c r="K1438" i="4"/>
  <c r="D1440" i="4"/>
  <c r="L1440" i="4" a="1"/>
  <c r="L1440" i="4" s="1"/>
  <c r="P1440" i="4"/>
  <c r="C1440" i="4"/>
  <c r="L1442" i="4" a="1"/>
  <c r="L1442" i="4" s="1"/>
  <c r="D1442" i="4"/>
  <c r="C1442" i="4"/>
  <c r="P1444" i="4"/>
  <c r="M1444" i="4"/>
  <c r="L1446" i="4" a="1"/>
  <c r="L1446" i="4" s="1"/>
  <c r="P1446" i="4"/>
  <c r="M1446" i="4"/>
  <c r="K1446" i="4"/>
  <c r="P1450" i="4"/>
  <c r="D1450" i="4"/>
  <c r="C1450" i="4"/>
  <c r="M1450" i="4"/>
  <c r="J1454" i="4"/>
  <c r="D1454" i="4"/>
  <c r="L1454" i="4" a="1"/>
  <c r="L1454" i="4" s="1"/>
  <c r="K1454" i="4"/>
  <c r="C1454" i="4"/>
  <c r="K1456" i="4"/>
  <c r="C1456" i="4"/>
  <c r="M1456" i="4"/>
  <c r="D1456" i="4"/>
  <c r="L1456" i="4" a="1"/>
  <c r="L1456" i="4" s="1"/>
  <c r="D1458" i="4"/>
  <c r="C1458" i="4"/>
  <c r="J1460" i="4"/>
  <c r="K1460" i="4"/>
  <c r="K1462" i="4"/>
  <c r="J1462" i="4"/>
  <c r="D1462" i="4"/>
  <c r="L1462" i="4" a="1"/>
  <c r="L1462" i="4" s="1"/>
  <c r="P1464" i="4"/>
  <c r="D1464" i="4"/>
  <c r="L1464" i="4" a="1"/>
  <c r="L1464" i="4" s="1"/>
  <c r="K1464" i="4"/>
  <c r="C1466" i="4"/>
  <c r="D1466" i="4"/>
  <c r="C1468" i="4"/>
  <c r="L1468" i="4" a="1"/>
  <c r="L1468" i="4" s="1"/>
  <c r="M1468" i="4"/>
  <c r="P1468" i="4"/>
  <c r="L1470" i="4" a="1"/>
  <c r="L1470" i="4" s="1"/>
  <c r="M1470" i="4"/>
  <c r="K1472" i="4"/>
  <c r="J1472" i="4"/>
  <c r="L1472" i="4" a="1"/>
  <c r="L1472" i="4" s="1"/>
  <c r="D1474" i="4"/>
  <c r="L1474" i="4" a="1"/>
  <c r="L1474" i="4" s="1"/>
  <c r="K1474" i="4"/>
  <c r="J1474" i="4"/>
  <c r="C1474" i="4"/>
  <c r="M1474" i="4"/>
  <c r="P1474" i="4"/>
  <c r="C1480" i="4"/>
  <c r="J1480" i="4"/>
  <c r="P1480" i="4"/>
  <c r="K1480" i="4"/>
  <c r="P1482" i="4"/>
  <c r="D1482" i="4"/>
  <c r="C1482" i="4"/>
  <c r="K1482" i="4"/>
  <c r="L1484" i="4" a="1"/>
  <c r="L1484" i="4" s="1"/>
  <c r="J1484" i="4"/>
  <c r="D1484" i="4"/>
  <c r="K1484" i="4"/>
  <c r="C1484" i="4"/>
  <c r="K1486" i="4"/>
  <c r="C1486" i="4"/>
  <c r="J1488" i="4"/>
  <c r="K1488" i="4"/>
  <c r="P1488" i="4"/>
  <c r="D1488" i="4"/>
  <c r="A1488" i="4" s="1"/>
  <c r="B1488" i="4" s="1"/>
  <c r="M1488" i="4"/>
  <c r="L1488" i="4" a="1"/>
  <c r="L1488" i="4" s="1"/>
  <c r="C1490" i="4"/>
  <c r="L1490" i="4" a="1"/>
  <c r="L1490" i="4" s="1"/>
  <c r="L1492" i="4" a="1"/>
  <c r="L1492" i="4" s="1"/>
  <c r="P1492" i="4"/>
  <c r="M1492" i="4"/>
  <c r="K1492" i="4"/>
  <c r="K1494" i="4"/>
  <c r="P1494" i="4"/>
  <c r="D1498" i="4"/>
  <c r="A1498" i="4" s="1"/>
  <c r="B1498" i="4" s="1"/>
  <c r="M1498" i="4"/>
  <c r="J1498" i="4"/>
  <c r="P1498" i="4"/>
  <c r="M1500" i="4"/>
  <c r="P1500" i="4"/>
  <c r="D1500" i="4"/>
  <c r="C1500" i="4"/>
  <c r="J1502" i="4"/>
  <c r="K1502" i="4"/>
  <c r="L1502" i="4" a="1"/>
  <c r="L1502" i="4" s="1"/>
  <c r="D1502" i="4"/>
  <c r="C1502" i="4"/>
  <c r="P1504" i="4"/>
  <c r="D1504" i="4"/>
  <c r="J1504" i="4"/>
  <c r="M1506" i="4"/>
  <c r="P1506" i="4"/>
  <c r="C1506" i="4"/>
  <c r="L1506" i="4" a="1"/>
  <c r="L1506" i="4" s="1"/>
  <c r="K1506" i="4"/>
  <c r="L1508" i="4" a="1"/>
  <c r="L1508" i="4" s="1"/>
  <c r="D1508" i="4"/>
  <c r="C1508" i="4"/>
  <c r="P1510" i="4"/>
  <c r="D1510" i="4"/>
  <c r="P1512" i="4"/>
  <c r="D1512" i="4"/>
  <c r="L1512" i="4" a="1"/>
  <c r="L1512" i="4" s="1"/>
  <c r="K1512" i="4"/>
  <c r="L1514" i="4" a="1"/>
  <c r="L1514" i="4" s="1"/>
  <c r="D1514" i="4"/>
  <c r="C1514" i="4"/>
  <c r="J1516" i="4"/>
  <c r="P1516" i="4"/>
  <c r="C1516" i="4"/>
  <c r="M1516" i="4"/>
  <c r="C1518" i="4"/>
  <c r="P1518" i="4"/>
  <c r="K1520" i="4"/>
  <c r="J1520" i="4"/>
  <c r="J1522" i="4"/>
  <c r="M1522" i="4"/>
  <c r="K1522" i="4"/>
  <c r="P1522" i="4"/>
  <c r="D1522" i="4"/>
  <c r="C1522" i="4"/>
  <c r="L1522" i="4" a="1"/>
  <c r="L1522" i="4" s="1"/>
  <c r="K1524" i="4"/>
  <c r="D1524" i="4"/>
  <c r="J1526" i="4"/>
  <c r="D1526" i="4"/>
  <c r="C1526" i="4"/>
  <c r="K1528" i="4"/>
  <c r="J1528" i="4"/>
  <c r="L1528" i="4" a="1"/>
  <c r="L1528" i="4" s="1"/>
  <c r="P1528" i="4"/>
  <c r="L1530" i="4" a="1"/>
  <c r="L1530" i="4" s="1"/>
  <c r="C1530" i="4"/>
  <c r="P1530" i="4"/>
  <c r="D1530" i="4"/>
  <c r="D1532" i="4"/>
  <c r="A1532" i="4" s="1"/>
  <c r="B1532" i="4" s="1"/>
  <c r="K1532" i="4"/>
  <c r="J1534" i="4"/>
  <c r="M1534" i="4"/>
  <c r="L1534" i="4" a="1"/>
  <c r="L1534" i="4" s="1"/>
  <c r="P1534" i="4"/>
  <c r="D1536" i="4"/>
  <c r="C1536" i="4"/>
  <c r="M1536" i="4"/>
  <c r="L1536" i="4" a="1"/>
  <c r="L1536" i="4" s="1"/>
  <c r="J1540" i="4"/>
  <c r="C1540" i="4"/>
  <c r="M1540" i="4"/>
  <c r="D1542" i="4"/>
  <c r="M1542" i="4"/>
  <c r="C1542" i="4"/>
  <c r="P1542" i="4"/>
  <c r="C1544" i="4"/>
  <c r="D1544" i="4"/>
  <c r="J1544" i="4"/>
  <c r="P1544" i="4"/>
  <c r="K1546" i="4"/>
  <c r="D1546" i="4"/>
  <c r="C1546" i="4"/>
  <c r="J1546" i="4"/>
  <c r="P1546" i="4"/>
  <c r="K1548" i="4"/>
  <c r="D1548" i="4"/>
  <c r="A1548" i="4" s="1"/>
  <c r="B1548" i="4" s="1"/>
  <c r="P1550" i="4"/>
  <c r="D1550" i="4"/>
  <c r="C1550" i="4"/>
  <c r="L1552" i="4" a="1"/>
  <c r="L1552" i="4" s="1"/>
  <c r="D1552" i="4"/>
  <c r="K1552" i="4"/>
  <c r="J1552" i="4"/>
  <c r="K1556" i="4"/>
  <c r="D1556" i="4"/>
  <c r="L1558" i="4" a="1"/>
  <c r="L1558" i="4" s="1"/>
  <c r="K1558" i="4"/>
  <c r="J1558" i="4"/>
  <c r="C1560" i="4"/>
  <c r="L1560" i="4" a="1"/>
  <c r="L1560" i="4" s="1"/>
  <c r="K1560" i="4"/>
  <c r="P1560" i="4"/>
  <c r="J1562" i="4"/>
  <c r="K1562" i="4"/>
  <c r="K1564" i="4"/>
  <c r="D1564" i="4"/>
  <c r="M1568" i="4"/>
  <c r="C1568" i="4"/>
  <c r="L1568" i="4" a="1"/>
  <c r="L1568" i="4" s="1"/>
  <c r="K1568" i="4"/>
  <c r="P1568" i="4"/>
  <c r="J1568" i="4"/>
  <c r="C1570" i="4"/>
  <c r="K1570" i="4"/>
  <c r="J1570" i="4"/>
  <c r="D1570" i="4"/>
  <c r="M1570" i="4"/>
  <c r="P1572" i="4"/>
  <c r="J1572" i="4"/>
  <c r="D1572" i="4"/>
  <c r="C1572" i="4"/>
  <c r="M1572" i="4"/>
  <c r="L1572" i="4" a="1"/>
  <c r="L1572" i="4" s="1"/>
  <c r="P1574" i="4"/>
  <c r="J1574" i="4"/>
  <c r="C1574" i="4"/>
  <c r="P1576" i="4"/>
  <c r="C1576" i="4"/>
  <c r="L1576" i="4" a="1"/>
  <c r="L1576" i="4" s="1"/>
  <c r="K1580" i="4"/>
  <c r="J1580" i="4"/>
  <c r="D1580" i="4"/>
  <c r="J1582" i="4"/>
  <c r="M1582" i="4"/>
  <c r="P1582" i="4"/>
  <c r="P1584" i="4"/>
  <c r="M1584" i="4"/>
  <c r="K1584" i="4"/>
  <c r="J1584" i="4"/>
  <c r="P1586" i="4"/>
  <c r="D1586" i="4"/>
  <c r="C1586" i="4"/>
  <c r="L1586" i="4" a="1"/>
  <c r="L1586" i="4" s="1"/>
  <c r="P1588" i="4"/>
  <c r="M1588" i="4"/>
  <c r="L1588" i="4" a="1"/>
  <c r="L1588" i="4" s="1"/>
  <c r="J1588" i="4"/>
  <c r="K1590" i="4"/>
  <c r="M1590" i="4"/>
  <c r="J1590" i="4"/>
  <c r="D1590" i="4"/>
  <c r="C1590" i="4"/>
  <c r="P1592" i="4"/>
  <c r="C1592" i="4"/>
  <c r="M1592" i="4"/>
  <c r="L1592" i="4" a="1"/>
  <c r="L1592" i="4" s="1"/>
  <c r="K1592" i="4"/>
  <c r="L1594" i="4" a="1"/>
  <c r="L1594" i="4" s="1"/>
  <c r="M1594" i="4"/>
  <c r="K1594" i="4"/>
  <c r="J1594" i="4"/>
  <c r="D1594" i="4"/>
  <c r="P1596" i="4"/>
  <c r="K1596" i="4"/>
  <c r="D1596" i="4"/>
  <c r="C1596" i="4"/>
  <c r="P1598" i="4"/>
  <c r="M1598" i="4"/>
  <c r="L1598" i="4" a="1"/>
  <c r="L1598" i="4" s="1"/>
  <c r="J1598" i="4"/>
  <c r="P1600" i="4"/>
  <c r="K1600" i="4"/>
  <c r="J1600" i="4"/>
  <c r="C1600" i="4"/>
  <c r="D1602" i="4"/>
  <c r="C1602" i="4"/>
  <c r="D1604" i="4"/>
  <c r="M1604" i="4"/>
  <c r="J1604" i="4"/>
  <c r="J1606" i="4"/>
  <c r="P1606" i="4"/>
  <c r="C1606" i="4"/>
  <c r="M1606" i="4"/>
  <c r="P1608" i="4"/>
  <c r="C1608" i="4"/>
  <c r="M1608" i="4"/>
  <c r="L1608" i="4" a="1"/>
  <c r="L1608" i="4" s="1"/>
  <c r="K1608" i="4"/>
  <c r="P1610" i="4"/>
  <c r="D1610" i="4"/>
  <c r="K1610" i="4"/>
  <c r="J1610" i="4"/>
  <c r="P1612" i="4"/>
  <c r="D1612" i="4"/>
  <c r="C1612" i="4"/>
  <c r="P1614" i="4"/>
  <c r="C1614" i="4"/>
  <c r="M1614" i="4"/>
  <c r="L1614" i="4" a="1"/>
  <c r="L1614" i="4" s="1"/>
  <c r="K1614" i="4"/>
  <c r="J1614" i="4"/>
  <c r="M1616" i="4"/>
  <c r="J1616" i="4"/>
  <c r="D1616" i="4"/>
  <c r="C1616" i="4"/>
  <c r="L1616" i="4" a="1"/>
  <c r="L1616" i="4" s="1"/>
  <c r="C1618" i="4"/>
  <c r="J1618" i="4"/>
  <c r="L1618" i="4" a="1"/>
  <c r="L1618" i="4" s="1"/>
  <c r="K1618" i="4"/>
  <c r="P1618" i="4"/>
  <c r="P1620" i="4"/>
  <c r="D1620" i="4"/>
  <c r="K1620" i="4"/>
  <c r="J1620" i="4"/>
  <c r="P1622" i="4"/>
  <c r="C1622" i="4"/>
  <c r="D1622" i="4"/>
  <c r="P1624" i="4"/>
  <c r="L1624" i="4" a="1"/>
  <c r="L1624" i="4" s="1"/>
  <c r="M1624" i="4"/>
  <c r="K1626" i="4"/>
  <c r="D1626" i="4"/>
  <c r="M1626" i="4"/>
  <c r="K1628" i="4"/>
  <c r="L1628" i="4" a="1"/>
  <c r="L1628" i="4" s="1"/>
  <c r="P1628" i="4"/>
  <c r="J1628" i="4"/>
  <c r="M1630" i="4"/>
  <c r="J1630" i="4"/>
  <c r="D1630" i="4"/>
  <c r="P1630" i="4"/>
  <c r="C1630" i="4"/>
  <c r="P1632" i="4"/>
  <c r="M1632" i="4"/>
  <c r="D1632" i="4"/>
  <c r="C1632" i="4"/>
  <c r="P1634" i="4"/>
  <c r="M1634" i="4"/>
  <c r="D1634" i="4"/>
  <c r="L1634" i="4" a="1"/>
  <c r="L1634" i="4" s="1"/>
  <c r="P1636" i="4"/>
  <c r="K1636" i="4"/>
  <c r="J1636" i="4"/>
  <c r="P1638" i="4"/>
  <c r="D1638" i="4"/>
  <c r="K1638" i="4"/>
  <c r="D1640" i="4"/>
  <c r="C1640" i="4"/>
  <c r="J1640" i="4"/>
  <c r="L1642" i="4" a="1"/>
  <c r="L1642" i="4" s="1"/>
  <c r="D1642" i="4"/>
  <c r="K1642" i="4"/>
  <c r="M1644" i="4"/>
  <c r="J1644" i="4"/>
  <c r="P1646" i="4"/>
  <c r="M1646" i="4"/>
  <c r="D1646" i="4"/>
  <c r="C1646" i="4"/>
  <c r="L1648" i="4" a="1"/>
  <c r="L1648" i="4" s="1"/>
  <c r="M1648" i="4"/>
  <c r="J1650" i="4"/>
  <c r="D1650" i="4"/>
  <c r="C1650" i="4"/>
  <c r="M1650" i="4"/>
  <c r="D1652" i="4"/>
  <c r="C1652" i="4"/>
  <c r="L1654" i="4" a="1"/>
  <c r="L1654" i="4" s="1"/>
  <c r="C1654" i="4"/>
  <c r="K1654" i="4"/>
  <c r="P1654" i="4"/>
  <c r="C1656" i="4"/>
  <c r="M1656" i="4"/>
  <c r="L1656" i="4" a="1"/>
  <c r="L1656" i="4" s="1"/>
  <c r="P1656" i="4"/>
  <c r="K1656" i="4"/>
  <c r="J1656" i="4"/>
  <c r="L1658" i="4" a="1"/>
  <c r="L1658" i="4" s="1"/>
  <c r="K1658" i="4"/>
  <c r="L1660" i="4" a="1"/>
  <c r="L1660" i="4" s="1"/>
  <c r="D1660" i="4"/>
  <c r="P1662" i="4"/>
  <c r="D1662" i="4"/>
  <c r="C1662" i="4"/>
  <c r="M1662" i="4"/>
  <c r="K1662" i="4"/>
  <c r="P1664" i="4"/>
  <c r="K1664" i="4"/>
  <c r="J1664" i="4"/>
  <c r="P1668" i="4"/>
  <c r="C1668" i="4"/>
  <c r="D1668" i="4"/>
  <c r="M1668" i="4"/>
  <c r="K1668" i="4"/>
  <c r="P1670" i="4"/>
  <c r="J1670" i="4"/>
  <c r="L1670" i="4" a="1"/>
  <c r="L1670" i="4" s="1"/>
  <c r="K1670" i="4"/>
  <c r="L1672" i="4" a="1"/>
  <c r="L1672" i="4" s="1"/>
  <c r="M1672" i="4"/>
  <c r="P1674" i="4"/>
  <c r="M1674" i="4"/>
  <c r="P1676" i="4"/>
  <c r="L1676" i="4" a="1"/>
  <c r="L1676" i="4" s="1"/>
  <c r="C1676" i="4"/>
  <c r="M1676" i="4"/>
  <c r="K1676" i="4"/>
  <c r="J1676" i="4"/>
  <c r="L1678" i="4" a="1"/>
  <c r="L1678" i="4" s="1"/>
  <c r="C1678" i="4"/>
  <c r="K1678" i="4"/>
  <c r="P1678" i="4"/>
  <c r="C1680" i="4"/>
  <c r="K1680" i="4"/>
  <c r="D1682" i="4"/>
  <c r="L1682" i="4" a="1"/>
  <c r="L1682" i="4" s="1"/>
  <c r="J1682" i="4"/>
  <c r="M1684" i="4"/>
  <c r="J1684" i="4"/>
  <c r="L1684" i="4" a="1"/>
  <c r="L1684" i="4" s="1"/>
  <c r="K1686" i="4"/>
  <c r="L1686" i="4" a="1"/>
  <c r="L1686" i="4" s="1"/>
  <c r="M1686" i="4"/>
  <c r="J1688" i="4"/>
  <c r="C1688" i="4"/>
  <c r="L1688" i="4" a="1"/>
  <c r="L1688" i="4" s="1"/>
  <c r="K1690" i="4"/>
  <c r="J1690" i="4"/>
  <c r="C1690" i="4"/>
  <c r="P1690" i="4"/>
  <c r="P1692" i="4"/>
  <c r="L1692" i="4" a="1"/>
  <c r="L1692" i="4" s="1"/>
  <c r="C1692" i="4"/>
  <c r="D1692" i="4"/>
  <c r="K1692" i="4"/>
  <c r="P1694" i="4"/>
  <c r="K1694" i="4"/>
  <c r="M1694" i="4"/>
  <c r="D1694" i="4"/>
  <c r="L1696" i="4" a="1"/>
  <c r="L1696" i="4" s="1"/>
  <c r="K1696" i="4"/>
  <c r="J1696" i="4"/>
  <c r="C1696" i="4"/>
  <c r="D1696" i="4"/>
  <c r="J1700" i="4"/>
  <c r="K1700" i="4"/>
  <c r="D1702" i="4"/>
  <c r="K1702" i="4"/>
  <c r="P1702" i="4"/>
  <c r="L1702" i="4" a="1"/>
  <c r="L1702" i="4" s="1"/>
  <c r="L1704" i="4" a="1"/>
  <c r="L1704" i="4" s="1"/>
  <c r="K1704" i="4"/>
  <c r="M1704" i="4"/>
  <c r="L1710" i="4" a="1"/>
  <c r="L1710" i="4" s="1"/>
  <c r="M1710" i="4"/>
  <c r="L1714" i="4" a="1"/>
  <c r="L1714" i="4" s="1"/>
  <c r="K1714" i="4"/>
  <c r="D1740" i="4"/>
  <c r="A1740" i="4" s="1"/>
  <c r="B1740" i="4" s="1"/>
  <c r="P1740" i="4"/>
  <c r="K1740" i="4"/>
  <c r="M1770" i="4"/>
  <c r="J1770" i="4"/>
  <c r="D1782" i="4"/>
  <c r="C1782" i="4"/>
  <c r="J1782" i="4"/>
  <c r="K1788" i="4"/>
  <c r="L1788" i="4" a="1"/>
  <c r="L1788" i="4" s="1"/>
  <c r="K1794" i="4"/>
  <c r="M1794" i="4"/>
  <c r="J1892" i="4"/>
  <c r="M1892" i="4"/>
  <c r="L1892" i="4" a="1"/>
  <c r="L1892" i="4" s="1"/>
  <c r="P1892" i="4"/>
  <c r="K1892" i="4"/>
  <c r="J1904" i="4"/>
  <c r="M1904" i="4"/>
  <c r="C1928" i="4"/>
  <c r="D1928" i="4"/>
  <c r="K1940" i="4"/>
  <c r="M1940" i="4"/>
  <c r="D1940" i="4"/>
  <c r="M1950" i="4"/>
  <c r="D1950" i="4"/>
  <c r="A1950" i="4" s="1"/>
  <c r="B1950" i="4" s="1"/>
  <c r="J1984" i="4"/>
  <c r="M1984" i="4"/>
  <c r="J2072" i="4"/>
  <c r="P2072" i="4"/>
  <c r="J2088" i="4"/>
  <c r="K2088" i="4"/>
  <c r="M2090" i="4"/>
  <c r="C2090" i="4"/>
  <c r="C2092" i="4"/>
  <c r="D2092" i="4"/>
  <c r="L2106" i="4" a="1"/>
  <c r="L2106" i="4" s="1"/>
  <c r="J2106" i="4"/>
  <c r="L2130" i="4" a="1"/>
  <c r="L2130" i="4" s="1"/>
  <c r="P2130" i="4"/>
  <c r="P2150" i="4"/>
  <c r="M2150" i="4"/>
  <c r="P2156" i="4"/>
  <c r="D2156" i="4"/>
  <c r="A2156" i="4" s="1"/>
  <c r="B2156" i="4" s="1"/>
  <c r="P2162" i="4"/>
  <c r="D2162" i="4"/>
  <c r="A2162" i="4" s="1"/>
  <c r="B2162" i="4" s="1"/>
  <c r="M2162" i="4"/>
  <c r="P2168" i="4"/>
  <c r="M2168" i="4"/>
  <c r="P2178" i="4"/>
  <c r="J2178" i="4"/>
  <c r="D2180" i="4"/>
  <c r="A2180" i="4" s="1"/>
  <c r="B2180" i="4" s="1"/>
  <c r="M2180" i="4"/>
  <c r="P2184" i="4"/>
  <c r="J2184" i="4"/>
  <c r="P2190" i="4"/>
  <c r="J2190" i="4"/>
  <c r="P2202" i="4"/>
  <c r="J2202" i="4"/>
  <c r="M2204" i="4"/>
  <c r="D2204" i="4"/>
  <c r="C2210" i="4"/>
  <c r="P2210" i="4"/>
  <c r="D2214" i="4"/>
  <c r="A2214" i="4" s="1"/>
  <c r="B2214" i="4" s="1"/>
  <c r="M2214" i="4"/>
  <c r="J2226" i="4"/>
  <c r="P2226" i="4"/>
  <c r="M2226" i="4"/>
  <c r="P2232" i="4"/>
  <c r="M2232" i="4"/>
  <c r="C2234" i="4"/>
  <c r="M2234" i="4"/>
  <c r="P2238" i="4"/>
  <c r="J2238" i="4"/>
  <c r="C2240" i="4"/>
  <c r="P2240" i="4"/>
  <c r="P2250" i="4"/>
  <c r="J2250" i="4"/>
  <c r="M2256" i="4"/>
  <c r="K2256" i="4"/>
  <c r="P2256" i="4"/>
  <c r="C2314" i="4"/>
  <c r="L2314" i="4" a="1"/>
  <c r="L2314" i="4" s="1"/>
  <c r="K2318" i="4"/>
  <c r="M2318" i="4"/>
  <c r="C2318" i="4"/>
  <c r="L2322" i="4" a="1"/>
  <c r="L2322" i="4" s="1"/>
  <c r="C2322" i="4"/>
  <c r="C2324" i="4"/>
  <c r="K2324" i="4"/>
  <c r="D2324" i="4"/>
  <c r="P2324" i="4"/>
  <c r="D2328" i="4"/>
  <c r="C2328" i="4"/>
  <c r="D2208" i="4"/>
  <c r="A2208" i="4" s="1"/>
  <c r="B2208" i="4" s="1"/>
  <c r="J2172" i="4"/>
  <c r="J2220" i="4"/>
  <c r="D2330" i="4"/>
  <c r="J2336" i="4"/>
  <c r="D2342" i="4"/>
  <c r="J2342" i="4"/>
  <c r="K2346" i="4"/>
  <c r="N2346" i="4" s="1"/>
  <c r="D2346" i="4"/>
  <c r="A2346" i="4" s="1"/>
  <c r="B2346" i="4" s="1"/>
  <c r="M2348" i="4"/>
  <c r="D2348" i="4"/>
  <c r="L2352" i="4" a="1"/>
  <c r="L2352" i="4" s="1"/>
  <c r="D2352" i="4"/>
  <c r="A2352" i="4" s="1"/>
  <c r="B2352" i="4" s="1"/>
  <c r="P2354" i="4"/>
  <c r="M2354" i="4"/>
  <c r="C2354" i="4"/>
  <c r="D2354" i="4"/>
  <c r="L2366" i="4" a="1"/>
  <c r="L2366" i="4" s="1"/>
  <c r="P2366" i="4"/>
  <c r="C2372" i="4"/>
  <c r="P2372" i="4"/>
  <c r="L2372" i="4" a="1"/>
  <c r="L2372" i="4" s="1"/>
  <c r="C2384" i="4"/>
  <c r="P2384" i="4"/>
  <c r="K2384" i="4"/>
  <c r="C2390" i="4"/>
  <c r="P2390" i="4"/>
  <c r="L2396" i="4" a="1"/>
  <c r="L2396" i="4" s="1"/>
  <c r="M2396" i="4"/>
  <c r="D2396" i="4"/>
  <c r="M2398" i="4"/>
  <c r="L2398" i="4" a="1"/>
  <c r="L2398" i="4" s="1"/>
  <c r="L2404" i="4" a="1"/>
  <c r="L2404" i="4" s="1"/>
  <c r="P2404" i="4"/>
  <c r="J2406" i="4"/>
  <c r="D2406" i="4"/>
  <c r="A2406" i="4" s="1"/>
  <c r="B2406" i="4" s="1"/>
  <c r="D2420" i="4"/>
  <c r="A2420" i="4" s="1"/>
  <c r="B2420" i="4" s="1"/>
  <c r="J2420" i="4"/>
  <c r="L2422" i="4" a="1"/>
  <c r="L2422" i="4" s="1"/>
  <c r="K2422" i="4"/>
  <c r="D2422" i="4"/>
  <c r="J2428" i="4"/>
  <c r="C2428" i="4"/>
  <c r="D2436" i="4"/>
  <c r="J2436" i="4"/>
  <c r="L2438" i="4" a="1"/>
  <c r="L2438" i="4" s="1"/>
  <c r="C2438" i="4"/>
  <c r="P2438" i="4"/>
  <c r="M2440" i="4"/>
  <c r="C2440" i="4"/>
  <c r="D2440" i="4"/>
  <c r="D2442" i="4"/>
  <c r="J2442" i="4"/>
  <c r="C2444" i="4"/>
  <c r="J2444" i="4"/>
  <c r="K2446" i="4"/>
  <c r="D2446" i="4"/>
  <c r="M2446" i="4"/>
  <c r="C2448" i="4"/>
  <c r="D2448" i="4"/>
  <c r="J2448" i="4"/>
  <c r="D2450" i="4"/>
  <c r="J2450" i="4"/>
  <c r="C2450" i="4"/>
  <c r="P2450" i="4"/>
  <c r="L2450" i="4" a="1"/>
  <c r="L2450" i="4" s="1"/>
  <c r="D2458" i="4"/>
  <c r="A2458" i="4" s="1"/>
  <c r="B2458" i="4" s="1"/>
  <c r="L2458" i="4" a="1"/>
  <c r="L2458" i="4" s="1"/>
  <c r="P2462" i="4"/>
  <c r="M2462" i="4"/>
  <c r="K2462" i="4"/>
  <c r="J2468" i="4"/>
  <c r="K2468" i="4"/>
  <c r="M2468" i="4"/>
  <c r="D2468" i="4"/>
  <c r="A2468" i="4" s="1"/>
  <c r="B2468" i="4" s="1"/>
  <c r="L2468" i="4" a="1"/>
  <c r="L2468" i="4" s="1"/>
  <c r="P2474" i="4"/>
  <c r="M2474" i="4"/>
  <c r="L2474" i="4" a="1"/>
  <c r="L2474" i="4" s="1"/>
  <c r="J2480" i="4"/>
  <c r="K2480" i="4"/>
  <c r="M2480" i="4"/>
  <c r="D2480" i="4"/>
  <c r="A2480" i="4" s="1"/>
  <c r="B2480" i="4" s="1"/>
  <c r="P2486" i="4"/>
  <c r="M2486" i="4"/>
  <c r="C2488" i="4"/>
  <c r="D2488" i="4"/>
  <c r="D2492" i="4"/>
  <c r="A2492" i="4" s="1"/>
  <c r="B2492" i="4" s="1"/>
  <c r="M2492" i="4"/>
  <c r="P2492" i="4"/>
  <c r="D2498" i="4"/>
  <c r="A2498" i="4" s="1"/>
  <c r="B2498" i="4" s="1"/>
  <c r="K2498" i="4"/>
  <c r="P2498" i="4"/>
  <c r="D2500" i="4"/>
  <c r="L2500" i="4" a="1"/>
  <c r="L2500" i="4" s="1"/>
  <c r="C2500" i="4"/>
  <c r="J2506" i="4"/>
  <c r="D2506" i="4"/>
  <c r="A2506" i="4" s="1"/>
  <c r="B2506" i="4" s="1"/>
  <c r="L2544" i="4" a="1"/>
  <c r="L2544" i="4" s="1"/>
  <c r="D2544" i="4"/>
  <c r="A2544" i="4" s="1"/>
  <c r="B2544" i="4" s="1"/>
  <c r="J2556" i="4"/>
  <c r="L2556" i="4" a="1"/>
  <c r="L2556" i="4" s="1"/>
  <c r="J2574" i="4"/>
  <c r="M2574" i="4"/>
  <c r="D2574" i="4"/>
  <c r="A2574" i="4" s="1"/>
  <c r="B2574" i="4" s="1"/>
  <c r="J2578" i="4"/>
  <c r="L2578" i="4" a="1"/>
  <c r="L2578" i="4" s="1"/>
  <c r="M2582" i="4"/>
  <c r="C2582" i="4"/>
  <c r="P2582" i="4"/>
  <c r="P2588" i="4"/>
  <c r="M2588" i="4"/>
  <c r="C2588" i="4"/>
  <c r="K2372" i="4"/>
  <c r="D2408" i="4"/>
  <c r="A2408" i="4" s="1"/>
  <c r="B2408" i="4" s="1"/>
  <c r="C2446" i="4"/>
  <c r="D2366" i="4"/>
  <c r="J2366" i="4"/>
  <c r="L2332" i="4" a="1"/>
  <c r="L2332" i="4" s="1"/>
  <c r="L2378" i="4" a="1"/>
  <c r="L2378" i="4" s="1"/>
  <c r="P2348" i="4"/>
  <c r="M2372" i="4"/>
  <c r="K2450" i="4"/>
  <c r="J2454" i="4"/>
  <c r="D101" i="4"/>
  <c r="D149" i="4"/>
  <c r="D253" i="4"/>
  <c r="P299" i="4"/>
  <c r="C299" i="4"/>
  <c r="D319" i="4"/>
  <c r="D341" i="4"/>
  <c r="D439" i="4"/>
  <c r="K2596" i="4"/>
  <c r="L2596" i="4" a="1"/>
  <c r="L2596" i="4" s="1"/>
  <c r="J2626" i="4"/>
  <c r="D2626" i="4"/>
  <c r="A2626" i="4" s="1"/>
  <c r="B2626" i="4" s="1"/>
  <c r="P2646" i="4"/>
  <c r="J2646" i="4"/>
  <c r="P2658" i="4"/>
  <c r="C2658" i="4"/>
  <c r="M2670" i="4"/>
  <c r="P2670" i="4"/>
  <c r="D2688" i="4"/>
  <c r="A2688" i="4" s="1"/>
  <c r="B2688" i="4" s="1"/>
  <c r="M2688" i="4"/>
  <c r="M2694" i="4"/>
  <c r="J2694" i="4"/>
  <c r="P2700" i="4"/>
  <c r="J2700" i="4"/>
  <c r="C2764" i="4"/>
  <c r="D2764" i="4"/>
  <c r="C2768" i="4"/>
  <c r="K2768" i="4"/>
  <c r="C2774" i="4"/>
  <c r="K2774" i="4"/>
  <c r="M2810" i="4"/>
  <c r="L2810" i="4" a="1"/>
  <c r="L2810" i="4" s="1"/>
  <c r="K2856" i="4"/>
  <c r="P2856" i="4"/>
  <c r="C2860" i="4"/>
  <c r="A2860" i="4" s="1"/>
  <c r="B2860" i="4" s="1"/>
  <c r="K2860" i="4"/>
  <c r="C2876" i="4"/>
  <c r="L2876" i="4" a="1"/>
  <c r="L2876" i="4" s="1"/>
  <c r="K2894" i="4"/>
  <c r="N2894" i="4" s="1"/>
  <c r="D2894" i="4"/>
  <c r="A2894" i="4" s="1"/>
  <c r="B2894" i="4" s="1"/>
  <c r="P2894" i="4"/>
  <c r="C2900" i="4"/>
  <c r="M2900" i="4"/>
  <c r="J2904" i="4"/>
  <c r="L2904" i="4" a="1"/>
  <c r="L2904" i="4" s="1"/>
  <c r="K2904" i="4"/>
  <c r="K2906" i="4"/>
  <c r="L2906" i="4" a="1"/>
  <c r="L2906" i="4" s="1"/>
  <c r="P2910" i="4"/>
  <c r="J2910" i="4"/>
  <c r="D607" i="4"/>
  <c r="K559" i="4"/>
  <c r="D2658" i="4"/>
  <c r="J2596" i="4"/>
  <c r="M2634" i="4"/>
  <c r="L2626" i="4" a="1"/>
  <c r="L2626" i="4" s="1"/>
  <c r="M2640" i="4"/>
  <c r="L2662" i="4" a="1"/>
  <c r="L2662" i="4" s="1"/>
  <c r="D2652" i="4"/>
  <c r="K2620" i="4"/>
  <c r="D731" i="4"/>
  <c r="K795" i="4"/>
  <c r="J2670" i="4"/>
  <c r="K2658" i="4"/>
  <c r="P2664" i="4"/>
  <c r="P2682" i="4"/>
  <c r="M2596" i="4"/>
  <c r="C2682" i="4"/>
  <c r="C2594" i="4"/>
  <c r="D575" i="4"/>
  <c r="D599" i="4"/>
  <c r="D631" i="4"/>
  <c r="D803" i="4"/>
  <c r="P1123" i="4"/>
  <c r="D1123" i="4"/>
  <c r="D3064" i="4"/>
  <c r="J2926" i="4"/>
  <c r="K1275" i="4"/>
  <c r="D2952" i="4"/>
  <c r="A2952" i="4" s="1"/>
  <c r="B2952" i="4" s="1"/>
  <c r="D2946" i="4"/>
  <c r="D541" i="4"/>
  <c r="K541" i="4"/>
  <c r="M565" i="4"/>
  <c r="D565" i="4"/>
  <c r="M591" i="4"/>
  <c r="P591" i="4"/>
  <c r="J601" i="4"/>
  <c r="C601" i="4"/>
  <c r="D649" i="4"/>
  <c r="J649" i="4"/>
  <c r="K651" i="4"/>
  <c r="P651" i="4"/>
  <c r="C651" i="4"/>
  <c r="J655" i="4"/>
  <c r="L655" i="4" a="1"/>
  <c r="L655" i="4" s="1"/>
  <c r="M794" i="4"/>
  <c r="P794" i="4"/>
  <c r="J1014" i="4"/>
  <c r="K1014" i="4"/>
  <c r="K1028" i="4"/>
  <c r="L1028" i="4" a="1"/>
  <c r="L1028" i="4" s="1"/>
  <c r="C1050" i="4"/>
  <c r="D1050" i="4"/>
  <c r="M1052" i="4"/>
  <c r="C1052" i="4"/>
  <c r="L1080" i="4" a="1"/>
  <c r="L1080" i="4" s="1"/>
  <c r="M1080" i="4"/>
  <c r="D1084" i="4"/>
  <c r="P1084" i="4"/>
  <c r="C1092" i="4"/>
  <c r="M1092" i="4"/>
  <c r="C1102" i="4"/>
  <c r="D1102" i="4"/>
  <c r="C1132" i="4"/>
  <c r="J1132" i="4"/>
  <c r="P1142" i="4"/>
  <c r="C1142" i="4"/>
  <c r="P1160" i="4"/>
  <c r="J1160" i="4"/>
  <c r="C1178" i="4"/>
  <c r="P1178" i="4"/>
  <c r="J1208" i="4"/>
  <c r="P1208" i="4"/>
  <c r="C1222" i="4"/>
  <c r="J1222" i="4"/>
  <c r="P1236" i="4"/>
  <c r="K1236" i="4"/>
  <c r="M1244" i="4"/>
  <c r="K1244" i="4"/>
  <c r="D1260" i="4"/>
  <c r="M1260" i="4"/>
  <c r="C1266" i="4"/>
  <c r="L1266" i="4" a="1"/>
  <c r="L1266" i="4" s="1"/>
  <c r="M1266" i="4"/>
  <c r="D1280" i="4"/>
  <c r="P1280" i="4"/>
  <c r="L1280" i="4" a="1"/>
  <c r="L1280" i="4" s="1"/>
  <c r="P1294" i="4"/>
  <c r="J1294" i="4"/>
  <c r="J1300" i="4"/>
  <c r="P1300" i="4"/>
  <c r="C1302" i="4"/>
  <c r="M1302" i="4"/>
  <c r="L1302" i="4" a="1"/>
  <c r="L1302" i="4" s="1"/>
  <c r="K1304" i="4"/>
  <c r="P1304" i="4"/>
  <c r="P1306" i="4"/>
  <c r="D1306" i="4"/>
  <c r="K1312" i="4"/>
  <c r="J1312" i="4"/>
  <c r="P1312" i="4"/>
  <c r="P1318" i="4"/>
  <c r="J1318" i="4"/>
  <c r="D1322" i="4"/>
  <c r="P1322" i="4"/>
  <c r="D1334" i="4"/>
  <c r="P1334" i="4"/>
  <c r="L1350" i="4" a="1"/>
  <c r="L1350" i="4" s="1"/>
  <c r="J1350" i="4"/>
  <c r="D1358" i="4"/>
  <c r="P1358" i="4"/>
  <c r="L1358" i="4" a="1"/>
  <c r="L1358" i="4" s="1"/>
  <c r="J1362" i="4"/>
  <c r="L1362" i="4" a="1"/>
  <c r="L1362" i="4" s="1"/>
  <c r="L1376" i="4" a="1"/>
  <c r="L1376" i="4" s="1"/>
  <c r="D1376" i="4"/>
  <c r="P1376" i="4"/>
  <c r="D1394" i="4"/>
  <c r="L1394" i="4" a="1"/>
  <c r="L1394" i="4" s="1"/>
  <c r="J1398" i="4"/>
  <c r="L1398" i="4" a="1"/>
  <c r="L1398" i="4" s="1"/>
  <c r="D1406" i="4"/>
  <c r="L1406" i="4" a="1"/>
  <c r="L1406" i="4" s="1"/>
  <c r="C1414" i="4"/>
  <c r="M1414" i="4"/>
  <c r="L1426" i="4" a="1"/>
  <c r="L1426" i="4" s="1"/>
  <c r="P1426" i="4"/>
  <c r="K1430" i="4"/>
  <c r="C1430" i="4"/>
  <c r="J1440" i="4"/>
  <c r="K1440" i="4"/>
  <c r="P1456" i="4"/>
  <c r="J1456" i="4"/>
  <c r="J1506" i="4"/>
  <c r="D1506" i="4"/>
  <c r="C1510" i="4"/>
  <c r="K1510" i="4"/>
  <c r="K1516" i="4"/>
  <c r="D1516" i="4"/>
  <c r="M1528" i="4"/>
  <c r="C1528" i="4"/>
  <c r="L1532" i="4" a="1"/>
  <c r="L1532" i="4" s="1"/>
  <c r="J1532" i="4"/>
  <c r="J1536" i="4"/>
  <c r="P1536" i="4"/>
  <c r="D1540" i="4"/>
  <c r="L1540" i="4" a="1"/>
  <c r="L1540" i="4" s="1"/>
  <c r="M1554" i="4"/>
  <c r="L1554" i="4" a="1"/>
  <c r="L1554" i="4" s="1"/>
  <c r="M1558" i="4"/>
  <c r="P1558" i="4"/>
  <c r="L1644" i="4" a="1"/>
  <c r="L1644" i="4" s="1"/>
  <c r="C1644" i="4"/>
  <c r="C729" i="4"/>
  <c r="D769" i="4"/>
  <c r="M721" i="4"/>
  <c r="J855" i="4"/>
  <c r="L875" i="4" a="1"/>
  <c r="L875" i="4" s="1"/>
  <c r="D2088" i="4"/>
  <c r="J1844" i="4"/>
  <c r="L2124" i="4" a="1"/>
  <c r="L2124" i="4" s="1"/>
  <c r="P889" i="4"/>
  <c r="L899" i="4" a="1"/>
  <c r="L899" i="4" s="1"/>
  <c r="L893" i="4" a="1"/>
  <c r="L893" i="4" s="1"/>
  <c r="P927" i="4"/>
  <c r="M689" i="4"/>
  <c r="M777" i="4"/>
  <c r="D1978" i="4"/>
  <c r="P871" i="4"/>
  <c r="M751" i="4"/>
  <c r="L923" i="4" a="1"/>
  <c r="L923" i="4" s="1"/>
  <c r="M915" i="4"/>
  <c r="M2130" i="4"/>
  <c r="D1968" i="4"/>
  <c r="M2156" i="4"/>
  <c r="P2106" i="4"/>
  <c r="D2108" i="4"/>
  <c r="D705" i="4"/>
  <c r="D743" i="4"/>
  <c r="D745" i="4"/>
  <c r="D749" i="4"/>
  <c r="A749" i="4" s="1"/>
  <c r="B749" i="4" s="1"/>
  <c r="D757" i="4"/>
  <c r="D787" i="4"/>
  <c r="D793" i="4"/>
  <c r="D821" i="4"/>
  <c r="D829" i="4"/>
  <c r="D847" i="4"/>
  <c r="D867" i="4"/>
  <c r="D1109" i="4"/>
  <c r="A1109" i="4" s="1"/>
  <c r="B1109" i="4" s="1"/>
  <c r="D1115" i="4"/>
  <c r="D1117" i="4"/>
  <c r="A1117" i="4" s="1"/>
  <c r="B1117" i="4" s="1"/>
  <c r="D1121" i="4"/>
  <c r="A1121" i="4" s="1"/>
  <c r="B1121" i="4" s="1"/>
  <c r="D1209" i="4"/>
  <c r="D1229" i="4"/>
  <c r="D1731" i="4"/>
  <c r="D1817" i="4"/>
  <c r="D2159" i="4"/>
  <c r="A2159" i="4" s="1"/>
  <c r="B2159" i="4" s="1"/>
  <c r="P213" i="4"/>
  <c r="C213" i="4"/>
  <c r="C421" i="4"/>
  <c r="J421" i="4"/>
  <c r="J435" i="4"/>
  <c r="K435" i="4"/>
  <c r="L467" i="4" a="1"/>
  <c r="L467" i="4" s="1"/>
  <c r="M467" i="4"/>
  <c r="J475" i="4"/>
  <c r="C475" i="4"/>
  <c r="J497" i="4"/>
  <c r="M497" i="4"/>
  <c r="P513" i="4"/>
  <c r="J513" i="4"/>
  <c r="K822" i="4"/>
  <c r="L822" i="4" a="1"/>
  <c r="L822" i="4" s="1"/>
  <c r="C862" i="4"/>
  <c r="M862" i="4"/>
  <c r="K966" i="4"/>
  <c r="L966" i="4" a="1"/>
  <c r="L966" i="4" s="1"/>
  <c r="K986" i="4"/>
  <c r="L986" i="4" a="1"/>
  <c r="L986" i="4" s="1"/>
  <c r="J994" i="4"/>
  <c r="D994" i="4"/>
  <c r="J1030" i="4"/>
  <c r="L1030" i="4" a="1"/>
  <c r="L1030" i="4" s="1"/>
  <c r="K1030" i="4"/>
  <c r="K1064" i="4"/>
  <c r="L1064" i="4" a="1"/>
  <c r="L1064" i="4" s="1"/>
  <c r="J1066" i="4"/>
  <c r="K1066" i="4"/>
  <c r="L1068" i="4" a="1"/>
  <c r="L1068" i="4" s="1"/>
  <c r="M1068" i="4"/>
  <c r="J1070" i="4"/>
  <c r="M1070" i="4"/>
  <c r="M1078" i="4"/>
  <c r="C1078" i="4"/>
  <c r="J1088" i="4"/>
  <c r="K1088" i="4"/>
  <c r="C1096" i="4"/>
  <c r="D1096" i="4"/>
  <c r="L1098" i="4" a="1"/>
  <c r="L1098" i="4" s="1"/>
  <c r="M1098" i="4"/>
  <c r="P1106" i="4"/>
  <c r="K1106" i="4"/>
  <c r="K1110" i="4"/>
  <c r="D1110" i="4"/>
  <c r="J1118" i="4"/>
  <c r="C1118" i="4"/>
  <c r="K1118" i="4"/>
  <c r="L1126" i="4" a="1"/>
  <c r="L1126" i="4" s="1"/>
  <c r="M1126" i="4"/>
  <c r="L1144" i="4" a="1"/>
  <c r="L1144" i="4" s="1"/>
  <c r="M1144" i="4"/>
  <c r="M1150" i="4"/>
  <c r="L1150" i="4" a="1"/>
  <c r="L1150" i="4" s="1"/>
  <c r="C1152" i="4"/>
  <c r="M1152" i="4"/>
  <c r="J1164" i="4"/>
  <c r="M1164" i="4"/>
  <c r="K1166" i="4"/>
  <c r="M1166" i="4"/>
  <c r="C1168" i="4"/>
  <c r="M1168" i="4"/>
  <c r="M1172" i="4"/>
  <c r="L1172" i="4" a="1"/>
  <c r="L1172" i="4" s="1"/>
  <c r="K1188" i="4"/>
  <c r="M1188" i="4"/>
  <c r="M1190" i="4"/>
  <c r="K1190" i="4"/>
  <c r="P1196" i="4"/>
  <c r="C1196" i="4"/>
  <c r="L1196" i="4" a="1"/>
  <c r="L1196" i="4" s="1"/>
  <c r="J1200" i="4"/>
  <c r="P1200" i="4"/>
  <c r="D1200" i="4"/>
  <c r="A1200" i="4" s="1"/>
  <c r="B1200" i="4" s="1"/>
  <c r="M1204" i="4"/>
  <c r="K1204" i="4"/>
  <c r="K1212" i="4"/>
  <c r="C1212" i="4"/>
  <c r="D1222" i="4"/>
  <c r="P1222" i="4"/>
  <c r="L1222" i="4" a="1"/>
  <c r="L1222" i="4" s="1"/>
  <c r="K1222" i="4"/>
  <c r="J1228" i="4"/>
  <c r="C1228" i="4"/>
  <c r="K1230" i="4"/>
  <c r="C1230" i="4"/>
  <c r="J1236" i="4"/>
  <c r="C1236" i="4"/>
  <c r="M1236" i="4"/>
  <c r="P1246" i="4"/>
  <c r="J1246" i="4"/>
  <c r="L1246" i="4" a="1"/>
  <c r="L1246" i="4" s="1"/>
  <c r="D1248" i="4"/>
  <c r="P1248" i="4"/>
  <c r="M1252" i="4"/>
  <c r="K1252" i="4"/>
  <c r="M1254" i="4"/>
  <c r="C1254" i="4"/>
  <c r="J1256" i="4"/>
  <c r="D1256" i="4"/>
  <c r="K1258" i="4"/>
  <c r="C1258" i="4"/>
  <c r="C1262" i="4"/>
  <c r="D1262" i="4"/>
  <c r="L1262" i="4" a="1"/>
  <c r="L1262" i="4" s="1"/>
  <c r="M1262" i="4"/>
  <c r="C1264" i="4"/>
  <c r="L1264" i="4" a="1"/>
  <c r="L1264" i="4" s="1"/>
  <c r="P1268" i="4"/>
  <c r="L1268" i="4" a="1"/>
  <c r="L1268" i="4" s="1"/>
  <c r="C1270" i="4"/>
  <c r="K1270" i="4"/>
  <c r="J1270" i="4"/>
  <c r="P1270" i="4"/>
  <c r="L1274" i="4" a="1"/>
  <c r="L1274" i="4" s="1"/>
  <c r="D1274" i="4"/>
  <c r="C1282" i="4"/>
  <c r="D1282" i="4"/>
  <c r="L1282" i="4" a="1"/>
  <c r="L1282" i="4" s="1"/>
  <c r="M1284" i="4"/>
  <c r="D1284" i="4"/>
  <c r="J1286" i="4"/>
  <c r="D1286" i="4"/>
  <c r="C1288" i="4"/>
  <c r="D1288" i="4"/>
  <c r="K1288" i="4"/>
  <c r="L1288" i="4" a="1"/>
  <c r="L1288" i="4" s="1"/>
  <c r="L1292" i="4" a="1"/>
  <c r="L1292" i="4" s="1"/>
  <c r="P1292" i="4"/>
  <c r="K1296" i="4"/>
  <c r="D1296" i="4"/>
  <c r="M1300" i="4"/>
  <c r="D1300" i="4"/>
  <c r="L1306" i="4" a="1"/>
  <c r="L1306" i="4" s="1"/>
  <c r="J1306" i="4"/>
  <c r="M1308" i="4"/>
  <c r="J1308" i="4"/>
  <c r="D1308" i="4"/>
  <c r="C1310" i="4"/>
  <c r="D1310" i="4"/>
  <c r="C1312" i="4"/>
  <c r="M1312" i="4"/>
  <c r="D1312" i="4"/>
  <c r="L1316" i="4" a="1"/>
  <c r="L1316" i="4" s="1"/>
  <c r="P1316" i="4"/>
  <c r="C1318" i="4"/>
  <c r="D1318" i="4"/>
  <c r="L1318" i="4" a="1"/>
  <c r="L1318" i="4" s="1"/>
  <c r="C1320" i="4"/>
  <c r="J1320" i="4"/>
  <c r="M1320" i="4"/>
  <c r="C1324" i="4"/>
  <c r="J1324" i="4"/>
  <c r="L1324" i="4" a="1"/>
  <c r="L1324" i="4" s="1"/>
  <c r="D1324" i="4"/>
  <c r="P1330" i="4"/>
  <c r="D1330" i="4"/>
  <c r="L1330" i="4" a="1"/>
  <c r="L1330" i="4" s="1"/>
  <c r="C1332" i="4"/>
  <c r="J1332" i="4"/>
  <c r="M1332" i="4"/>
  <c r="C1336" i="4"/>
  <c r="J1336" i="4"/>
  <c r="L1336" i="4" a="1"/>
  <c r="L1336" i="4" s="1"/>
  <c r="D1336" i="4"/>
  <c r="L1340" i="4" a="1"/>
  <c r="L1340" i="4" s="1"/>
  <c r="P1340" i="4"/>
  <c r="D1342" i="4"/>
  <c r="L1342" i="4" a="1"/>
  <c r="L1342" i="4" s="1"/>
  <c r="J1344" i="4"/>
  <c r="M1344" i="4"/>
  <c r="J1348" i="4"/>
  <c r="L1348" i="4" a="1"/>
  <c r="L1348" i="4" s="1"/>
  <c r="D1348" i="4"/>
  <c r="P1350" i="4"/>
  <c r="M1350" i="4"/>
  <c r="C1354" i="4"/>
  <c r="P1354" i="4"/>
  <c r="D1354" i="4"/>
  <c r="L1354" i="4" a="1"/>
  <c r="L1354" i="4" s="1"/>
  <c r="J1356" i="4"/>
  <c r="M1356" i="4"/>
  <c r="J1360" i="4"/>
  <c r="L1360" i="4" a="1"/>
  <c r="L1360" i="4" s="1"/>
  <c r="D1360" i="4"/>
  <c r="P1362" i="4"/>
  <c r="M1362" i="4"/>
  <c r="L1364" i="4" a="1"/>
  <c r="L1364" i="4" s="1"/>
  <c r="P1364" i="4"/>
  <c r="D1366" i="4"/>
  <c r="L1366" i="4" a="1"/>
  <c r="L1366" i="4" s="1"/>
  <c r="J1368" i="4"/>
  <c r="M1368" i="4"/>
  <c r="K1370" i="4"/>
  <c r="D1370" i="4"/>
  <c r="J1372" i="4"/>
  <c r="L1372" i="4" a="1"/>
  <c r="L1372" i="4" s="1"/>
  <c r="D1372" i="4"/>
  <c r="K1374" i="4"/>
  <c r="M1374" i="4"/>
  <c r="C1378" i="4"/>
  <c r="P1378" i="4"/>
  <c r="D1378" i="4"/>
  <c r="L1378" i="4" a="1"/>
  <c r="L1378" i="4" s="1"/>
  <c r="C1380" i="4"/>
  <c r="A1380" i="4" s="1"/>
  <c r="B1380" i="4" s="1"/>
  <c r="J1380" i="4"/>
  <c r="M1380" i="4"/>
  <c r="K1382" i="4"/>
  <c r="D1382" i="4"/>
  <c r="K1384" i="4"/>
  <c r="Q1384" i="4" s="1"/>
  <c r="J1384" i="4"/>
  <c r="L1384" i="4" a="1"/>
  <c r="L1384" i="4" s="1"/>
  <c r="D1384" i="4"/>
  <c r="L1388" i="4" a="1"/>
  <c r="L1388" i="4" s="1"/>
  <c r="P1388" i="4"/>
  <c r="K1390" i="4"/>
  <c r="D1390" i="4"/>
  <c r="L1390" i="4" a="1"/>
  <c r="L1390" i="4" s="1"/>
  <c r="P1392" i="4"/>
  <c r="J1392" i="4"/>
  <c r="M1392" i="4"/>
  <c r="C1392" i="4"/>
  <c r="J1396" i="4"/>
  <c r="K1396" i="4"/>
  <c r="L1396" i="4" a="1"/>
  <c r="L1396" i="4" s="1"/>
  <c r="D1396" i="4"/>
  <c r="M1398" i="4"/>
  <c r="C1398" i="4"/>
  <c r="C1402" i="4"/>
  <c r="P1402" i="4"/>
  <c r="D1402" i="4"/>
  <c r="L1402" i="4" a="1"/>
  <c r="L1402" i="4" s="1"/>
  <c r="J1404" i="4"/>
  <c r="M1404" i="4"/>
  <c r="C1404" i="4"/>
  <c r="M1408" i="4"/>
  <c r="J1408" i="4"/>
  <c r="K1408" i="4"/>
  <c r="L1408" i="4" a="1"/>
  <c r="L1408" i="4" s="1"/>
  <c r="D1408" i="4"/>
  <c r="M1410" i="4"/>
  <c r="C1410" i="4"/>
  <c r="L1412" i="4" a="1"/>
  <c r="L1412" i="4" s="1"/>
  <c r="P1412" i="4"/>
  <c r="J1414" i="4"/>
  <c r="D1414" i="4"/>
  <c r="P1414" i="4"/>
  <c r="C1416" i="4"/>
  <c r="K1416" i="4"/>
  <c r="J1416" i="4"/>
  <c r="C1420" i="4"/>
  <c r="A1420" i="4" s="1"/>
  <c r="B1420" i="4" s="1"/>
  <c r="M1420" i="4"/>
  <c r="J1420" i="4"/>
  <c r="P1422" i="4"/>
  <c r="D1422" i="4"/>
  <c r="L1422" i="4" a="1"/>
  <c r="L1422" i="4" s="1"/>
  <c r="M1424" i="4"/>
  <c r="L1424" i="4" a="1"/>
  <c r="L1424" i="4" s="1"/>
  <c r="K1424" i="4"/>
  <c r="P1424" i="4"/>
  <c r="D1426" i="4"/>
  <c r="K1426" i="4"/>
  <c r="P1428" i="4"/>
  <c r="D1428" i="4"/>
  <c r="M1430" i="4"/>
  <c r="P1430" i="4"/>
  <c r="J1430" i="4"/>
  <c r="M1432" i="4"/>
  <c r="L1432" i="4" a="1"/>
  <c r="L1432" i="4" s="1"/>
  <c r="J1434" i="4"/>
  <c r="M1434" i="4"/>
  <c r="L1434" i="4" a="1"/>
  <c r="L1434" i="4" s="1"/>
  <c r="L1436" i="4" a="1"/>
  <c r="L1436" i="4" s="1"/>
  <c r="C1436" i="4"/>
  <c r="J1438" i="4"/>
  <c r="P1438" i="4"/>
  <c r="K1442" i="4"/>
  <c r="J1442" i="4"/>
  <c r="D1444" i="4"/>
  <c r="C1444" i="4"/>
  <c r="J1446" i="4"/>
  <c r="D1446" i="4"/>
  <c r="C1446" i="4"/>
  <c r="D1448" i="4"/>
  <c r="C1448" i="4"/>
  <c r="L1448" i="4" a="1"/>
  <c r="L1448" i="4" s="1"/>
  <c r="L1450" i="4" a="1"/>
  <c r="L1450" i="4" s="1"/>
  <c r="K1450" i="4"/>
  <c r="J1452" i="4"/>
  <c r="L1452" i="4" a="1"/>
  <c r="L1452" i="4" s="1"/>
  <c r="K1452" i="4"/>
  <c r="J1458" i="4"/>
  <c r="P1458" i="4"/>
  <c r="L1460" i="4" a="1"/>
  <c r="L1460" i="4" s="1"/>
  <c r="C1460" i="4"/>
  <c r="C1462" i="4"/>
  <c r="M1462" i="4"/>
  <c r="J1464" i="4"/>
  <c r="C1464" i="4"/>
  <c r="M1464" i="4"/>
  <c r="K1466" i="4"/>
  <c r="J1466" i="4"/>
  <c r="K1468" i="4"/>
  <c r="J1468" i="4"/>
  <c r="J1470" i="4"/>
  <c r="K1470" i="4"/>
  <c r="D1472" i="4"/>
  <c r="C1472" i="4"/>
  <c r="J1476" i="4"/>
  <c r="P1476" i="4"/>
  <c r="D1476" i="4"/>
  <c r="M1480" i="4"/>
  <c r="L1480" i="4" a="1"/>
  <c r="L1480" i="4" s="1"/>
  <c r="J1482" i="4"/>
  <c r="M1482" i="4"/>
  <c r="L1482" i="4" a="1"/>
  <c r="L1482" i="4" s="1"/>
  <c r="J1486" i="4"/>
  <c r="P1486" i="4"/>
  <c r="K1490" i="4"/>
  <c r="J1490" i="4"/>
  <c r="D1492" i="4"/>
  <c r="C1492" i="4"/>
  <c r="J1494" i="4"/>
  <c r="D1494" i="4"/>
  <c r="C1494" i="4"/>
  <c r="D1496" i="4"/>
  <c r="C1496" i="4"/>
  <c r="L1498" i="4" a="1"/>
  <c r="L1498" i="4" s="1"/>
  <c r="K1498" i="4"/>
  <c r="J1500" i="4"/>
  <c r="L1500" i="4" a="1"/>
  <c r="L1500" i="4" s="1"/>
  <c r="K1500" i="4"/>
  <c r="J1512" i="4"/>
  <c r="C1512" i="4"/>
  <c r="K1514" i="4"/>
  <c r="J1514" i="4"/>
  <c r="J1518" i="4"/>
  <c r="K1518" i="4"/>
  <c r="D1520" i="4"/>
  <c r="C1520" i="4"/>
  <c r="J1524" i="4"/>
  <c r="P1524" i="4"/>
  <c r="J1530" i="4"/>
  <c r="M1530" i="4"/>
  <c r="M1538" i="4"/>
  <c r="K1538" i="4"/>
  <c r="J1538" i="4"/>
  <c r="J1542" i="4"/>
  <c r="L1542" i="4" a="1"/>
  <c r="L1542" i="4" s="1"/>
  <c r="K1542" i="4"/>
  <c r="M1546" i="4"/>
  <c r="L1546" i="4" a="1"/>
  <c r="L1546" i="4" s="1"/>
  <c r="J1548" i="4"/>
  <c r="M1548" i="4"/>
  <c r="L1548" i="4" a="1"/>
  <c r="L1548" i="4" s="1"/>
  <c r="P1548" i="4"/>
  <c r="C1552" i="4"/>
  <c r="M1552" i="4"/>
  <c r="P1552" i="4"/>
  <c r="J1554" i="4"/>
  <c r="P1554" i="4"/>
  <c r="D1554" i="4"/>
  <c r="A1554" i="4" s="1"/>
  <c r="B1554" i="4" s="1"/>
  <c r="K1554" i="4"/>
  <c r="J1560" i="4"/>
  <c r="M1560" i="4"/>
  <c r="D1560" i="4"/>
  <c r="P1578" i="4"/>
  <c r="C1578" i="4"/>
  <c r="P1590" i="4"/>
  <c r="L1590" i="4" a="1"/>
  <c r="L1590" i="4" s="1"/>
  <c r="P1602" i="4"/>
  <c r="J1602" i="4"/>
  <c r="P1626" i="4"/>
  <c r="C1626" i="4"/>
  <c r="P1640" i="4"/>
  <c r="L1640" i="4" a="1"/>
  <c r="L1640" i="4" s="1"/>
  <c r="D1644" i="4"/>
  <c r="K711" i="4"/>
  <c r="M745" i="4"/>
  <c r="C589" i="4"/>
  <c r="J689" i="4"/>
  <c r="J749" i="4"/>
  <c r="P519" i="4"/>
  <c r="M567" i="4"/>
  <c r="C1724" i="4"/>
  <c r="J1724" i="4"/>
  <c r="P1730" i="4"/>
  <c r="C1730" i="4"/>
  <c r="M1744" i="4"/>
  <c r="D1744" i="4"/>
  <c r="A1744" i="4" s="1"/>
  <c r="B1744" i="4" s="1"/>
  <c r="J1744" i="4"/>
  <c r="P1754" i="4"/>
  <c r="L1754" i="4" a="1"/>
  <c r="L1754" i="4" s="1"/>
  <c r="K1644" i="4"/>
  <c r="P757" i="4"/>
  <c r="M817" i="4"/>
  <c r="M867" i="4"/>
  <c r="C655" i="4"/>
  <c r="D727" i="4"/>
  <c r="K915" i="4"/>
  <c r="M873" i="4"/>
  <c r="D679" i="4"/>
  <c r="M843" i="4"/>
  <c r="M719" i="4"/>
  <c r="J777" i="4"/>
  <c r="K547" i="4"/>
  <c r="L547" i="4" a="1"/>
  <c r="L547" i="4" s="1"/>
  <c r="D571" i="4"/>
  <c r="C571" i="4"/>
  <c r="J573" i="4"/>
  <c r="P573" i="4"/>
  <c r="K595" i="4"/>
  <c r="J595" i="4"/>
  <c r="M595" i="4"/>
  <c r="J635" i="4"/>
  <c r="M635" i="4"/>
  <c r="D637" i="4"/>
  <c r="J637" i="4"/>
  <c r="K649" i="4"/>
  <c r="O649" i="4" s="1"/>
  <c r="L649" i="4" a="1"/>
  <c r="L649" i="4" s="1"/>
  <c r="M649" i="4"/>
  <c r="P659" i="4"/>
  <c r="C659" i="4"/>
  <c r="P661" i="4"/>
  <c r="M661" i="4"/>
  <c r="C661" i="4"/>
  <c r="L661" i="4" a="1"/>
  <c r="L661" i="4" s="1"/>
  <c r="J663" i="4"/>
  <c r="P663" i="4"/>
  <c r="M667" i="4"/>
  <c r="L667" i="4" a="1"/>
  <c r="L667" i="4" s="1"/>
  <c r="P669" i="4"/>
  <c r="M669" i="4"/>
  <c r="L673" i="4" a="1"/>
  <c r="L673" i="4" s="1"/>
  <c r="P673" i="4"/>
  <c r="M675" i="4"/>
  <c r="C675" i="4"/>
  <c r="K675" i="4"/>
  <c r="M677" i="4"/>
  <c r="P677" i="4"/>
  <c r="K681" i="4"/>
  <c r="C681" i="4"/>
  <c r="K695" i="4"/>
  <c r="J695" i="4"/>
  <c r="J723" i="4"/>
  <c r="K723" i="4"/>
  <c r="L731" i="4" a="1"/>
  <c r="L731" i="4" s="1"/>
  <c r="P731" i="4"/>
  <c r="J735" i="4"/>
  <c r="K735" i="4"/>
  <c r="P735" i="4"/>
  <c r="L737" i="4" a="1"/>
  <c r="L737" i="4" s="1"/>
  <c r="J737" i="4"/>
  <c r="L753" i="4" a="1"/>
  <c r="L753" i="4" s="1"/>
  <c r="C753" i="4"/>
  <c r="L761" i="4" a="1"/>
  <c r="L761" i="4" s="1"/>
  <c r="C761" i="4"/>
  <c r="D761" i="4"/>
  <c r="K771" i="4"/>
  <c r="J771" i="4"/>
  <c r="P773" i="4"/>
  <c r="D773" i="4"/>
  <c r="K781" i="4"/>
  <c r="Q781" i="4" s="1"/>
  <c r="D781" i="4"/>
  <c r="J783" i="4"/>
  <c r="C783" i="4"/>
  <c r="L785" i="4" a="1"/>
  <c r="L785" i="4" s="1"/>
  <c r="J785" i="4"/>
  <c r="P785" i="4"/>
  <c r="J795" i="4"/>
  <c r="L795" i="4" a="1"/>
  <c r="L795" i="4" s="1"/>
  <c r="D799" i="4"/>
  <c r="M799" i="4"/>
  <c r="J803" i="4"/>
  <c r="C803" i="4"/>
  <c r="M803" i="4"/>
  <c r="M821" i="4"/>
  <c r="J821" i="4"/>
  <c r="M823" i="4"/>
  <c r="D823" i="4"/>
  <c r="C825" i="4"/>
  <c r="P825" i="4"/>
  <c r="L831" i="4" a="1"/>
  <c r="L831" i="4" s="1"/>
  <c r="K831" i="4"/>
  <c r="M837" i="4"/>
  <c r="C837" i="4"/>
  <c r="D841" i="4"/>
  <c r="P841" i="4"/>
  <c r="J847" i="4"/>
  <c r="P847" i="4"/>
  <c r="M849" i="4"/>
  <c r="D849" i="4"/>
  <c r="C851" i="4"/>
  <c r="J851" i="4"/>
  <c r="K851" i="4"/>
  <c r="C857" i="4"/>
  <c r="L857" i="4" a="1"/>
  <c r="L857" i="4" s="1"/>
  <c r="M861" i="4"/>
  <c r="C861" i="4"/>
  <c r="L867" i="4" a="1"/>
  <c r="L867" i="4" s="1"/>
  <c r="C867" i="4"/>
  <c r="D869" i="4"/>
  <c r="C869" i="4"/>
  <c r="M885" i="4"/>
  <c r="D885" i="4"/>
  <c r="K891" i="4"/>
  <c r="P891" i="4"/>
  <c r="P893" i="4"/>
  <c r="J893" i="4"/>
  <c r="D899" i="4"/>
  <c r="A899" i="4" s="1"/>
  <c r="B899" i="4" s="1"/>
  <c r="P899" i="4"/>
  <c r="J903" i="4"/>
  <c r="D903" i="4"/>
  <c r="K903" i="4"/>
  <c r="P903" i="4"/>
  <c r="C903" i="4"/>
  <c r="M909" i="4"/>
  <c r="C909" i="4"/>
  <c r="J911" i="4"/>
  <c r="P911" i="4"/>
  <c r="D917" i="4"/>
  <c r="M917" i="4"/>
  <c r="L919" i="4" a="1"/>
  <c r="L919" i="4" s="1"/>
  <c r="M919" i="4"/>
  <c r="P919" i="4"/>
  <c r="J921" i="4"/>
  <c r="P921" i="4"/>
  <c r="L921" i="4" a="1"/>
  <c r="L921" i="4" s="1"/>
  <c r="C921" i="4"/>
  <c r="M921" i="4"/>
  <c r="K929" i="4"/>
  <c r="O929" i="4" s="1"/>
  <c r="J929" i="4"/>
  <c r="Q947" i="4"/>
  <c r="O947" i="4"/>
  <c r="K951" i="4"/>
  <c r="J951" i="4"/>
  <c r="P951" i="4"/>
  <c r="M951" i="4"/>
  <c r="D951" i="4"/>
  <c r="A951" i="4" s="1"/>
  <c r="B951" i="4" s="1"/>
  <c r="P953" i="4"/>
  <c r="M953" i="4"/>
  <c r="L953" i="4" a="1"/>
  <c r="L953" i="4" s="1"/>
  <c r="P957" i="4"/>
  <c r="C957" i="4"/>
  <c r="L957" i="4" a="1"/>
  <c r="L957" i="4" s="1"/>
  <c r="K957" i="4"/>
  <c r="L959" i="4" a="1"/>
  <c r="L959" i="4" s="1"/>
  <c r="P959" i="4"/>
  <c r="J961" i="4"/>
  <c r="P961" i="4"/>
  <c r="M961" i="4"/>
  <c r="D963" i="4"/>
  <c r="K963" i="4"/>
  <c r="P965" i="4"/>
  <c r="K965" i="4"/>
  <c r="J969" i="4"/>
  <c r="D969" i="4"/>
  <c r="P977" i="4"/>
  <c r="J977" i="4"/>
  <c r="C979" i="4"/>
  <c r="K979" i="4"/>
  <c r="D979" i="4"/>
  <c r="P981" i="4"/>
  <c r="L981" i="4" a="1"/>
  <c r="L981" i="4" s="1"/>
  <c r="D981" i="4"/>
  <c r="P985" i="4"/>
  <c r="D985" i="4"/>
  <c r="K985" i="4"/>
  <c r="P987" i="4"/>
  <c r="M987" i="4"/>
  <c r="D987" i="4"/>
  <c r="P989" i="4"/>
  <c r="C989" i="4"/>
  <c r="J991" i="4"/>
  <c r="M991" i="4"/>
  <c r="P991" i="4"/>
  <c r="C991" i="4"/>
  <c r="L991" i="4" a="1"/>
  <c r="L991" i="4" s="1"/>
  <c r="P993" i="4"/>
  <c r="J993" i="4"/>
  <c r="M993" i="4"/>
  <c r="D993" i="4"/>
  <c r="L995" i="4" a="1"/>
  <c r="L995" i="4" s="1"/>
  <c r="J995" i="4"/>
  <c r="P997" i="4"/>
  <c r="M997" i="4"/>
  <c r="P999" i="4"/>
  <c r="K999" i="4"/>
  <c r="L999" i="4" a="1"/>
  <c r="L999" i="4" s="1"/>
  <c r="P1001" i="4"/>
  <c r="M1001" i="4"/>
  <c r="C1003" i="4"/>
  <c r="P1003" i="4"/>
  <c r="K1003" i="4"/>
  <c r="K1005" i="4"/>
  <c r="J1005" i="4"/>
  <c r="J1007" i="4"/>
  <c r="M1007" i="4"/>
  <c r="P1009" i="4"/>
  <c r="K1009" i="4"/>
  <c r="C1009" i="4"/>
  <c r="A1009" i="4" s="1"/>
  <c r="B1009" i="4" s="1"/>
  <c r="P1011" i="4"/>
  <c r="J1011" i="4"/>
  <c r="J1015" i="4"/>
  <c r="P1015" i="4"/>
  <c r="C1015" i="4"/>
  <c r="D1015" i="4"/>
  <c r="P1017" i="4"/>
  <c r="C1017" i="4"/>
  <c r="C1019" i="4"/>
  <c r="P1019" i="4"/>
  <c r="P1021" i="4"/>
  <c r="K1021" i="4"/>
  <c r="P1023" i="4"/>
  <c r="D1023" i="4"/>
  <c r="P1027" i="4"/>
  <c r="L1027" i="4" a="1"/>
  <c r="L1027" i="4" s="1"/>
  <c r="J1027" i="4"/>
  <c r="D1027" i="4"/>
  <c r="P1029" i="4"/>
  <c r="L1029" i="4" a="1"/>
  <c r="L1029" i="4" s="1"/>
  <c r="D1029" i="4"/>
  <c r="K1029" i="4"/>
  <c r="P1033" i="4"/>
  <c r="D1033" i="4"/>
  <c r="P1035" i="4"/>
  <c r="C1035" i="4"/>
  <c r="L1035" i="4" a="1"/>
  <c r="L1035" i="4" s="1"/>
  <c r="P1037" i="4"/>
  <c r="L1037" i="4" a="1"/>
  <c r="L1037" i="4" s="1"/>
  <c r="M1039" i="4"/>
  <c r="P1039" i="4"/>
  <c r="C1039" i="4"/>
  <c r="J1039" i="4"/>
  <c r="J1041" i="4"/>
  <c r="M1041" i="4"/>
  <c r="L1043" i="4" a="1"/>
  <c r="L1043" i="4" s="1"/>
  <c r="M1043" i="4"/>
  <c r="P1045" i="4"/>
  <c r="M1045" i="4"/>
  <c r="C1045" i="4"/>
  <c r="P1047" i="4"/>
  <c r="M1047" i="4"/>
  <c r="J1047" i="4"/>
  <c r="P1049" i="4"/>
  <c r="K1049" i="4"/>
  <c r="C1051" i="4"/>
  <c r="D1051" i="4"/>
  <c r="J1051" i="4"/>
  <c r="K1051" i="4"/>
  <c r="M1051" i="4"/>
  <c r="K1053" i="4"/>
  <c r="M1053" i="4"/>
  <c r="P1057" i="4"/>
  <c r="K1057" i="4"/>
  <c r="J1057" i="4"/>
  <c r="P1059" i="4"/>
  <c r="L1059" i="4" a="1"/>
  <c r="L1059" i="4" s="1"/>
  <c r="P1061" i="4"/>
  <c r="J1061" i="4"/>
  <c r="J1063" i="4"/>
  <c r="M1063" i="4"/>
  <c r="L1063" i="4" a="1"/>
  <c r="L1063" i="4" s="1"/>
  <c r="P1065" i="4"/>
  <c r="C1065" i="4"/>
  <c r="P1069" i="4"/>
  <c r="C1069" i="4"/>
  <c r="K1069" i="4"/>
  <c r="P1071" i="4"/>
  <c r="K1071" i="4"/>
  <c r="M1071" i="4"/>
  <c r="P1075" i="4"/>
  <c r="C1075" i="4"/>
  <c r="A1075" i="4" s="1"/>
  <c r="B1075" i="4" s="1"/>
  <c r="M1075" i="4"/>
  <c r="L1780" i="4" a="1"/>
  <c r="L1780" i="4" s="1"/>
  <c r="J1780" i="4"/>
  <c r="P1796" i="4"/>
  <c r="D1796" i="4"/>
  <c r="L1798" i="4" a="1"/>
  <c r="L1798" i="4" s="1"/>
  <c r="M1798" i="4"/>
  <c r="P1814" i="4"/>
  <c r="J1814" i="4"/>
  <c r="J1079" i="4"/>
  <c r="P1091" i="4"/>
  <c r="D1079" i="4"/>
  <c r="C1103" i="4"/>
  <c r="M1091" i="4"/>
  <c r="K1089" i="4"/>
  <c r="D1087" i="4"/>
  <c r="M1081" i="4"/>
  <c r="P1083" i="4"/>
  <c r="L1083" i="4" a="1"/>
  <c r="L1083" i="4" s="1"/>
  <c r="P1093" i="4"/>
  <c r="M1093" i="4"/>
  <c r="M1095" i="4"/>
  <c r="P1095" i="4"/>
  <c r="K1095" i="4"/>
  <c r="D1095" i="4"/>
  <c r="P1099" i="4"/>
  <c r="K1099" i="4"/>
  <c r="P1101" i="4"/>
  <c r="L1101" i="4" a="1"/>
  <c r="L1101" i="4" s="1"/>
  <c r="D1101" i="4"/>
  <c r="P1105" i="4"/>
  <c r="L1105" i="4" a="1"/>
  <c r="L1105" i="4" s="1"/>
  <c r="D1105" i="4"/>
  <c r="A1105" i="4" s="1"/>
  <c r="B1105" i="4" s="1"/>
  <c r="P1107" i="4"/>
  <c r="K1107" i="4"/>
  <c r="P1139" i="4"/>
  <c r="D1139" i="4"/>
  <c r="L1139" i="4" a="1"/>
  <c r="L1139" i="4" s="1"/>
  <c r="C1139" i="4"/>
  <c r="L1157" i="4" a="1"/>
  <c r="L1157" i="4" s="1"/>
  <c r="D1157" i="4"/>
  <c r="D1175" i="4"/>
  <c r="C1175" i="4"/>
  <c r="D1183" i="4"/>
  <c r="P1183" i="4"/>
  <c r="P1195" i="4"/>
  <c r="D1195" i="4"/>
  <c r="K1199" i="4"/>
  <c r="P1199" i="4"/>
  <c r="L1211" i="4" a="1"/>
  <c r="L1211" i="4" s="1"/>
  <c r="D1211" i="4"/>
  <c r="L1247" i="4" a="1"/>
  <c r="L1247" i="4" s="1"/>
  <c r="D1247" i="4"/>
  <c r="C1259" i="4"/>
  <c r="M1259" i="4"/>
  <c r="C1269" i="4"/>
  <c r="K1269" i="4"/>
  <c r="P1269" i="4"/>
  <c r="C1271" i="4"/>
  <c r="J1271" i="4"/>
  <c r="J1277" i="4"/>
  <c r="M1277" i="4"/>
  <c r="K1281" i="4"/>
  <c r="P1281" i="4"/>
  <c r="C1285" i="4"/>
  <c r="K1285" i="4"/>
  <c r="C1287" i="4"/>
  <c r="J1287" i="4"/>
  <c r="P1287" i="4"/>
  <c r="K1287" i="4"/>
  <c r="C1289" i="4"/>
  <c r="K1289" i="4"/>
  <c r="K1293" i="4"/>
  <c r="N1293" i="4" s="1"/>
  <c r="J1293" i="4"/>
  <c r="P1299" i="4"/>
  <c r="J1299" i="4"/>
  <c r="C1299" i="4"/>
  <c r="C1305" i="4"/>
  <c r="P1305" i="4"/>
  <c r="K1305" i="4"/>
  <c r="J1307" i="4"/>
  <c r="M1307" i="4"/>
  <c r="K1307" i="4"/>
  <c r="M1313" i="4"/>
  <c r="K1313" i="4"/>
  <c r="C1313" i="4"/>
  <c r="C1317" i="4"/>
  <c r="K1317" i="4"/>
  <c r="J1319" i="4"/>
  <c r="M1319" i="4"/>
  <c r="C1321" i="4"/>
  <c r="M1321" i="4"/>
  <c r="K1321" i="4"/>
  <c r="M1325" i="4"/>
  <c r="K1325" i="4"/>
  <c r="M1331" i="4"/>
  <c r="J1331" i="4"/>
  <c r="K1333" i="4"/>
  <c r="C1333" i="4"/>
  <c r="P1335" i="4"/>
  <c r="K1335" i="4"/>
  <c r="C1335" i="4"/>
  <c r="C1337" i="4"/>
  <c r="J1337" i="4"/>
  <c r="C1339" i="4"/>
  <c r="M1339" i="4"/>
  <c r="K1339" i="4"/>
  <c r="J1391" i="4"/>
  <c r="M1876" i="4"/>
  <c r="J1876" i="4"/>
  <c r="K1880" i="4"/>
  <c r="J1880" i="4"/>
  <c r="C1900" i="4"/>
  <c r="J1900" i="4"/>
  <c r="C1924" i="4"/>
  <c r="J1924" i="4"/>
  <c r="C1936" i="4"/>
  <c r="J1936" i="4"/>
  <c r="P1389" i="4"/>
  <c r="C1387" i="4"/>
  <c r="K1379" i="4"/>
  <c r="C1393" i="4"/>
  <c r="M1343" i="4"/>
  <c r="K1343" i="4"/>
  <c r="C1345" i="4"/>
  <c r="K1345" i="4"/>
  <c r="Q1345" i="4" s="1"/>
  <c r="C1347" i="4"/>
  <c r="K1347" i="4"/>
  <c r="O1347" i="4" s="1"/>
  <c r="C1349" i="4"/>
  <c r="J1349" i="4"/>
  <c r="M1349" i="4"/>
  <c r="K1351" i="4"/>
  <c r="O1351" i="4" s="1"/>
  <c r="M1351" i="4"/>
  <c r="C1353" i="4"/>
  <c r="P1353" i="4"/>
  <c r="C1355" i="4"/>
  <c r="K1355" i="4"/>
  <c r="M1355" i="4"/>
  <c r="M1357" i="4"/>
  <c r="K1357" i="4"/>
  <c r="C1357" i="4"/>
  <c r="K1371" i="4"/>
  <c r="C1371" i="4"/>
  <c r="C1373" i="4"/>
  <c r="K1373" i="4"/>
  <c r="M1385" i="4"/>
  <c r="C1385" i="4"/>
  <c r="K1397" i="4"/>
  <c r="M1397" i="4"/>
  <c r="M1399" i="4"/>
  <c r="C1399" i="4"/>
  <c r="P1401" i="4"/>
  <c r="K1401" i="4"/>
  <c r="J1403" i="4"/>
  <c r="K1403" i="4"/>
  <c r="N1403" i="4" s="1"/>
  <c r="C1403" i="4"/>
  <c r="P1407" i="4"/>
  <c r="K1407" i="4"/>
  <c r="C1409" i="4"/>
  <c r="A1409" i="4" s="1"/>
  <c r="B1409" i="4" s="1"/>
  <c r="J1409" i="4"/>
  <c r="M1409" i="4"/>
  <c r="K1409" i="4"/>
  <c r="O1409" i="4" s="1"/>
  <c r="M1411" i="4"/>
  <c r="C1411" i="4"/>
  <c r="L1413" i="4" a="1"/>
  <c r="L1413" i="4" s="1"/>
  <c r="D1413" i="4"/>
  <c r="A1413" i="4" s="1"/>
  <c r="B1413" i="4" s="1"/>
  <c r="J1417" i="4"/>
  <c r="L1417" i="4" a="1"/>
  <c r="L1417" i="4" s="1"/>
  <c r="L1541" i="4" a="1"/>
  <c r="L1541" i="4" s="1"/>
  <c r="M1541" i="4"/>
  <c r="L1547" i="4" a="1"/>
  <c r="L1547" i="4" s="1"/>
  <c r="M1547" i="4"/>
  <c r="L1559" i="4" a="1"/>
  <c r="L1559" i="4" s="1"/>
  <c r="M1559" i="4"/>
  <c r="L1709" i="4" a="1"/>
  <c r="L1709" i="4" s="1"/>
  <c r="C1709" i="4"/>
  <c r="P1715" i="4"/>
  <c r="J1715" i="4"/>
  <c r="C1715" i="4"/>
  <c r="L1715" i="4" a="1"/>
  <c r="L1715" i="4" s="1"/>
  <c r="L1717" i="4" a="1"/>
  <c r="L1717" i="4" s="1"/>
  <c r="M1717" i="4"/>
  <c r="L1721" i="4" a="1"/>
  <c r="L1721" i="4" s="1"/>
  <c r="D1721" i="4"/>
  <c r="J1721" i="4"/>
  <c r="M1723" i="4"/>
  <c r="L1723" i="4" a="1"/>
  <c r="L1723" i="4" s="1"/>
  <c r="C1727" i="4"/>
  <c r="L1727" i="4" a="1"/>
  <c r="L1727" i="4" s="1"/>
  <c r="J1729" i="4"/>
  <c r="L1729" i="4" a="1"/>
  <c r="L1729" i="4" s="1"/>
  <c r="L1735" i="4" a="1"/>
  <c r="L1735" i="4" s="1"/>
  <c r="J1735" i="4"/>
  <c r="M1735" i="4"/>
  <c r="K1737" i="4"/>
  <c r="O1737" i="4" s="1"/>
  <c r="D1737" i="4"/>
  <c r="J1739" i="4"/>
  <c r="D1739" i="4"/>
  <c r="C1739" i="4"/>
  <c r="L1739" i="4" a="1"/>
  <c r="L1739" i="4" s="1"/>
  <c r="L1745" i="4" a="1"/>
  <c r="L1745" i="4" s="1"/>
  <c r="D1745" i="4"/>
  <c r="C1745" i="4"/>
  <c r="P1745" i="4"/>
  <c r="L1751" i="4" a="1"/>
  <c r="L1751" i="4" s="1"/>
  <c r="C1751" i="4"/>
  <c r="L1753" i="4" a="1"/>
  <c r="L1753" i="4" s="1"/>
  <c r="M1753" i="4"/>
  <c r="J1753" i="4"/>
  <c r="P1763" i="4"/>
  <c r="C1763" i="4"/>
  <c r="M1765" i="4"/>
  <c r="J1765" i="4"/>
  <c r="D1769" i="4"/>
  <c r="C1769" i="4"/>
  <c r="L1771" i="4" a="1"/>
  <c r="L1771" i="4" s="1"/>
  <c r="M1771" i="4"/>
  <c r="K1779" i="4"/>
  <c r="D1779" i="4"/>
  <c r="J1781" i="4"/>
  <c r="D1781" i="4"/>
  <c r="J1783" i="4"/>
  <c r="L1783" i="4" a="1"/>
  <c r="L1783" i="4" s="1"/>
  <c r="M1783" i="4"/>
  <c r="L1787" i="4" a="1"/>
  <c r="L1787" i="4" s="1"/>
  <c r="C1787" i="4"/>
  <c r="K1797" i="4"/>
  <c r="N1797" i="4" s="1"/>
  <c r="M1797" i="4"/>
  <c r="D1797" i="4"/>
  <c r="A1797" i="4" s="1"/>
  <c r="B1797" i="4" s="1"/>
  <c r="P1799" i="4"/>
  <c r="J1799" i="4"/>
  <c r="D1807" i="4"/>
  <c r="C1837" i="4"/>
  <c r="J1847" i="4"/>
  <c r="D1809" i="4"/>
  <c r="A1809" i="4" s="1"/>
  <c r="B1809" i="4" s="1"/>
  <c r="M1825" i="4"/>
  <c r="C1831" i="4"/>
  <c r="K2072" i="4"/>
  <c r="D1715" i="4"/>
  <c r="D1717" i="4"/>
  <c r="D1763" i="4"/>
  <c r="D1775" i="4"/>
  <c r="D1789" i="4"/>
  <c r="A1789" i="4" s="1"/>
  <c r="B1789" i="4" s="1"/>
  <c r="D1795" i="4"/>
  <c r="A1795" i="4" s="1"/>
  <c r="B1795" i="4" s="1"/>
  <c r="D1801" i="4"/>
  <c r="D1959" i="4"/>
  <c r="A1959" i="4" s="1"/>
  <c r="B1959" i="4" s="1"/>
  <c r="D1973" i="4"/>
  <c r="A1973" i="4" s="1"/>
  <c r="B1973" i="4" s="1"/>
  <c r="D2067" i="4"/>
  <c r="A2067" i="4" s="1"/>
  <c r="B2067" i="4" s="1"/>
  <c r="D2091" i="4"/>
  <c r="A2091" i="4" s="1"/>
  <c r="B2091" i="4" s="1"/>
  <c r="D2183" i="4"/>
  <c r="A2183" i="4" s="1"/>
  <c r="B2183" i="4" s="1"/>
  <c r="D2317" i="4"/>
  <c r="D2349" i="4"/>
  <c r="A2349" i="4" s="1"/>
  <c r="B2349" i="4" s="1"/>
  <c r="D2359" i="4"/>
  <c r="A2359" i="4" s="1"/>
  <c r="B2359" i="4" s="1"/>
  <c r="D2387" i="4"/>
  <c r="A2387" i="4" s="1"/>
  <c r="B2387" i="4" s="1"/>
  <c r="D2441" i="4"/>
  <c r="A2441" i="4" s="1"/>
  <c r="B2441" i="4" s="1"/>
  <c r="D2451" i="4"/>
  <c r="D2453" i="4"/>
  <c r="A2453" i="4" s="1"/>
  <c r="B2453" i="4" s="1"/>
  <c r="D2465" i="4"/>
  <c r="A2465" i="4" s="1"/>
  <c r="B2465" i="4" s="1"/>
  <c r="D2467" i="4"/>
  <c r="A2467" i="4" s="1"/>
  <c r="B2467" i="4" s="1"/>
  <c r="D2475" i="4"/>
  <c r="D2481" i="4"/>
  <c r="A2481" i="4" s="1"/>
  <c r="B2481" i="4" s="1"/>
  <c r="D2493" i="4"/>
  <c r="D2495" i="4"/>
  <c r="A2495" i="4" s="1"/>
  <c r="B2495" i="4" s="1"/>
  <c r="D2509" i="4"/>
  <c r="A2509" i="4" s="1"/>
  <c r="B2509" i="4" s="1"/>
  <c r="D2521" i="4"/>
  <c r="A2521" i="4" s="1"/>
  <c r="B2521" i="4" s="1"/>
  <c r="D2527" i="4"/>
  <c r="A2527" i="4" s="1"/>
  <c r="B2527" i="4" s="1"/>
  <c r="D2531" i="4"/>
  <c r="A2531" i="4" s="1"/>
  <c r="B2531" i="4" s="1"/>
  <c r="D2533" i="4"/>
  <c r="A2533" i="4" s="1"/>
  <c r="B2533" i="4" s="1"/>
  <c r="D2553" i="4"/>
  <c r="A2553" i="4" s="1"/>
  <c r="B2553" i="4" s="1"/>
  <c r="D2571" i="4"/>
  <c r="A2571" i="4" s="1"/>
  <c r="B2571" i="4" s="1"/>
  <c r="D2577" i="4"/>
  <c r="A2577" i="4" s="1"/>
  <c r="B2577" i="4" s="1"/>
  <c r="D2637" i="4"/>
  <c r="A2637" i="4" s="1"/>
  <c r="B2637" i="4" s="1"/>
  <c r="D2643" i="4"/>
  <c r="A2643" i="4" s="1"/>
  <c r="B2643" i="4" s="1"/>
  <c r="D2651" i="4"/>
  <c r="A2651" i="4" s="1"/>
  <c r="B2651" i="4" s="1"/>
  <c r="D2661" i="4"/>
  <c r="A2661" i="4" s="1"/>
  <c r="B2661" i="4" s="1"/>
  <c r="D2669" i="4"/>
  <c r="A2669" i="4" s="1"/>
  <c r="B2669" i="4" s="1"/>
  <c r="D2681" i="4"/>
  <c r="A2681" i="4" s="1"/>
  <c r="B2681" i="4" s="1"/>
  <c r="D2687" i="4"/>
  <c r="A2687" i="4" s="1"/>
  <c r="B2687" i="4" s="1"/>
  <c r="D2699" i="4"/>
  <c r="A2699" i="4" s="1"/>
  <c r="B2699" i="4" s="1"/>
  <c r="D2721" i="4"/>
  <c r="A2721" i="4" s="1"/>
  <c r="B2721" i="4" s="1"/>
  <c r="D2797" i="4"/>
  <c r="A2797" i="4" s="1"/>
  <c r="B2797" i="4" s="1"/>
  <c r="D2811" i="4"/>
  <c r="A2811" i="4" s="1"/>
  <c r="B2811" i="4" s="1"/>
  <c r="J1972" i="4"/>
  <c r="J1811" i="4"/>
  <c r="M1819" i="4"/>
  <c r="C1909" i="4"/>
  <c r="M1809" i="4"/>
  <c r="K1835" i="4"/>
  <c r="D2150" i="4"/>
  <c r="L2184" i="4" a="1"/>
  <c r="L2184" i="4" s="1"/>
  <c r="P2165" i="4"/>
  <c r="L1979" i="4" a="1"/>
  <c r="L1979" i="4" s="1"/>
  <c r="D1953" i="4"/>
  <c r="A1953" i="4" s="1"/>
  <c r="B1953" i="4" s="1"/>
  <c r="J2130" i="4"/>
  <c r="P2153" i="4"/>
  <c r="D1983" i="4"/>
  <c r="A1983" i="4" s="1"/>
  <c r="B1983" i="4" s="1"/>
  <c r="J1871" i="4"/>
  <c r="L2081" i="4" a="1"/>
  <c r="L2081" i="4" s="1"/>
  <c r="M1821" i="4"/>
  <c r="D1803" i="4"/>
  <c r="L2172" i="4" a="1"/>
  <c r="L2172" i="4" s="1"/>
  <c r="M1879" i="4"/>
  <c r="J1861" i="4"/>
  <c r="C2338" i="4"/>
  <c r="P2252" i="4"/>
  <c r="J1829" i="4"/>
  <c r="C2396" i="4"/>
  <c r="K2397" i="4"/>
  <c r="Q2397" i="4" s="1"/>
  <c r="J1948" i="4"/>
  <c r="L1801" i="4" a="1"/>
  <c r="L1801" i="4" s="1"/>
  <c r="J1855" i="4"/>
  <c r="L1813" i="4" a="1"/>
  <c r="L1813" i="4" s="1"/>
  <c r="M1803" i="4"/>
  <c r="P1921" i="4"/>
  <c r="K1803" i="4"/>
  <c r="M1861" i="4"/>
  <c r="J1801" i="4"/>
  <c r="J1813" i="4"/>
  <c r="J1843" i="4"/>
  <c r="J1897" i="4"/>
  <c r="N3014" i="4"/>
  <c r="Q3014" i="4"/>
  <c r="Q2985" i="4"/>
  <c r="N2985" i="4"/>
  <c r="Q2953" i="4"/>
  <c r="N2953" i="4"/>
  <c r="N2939" i="4"/>
  <c r="O3019" i="4"/>
  <c r="O2939" i="4"/>
  <c r="N3046" i="4"/>
  <c r="C23" i="4"/>
  <c r="L23" i="4" a="1"/>
  <c r="L23" i="4" s="1"/>
  <c r="K23" i="4"/>
  <c r="D23" i="4"/>
  <c r="J23" i="4"/>
  <c r="K25" i="4"/>
  <c r="D25" i="4"/>
  <c r="L25" i="4" a="1"/>
  <c r="L25" i="4" s="1"/>
  <c r="P25" i="4"/>
  <c r="J25" i="4"/>
  <c r="K27" i="4"/>
  <c r="J27" i="4"/>
  <c r="K29" i="4"/>
  <c r="J29" i="4"/>
  <c r="P29" i="4"/>
  <c r="C29" i="4"/>
  <c r="K31" i="4"/>
  <c r="L31" i="4" a="1"/>
  <c r="L31" i="4" s="1"/>
  <c r="P43" i="4"/>
  <c r="L43" i="4" a="1"/>
  <c r="L43" i="4" s="1"/>
  <c r="K57" i="4"/>
  <c r="C57" i="4"/>
  <c r="L61" i="4" a="1"/>
  <c r="L61" i="4" s="1"/>
  <c r="D61" i="4"/>
  <c r="C61" i="4"/>
  <c r="C65" i="4"/>
  <c r="D65" i="4"/>
  <c r="P67" i="4"/>
  <c r="L67" i="4" a="1"/>
  <c r="L67" i="4" s="1"/>
  <c r="K67" i="4"/>
  <c r="D67" i="4"/>
  <c r="P71" i="4"/>
  <c r="M71" i="4"/>
  <c r="D71" i="4"/>
  <c r="J71" i="4"/>
  <c r="L73" i="4" a="1"/>
  <c r="L73" i="4" s="1"/>
  <c r="P73" i="4"/>
  <c r="L75" i="4" a="1"/>
  <c r="L75" i="4" s="1"/>
  <c r="D75" i="4"/>
  <c r="L79" i="4" a="1"/>
  <c r="L79" i="4" s="1"/>
  <c r="D79" i="4"/>
  <c r="J79" i="4"/>
  <c r="L81" i="4" a="1"/>
  <c r="L81" i="4" s="1"/>
  <c r="P81" i="4"/>
  <c r="P83" i="4"/>
  <c r="L83" i="4" a="1"/>
  <c r="L83" i="4" s="1"/>
  <c r="C83" i="4"/>
  <c r="J85" i="4"/>
  <c r="P85" i="4"/>
  <c r="D87" i="4"/>
  <c r="J87" i="4"/>
  <c r="K87" i="4"/>
  <c r="L89" i="4" a="1"/>
  <c r="L89" i="4" s="1"/>
  <c r="C89" i="4"/>
  <c r="C91" i="4"/>
  <c r="K91" i="4"/>
  <c r="P91" i="4"/>
  <c r="J91" i="4"/>
  <c r="J93" i="4"/>
  <c r="M93" i="4"/>
  <c r="C95" i="4"/>
  <c r="L95" i="4" a="1"/>
  <c r="L95" i="4" s="1"/>
  <c r="C103" i="4"/>
  <c r="J103" i="4"/>
  <c r="K103" i="4"/>
  <c r="K113" i="4"/>
  <c r="L113" i="4" a="1"/>
  <c r="L113" i="4" s="1"/>
  <c r="J119" i="4"/>
  <c r="C119" i="4"/>
  <c r="K119" i="4"/>
  <c r="P119" i="4"/>
  <c r="J121" i="4"/>
  <c r="C121" i="4"/>
  <c r="M121" i="4"/>
  <c r="K121" i="4"/>
  <c r="L121" i="4" a="1"/>
  <c r="L121" i="4" s="1"/>
  <c r="K123" i="4"/>
  <c r="C123" i="4"/>
  <c r="C125" i="4"/>
  <c r="P125" i="4"/>
  <c r="M129" i="4"/>
  <c r="L129" i="4" a="1"/>
  <c r="L129" i="4" s="1"/>
  <c r="K129" i="4"/>
  <c r="D137" i="4"/>
  <c r="K137" i="4"/>
  <c r="C137" i="4"/>
  <c r="J139" i="4"/>
  <c r="P139" i="4"/>
  <c r="M139" i="4"/>
  <c r="P141" i="4"/>
  <c r="L141" i="4" a="1"/>
  <c r="L141" i="4" s="1"/>
  <c r="P143" i="4"/>
  <c r="J143" i="4"/>
  <c r="J145" i="4"/>
  <c r="P145" i="4"/>
  <c r="K155" i="4"/>
  <c r="J155" i="4"/>
  <c r="P155" i="4"/>
  <c r="D159" i="4"/>
  <c r="K159" i="4"/>
  <c r="C161" i="4"/>
  <c r="K161" i="4"/>
  <c r="L169" i="4" a="1"/>
  <c r="L169" i="4" s="1"/>
  <c r="J169" i="4"/>
  <c r="J171" i="4"/>
  <c r="D171" i="4"/>
  <c r="L173" i="4" a="1"/>
  <c r="L173" i="4" s="1"/>
  <c r="M173" i="4"/>
  <c r="C173" i="4"/>
  <c r="K175" i="4"/>
  <c r="L175" i="4" a="1"/>
  <c r="L175" i="4" s="1"/>
  <c r="D175" i="4"/>
  <c r="C175" i="4"/>
  <c r="M175" i="4"/>
  <c r="J179" i="4"/>
  <c r="C179" i="4"/>
  <c r="C181" i="4"/>
  <c r="M181" i="4"/>
  <c r="L183" i="4" a="1"/>
  <c r="L183" i="4" s="1"/>
  <c r="C183" i="4"/>
  <c r="J185" i="4"/>
  <c r="C185" i="4"/>
  <c r="K185" i="4"/>
  <c r="D187" i="4"/>
  <c r="K187" i="4"/>
  <c r="L189" i="4" a="1"/>
  <c r="L189" i="4" s="1"/>
  <c r="M189" i="4"/>
  <c r="P191" i="4"/>
  <c r="D191" i="4"/>
  <c r="C193" i="4"/>
  <c r="J193" i="4"/>
  <c r="K193" i="4"/>
  <c r="M193" i="4"/>
  <c r="K195" i="4"/>
  <c r="D195" i="4"/>
  <c r="D197" i="4"/>
  <c r="M197" i="4"/>
  <c r="L199" i="4" a="1"/>
  <c r="L199" i="4" s="1"/>
  <c r="D199" i="4"/>
  <c r="K199" i="4"/>
  <c r="M199" i="4"/>
  <c r="C199" i="4"/>
  <c r="K201" i="4"/>
  <c r="D201" i="4"/>
  <c r="L201" i="4" a="1"/>
  <c r="L201" i="4" s="1"/>
  <c r="J203" i="4"/>
  <c r="M203" i="4"/>
  <c r="K203" i="4"/>
  <c r="P203" i="4"/>
  <c r="M205" i="4"/>
  <c r="C205" i="4"/>
  <c r="P209" i="4"/>
  <c r="J209" i="4"/>
  <c r="K209" i="4"/>
  <c r="J219" i="4"/>
  <c r="K219" i="4"/>
  <c r="P219" i="4"/>
  <c r="M221" i="4"/>
  <c r="L221" i="4" a="1"/>
  <c r="L221" i="4" s="1"/>
  <c r="J223" i="4"/>
  <c r="K223" i="4"/>
  <c r="P225" i="4"/>
  <c r="D225" i="4"/>
  <c r="C225" i="4"/>
  <c r="J225" i="4"/>
  <c r="K225" i="4"/>
  <c r="M227" i="4"/>
  <c r="L227" i="4" a="1"/>
  <c r="L227" i="4" s="1"/>
  <c r="D227" i="4"/>
  <c r="C227" i="4"/>
  <c r="L229" i="4" a="1"/>
  <c r="L229" i="4" s="1"/>
  <c r="K229" i="4"/>
  <c r="C229" i="4"/>
  <c r="M229" i="4"/>
  <c r="D229" i="4"/>
  <c r="C233" i="4"/>
  <c r="D233" i="4"/>
  <c r="J233" i="4"/>
  <c r="M235" i="4"/>
  <c r="D235" i="4"/>
  <c r="K235" i="4"/>
  <c r="C235" i="4"/>
  <c r="L237" i="4" a="1"/>
  <c r="L237" i="4" s="1"/>
  <c r="P237" i="4"/>
  <c r="J237" i="4"/>
  <c r="K237" i="4"/>
  <c r="C237" i="4"/>
  <c r="D237" i="4"/>
  <c r="P239" i="4"/>
  <c r="M239" i="4"/>
  <c r="K241" i="4"/>
  <c r="L241" i="4" a="1"/>
  <c r="L241" i="4" s="1"/>
  <c r="M241" i="4"/>
  <c r="D241" i="4"/>
  <c r="C241" i="4"/>
  <c r="D243" i="4"/>
  <c r="C243" i="4"/>
  <c r="M245" i="4"/>
  <c r="P245" i="4"/>
  <c r="K247" i="4"/>
  <c r="M247" i="4"/>
  <c r="L247" i="4" a="1"/>
  <c r="L247" i="4" s="1"/>
  <c r="D247" i="4"/>
  <c r="C247" i="4"/>
  <c r="C249" i="4"/>
  <c r="J249" i="4"/>
  <c r="P249" i="4"/>
  <c r="K249" i="4"/>
  <c r="P251" i="4"/>
  <c r="M251" i="4"/>
  <c r="C251" i="4"/>
  <c r="C253" i="4"/>
  <c r="L253" i="4" a="1"/>
  <c r="L253" i="4" s="1"/>
  <c r="M253" i="4"/>
  <c r="K253" i="4"/>
  <c r="L255" i="4" a="1"/>
  <c r="L255" i="4" s="1"/>
  <c r="C255" i="4"/>
  <c r="K255" i="4"/>
  <c r="J255" i="4"/>
  <c r="P255" i="4"/>
  <c r="M257" i="4"/>
  <c r="L257" i="4" a="1"/>
  <c r="L257" i="4" s="1"/>
  <c r="D257" i="4"/>
  <c r="C257" i="4"/>
  <c r="C259" i="4"/>
  <c r="K259" i="4"/>
  <c r="M259" i="4"/>
  <c r="D259" i="4"/>
  <c r="L259" i="4" a="1"/>
  <c r="L259" i="4" s="1"/>
  <c r="K261" i="4"/>
  <c r="C261" i="4"/>
  <c r="J261" i="4"/>
  <c r="P261" i="4"/>
  <c r="C263" i="4"/>
  <c r="K263" i="4"/>
  <c r="J263" i="4"/>
  <c r="P263" i="4"/>
  <c r="D265" i="4"/>
  <c r="C265" i="4"/>
  <c r="M265" i="4"/>
  <c r="L265" i="4" a="1"/>
  <c r="L265" i="4" s="1"/>
  <c r="C267" i="4"/>
  <c r="K267" i="4"/>
  <c r="J267" i="4"/>
  <c r="J269" i="4"/>
  <c r="P269" i="4"/>
  <c r="K269" i="4"/>
  <c r="C269" i="4"/>
  <c r="K271" i="4"/>
  <c r="D271" i="4"/>
  <c r="C273" i="4"/>
  <c r="D273" i="4"/>
  <c r="P273" i="4"/>
  <c r="J273" i="4"/>
  <c r="K273" i="4"/>
  <c r="P275" i="4"/>
  <c r="L275" i="4" a="1"/>
  <c r="L275" i="4" s="1"/>
  <c r="C275" i="4"/>
  <c r="D275" i="4"/>
  <c r="J277" i="4"/>
  <c r="L277" i="4" a="1"/>
  <c r="L277" i="4" s="1"/>
  <c r="K277" i="4"/>
  <c r="D277" i="4"/>
  <c r="P277" i="4"/>
  <c r="M277" i="4"/>
  <c r="C277" i="4"/>
  <c r="D279" i="4"/>
  <c r="J279" i="4"/>
  <c r="P279" i="4"/>
  <c r="K279" i="4"/>
  <c r="C279" i="4"/>
  <c r="D281" i="4"/>
  <c r="C281" i="4"/>
  <c r="M281" i="4"/>
  <c r="K281" i="4"/>
  <c r="A3045" i="4"/>
  <c r="B3045" i="4" s="1"/>
  <c r="D255" i="4"/>
  <c r="L145" i="4" a="1"/>
  <c r="L145" i="4" s="1"/>
  <c r="J257" i="4"/>
  <c r="C699" i="4"/>
  <c r="K729" i="4"/>
  <c r="J705" i="4"/>
  <c r="P793" i="4"/>
  <c r="J867" i="4"/>
  <c r="C673" i="4"/>
  <c r="J537" i="4"/>
  <c r="P649" i="4"/>
  <c r="M601" i="4"/>
  <c r="C677" i="4"/>
  <c r="M659" i="4"/>
  <c r="P621" i="4"/>
  <c r="M417" i="4"/>
  <c r="L299" i="4" a="1"/>
  <c r="L299" i="4" s="1"/>
  <c r="J283" i="4"/>
  <c r="C283" i="4"/>
  <c r="D283" i="4"/>
  <c r="L283" i="4" a="1"/>
  <c r="L283" i="4" s="1"/>
  <c r="M283" i="4"/>
  <c r="K283" i="4"/>
  <c r="J287" i="4"/>
  <c r="M287" i="4"/>
  <c r="K287" i="4"/>
  <c r="D289" i="4"/>
  <c r="L289" i="4" a="1"/>
  <c r="L289" i="4" s="1"/>
  <c r="K289" i="4"/>
  <c r="C291" i="4"/>
  <c r="J291" i="4"/>
  <c r="D293" i="4"/>
  <c r="C293" i="4"/>
  <c r="M293" i="4"/>
  <c r="L293" i="4" a="1"/>
  <c r="L293" i="4" s="1"/>
  <c r="J293" i="4"/>
  <c r="M295" i="4"/>
  <c r="K295" i="4"/>
  <c r="K297" i="4"/>
  <c r="D297" i="4"/>
  <c r="P297" i="4"/>
  <c r="M301" i="4"/>
  <c r="C301" i="4"/>
  <c r="D301" i="4"/>
  <c r="J301" i="4"/>
  <c r="L301" i="4" a="1"/>
  <c r="L301" i="4" s="1"/>
  <c r="L303" i="4" a="1"/>
  <c r="L303" i="4" s="1"/>
  <c r="P303" i="4"/>
  <c r="K303" i="4"/>
  <c r="C303" i="4"/>
  <c r="J303" i="4"/>
  <c r="M305" i="4"/>
  <c r="D305" i="4"/>
  <c r="J305" i="4"/>
  <c r="P305" i="4"/>
  <c r="K307" i="4"/>
  <c r="D307" i="4"/>
  <c r="M307" i="4"/>
  <c r="C309" i="4"/>
  <c r="D309" i="4"/>
  <c r="P309" i="4"/>
  <c r="J309" i="4"/>
  <c r="K309" i="4"/>
  <c r="K311" i="4"/>
  <c r="M311" i="4"/>
  <c r="D311" i="4"/>
  <c r="C311" i="4"/>
  <c r="K313" i="4"/>
  <c r="L313" i="4" a="1"/>
  <c r="L313" i="4" s="1"/>
  <c r="M313" i="4"/>
  <c r="D313" i="4"/>
  <c r="C315" i="4"/>
  <c r="J315" i="4"/>
  <c r="P315" i="4"/>
  <c r="D315" i="4"/>
  <c r="D317" i="4"/>
  <c r="P317" i="4"/>
  <c r="L319" i="4" a="1"/>
  <c r="L319" i="4" s="1"/>
  <c r="M319" i="4"/>
  <c r="C319" i="4"/>
  <c r="L321" i="4" a="1"/>
  <c r="L321" i="4" s="1"/>
  <c r="C321" i="4"/>
  <c r="D321" i="4"/>
  <c r="P321" i="4"/>
  <c r="K325" i="4"/>
  <c r="C325" i="4"/>
  <c r="L325" i="4" a="1"/>
  <c r="L325" i="4" s="1"/>
  <c r="C327" i="4"/>
  <c r="K327" i="4"/>
  <c r="P327" i="4"/>
  <c r="D327" i="4"/>
  <c r="L329" i="4" a="1"/>
  <c r="L329" i="4" s="1"/>
  <c r="J329" i="4"/>
  <c r="P329" i="4"/>
  <c r="D331" i="4"/>
  <c r="L331" i="4" a="1"/>
  <c r="L331" i="4" s="1"/>
  <c r="C331" i="4"/>
  <c r="D333" i="4"/>
  <c r="J333" i="4"/>
  <c r="K333" i="4"/>
  <c r="P333" i="4"/>
  <c r="P335" i="4"/>
  <c r="K335" i="4"/>
  <c r="J335" i="4"/>
  <c r="D337" i="4"/>
  <c r="L337" i="4" a="1"/>
  <c r="L337" i="4" s="1"/>
  <c r="C337" i="4"/>
  <c r="J339" i="4"/>
  <c r="D339" i="4"/>
  <c r="K341" i="4"/>
  <c r="L341" i="4" a="1"/>
  <c r="L341" i="4" s="1"/>
  <c r="M343" i="4"/>
  <c r="C343" i="4"/>
  <c r="D343" i="4"/>
  <c r="K343" i="4"/>
  <c r="C345" i="4"/>
  <c r="P345" i="4"/>
  <c r="J345" i="4"/>
  <c r="K345" i="4"/>
  <c r="J347" i="4"/>
  <c r="C347" i="4"/>
  <c r="M347" i="4"/>
  <c r="L347" i="4" a="1"/>
  <c r="L347" i="4" s="1"/>
  <c r="P351" i="4"/>
  <c r="J351" i="4"/>
  <c r="P353" i="4"/>
  <c r="L353" i="4" a="1"/>
  <c r="L353" i="4" s="1"/>
  <c r="L357" i="4" a="1"/>
  <c r="L357" i="4" s="1"/>
  <c r="C357" i="4"/>
  <c r="P357" i="4"/>
  <c r="D357" i="4"/>
  <c r="K357" i="4"/>
  <c r="L359" i="4" a="1"/>
  <c r="L359" i="4" s="1"/>
  <c r="M359" i="4"/>
  <c r="P359" i="4"/>
  <c r="L361" i="4" a="1"/>
  <c r="L361" i="4" s="1"/>
  <c r="M361" i="4"/>
  <c r="P367" i="4"/>
  <c r="D367" i="4"/>
  <c r="J367" i="4"/>
  <c r="C369" i="4"/>
  <c r="P369" i="4"/>
  <c r="K369" i="4"/>
  <c r="P371" i="4"/>
  <c r="K371" i="4"/>
  <c r="J371" i="4"/>
  <c r="L373" i="4" a="1"/>
  <c r="L373" i="4" s="1"/>
  <c r="K373" i="4"/>
  <c r="P373" i="4"/>
  <c r="L375" i="4" a="1"/>
  <c r="L375" i="4" s="1"/>
  <c r="D375" i="4"/>
  <c r="K375" i="4"/>
  <c r="C375" i="4"/>
  <c r="J375" i="4"/>
  <c r="P377" i="4"/>
  <c r="J377" i="4"/>
  <c r="D377" i="4"/>
  <c r="K377" i="4"/>
  <c r="P379" i="4"/>
  <c r="C379" i="4"/>
  <c r="J381" i="4"/>
  <c r="K381" i="4"/>
  <c r="M381" i="4"/>
  <c r="M383" i="4"/>
  <c r="J383" i="4"/>
  <c r="D383" i="4"/>
  <c r="L383" i="4" a="1"/>
  <c r="L383" i="4" s="1"/>
  <c r="K383" i="4"/>
  <c r="C383" i="4"/>
  <c r="L385" i="4" a="1"/>
  <c r="L385" i="4" s="1"/>
  <c r="D385" i="4"/>
  <c r="C385" i="4"/>
  <c r="J385" i="4"/>
  <c r="J387" i="4"/>
  <c r="K387" i="4"/>
  <c r="M387" i="4"/>
  <c r="C387" i="4"/>
  <c r="C389" i="4"/>
  <c r="M389" i="4"/>
  <c r="L389" i="4" a="1"/>
  <c r="L389" i="4" s="1"/>
  <c r="P389" i="4"/>
  <c r="J389" i="4"/>
  <c r="P391" i="4"/>
  <c r="K391" i="4"/>
  <c r="J391" i="4"/>
  <c r="L391" i="4" a="1"/>
  <c r="L391" i="4" s="1"/>
  <c r="M391" i="4"/>
  <c r="L395" i="4" a="1"/>
  <c r="L395" i="4" s="1"/>
  <c r="K395" i="4"/>
  <c r="D395" i="4"/>
  <c r="J397" i="4"/>
  <c r="M397" i="4"/>
  <c r="L399" i="4" a="1"/>
  <c r="L399" i="4" s="1"/>
  <c r="M399" i="4"/>
  <c r="J401" i="4"/>
  <c r="P401" i="4"/>
  <c r="K401" i="4"/>
  <c r="M401" i="4"/>
  <c r="P403" i="4"/>
  <c r="M403" i="4"/>
  <c r="J403" i="4"/>
  <c r="L403" i="4" a="1"/>
  <c r="L403" i="4" s="1"/>
  <c r="C403" i="4"/>
  <c r="K403" i="4"/>
  <c r="L405" i="4" a="1"/>
  <c r="L405" i="4" s="1"/>
  <c r="K405" i="4"/>
  <c r="M405" i="4"/>
  <c r="J407" i="4"/>
  <c r="K407" i="4"/>
  <c r="P411" i="4"/>
  <c r="K411" i="4"/>
  <c r="M413" i="4"/>
  <c r="C413" i="4"/>
  <c r="P413" i="4"/>
  <c r="K413" i="4"/>
  <c r="J413" i="4"/>
  <c r="L413" i="4" a="1"/>
  <c r="L413" i="4" s="1"/>
  <c r="P415" i="4"/>
  <c r="K415" i="4"/>
  <c r="M415" i="4"/>
  <c r="J415" i="4"/>
  <c r="C415" i="4"/>
  <c r="L415" i="4" a="1"/>
  <c r="L415" i="4" s="1"/>
  <c r="M419" i="4"/>
  <c r="C419" i="4"/>
  <c r="L419" i="4" a="1"/>
  <c r="L419" i="4" s="1"/>
  <c r="K419" i="4"/>
  <c r="J419" i="4"/>
  <c r="C423" i="4"/>
  <c r="K423" i="4"/>
  <c r="J423" i="4"/>
  <c r="L423" i="4" a="1"/>
  <c r="L423" i="4" s="1"/>
  <c r="M423" i="4"/>
  <c r="C425" i="4"/>
  <c r="M425" i="4"/>
  <c r="K425" i="4"/>
  <c r="J425" i="4"/>
  <c r="L425" i="4" a="1"/>
  <c r="L425" i="4" s="1"/>
  <c r="K427" i="4"/>
  <c r="C427" i="4"/>
  <c r="M427" i="4"/>
  <c r="J427" i="4"/>
  <c r="P429" i="4"/>
  <c r="K429" i="4"/>
  <c r="J429" i="4"/>
  <c r="L429" i="4" a="1"/>
  <c r="L429" i="4" s="1"/>
  <c r="K431" i="4"/>
  <c r="J431" i="4"/>
  <c r="L431" i="4" a="1"/>
  <c r="L431" i="4" s="1"/>
  <c r="M431" i="4"/>
  <c r="K433" i="4"/>
  <c r="C433" i="4"/>
  <c r="M433" i="4"/>
  <c r="D433" i="4"/>
  <c r="J433" i="4"/>
  <c r="C435" i="4"/>
  <c r="P435" i="4"/>
  <c r="M435" i="4"/>
  <c r="L435" i="4" a="1"/>
  <c r="L435" i="4" s="1"/>
  <c r="C437" i="4"/>
  <c r="J437" i="4"/>
  <c r="C439" i="4"/>
  <c r="M439" i="4"/>
  <c r="M441" i="4"/>
  <c r="L441" i="4" a="1"/>
  <c r="L441" i="4" s="1"/>
  <c r="K441" i="4"/>
  <c r="P441" i="4"/>
  <c r="J441" i="4"/>
  <c r="L443" i="4" a="1"/>
  <c r="L443" i="4" s="1"/>
  <c r="K443" i="4"/>
  <c r="M443" i="4"/>
  <c r="J443" i="4"/>
  <c r="C443" i="4"/>
  <c r="J445" i="4"/>
  <c r="M445" i="4"/>
  <c r="C445" i="4"/>
  <c r="K447" i="4"/>
  <c r="L447" i="4" a="1"/>
  <c r="L447" i="4" s="1"/>
  <c r="M447" i="4"/>
  <c r="J447" i="4"/>
  <c r="P449" i="4"/>
  <c r="C449" i="4"/>
  <c r="M449" i="4"/>
  <c r="L449" i="4" a="1"/>
  <c r="L449" i="4" s="1"/>
  <c r="L451" i="4" a="1"/>
  <c r="L451" i="4" s="1"/>
  <c r="C451" i="4"/>
  <c r="M451" i="4"/>
  <c r="D451" i="4"/>
  <c r="C453" i="4"/>
  <c r="L453" i="4" a="1"/>
  <c r="L453" i="4" s="1"/>
  <c r="K453" i="4"/>
  <c r="P453" i="4"/>
  <c r="P455" i="4"/>
  <c r="C455" i="4"/>
  <c r="M455" i="4"/>
  <c r="J455" i="4"/>
  <c r="K455" i="4"/>
  <c r="P457" i="4"/>
  <c r="M457" i="4"/>
  <c r="J457" i="4"/>
  <c r="J459" i="4"/>
  <c r="M459" i="4"/>
  <c r="K459" i="4"/>
  <c r="P459" i="4"/>
  <c r="L459" i="4" a="1"/>
  <c r="L459" i="4" s="1"/>
  <c r="P461" i="4"/>
  <c r="K461" i="4"/>
  <c r="J461" i="4"/>
  <c r="C461" i="4"/>
  <c r="M461" i="4"/>
  <c r="L461" i="4" a="1"/>
  <c r="L461" i="4" s="1"/>
  <c r="J463" i="4"/>
  <c r="M463" i="4"/>
  <c r="M465" i="4"/>
  <c r="P465" i="4"/>
  <c r="C467" i="4"/>
  <c r="K467" i="4"/>
  <c r="D469" i="4"/>
  <c r="C469" i="4"/>
  <c r="M469" i="4"/>
  <c r="P471" i="4"/>
  <c r="J471" i="4"/>
  <c r="M471" i="4"/>
  <c r="L473" i="4" a="1"/>
  <c r="L473" i="4" s="1"/>
  <c r="K473" i="4"/>
  <c r="M473" i="4"/>
  <c r="J473" i="4"/>
  <c r="C473" i="4"/>
  <c r="K475" i="4"/>
  <c r="M475" i="4"/>
  <c r="P477" i="4"/>
  <c r="M477" i="4"/>
  <c r="J477" i="4"/>
  <c r="C477" i="4"/>
  <c r="K481" i="4"/>
  <c r="D481" i="4"/>
  <c r="C481" i="4"/>
  <c r="J481" i="4"/>
  <c r="C483" i="4"/>
  <c r="K483" i="4"/>
  <c r="P483" i="4"/>
  <c r="J483" i="4"/>
  <c r="M483" i="4"/>
  <c r="L483" i="4" a="1"/>
  <c r="L483" i="4" s="1"/>
  <c r="P485" i="4"/>
  <c r="K485" i="4"/>
  <c r="J485" i="4"/>
  <c r="C485" i="4"/>
  <c r="M485" i="4"/>
  <c r="K487" i="4"/>
  <c r="C487" i="4"/>
  <c r="M487" i="4"/>
  <c r="J487" i="4"/>
  <c r="L489" i="4" a="1"/>
  <c r="L489" i="4" s="1"/>
  <c r="K489" i="4"/>
  <c r="C489" i="4"/>
  <c r="M489" i="4"/>
  <c r="J489" i="4"/>
  <c r="P491" i="4"/>
  <c r="C491" i="4"/>
  <c r="M491" i="4"/>
  <c r="J491" i="4"/>
  <c r="K491" i="4"/>
  <c r="J493" i="4"/>
  <c r="C493" i="4"/>
  <c r="M493" i="4"/>
  <c r="K493" i="4"/>
  <c r="C495" i="4"/>
  <c r="M495" i="4"/>
  <c r="K495" i="4"/>
  <c r="P495" i="4"/>
  <c r="P497" i="4"/>
  <c r="C497" i="4"/>
  <c r="L497" i="4" a="1"/>
  <c r="L497" i="4" s="1"/>
  <c r="K497" i="4"/>
  <c r="K499" i="4"/>
  <c r="C499" i="4"/>
  <c r="M499" i="4"/>
  <c r="D499" i="4"/>
  <c r="K501" i="4"/>
  <c r="C501" i="4"/>
  <c r="M501" i="4"/>
  <c r="P503" i="4"/>
  <c r="C503" i="4"/>
  <c r="K503" i="4"/>
  <c r="J503" i="4"/>
  <c r="P505" i="4"/>
  <c r="C505" i="4"/>
  <c r="M505" i="4"/>
  <c r="D505" i="4"/>
  <c r="K507" i="4"/>
  <c r="J507" i="4"/>
  <c r="P509" i="4"/>
  <c r="M509" i="4"/>
  <c r="L509" i="4" a="1"/>
  <c r="L509" i="4" s="1"/>
  <c r="C509" i="4"/>
  <c r="L511" i="4" a="1"/>
  <c r="L511" i="4" s="1"/>
  <c r="M511" i="4"/>
  <c r="K511" i="4"/>
  <c r="J511" i="4"/>
  <c r="P515" i="4"/>
  <c r="K515" i="4"/>
  <c r="J515" i="4"/>
  <c r="C515" i="4"/>
  <c r="M515" i="4"/>
  <c r="J519" i="4"/>
  <c r="K519" i="4"/>
  <c r="C521" i="4"/>
  <c r="J521" i="4"/>
  <c r="K521" i="4"/>
  <c r="M521" i="4"/>
  <c r="L523" i="4" a="1"/>
  <c r="L523" i="4" s="1"/>
  <c r="P523" i="4"/>
  <c r="J523" i="4"/>
  <c r="M523" i="4"/>
  <c r="K523" i="4"/>
  <c r="C523" i="4"/>
  <c r="K525" i="4"/>
  <c r="M525" i="4"/>
  <c r="M527" i="4"/>
  <c r="K527" i="4"/>
  <c r="J527" i="4"/>
  <c r="L527" i="4" a="1"/>
  <c r="L527" i="4" s="1"/>
  <c r="C527" i="4"/>
  <c r="C529" i="4"/>
  <c r="K529" i="4"/>
  <c r="J529" i="4"/>
  <c r="K531" i="4"/>
  <c r="M531" i="4"/>
  <c r="P531" i="4"/>
  <c r="L533" i="4" a="1"/>
  <c r="L533" i="4" s="1"/>
  <c r="K533" i="4"/>
  <c r="D533" i="4"/>
  <c r="M535" i="4"/>
  <c r="L535" i="4" a="1"/>
  <c r="L535" i="4" s="1"/>
  <c r="M539" i="4"/>
  <c r="C539" i="4"/>
  <c r="P541" i="4"/>
  <c r="M541" i="4"/>
  <c r="J541" i="4"/>
  <c r="K543" i="4"/>
  <c r="C543" i="4"/>
  <c r="M543" i="4"/>
  <c r="P543" i="4"/>
  <c r="C545" i="4"/>
  <c r="M545" i="4"/>
  <c r="L545" i="4" a="1"/>
  <c r="L545" i="4" s="1"/>
  <c r="K545" i="4"/>
  <c r="P547" i="4"/>
  <c r="J547" i="4"/>
  <c r="P553" i="4"/>
  <c r="L553" i="4" a="1"/>
  <c r="L553" i="4" s="1"/>
  <c r="C553" i="4"/>
  <c r="D553" i="4"/>
  <c r="M555" i="4"/>
  <c r="P555" i="4"/>
  <c r="L557" i="4" a="1"/>
  <c r="L557" i="4" s="1"/>
  <c r="K557" i="4"/>
  <c r="J557" i="4"/>
  <c r="D557" i="4"/>
  <c r="C557" i="4"/>
  <c r="P559" i="4"/>
  <c r="J559" i="4"/>
  <c r="D559" i="4"/>
  <c r="M559" i="4"/>
  <c r="C559" i="4"/>
  <c r="K561" i="4"/>
  <c r="C561" i="4"/>
  <c r="P561" i="4"/>
  <c r="J561" i="4"/>
  <c r="P563" i="4"/>
  <c r="L563" i="4" a="1"/>
  <c r="L563" i="4" s="1"/>
  <c r="J563" i="4"/>
  <c r="K563" i="4"/>
  <c r="P565" i="4"/>
  <c r="J565" i="4"/>
  <c r="K565" i="4"/>
  <c r="P569" i="4"/>
  <c r="L569" i="4" a="1"/>
  <c r="L569" i="4" s="1"/>
  <c r="K569" i="4"/>
  <c r="C569" i="4"/>
  <c r="M569" i="4"/>
  <c r="J569" i="4"/>
  <c r="P571" i="4"/>
  <c r="J571" i="4"/>
  <c r="K571" i="4"/>
  <c r="L571" i="4" a="1"/>
  <c r="L571" i="4" s="1"/>
  <c r="L573" i="4" a="1"/>
  <c r="L573" i="4" s="1"/>
  <c r="M573" i="4"/>
  <c r="P575" i="4"/>
  <c r="J575" i="4"/>
  <c r="C575" i="4"/>
  <c r="M575" i="4"/>
  <c r="L575" i="4" a="1"/>
  <c r="L575" i="4" s="1"/>
  <c r="P577" i="4"/>
  <c r="K577" i="4"/>
  <c r="C577" i="4"/>
  <c r="D577" i="4"/>
  <c r="J577" i="4"/>
  <c r="L577" i="4" a="1"/>
  <c r="L577" i="4" s="1"/>
  <c r="M577" i="4"/>
  <c r="J579" i="4"/>
  <c r="M579" i="4"/>
  <c r="P581" i="4"/>
  <c r="L581" i="4" a="1"/>
  <c r="L581" i="4" s="1"/>
  <c r="D581" i="4"/>
  <c r="M581" i="4"/>
  <c r="K581" i="4"/>
  <c r="P583" i="4"/>
  <c r="J583" i="4"/>
  <c r="K583" i="4"/>
  <c r="M583" i="4"/>
  <c r="C583" i="4"/>
  <c r="D583" i="4"/>
  <c r="P587" i="4"/>
  <c r="C587" i="4"/>
  <c r="K587" i="4"/>
  <c r="J587" i="4"/>
  <c r="L587" i="4" a="1"/>
  <c r="L587" i="4" s="1"/>
  <c r="D587" i="4"/>
  <c r="P589" i="4"/>
  <c r="M589" i="4"/>
  <c r="K589" i="4"/>
  <c r="K593" i="4"/>
  <c r="J593" i="4"/>
  <c r="L593" i="4" a="1"/>
  <c r="L593" i="4" s="1"/>
  <c r="P593" i="4"/>
  <c r="M593" i="4"/>
  <c r="C593" i="4"/>
  <c r="P595" i="4"/>
  <c r="L595" i="4" a="1"/>
  <c r="L595" i="4" s="1"/>
  <c r="L597" i="4" a="1"/>
  <c r="L597" i="4" s="1"/>
  <c r="M597" i="4"/>
  <c r="P597" i="4"/>
  <c r="P599" i="4"/>
  <c r="C599" i="4"/>
  <c r="M599" i="4"/>
  <c r="K599" i="4"/>
  <c r="J599" i="4"/>
  <c r="P601" i="4"/>
  <c r="L601" i="4" a="1"/>
  <c r="L601" i="4" s="1"/>
  <c r="J603" i="4"/>
  <c r="P603" i="4"/>
  <c r="M603" i="4"/>
  <c r="K605" i="4"/>
  <c r="J605" i="4"/>
  <c r="C605" i="4"/>
  <c r="M605" i="4"/>
  <c r="P607" i="4"/>
  <c r="J607" i="4"/>
  <c r="C607" i="4"/>
  <c r="K607" i="4"/>
  <c r="K609" i="4"/>
  <c r="M609" i="4"/>
  <c r="P611" i="4"/>
  <c r="L611" i="4" a="1"/>
  <c r="L611" i="4" s="1"/>
  <c r="K611" i="4"/>
  <c r="D611" i="4"/>
  <c r="J611" i="4"/>
  <c r="C611" i="4"/>
  <c r="M611" i="4"/>
  <c r="P613" i="4"/>
  <c r="J613" i="4"/>
  <c r="D613" i="4"/>
  <c r="P615" i="4"/>
  <c r="M615" i="4"/>
  <c r="J617" i="4"/>
  <c r="L617" i="4" a="1"/>
  <c r="L617" i="4" s="1"/>
  <c r="K617" i="4"/>
  <c r="M617" i="4"/>
  <c r="C617" i="4"/>
  <c r="P619" i="4"/>
  <c r="M619" i="4"/>
  <c r="C619" i="4"/>
  <c r="D619" i="4"/>
  <c r="D623" i="4"/>
  <c r="L623" i="4" a="1"/>
  <c r="L623" i="4" s="1"/>
  <c r="K623" i="4"/>
  <c r="M623" i="4"/>
  <c r="P625" i="4"/>
  <c r="K625" i="4"/>
  <c r="C625" i="4"/>
  <c r="D625" i="4"/>
  <c r="K627" i="4"/>
  <c r="P627" i="4"/>
  <c r="L629" i="4" a="1"/>
  <c r="L629" i="4" s="1"/>
  <c r="J629" i="4"/>
  <c r="P631" i="4"/>
  <c r="J631" i="4"/>
  <c r="L631" i="4" a="1"/>
  <c r="L631" i="4" s="1"/>
  <c r="M631" i="4"/>
  <c r="K631" i="4"/>
  <c r="K633" i="4"/>
  <c r="M633" i="4"/>
  <c r="P635" i="4"/>
  <c r="C635" i="4"/>
  <c r="D635" i="4"/>
  <c r="K635" i="4"/>
  <c r="P637" i="4"/>
  <c r="M637" i="4"/>
  <c r="K637" i="4"/>
  <c r="L637" i="4" a="1"/>
  <c r="L637" i="4" s="1"/>
  <c r="J639" i="4"/>
  <c r="M639" i="4"/>
  <c r="J641" i="4"/>
  <c r="C641" i="4"/>
  <c r="D641" i="4"/>
  <c r="P641" i="4"/>
  <c r="M641" i="4"/>
  <c r="P643" i="4"/>
  <c r="J643" i="4"/>
  <c r="K643" i="4"/>
  <c r="C643" i="4"/>
  <c r="D643" i="4"/>
  <c r="J645" i="4"/>
  <c r="M645" i="4"/>
  <c r="P647" i="4"/>
  <c r="M647" i="4"/>
  <c r="L647" i="4" a="1"/>
  <c r="L647" i="4" s="1"/>
  <c r="C647" i="4"/>
  <c r="K647" i="4"/>
  <c r="J647" i="4"/>
  <c r="D647" i="4"/>
  <c r="L651" i="4" a="1"/>
  <c r="L651" i="4" s="1"/>
  <c r="M651" i="4"/>
  <c r="K653" i="4"/>
  <c r="C653" i="4"/>
  <c r="P653" i="4"/>
  <c r="M653" i="4"/>
  <c r="M655" i="4"/>
  <c r="K655" i="4"/>
  <c r="P655" i="4"/>
  <c r="L657" i="4" a="1"/>
  <c r="L657" i="4" s="1"/>
  <c r="M657" i="4"/>
  <c r="P657" i="4"/>
  <c r="J661" i="4"/>
  <c r="K661" i="4"/>
  <c r="M663" i="4"/>
  <c r="K663" i="4"/>
  <c r="K665" i="4"/>
  <c r="P665" i="4"/>
  <c r="M665" i="4"/>
  <c r="D667" i="4"/>
  <c r="P667" i="4"/>
  <c r="K667" i="4"/>
  <c r="M671" i="4"/>
  <c r="P671" i="4"/>
  <c r="J673" i="4"/>
  <c r="M673" i="4"/>
  <c r="D673" i="4"/>
  <c r="L675" i="4" a="1"/>
  <c r="L675" i="4" s="1"/>
  <c r="P675" i="4"/>
  <c r="J675" i="4"/>
  <c r="M679" i="4"/>
  <c r="K679" i="4"/>
  <c r="L679" i="4" a="1"/>
  <c r="L679" i="4" s="1"/>
  <c r="P683" i="4"/>
  <c r="C683" i="4"/>
  <c r="C685" i="4"/>
  <c r="P685" i="4"/>
  <c r="M685" i="4"/>
  <c r="L685" i="4" a="1"/>
  <c r="L685" i="4" s="1"/>
  <c r="J685" i="4"/>
  <c r="D685" i="4"/>
  <c r="K685" i="4"/>
  <c r="M687" i="4"/>
  <c r="C687" i="4"/>
  <c r="K687" i="4"/>
  <c r="K689" i="4"/>
  <c r="Q689" i="4" s="1"/>
  <c r="P689" i="4"/>
  <c r="M695" i="4"/>
  <c r="P695" i="4"/>
  <c r="C697" i="4"/>
  <c r="M697" i="4"/>
  <c r="J701" i="4"/>
  <c r="L701" i="4" a="1"/>
  <c r="L701" i="4" s="1"/>
  <c r="K703" i="4"/>
  <c r="M703" i="4"/>
  <c r="K707" i="4"/>
  <c r="C707" i="4"/>
  <c r="J707" i="4"/>
  <c r="L709" i="4" a="1"/>
  <c r="L709" i="4" s="1"/>
  <c r="P709" i="4"/>
  <c r="J709" i="4"/>
  <c r="K709" i="4"/>
  <c r="P713" i="4"/>
  <c r="M713" i="4"/>
  <c r="J713" i="4"/>
  <c r="L713" i="4" a="1"/>
  <c r="L713" i="4" s="1"/>
  <c r="K713" i="4"/>
  <c r="C713" i="4"/>
  <c r="L717" i="4" a="1"/>
  <c r="L717" i="4" s="1"/>
  <c r="J717" i="4"/>
  <c r="K719" i="4"/>
  <c r="C719" i="4"/>
  <c r="L719" i="4" a="1"/>
  <c r="L719" i="4" s="1"/>
  <c r="J719" i="4"/>
  <c r="P725" i="4"/>
  <c r="C725" i="4"/>
  <c r="M725" i="4"/>
  <c r="C727" i="4"/>
  <c r="L727" i="4" a="1"/>
  <c r="L727" i="4" s="1"/>
  <c r="J727" i="4"/>
  <c r="P727" i="4"/>
  <c r="M727" i="4"/>
  <c r="K731" i="4"/>
  <c r="J731" i="4"/>
  <c r="L733" i="4" a="1"/>
  <c r="L733" i="4" s="1"/>
  <c r="J733" i="4"/>
  <c r="C733" i="4"/>
  <c r="D733" i="4"/>
  <c r="M733" i="4"/>
  <c r="P733" i="4"/>
  <c r="K733" i="4"/>
  <c r="C735" i="4"/>
  <c r="L735" i="4" a="1"/>
  <c r="L735" i="4" s="1"/>
  <c r="K737" i="4"/>
  <c r="D737" i="4"/>
  <c r="L741" i="4" a="1"/>
  <c r="L741" i="4" s="1"/>
  <c r="P741" i="4"/>
  <c r="K743" i="4"/>
  <c r="M743" i="4"/>
  <c r="M747" i="4"/>
  <c r="C747" i="4"/>
  <c r="L747" i="4" a="1"/>
  <c r="L747" i="4" s="1"/>
  <c r="P747" i="4"/>
  <c r="K749" i="4"/>
  <c r="L749" i="4" a="1"/>
  <c r="L749" i="4" s="1"/>
  <c r="M749" i="4"/>
  <c r="P753" i="4"/>
  <c r="K753" i="4"/>
  <c r="L757" i="4" a="1"/>
  <c r="L757" i="4" s="1"/>
  <c r="C757" i="4"/>
  <c r="M757" i="4"/>
  <c r="M759" i="4"/>
  <c r="P759" i="4"/>
  <c r="L759" i="4" a="1"/>
  <c r="L759" i="4" s="1"/>
  <c r="K761" i="4"/>
  <c r="M761" i="4"/>
  <c r="P761" i="4"/>
  <c r="J763" i="4"/>
  <c r="P763" i="4"/>
  <c r="M765" i="4"/>
  <c r="J765" i="4"/>
  <c r="K765" i="4"/>
  <c r="L765" i="4" a="1"/>
  <c r="L765" i="4" s="1"/>
  <c r="K767" i="4"/>
  <c r="C767" i="4"/>
  <c r="D767" i="4"/>
  <c r="M771" i="4"/>
  <c r="D771" i="4"/>
  <c r="A771" i="4" s="1"/>
  <c r="B771" i="4" s="1"/>
  <c r="L771" i="4" a="1"/>
  <c r="L771" i="4" s="1"/>
  <c r="C773" i="4"/>
  <c r="M773" i="4"/>
  <c r="J773" i="4"/>
  <c r="K773" i="4"/>
  <c r="L773" i="4" a="1"/>
  <c r="L773" i="4" s="1"/>
  <c r="L775" i="4" a="1"/>
  <c r="L775" i="4" s="1"/>
  <c r="K775" i="4"/>
  <c r="M775" i="4"/>
  <c r="D775" i="4"/>
  <c r="P777" i="4"/>
  <c r="D777" i="4"/>
  <c r="C777" i="4"/>
  <c r="K777" i="4"/>
  <c r="K779" i="4"/>
  <c r="M779" i="4"/>
  <c r="L779" i="4" a="1"/>
  <c r="L779" i="4" s="1"/>
  <c r="C779" i="4"/>
  <c r="J779" i="4"/>
  <c r="P783" i="4"/>
  <c r="D783" i="4"/>
  <c r="L783" i="4" a="1"/>
  <c r="L783" i="4" s="1"/>
  <c r="K783" i="4"/>
  <c r="M783" i="4"/>
  <c r="K785" i="4"/>
  <c r="D785" i="4"/>
  <c r="A785" i="4" s="1"/>
  <c r="B785" i="4" s="1"/>
  <c r="M785" i="4"/>
  <c r="D789" i="4"/>
  <c r="J789" i="4"/>
  <c r="K789" i="4"/>
  <c r="C789" i="4"/>
  <c r="K791" i="4"/>
  <c r="L791" i="4" a="1"/>
  <c r="L791" i="4" s="1"/>
  <c r="P791" i="4"/>
  <c r="C791" i="4"/>
  <c r="C795" i="4"/>
  <c r="P795" i="4"/>
  <c r="D795" i="4"/>
  <c r="K797" i="4"/>
  <c r="J797" i="4"/>
  <c r="M797" i="4"/>
  <c r="P797" i="4"/>
  <c r="M801" i="4"/>
  <c r="D801" i="4"/>
  <c r="C801" i="4"/>
  <c r="P801" i="4"/>
  <c r="L801" i="4" a="1"/>
  <c r="L801" i="4" s="1"/>
  <c r="K803" i="4"/>
  <c r="P803" i="4"/>
  <c r="L803" i="4" a="1"/>
  <c r="L803" i="4" s="1"/>
  <c r="C805" i="4"/>
  <c r="K805" i="4"/>
  <c r="M805" i="4"/>
  <c r="K811" i="4"/>
  <c r="P811" i="4"/>
  <c r="M813" i="4"/>
  <c r="C813" i="4"/>
  <c r="L813" i="4" a="1"/>
  <c r="L813" i="4" s="1"/>
  <c r="D813" i="4"/>
  <c r="K815" i="4"/>
  <c r="C815" i="4"/>
  <c r="M815" i="4"/>
  <c r="D815" i="4"/>
  <c r="L819" i="4" a="1"/>
  <c r="L819" i="4" s="1"/>
  <c r="K819" i="4"/>
  <c r="J819" i="4"/>
  <c r="M819" i="4"/>
  <c r="D819" i="4"/>
  <c r="K821" i="4"/>
  <c r="L821" i="4" a="1"/>
  <c r="L821" i="4" s="1"/>
  <c r="C821" i="4"/>
  <c r="K823" i="4"/>
  <c r="N823" i="4" s="1"/>
  <c r="P823" i="4"/>
  <c r="K825" i="4"/>
  <c r="J825" i="4"/>
  <c r="D825" i="4"/>
  <c r="K827" i="4"/>
  <c r="P827" i="4"/>
  <c r="D827" i="4"/>
  <c r="A827" i="4" s="1"/>
  <c r="B827" i="4" s="1"/>
  <c r="L829" i="4" a="1"/>
  <c r="L829" i="4" s="1"/>
  <c r="M829" i="4"/>
  <c r="J831" i="4"/>
  <c r="P831" i="4"/>
  <c r="D831" i="4"/>
  <c r="M831" i="4"/>
  <c r="K833" i="4"/>
  <c r="P833" i="4"/>
  <c r="M833" i="4"/>
  <c r="J833" i="4"/>
  <c r="D833" i="4"/>
  <c r="J835" i="4"/>
  <c r="D835" i="4"/>
  <c r="P837" i="4"/>
  <c r="L837" i="4" a="1"/>
  <c r="L837" i="4" s="1"/>
  <c r="D837" i="4"/>
  <c r="D843" i="4"/>
  <c r="J843" i="4"/>
  <c r="L843" i="4" a="1"/>
  <c r="L843" i="4" s="1"/>
  <c r="P843" i="4"/>
  <c r="D845" i="4"/>
  <c r="L845" i="4" a="1"/>
  <c r="L845" i="4" s="1"/>
  <c r="C845" i="4"/>
  <c r="C849" i="4"/>
  <c r="L849" i="4" a="1"/>
  <c r="L849" i="4" s="1"/>
  <c r="M851" i="4"/>
  <c r="P851" i="4"/>
  <c r="K853" i="4"/>
  <c r="M853" i="4"/>
  <c r="M855" i="4"/>
  <c r="D855" i="4"/>
  <c r="P855" i="4"/>
  <c r="K857" i="4"/>
  <c r="M857" i="4"/>
  <c r="P857" i="4"/>
  <c r="J859" i="4"/>
  <c r="L859" i="4" a="1"/>
  <c r="L859" i="4" s="1"/>
  <c r="P859" i="4"/>
  <c r="D861" i="4"/>
  <c r="P861" i="4"/>
  <c r="K863" i="4"/>
  <c r="J863" i="4"/>
  <c r="D863" i="4"/>
  <c r="A863" i="4" s="1"/>
  <c r="B863" i="4" s="1"/>
  <c r="K869" i="4"/>
  <c r="M869" i="4"/>
  <c r="L869" i="4" a="1"/>
  <c r="L869" i="4" s="1"/>
  <c r="J869" i="4"/>
  <c r="K873" i="4"/>
  <c r="J873" i="4"/>
  <c r="D873" i="4"/>
  <c r="C873" i="4"/>
  <c r="P873" i="4"/>
  <c r="K875" i="4"/>
  <c r="C875" i="4"/>
  <c r="M875" i="4"/>
  <c r="D875" i="4"/>
  <c r="P875" i="4"/>
  <c r="M877" i="4"/>
  <c r="P877" i="4"/>
  <c r="D879" i="4"/>
  <c r="K879" i="4"/>
  <c r="J879" i="4"/>
  <c r="L879" i="4" a="1"/>
  <c r="L879" i="4" s="1"/>
  <c r="M879" i="4"/>
  <c r="L881" i="4" a="1"/>
  <c r="L881" i="4" s="1"/>
  <c r="C881" i="4"/>
  <c r="K881" i="4"/>
  <c r="J881" i="4"/>
  <c r="J885" i="4"/>
  <c r="K885" i="4"/>
  <c r="C885" i="4"/>
  <c r="K887" i="4"/>
  <c r="D887" i="4"/>
  <c r="P887" i="4"/>
  <c r="C887" i="4"/>
  <c r="M891" i="4"/>
  <c r="L891" i="4" a="1"/>
  <c r="L891" i="4" s="1"/>
  <c r="J891" i="4"/>
  <c r="D891" i="4"/>
  <c r="A891" i="4" s="1"/>
  <c r="B891" i="4" s="1"/>
  <c r="K893" i="4"/>
  <c r="D893" i="4"/>
  <c r="C893" i="4"/>
  <c r="M897" i="4"/>
  <c r="K897" i="4"/>
  <c r="L897" i="4" a="1"/>
  <c r="L897" i="4" s="1"/>
  <c r="J525" i="4"/>
  <c r="D547" i="4"/>
  <c r="M571" i="4"/>
  <c r="P507" i="4"/>
  <c r="L541" i="4" a="1"/>
  <c r="L541" i="4" s="1"/>
  <c r="K553" i="4"/>
  <c r="M507" i="4"/>
  <c r="P521" i="4"/>
  <c r="D419" i="4"/>
  <c r="D475" i="4"/>
  <c r="M421" i="4"/>
  <c r="K315" i="4"/>
  <c r="J327" i="4"/>
  <c r="J509" i="4"/>
  <c r="M429" i="4"/>
  <c r="P375" i="4"/>
  <c r="P447" i="4"/>
  <c r="L455" i="4" a="1"/>
  <c r="L455" i="4" s="1"/>
  <c r="M393" i="4"/>
  <c r="M533" i="4"/>
  <c r="C367" i="4"/>
  <c r="L355" i="4" a="1"/>
  <c r="L355" i="4" s="1"/>
  <c r="P501" i="4"/>
  <c r="L517" i="4" a="1"/>
  <c r="L517" i="4" s="1"/>
  <c r="D407" i="4"/>
  <c r="C463" i="4"/>
  <c r="D421" i="4"/>
  <c r="J321" i="4"/>
  <c r="K509" i="4"/>
  <c r="J535" i="4"/>
  <c r="L401" i="4" a="1"/>
  <c r="L401" i="4" s="1"/>
  <c r="P339" i="4"/>
  <c r="P423" i="4"/>
  <c r="M529" i="4"/>
  <c r="J449" i="4"/>
  <c r="C351" i="4"/>
  <c r="L515" i="4" a="1"/>
  <c r="L515" i="4" s="1"/>
  <c r="D515" i="4"/>
  <c r="D523" i="4"/>
  <c r="C457" i="4"/>
  <c r="C397" i="4"/>
  <c r="J297" i="4"/>
  <c r="J499" i="4"/>
  <c r="K535" i="4"/>
  <c r="C401" i="4"/>
  <c r="D351" i="4"/>
  <c r="D529" i="4"/>
  <c r="K449" i="4"/>
  <c r="C339" i="4"/>
  <c r="L407" i="4" a="1"/>
  <c r="L407" i="4" s="1"/>
  <c r="J365" i="4"/>
  <c r="C717" i="4"/>
  <c r="P817" i="4"/>
  <c r="P751" i="4"/>
  <c r="D817" i="4"/>
  <c r="A817" i="4" s="1"/>
  <c r="B817" i="4" s="1"/>
  <c r="D751" i="4"/>
  <c r="M847" i="4"/>
  <c r="M787" i="4"/>
  <c r="K721" i="4"/>
  <c r="D661" i="4"/>
  <c r="P867" i="4"/>
  <c r="P771" i="4"/>
  <c r="M737" i="4"/>
  <c r="J687" i="4"/>
  <c r="J555" i="4"/>
  <c r="J743" i="4"/>
  <c r="M701" i="4"/>
  <c r="K669" i="4"/>
  <c r="K657" i="4"/>
  <c r="J861" i="4"/>
  <c r="D857" i="4"/>
  <c r="D601" i="4"/>
  <c r="D851" i="4"/>
  <c r="C649" i="4"/>
  <c r="C565" i="4"/>
  <c r="C855" i="4"/>
  <c r="C843" i="4"/>
  <c r="J741" i="4"/>
  <c r="C689" i="4"/>
  <c r="M625" i="4"/>
  <c r="M547" i="4"/>
  <c r="J767" i="4"/>
  <c r="C709" i="4"/>
  <c r="J665" i="4"/>
  <c r="P645" i="4"/>
  <c r="P567" i="4"/>
  <c r="P881" i="4"/>
  <c r="L589" i="4" a="1"/>
  <c r="L589" i="4" s="1"/>
  <c r="J827" i="4"/>
  <c r="J815" i="4"/>
  <c r="C797" i="4"/>
  <c r="D779" i="4"/>
  <c r="K619" i="4"/>
  <c r="C831" i="4"/>
  <c r="K813" i="4"/>
  <c r="L789" i="4" a="1"/>
  <c r="L789" i="4" s="1"/>
  <c r="C765" i="4"/>
  <c r="M627" i="4"/>
  <c r="M561" i="4"/>
  <c r="P869" i="4"/>
  <c r="J495" i="4"/>
  <c r="J505" i="4"/>
  <c r="J451" i="4"/>
  <c r="D397" i="4"/>
  <c r="M563" i="4"/>
  <c r="M411" i="4"/>
  <c r="L599" i="4" a="1"/>
  <c r="L599" i="4" s="1"/>
  <c r="K477" i="4"/>
  <c r="K389" i="4"/>
  <c r="L503" i="4" a="1"/>
  <c r="L503" i="4" s="1"/>
  <c r="D569" i="4"/>
  <c r="L343" i="4" a="1"/>
  <c r="L343" i="4" s="1"/>
  <c r="C511" i="4"/>
  <c r="K437" i="4"/>
  <c r="K337" i="4"/>
  <c r="C407" i="4"/>
  <c r="P605" i="4"/>
  <c r="K347" i="4"/>
  <c r="C711" i="4"/>
  <c r="P805" i="4"/>
  <c r="P745" i="4"/>
  <c r="D811" i="4"/>
  <c r="M841" i="4"/>
  <c r="M781" i="4"/>
  <c r="M707" i="4"/>
  <c r="D655" i="4"/>
  <c r="L863" i="4" a="1"/>
  <c r="L863" i="4" s="1"/>
  <c r="C737" i="4"/>
  <c r="P687" i="4"/>
  <c r="J549" i="4"/>
  <c r="L743" i="4" a="1"/>
  <c r="L743" i="4" s="1"/>
  <c r="C701" i="4"/>
  <c r="C669" i="4"/>
  <c r="C657" i="4"/>
  <c r="K861" i="4"/>
  <c r="D595" i="4"/>
  <c r="A595" i="4" s="1"/>
  <c r="B595" i="4" s="1"/>
  <c r="J845" i="4"/>
  <c r="C637" i="4"/>
  <c r="C547" i="4"/>
  <c r="J849" i="4"/>
  <c r="J837" i="4"/>
  <c r="K741" i="4"/>
  <c r="J683" i="4"/>
  <c r="M613" i="4"/>
  <c r="L767" i="4" a="1"/>
  <c r="L767" i="4" s="1"/>
  <c r="J679" i="4"/>
  <c r="C665" i="4"/>
  <c r="P639" i="4"/>
  <c r="P549" i="4"/>
  <c r="L583" i="4" a="1"/>
  <c r="L583" i="4" s="1"/>
  <c r="L827" i="4" a="1"/>
  <c r="L827" i="4" s="1"/>
  <c r="L815" i="4" a="1"/>
  <c r="L815" i="4" s="1"/>
  <c r="D797" i="4"/>
  <c r="P779" i="4"/>
  <c r="K613" i="4"/>
  <c r="L825" i="4" a="1"/>
  <c r="L825" i="4" s="1"/>
  <c r="P813" i="4"/>
  <c r="M789" i="4"/>
  <c r="P765" i="4"/>
  <c r="J625" i="4"/>
  <c r="J553" i="4"/>
  <c r="L491" i="4" a="1"/>
  <c r="L491" i="4" s="1"/>
  <c r="K505" i="4"/>
  <c r="D445" i="4"/>
  <c r="M385" i="4"/>
  <c r="C563" i="4"/>
  <c r="K399" i="4"/>
  <c r="M587" i="4"/>
  <c r="M453" i="4"/>
  <c r="C313" i="4"/>
  <c r="M503" i="4"/>
  <c r="L521" i="4" a="1"/>
  <c r="L521" i="4" s="1"/>
  <c r="L307" i="4" a="1"/>
  <c r="L307" i="4" s="1"/>
  <c r="L485" i="4" a="1"/>
  <c r="L485" i="4" s="1"/>
  <c r="L437" i="4" a="1"/>
  <c r="L437" i="4" s="1"/>
  <c r="C333" i="4"/>
  <c r="J395" i="4"/>
  <c r="P557" i="4"/>
  <c r="D605" i="4"/>
  <c r="C823" i="4"/>
  <c r="C705" i="4"/>
  <c r="J711" i="4"/>
  <c r="P865" i="4"/>
  <c r="P799" i="4"/>
  <c r="M889" i="4"/>
  <c r="M835" i="4"/>
  <c r="M769" i="4"/>
  <c r="P707" i="4"/>
  <c r="M863" i="4"/>
  <c r="J753" i="4"/>
  <c r="P737" i="4"/>
  <c r="C679" i="4"/>
  <c r="J543" i="4"/>
  <c r="J761" i="4"/>
  <c r="C743" i="4"/>
  <c r="P701" i="4"/>
  <c r="J651" i="4"/>
  <c r="D897" i="4"/>
  <c r="A897" i="4" s="1"/>
  <c r="B897" i="4" s="1"/>
  <c r="L861" i="4" a="1"/>
  <c r="L861" i="4" s="1"/>
  <c r="J697" i="4"/>
  <c r="D589" i="4"/>
  <c r="M845" i="4"/>
  <c r="C631" i="4"/>
  <c r="C541" i="4"/>
  <c r="M887" i="4"/>
  <c r="K849" i="4"/>
  <c r="K837" i="4"/>
  <c r="C741" i="4"/>
  <c r="M683" i="4"/>
  <c r="M607" i="4"/>
  <c r="M767" i="4"/>
  <c r="J677" i="4"/>
  <c r="J659" i="4"/>
  <c r="P633" i="4"/>
  <c r="P537" i="4"/>
  <c r="L885" i="4" a="1"/>
  <c r="L885" i="4" s="1"/>
  <c r="L565" i="4" a="1"/>
  <c r="L565" i="4" s="1"/>
  <c r="M827" i="4"/>
  <c r="P815" i="4"/>
  <c r="J791" i="4"/>
  <c r="J725" i="4"/>
  <c r="K601" i="4"/>
  <c r="C879" i="4"/>
  <c r="M825" i="4"/>
  <c r="J801" i="4"/>
  <c r="P789" i="4"/>
  <c r="J747" i="4"/>
  <c r="J619" i="4"/>
  <c r="K673" i="4"/>
  <c r="L477" i="4" a="1"/>
  <c r="L477" i="4" s="1"/>
  <c r="M481" i="4"/>
  <c r="J439" i="4"/>
  <c r="K351" i="4"/>
  <c r="J545" i="4"/>
  <c r="D325" i="4"/>
  <c r="J453" i="4"/>
  <c r="C307" i="4"/>
  <c r="M337" i="4"/>
  <c r="C471" i="4"/>
  <c r="P545" i="4"/>
  <c r="D303" i="4"/>
  <c r="C479" i="4"/>
  <c r="C431" i="4"/>
  <c r="C395" i="4"/>
  <c r="M557" i="4"/>
  <c r="L605" i="4" a="1"/>
  <c r="L605" i="4" s="1"/>
  <c r="C341" i="4"/>
  <c r="K899" i="4"/>
  <c r="J899" i="4"/>
  <c r="K901" i="4"/>
  <c r="L901" i="4" a="1"/>
  <c r="L901" i="4" s="1"/>
  <c r="K905" i="4"/>
  <c r="M905" i="4"/>
  <c r="L905" i="4" a="1"/>
  <c r="L905" i="4" s="1"/>
  <c r="D905" i="4"/>
  <c r="C905" i="4"/>
  <c r="P905" i="4"/>
  <c r="J907" i="4"/>
  <c r="K907" i="4"/>
  <c r="P907" i="4"/>
  <c r="K909" i="4"/>
  <c r="J909" i="4"/>
  <c r="L909" i="4" a="1"/>
  <c r="L909" i="4" s="1"/>
  <c r="K911" i="4"/>
  <c r="C911" i="4"/>
  <c r="L915" i="4" a="1"/>
  <c r="L915" i="4" s="1"/>
  <c r="D915" i="4"/>
  <c r="C915" i="4"/>
  <c r="P915" i="4"/>
  <c r="L917" i="4" a="1"/>
  <c r="L917" i="4" s="1"/>
  <c r="J917" i="4"/>
  <c r="K923" i="4"/>
  <c r="N923" i="4" s="1"/>
  <c r="D923" i="4"/>
  <c r="J923" i="4"/>
  <c r="K941" i="4"/>
  <c r="N941" i="4" s="1"/>
  <c r="J941" i="4"/>
  <c r="D909" i="4"/>
  <c r="M899" i="4"/>
  <c r="C917" i="4"/>
  <c r="M911" i="4"/>
  <c r="K949" i="4"/>
  <c r="O949" i="4" s="1"/>
  <c r="J949" i="4"/>
  <c r="K959" i="4"/>
  <c r="M959" i="4"/>
  <c r="P967" i="4"/>
  <c r="C967" i="4"/>
  <c r="M1003" i="4"/>
  <c r="L1003" i="4" a="1"/>
  <c r="L1003" i="4" s="1"/>
  <c r="M957" i="4"/>
  <c r="L951" i="4" a="1"/>
  <c r="L951" i="4" s="1"/>
  <c r="P886" i="4"/>
  <c r="L886" i="4" a="1"/>
  <c r="L886" i="4" s="1"/>
  <c r="D1133" i="4"/>
  <c r="L1133" i="4" a="1"/>
  <c r="L1133" i="4" s="1"/>
  <c r="L1145" i="4" a="1"/>
  <c r="L1145" i="4" s="1"/>
  <c r="D1145" i="4"/>
  <c r="D1169" i="4"/>
  <c r="L1169" i="4" a="1"/>
  <c r="L1169" i="4" s="1"/>
  <c r="P1189" i="4"/>
  <c r="D1189" i="4"/>
  <c r="D1193" i="4"/>
  <c r="L1193" i="4" a="1"/>
  <c r="L1193" i="4" s="1"/>
  <c r="M1207" i="4"/>
  <c r="D1207" i="4"/>
  <c r="M1231" i="4"/>
  <c r="D1231" i="4"/>
  <c r="M1237" i="4"/>
  <c r="D1237" i="4"/>
  <c r="D1243" i="4"/>
  <c r="A1243" i="4" s="1"/>
  <c r="B1243" i="4" s="1"/>
  <c r="D1713" i="4"/>
  <c r="A1713" i="4" s="1"/>
  <c r="B1713" i="4" s="1"/>
  <c r="D1773" i="4"/>
  <c r="D1777" i="4"/>
  <c r="A1777" i="4" s="1"/>
  <c r="B1777" i="4" s="1"/>
  <c r="D1783" i="4"/>
  <c r="D1787" i="4"/>
  <c r="D1791" i="4"/>
  <c r="A1791" i="4" s="1"/>
  <c r="B1791" i="4" s="1"/>
  <c r="D1811" i="4"/>
  <c r="D1941" i="4"/>
  <c r="A1941" i="4" s="1"/>
  <c r="B1941" i="4" s="1"/>
  <c r="D1961" i="4"/>
  <c r="A1961" i="4" s="1"/>
  <c r="B1961" i="4" s="1"/>
  <c r="D1965" i="4"/>
  <c r="A1965" i="4" s="1"/>
  <c r="B1965" i="4" s="1"/>
  <c r="D1967" i="4"/>
  <c r="A1967" i="4" s="1"/>
  <c r="B1967" i="4" s="1"/>
  <c r="D2073" i="4"/>
  <c r="A2073" i="4" s="1"/>
  <c r="B2073" i="4" s="1"/>
  <c r="D2171" i="4"/>
  <c r="A2171" i="4" s="1"/>
  <c r="B2171" i="4" s="1"/>
  <c r="D2337" i="4"/>
  <c r="A2337" i="4" s="1"/>
  <c r="B2337" i="4" s="1"/>
  <c r="D2351" i="4"/>
  <c r="A2351" i="4" s="1"/>
  <c r="B2351" i="4" s="1"/>
  <c r="D2361" i="4"/>
  <c r="A2361" i="4" s="1"/>
  <c r="B2361" i="4" s="1"/>
  <c r="D2443" i="4"/>
  <c r="A2443" i="4" s="1"/>
  <c r="B2443" i="4" s="1"/>
  <c r="D2525" i="4"/>
  <c r="A2525" i="4" s="1"/>
  <c r="B2525" i="4" s="1"/>
  <c r="L1740" i="4" a="1"/>
  <c r="L1740" i="4" s="1"/>
  <c r="K1267" i="4"/>
  <c r="P1317" i="4"/>
  <c r="J1367" i="4"/>
  <c r="K1301" i="4"/>
  <c r="M1387" i="4"/>
  <c r="C1381" i="4"/>
  <c r="K1329" i="4"/>
  <c r="J1385" i="4"/>
  <c r="K1327" i="4"/>
  <c r="K1261" i="4"/>
  <c r="K1363" i="4"/>
  <c r="K1271" i="4"/>
  <c r="C1343" i="4"/>
  <c r="M1413" i="4"/>
  <c r="K1385" i="4"/>
  <c r="M1381" i="4"/>
  <c r="P1329" i="4"/>
  <c r="K1353" i="4"/>
  <c r="C1327" i="4"/>
  <c r="C1363" i="4"/>
  <c r="M1271" i="4"/>
  <c r="J1343" i="4"/>
  <c r="C1405" i="4"/>
  <c r="C1351" i="4"/>
  <c r="M1367" i="4"/>
  <c r="K1262" i="4"/>
  <c r="L1228" i="4" a="1"/>
  <c r="L1228" i="4" s="1"/>
  <c r="D1270" i="4"/>
  <c r="K1234" i="4"/>
  <c r="J1252" i="4"/>
  <c r="M1288" i="4"/>
  <c r="P1262" i="4"/>
  <c r="J1232" i="4"/>
  <c r="J1204" i="4"/>
  <c r="L1180" i="4" a="1"/>
  <c r="L1180" i="4" s="1"/>
  <c r="J1168" i="4"/>
  <c r="K1094" i="4"/>
  <c r="K1070" i="4"/>
  <c r="C1154" i="4"/>
  <c r="K1150" i="4"/>
  <c r="C1136" i="4"/>
  <c r="C1006" i="4"/>
  <c r="L970" i="4" a="1"/>
  <c r="L970" i="4" s="1"/>
  <c r="C720" i="4"/>
  <c r="D1028" i="4"/>
  <c r="M992" i="4"/>
  <c r="K968" i="4"/>
  <c r="C990" i="4"/>
  <c r="A990" i="4" s="1"/>
  <c r="B990" i="4" s="1"/>
  <c r="L1060" i="4" a="1"/>
  <c r="L1060" i="4" s="1"/>
  <c r="M1012" i="4"/>
  <c r="D784" i="4"/>
  <c r="K1074" i="4"/>
  <c r="M1008" i="4"/>
  <c r="P660" i="4"/>
  <c r="M970" i="4"/>
  <c r="J1028" i="4"/>
  <c r="C992" i="4"/>
  <c r="J714" i="4"/>
  <c r="P946" i="4"/>
  <c r="J986" i="4"/>
  <c r="L1074" i="4" a="1"/>
  <c r="L1074" i="4" s="1"/>
  <c r="C1008" i="4"/>
  <c r="J956" i="4"/>
  <c r="L794" i="4" a="1"/>
  <c r="L794" i="4" s="1"/>
  <c r="M784" i="4"/>
  <c r="D740" i="4"/>
  <c r="D794" i="4"/>
  <c r="K36" i="4"/>
  <c r="P36" i="4"/>
  <c r="M448" i="4"/>
  <c r="C448" i="4"/>
  <c r="D534" i="4"/>
  <c r="M534" i="4"/>
  <c r="L542" i="4" a="1"/>
  <c r="L542" i="4" s="1"/>
  <c r="M542" i="4"/>
  <c r="K556" i="4"/>
  <c r="J556" i="4"/>
  <c r="J574" i="4"/>
  <c r="C574" i="4"/>
  <c r="J592" i="4"/>
  <c r="K592" i="4"/>
  <c r="D598" i="4"/>
  <c r="M598" i="4"/>
  <c r="K606" i="4"/>
  <c r="M606" i="4"/>
  <c r="K632" i="4"/>
  <c r="L632" i="4" a="1"/>
  <c r="L632" i="4" s="1"/>
  <c r="L640" i="4" a="1"/>
  <c r="L640" i="4" s="1"/>
  <c r="C640" i="4"/>
  <c r="P656" i="4"/>
  <c r="C656" i="4"/>
  <c r="K662" i="4"/>
  <c r="O662" i="4" s="1"/>
  <c r="J662" i="4"/>
  <c r="P668" i="4"/>
  <c r="C668" i="4"/>
  <c r="P672" i="4"/>
  <c r="M672" i="4"/>
  <c r="M674" i="4"/>
  <c r="P674" i="4"/>
  <c r="J674" i="4"/>
  <c r="C676" i="4"/>
  <c r="J676" i="4"/>
  <c r="P680" i="4"/>
  <c r="J680" i="4"/>
  <c r="M680" i="4"/>
  <c r="M696" i="4"/>
  <c r="C696" i="4"/>
  <c r="C704" i="4"/>
  <c r="J704" i="4"/>
  <c r="K704" i="4"/>
  <c r="L706" i="4" a="1"/>
  <c r="L706" i="4" s="1"/>
  <c r="D706" i="4"/>
  <c r="P706" i="4"/>
  <c r="P714" i="4"/>
  <c r="K714" i="4"/>
  <c r="C722" i="4"/>
  <c r="P722" i="4"/>
  <c r="M726" i="4"/>
  <c r="K726" i="4"/>
  <c r="M728" i="4"/>
  <c r="L728" i="4" a="1"/>
  <c r="L728" i="4" s="1"/>
  <c r="K728" i="4"/>
  <c r="K732" i="4"/>
  <c r="J732" i="4"/>
  <c r="M734" i="4"/>
  <c r="C734" i="4"/>
  <c r="L734" i="4" a="1"/>
  <c r="L734" i="4" s="1"/>
  <c r="J734" i="4"/>
  <c r="L738" i="4" a="1"/>
  <c r="L738" i="4" s="1"/>
  <c r="C738" i="4"/>
  <c r="J738" i="4"/>
  <c r="M746" i="4"/>
  <c r="K746" i="4"/>
  <c r="M748" i="4"/>
  <c r="P748" i="4"/>
  <c r="K758" i="4"/>
  <c r="Q758" i="4" s="1"/>
  <c r="C758" i="4"/>
  <c r="D758" i="4"/>
  <c r="P760" i="4"/>
  <c r="D760" i="4"/>
  <c r="M760" i="4"/>
  <c r="J762" i="4"/>
  <c r="K762" i="4"/>
  <c r="D770" i="4"/>
  <c r="C770" i="4"/>
  <c r="M772" i="4"/>
  <c r="D772" i="4"/>
  <c r="L774" i="4" a="1"/>
  <c r="L774" i="4" s="1"/>
  <c r="K774" i="4"/>
  <c r="M776" i="4"/>
  <c r="P776" i="4"/>
  <c r="L776" i="4" a="1"/>
  <c r="L776" i="4" s="1"/>
  <c r="J776" i="4"/>
  <c r="J780" i="4"/>
  <c r="L780" i="4" a="1"/>
  <c r="L780" i="4" s="1"/>
  <c r="M780" i="4"/>
  <c r="L798" i="4" a="1"/>
  <c r="L798" i="4" s="1"/>
  <c r="K798" i="4"/>
  <c r="J804" i="4"/>
  <c r="P804" i="4"/>
  <c r="M808" i="4"/>
  <c r="D808" i="4"/>
  <c r="M810" i="4"/>
  <c r="C810" i="4"/>
  <c r="J810" i="4"/>
  <c r="L812" i="4" a="1"/>
  <c r="L812" i="4" s="1"/>
  <c r="M812" i="4"/>
  <c r="J812" i="4"/>
  <c r="P812" i="4"/>
  <c r="M814" i="4"/>
  <c r="P814" i="4"/>
  <c r="D814" i="4"/>
  <c r="P820" i="4"/>
  <c r="M820" i="4"/>
  <c r="C822" i="4"/>
  <c r="P822" i="4"/>
  <c r="D822" i="4"/>
  <c r="C824" i="4"/>
  <c r="P824" i="4"/>
  <c r="D824" i="4"/>
  <c r="M824" i="4"/>
  <c r="J828" i="4"/>
  <c r="K828" i="4"/>
  <c r="J830" i="4"/>
  <c r="L830" i="4" a="1"/>
  <c r="L830" i="4" s="1"/>
  <c r="L834" i="4" a="1"/>
  <c r="L834" i="4" s="1"/>
  <c r="J834" i="4"/>
  <c r="D838" i="4"/>
  <c r="P838" i="4"/>
  <c r="M844" i="4"/>
  <c r="P844" i="4"/>
  <c r="L846" i="4" a="1"/>
  <c r="L846" i="4" s="1"/>
  <c r="M846" i="4"/>
  <c r="M852" i="4"/>
  <c r="L852" i="4" a="1"/>
  <c r="L852" i="4" s="1"/>
  <c r="J852" i="4"/>
  <c r="M864" i="4"/>
  <c r="P864" i="4"/>
  <c r="L864" i="4" a="1"/>
  <c r="L864" i="4" s="1"/>
  <c r="L866" i="4" a="1"/>
  <c r="L866" i="4" s="1"/>
  <c r="P866" i="4"/>
  <c r="M868" i="4"/>
  <c r="P868" i="4"/>
  <c r="M876" i="4"/>
  <c r="K876" i="4"/>
  <c r="L876" i="4" a="1"/>
  <c r="L876" i="4" s="1"/>
  <c r="P876" i="4"/>
  <c r="K878" i="4"/>
  <c r="O878" i="4" s="1"/>
  <c r="P878" i="4"/>
  <c r="D878" i="4"/>
  <c r="M882" i="4"/>
  <c r="K882" i="4"/>
  <c r="K888" i="4"/>
  <c r="C888" i="4"/>
  <c r="D888" i="4"/>
  <c r="J890" i="4"/>
  <c r="M890" i="4"/>
  <c r="K900" i="4"/>
  <c r="D900" i="4"/>
  <c r="M900" i="4"/>
  <c r="K906" i="4"/>
  <c r="D906" i="4"/>
  <c r="J906" i="4"/>
  <c r="P906" i="4"/>
  <c r="M908" i="4"/>
  <c r="D908" i="4"/>
  <c r="K908" i="4"/>
  <c r="C908" i="4"/>
  <c r="J908" i="4"/>
  <c r="K910" i="4"/>
  <c r="P910" i="4"/>
  <c r="K914" i="4"/>
  <c r="N914" i="4" s="1"/>
  <c r="C914" i="4"/>
  <c r="L914" i="4" a="1"/>
  <c r="L914" i="4" s="1"/>
  <c r="J914" i="4"/>
  <c r="D914" i="4"/>
  <c r="M916" i="4"/>
  <c r="P916" i="4"/>
  <c r="K918" i="4"/>
  <c r="J918" i="4"/>
  <c r="D920" i="4"/>
  <c r="A920" i="4" s="1"/>
  <c r="B920" i="4" s="1"/>
  <c r="P920" i="4"/>
  <c r="M920" i="4"/>
  <c r="P924" i="4"/>
  <c r="J924" i="4"/>
  <c r="K924" i="4"/>
  <c r="C924" i="4"/>
  <c r="M924" i="4"/>
  <c r="C928" i="4"/>
  <c r="M928" i="4"/>
  <c r="L936" i="4" a="1"/>
  <c r="L936" i="4" s="1"/>
  <c r="K936" i="4"/>
  <c r="D944" i="4"/>
  <c r="L944" i="4" a="1"/>
  <c r="L944" i="4" s="1"/>
  <c r="L948" i="4" a="1"/>
  <c r="L948" i="4" s="1"/>
  <c r="J948" i="4"/>
  <c r="K950" i="4"/>
  <c r="Q950" i="4" s="1"/>
  <c r="J950" i="4"/>
  <c r="P950" i="4"/>
  <c r="M954" i="4"/>
  <c r="C954" i="4"/>
  <c r="L954" i="4" a="1"/>
  <c r="L954" i="4" s="1"/>
  <c r="K954" i="4"/>
  <c r="K956" i="4"/>
  <c r="Q956" i="4" s="1"/>
  <c r="P956" i="4"/>
  <c r="C956" i="4"/>
  <c r="M956" i="4"/>
  <c r="M958" i="4"/>
  <c r="P958" i="4"/>
  <c r="D960" i="4"/>
  <c r="M960" i="4"/>
  <c r="K960" i="4"/>
  <c r="J960" i="4"/>
  <c r="C960" i="4"/>
  <c r="P964" i="4"/>
  <c r="D964" i="4"/>
  <c r="J964" i="4"/>
  <c r="M964" i="4"/>
  <c r="L964" i="4" a="1"/>
  <c r="L964" i="4" s="1"/>
  <c r="K964" i="4"/>
  <c r="C964" i="4"/>
  <c r="P966" i="4"/>
  <c r="C966" i="4"/>
  <c r="M966" i="4"/>
  <c r="J966" i="4"/>
  <c r="P968" i="4"/>
  <c r="D968" i="4"/>
  <c r="C968" i="4"/>
  <c r="M968" i="4"/>
  <c r="J968" i="4"/>
  <c r="P970" i="4"/>
  <c r="D970" i="4"/>
  <c r="A970" i="4" s="1"/>
  <c r="B970" i="4" s="1"/>
  <c r="J970" i="4"/>
  <c r="P972" i="4"/>
  <c r="D972" i="4"/>
  <c r="A972" i="4" s="1"/>
  <c r="B972" i="4" s="1"/>
  <c r="K972" i="4"/>
  <c r="J972" i="4"/>
  <c r="L972" i="4" a="1"/>
  <c r="L972" i="4" s="1"/>
  <c r="P974" i="4"/>
  <c r="D974" i="4"/>
  <c r="C974" i="4"/>
  <c r="M974" i="4"/>
  <c r="J974" i="4"/>
  <c r="L974" i="4" a="1"/>
  <c r="L974" i="4" s="1"/>
  <c r="P976" i="4"/>
  <c r="D976" i="4"/>
  <c r="C976" i="4"/>
  <c r="M976" i="4"/>
  <c r="P978" i="4"/>
  <c r="L978" i="4" a="1"/>
  <c r="L978" i="4" s="1"/>
  <c r="K978" i="4"/>
  <c r="C978" i="4"/>
  <c r="D978" i="4"/>
  <c r="M978" i="4"/>
  <c r="J978" i="4"/>
  <c r="P980" i="4"/>
  <c r="M980" i="4"/>
  <c r="C980" i="4"/>
  <c r="P982" i="4"/>
  <c r="D982" i="4"/>
  <c r="C982" i="4"/>
  <c r="M982" i="4"/>
  <c r="P984" i="4"/>
  <c r="M984" i="4"/>
  <c r="L984" i="4" a="1"/>
  <c r="L984" i="4" s="1"/>
  <c r="K984" i="4"/>
  <c r="C984" i="4"/>
  <c r="J984" i="4"/>
  <c r="P986" i="4"/>
  <c r="M986" i="4"/>
  <c r="C986" i="4"/>
  <c r="P988" i="4"/>
  <c r="M988" i="4"/>
  <c r="L988" i="4" a="1"/>
  <c r="L988" i="4" s="1"/>
  <c r="K988" i="4"/>
  <c r="C988" i="4"/>
  <c r="J988" i="4"/>
  <c r="P990" i="4"/>
  <c r="J990" i="4"/>
  <c r="L990" i="4" a="1"/>
  <c r="L990" i="4" s="1"/>
  <c r="P992" i="4"/>
  <c r="L992" i="4" a="1"/>
  <c r="L992" i="4" s="1"/>
  <c r="K992" i="4"/>
  <c r="P994" i="4"/>
  <c r="M994" i="4"/>
  <c r="L994" i="4" a="1"/>
  <c r="L994" i="4" s="1"/>
  <c r="K994" i="4"/>
  <c r="C994" i="4"/>
  <c r="P998" i="4"/>
  <c r="L998" i="4" a="1"/>
  <c r="L998" i="4" s="1"/>
  <c r="C998" i="4"/>
  <c r="P1000" i="4"/>
  <c r="K1000" i="4"/>
  <c r="J1000" i="4"/>
  <c r="L1000" i="4" a="1"/>
  <c r="L1000" i="4" s="1"/>
  <c r="D1000" i="4"/>
  <c r="C1000" i="4"/>
  <c r="M1000" i="4"/>
  <c r="P1002" i="4"/>
  <c r="D1002" i="4"/>
  <c r="J1002" i="4"/>
  <c r="M1002" i="4"/>
  <c r="L1002" i="4" a="1"/>
  <c r="L1002" i="4" s="1"/>
  <c r="K1002" i="4"/>
  <c r="C1002" i="4"/>
  <c r="P1004" i="4"/>
  <c r="K1004" i="4"/>
  <c r="J1004" i="4"/>
  <c r="D1004" i="4"/>
  <c r="L1004" i="4" a="1"/>
  <c r="L1004" i="4" s="1"/>
  <c r="P1006" i="4"/>
  <c r="K1006" i="4"/>
  <c r="J1006" i="4"/>
  <c r="L1006" i="4" a="1"/>
  <c r="L1006" i="4" s="1"/>
  <c r="P1008" i="4"/>
  <c r="K1008" i="4"/>
  <c r="J1008" i="4"/>
  <c r="L1008" i="4" a="1"/>
  <c r="L1008" i="4" s="1"/>
  <c r="P1010" i="4"/>
  <c r="L1010" i="4" a="1"/>
  <c r="L1010" i="4" s="1"/>
  <c r="M1010" i="4"/>
  <c r="K1010" i="4"/>
  <c r="J1010" i="4"/>
  <c r="D1010" i="4"/>
  <c r="A1010" i="4" s="1"/>
  <c r="B1010" i="4" s="1"/>
  <c r="P1012" i="4"/>
  <c r="D1012" i="4"/>
  <c r="A1012" i="4" s="1"/>
  <c r="B1012" i="4" s="1"/>
  <c r="J1012" i="4"/>
  <c r="P1014" i="4"/>
  <c r="C1014" i="4"/>
  <c r="M1014" i="4"/>
  <c r="P1016" i="4"/>
  <c r="D1016" i="4"/>
  <c r="C1016" i="4"/>
  <c r="M1016" i="4"/>
  <c r="J1016" i="4"/>
  <c r="P1018" i="4"/>
  <c r="D1018" i="4"/>
  <c r="J1018" i="4"/>
  <c r="P1020" i="4"/>
  <c r="D1020" i="4"/>
  <c r="J1020" i="4"/>
  <c r="L1020" i="4" a="1"/>
  <c r="L1020" i="4" s="1"/>
  <c r="K1020" i="4"/>
  <c r="M1020" i="4"/>
  <c r="P1022" i="4"/>
  <c r="L1022" i="4" a="1"/>
  <c r="L1022" i="4" s="1"/>
  <c r="K1022" i="4"/>
  <c r="J1022" i="4"/>
  <c r="P1024" i="4"/>
  <c r="C1024" i="4"/>
  <c r="M1024" i="4"/>
  <c r="L1024" i="4" a="1"/>
  <c r="L1024" i="4" s="1"/>
  <c r="K1024" i="4"/>
  <c r="J1024" i="4"/>
  <c r="D1024" i="4"/>
  <c r="P1026" i="4"/>
  <c r="L1026" i="4" a="1"/>
  <c r="L1026" i="4" s="1"/>
  <c r="C1026" i="4"/>
  <c r="M1026" i="4"/>
  <c r="K1026" i="4"/>
  <c r="J1026" i="4"/>
  <c r="D1026" i="4"/>
  <c r="P1028" i="4"/>
  <c r="M1028" i="4"/>
  <c r="C1028" i="4"/>
  <c r="P1030" i="4"/>
  <c r="D1030" i="4"/>
  <c r="C1030" i="4"/>
  <c r="M1030" i="4"/>
  <c r="P1032" i="4"/>
  <c r="D1032" i="4"/>
  <c r="C1032" i="4"/>
  <c r="M1032" i="4"/>
  <c r="L1032" i="4" a="1"/>
  <c r="L1032" i="4" s="1"/>
  <c r="P1034" i="4"/>
  <c r="J1034" i="4"/>
  <c r="D1034" i="4"/>
  <c r="C1034" i="4"/>
  <c r="K1034" i="4"/>
  <c r="M1034" i="4"/>
  <c r="L1034" i="4" a="1"/>
  <c r="L1034" i="4" s="1"/>
  <c r="P1036" i="4"/>
  <c r="L1036" i="4" a="1"/>
  <c r="L1036" i="4" s="1"/>
  <c r="K1036" i="4"/>
  <c r="C1036" i="4"/>
  <c r="P1040" i="4"/>
  <c r="L1040" i="4" a="1"/>
  <c r="L1040" i="4" s="1"/>
  <c r="K1040" i="4"/>
  <c r="P1042" i="4"/>
  <c r="M1042" i="4"/>
  <c r="L1042" i="4" a="1"/>
  <c r="L1042" i="4" s="1"/>
  <c r="K1042" i="4"/>
  <c r="C1042" i="4"/>
  <c r="P1044" i="4"/>
  <c r="M1044" i="4"/>
  <c r="L1044" i="4" a="1"/>
  <c r="L1044" i="4" s="1"/>
  <c r="K1044" i="4"/>
  <c r="C1044" i="4"/>
  <c r="P1048" i="4"/>
  <c r="J1048" i="4"/>
  <c r="L1048" i="4" a="1"/>
  <c r="L1048" i="4" s="1"/>
  <c r="M1048" i="4"/>
  <c r="K1048" i="4"/>
  <c r="C1048" i="4"/>
  <c r="P1050" i="4"/>
  <c r="L1050" i="4" a="1"/>
  <c r="L1050" i="4" s="1"/>
  <c r="J1050" i="4"/>
  <c r="P1052" i="4"/>
  <c r="K1052" i="4"/>
  <c r="J1052" i="4"/>
  <c r="D1052" i="4"/>
  <c r="L1052" i="4" a="1"/>
  <c r="L1052" i="4" s="1"/>
  <c r="P1054" i="4"/>
  <c r="K1054" i="4"/>
  <c r="J1054" i="4"/>
  <c r="L1054" i="4" a="1"/>
  <c r="L1054" i="4" s="1"/>
  <c r="P1056" i="4"/>
  <c r="K1056" i="4"/>
  <c r="J1056" i="4"/>
  <c r="L1056" i="4" a="1"/>
  <c r="L1056" i="4" s="1"/>
  <c r="C1056" i="4"/>
  <c r="M1056" i="4"/>
  <c r="D1056" i="4"/>
  <c r="P1058" i="4"/>
  <c r="C1058" i="4"/>
  <c r="M1058" i="4"/>
  <c r="D1058" i="4"/>
  <c r="L1058" i="4" a="1"/>
  <c r="L1058" i="4" s="1"/>
  <c r="K1058" i="4"/>
  <c r="P1060" i="4"/>
  <c r="D1060" i="4"/>
  <c r="J1060" i="4"/>
  <c r="C1060" i="4"/>
  <c r="P1062" i="4"/>
  <c r="D1062" i="4"/>
  <c r="C1062" i="4"/>
  <c r="M1062" i="4"/>
  <c r="P1064" i="4"/>
  <c r="D1064" i="4"/>
  <c r="C1064" i="4"/>
  <c r="M1064" i="4"/>
  <c r="J1064" i="4"/>
  <c r="P1066" i="4"/>
  <c r="D1066" i="4"/>
  <c r="C1066" i="4"/>
  <c r="M1066" i="4"/>
  <c r="P1068" i="4"/>
  <c r="D1068" i="4"/>
  <c r="A1068" i="4" s="1"/>
  <c r="B1068" i="4" s="1"/>
  <c r="J1068" i="4"/>
  <c r="L1070" i="4" a="1"/>
  <c r="L1070" i="4" s="1"/>
  <c r="P1070" i="4"/>
  <c r="P1072" i="4"/>
  <c r="D1072" i="4"/>
  <c r="A1072" i="4" s="1"/>
  <c r="B1072" i="4" s="1"/>
  <c r="J1072" i="4"/>
  <c r="P1074" i="4"/>
  <c r="D1074" i="4"/>
  <c r="J1074" i="4"/>
  <c r="C1074" i="4"/>
  <c r="L1076" i="4" a="1"/>
  <c r="L1076" i="4" s="1"/>
  <c r="M1076" i="4"/>
  <c r="D1076" i="4"/>
  <c r="J1076" i="4"/>
  <c r="C1076" i="4"/>
  <c r="P1078" i="4"/>
  <c r="D1078" i="4"/>
  <c r="J1078" i="4"/>
  <c r="K1078" i="4"/>
  <c r="L1078" i="4" a="1"/>
  <c r="L1078" i="4" s="1"/>
  <c r="D1080" i="4"/>
  <c r="A1080" i="4" s="1"/>
  <c r="B1080" i="4" s="1"/>
  <c r="J1080" i="4"/>
  <c r="P1080" i="4"/>
  <c r="K1080" i="4"/>
  <c r="L1082" i="4" a="1"/>
  <c r="L1082" i="4" s="1"/>
  <c r="C1082" i="4"/>
  <c r="M1082" i="4"/>
  <c r="D1082" i="4"/>
  <c r="M1084" i="4"/>
  <c r="L1084" i="4" a="1"/>
  <c r="L1084" i="4" s="1"/>
  <c r="K1084" i="4"/>
  <c r="C1084" i="4"/>
  <c r="P1086" i="4"/>
  <c r="L1086" i="4" a="1"/>
  <c r="L1086" i="4" s="1"/>
  <c r="K1086" i="4"/>
  <c r="C1086" i="4"/>
  <c r="L1088" i="4" a="1"/>
  <c r="L1088" i="4" s="1"/>
  <c r="P1088" i="4"/>
  <c r="J1090" i="4"/>
  <c r="L1090" i="4" a="1"/>
  <c r="L1090" i="4" s="1"/>
  <c r="D1090" i="4"/>
  <c r="K1092" i="4"/>
  <c r="J1092" i="4"/>
  <c r="L1092" i="4" a="1"/>
  <c r="L1092" i="4" s="1"/>
  <c r="P1092" i="4"/>
  <c r="L1094" i="4" a="1"/>
  <c r="L1094" i="4" s="1"/>
  <c r="P1094" i="4"/>
  <c r="P1096" i="4"/>
  <c r="J1096" i="4"/>
  <c r="K1096" i="4"/>
  <c r="P1098" i="4"/>
  <c r="D1098" i="4"/>
  <c r="C1098" i="4"/>
  <c r="L1100" i="4" a="1"/>
  <c r="L1100" i="4" s="1"/>
  <c r="M1100" i="4"/>
  <c r="D1100" i="4"/>
  <c r="J1100" i="4"/>
  <c r="C1100" i="4"/>
  <c r="P1102" i="4"/>
  <c r="L1102" i="4" a="1"/>
  <c r="L1102" i="4" s="1"/>
  <c r="K1102" i="4"/>
  <c r="J1102" i="4"/>
  <c r="M1102" i="4"/>
  <c r="P1104" i="4"/>
  <c r="M1104" i="4"/>
  <c r="L1104" i="4" a="1"/>
  <c r="L1104" i="4" s="1"/>
  <c r="K1104" i="4"/>
  <c r="C1104" i="4"/>
  <c r="L1106" i="4" a="1"/>
  <c r="L1106" i="4" s="1"/>
  <c r="C1106" i="4"/>
  <c r="M1106" i="4"/>
  <c r="D1106" i="4"/>
  <c r="P1108" i="4"/>
  <c r="K1108" i="4"/>
  <c r="J1108" i="4"/>
  <c r="D1108" i="4"/>
  <c r="L1110" i="4" a="1"/>
  <c r="L1110" i="4" s="1"/>
  <c r="P1110" i="4"/>
  <c r="J1110" i="4"/>
  <c r="K1114" i="4"/>
  <c r="J1114" i="4"/>
  <c r="C1114" i="4"/>
  <c r="L1114" i="4" a="1"/>
  <c r="L1114" i="4" s="1"/>
  <c r="L1116" i="4" a="1"/>
  <c r="L1116" i="4" s="1"/>
  <c r="C1116" i="4"/>
  <c r="M1116" i="4"/>
  <c r="K1116" i="4"/>
  <c r="D1116" i="4"/>
  <c r="L1122" i="4" a="1"/>
  <c r="L1122" i="4" s="1"/>
  <c r="P1122" i="4"/>
  <c r="D1122" i="4"/>
  <c r="C1122" i="4"/>
  <c r="C1124" i="4"/>
  <c r="L1124" i="4" a="1"/>
  <c r="L1124" i="4" s="1"/>
  <c r="M1124" i="4"/>
  <c r="K1124" i="4"/>
  <c r="P1124" i="4"/>
  <c r="D1126" i="4"/>
  <c r="C1126" i="4"/>
  <c r="J1126" i="4"/>
  <c r="L1128" i="4" a="1"/>
  <c r="L1128" i="4" s="1"/>
  <c r="P1128" i="4"/>
  <c r="D1128" i="4"/>
  <c r="L1130" i="4" a="1"/>
  <c r="L1130" i="4" s="1"/>
  <c r="J1130" i="4"/>
  <c r="P1130" i="4"/>
  <c r="P1132" i="4"/>
  <c r="M1132" i="4"/>
  <c r="L1134" i="4" a="1"/>
  <c r="L1134" i="4" s="1"/>
  <c r="J1134" i="4"/>
  <c r="K1134" i="4"/>
  <c r="D1138" i="4"/>
  <c r="L1138" i="4" a="1"/>
  <c r="L1138" i="4" s="1"/>
  <c r="K1138" i="4"/>
  <c r="J1138" i="4"/>
  <c r="M1138" i="4"/>
  <c r="L1140" i="4" a="1"/>
  <c r="L1140" i="4" s="1"/>
  <c r="C1140" i="4"/>
  <c r="M1140" i="4"/>
  <c r="K1140" i="4"/>
  <c r="D1140" i="4"/>
  <c r="M1142" i="4"/>
  <c r="K1142" i="4"/>
  <c r="P1144" i="4"/>
  <c r="C1144" i="4"/>
  <c r="L1146" i="4" a="1"/>
  <c r="L1146" i="4" s="1"/>
  <c r="C1146" i="4"/>
  <c r="M1146" i="4"/>
  <c r="K1146" i="4"/>
  <c r="D1146" i="4"/>
  <c r="J1148" i="4"/>
  <c r="P1148" i="4"/>
  <c r="C1148" i="4"/>
  <c r="L1148" i="4" a="1"/>
  <c r="L1148" i="4" s="1"/>
  <c r="L1152" i="4" a="1"/>
  <c r="L1152" i="4" s="1"/>
  <c r="J1152" i="4"/>
  <c r="K1152" i="4"/>
  <c r="P1156" i="4"/>
  <c r="M1156" i="4"/>
  <c r="L1158" i="4" a="1"/>
  <c r="L1158" i="4" s="1"/>
  <c r="P1158" i="4"/>
  <c r="D1158" i="4"/>
  <c r="A1158" i="4" s="1"/>
  <c r="B1158" i="4" s="1"/>
  <c r="M1160" i="4"/>
  <c r="K1160" i="4"/>
  <c r="C1160" i="4"/>
  <c r="L1160" i="4" a="1"/>
  <c r="L1160" i="4" s="1"/>
  <c r="D1162" i="4"/>
  <c r="J1162" i="4"/>
  <c r="C1162" i="4"/>
  <c r="K1162" i="4"/>
  <c r="L1164" i="4" a="1"/>
  <c r="L1164" i="4" s="1"/>
  <c r="P1164" i="4"/>
  <c r="D1164" i="4"/>
  <c r="C1164" i="4"/>
  <c r="P1166" i="4"/>
  <c r="C1166" i="4"/>
  <c r="L1170" i="4" a="1"/>
  <c r="L1170" i="4" s="1"/>
  <c r="K1170" i="4"/>
  <c r="J1170" i="4"/>
  <c r="M1170" i="4"/>
  <c r="D1172" i="4"/>
  <c r="J1172" i="4"/>
  <c r="M1174" i="4"/>
  <c r="L1174" i="4" a="1"/>
  <c r="L1174" i="4" s="1"/>
  <c r="K1174" i="4"/>
  <c r="L1176" i="4" a="1"/>
  <c r="L1176" i="4" s="1"/>
  <c r="K1176" i="4"/>
  <c r="J1176" i="4"/>
  <c r="L1178" i="4" a="1"/>
  <c r="L1178" i="4" s="1"/>
  <c r="K1178" i="4"/>
  <c r="L1182" i="4" a="1"/>
  <c r="L1182" i="4" s="1"/>
  <c r="D1182" i="4"/>
  <c r="C1182" i="4"/>
  <c r="M1182" i="4"/>
  <c r="P1182" i="4"/>
  <c r="P1184" i="4"/>
  <c r="C1184" i="4"/>
  <c r="L1184" i="4" a="1"/>
  <c r="L1184" i="4" s="1"/>
  <c r="M1184" i="4"/>
  <c r="J1184" i="4"/>
  <c r="D1186" i="4"/>
  <c r="C1186" i="4"/>
  <c r="L1188" i="4" a="1"/>
  <c r="L1188" i="4" s="1"/>
  <c r="P1188" i="4"/>
  <c r="L1190" i="4" a="1"/>
  <c r="L1190" i="4" s="1"/>
  <c r="J1190" i="4"/>
  <c r="P1192" i="4"/>
  <c r="C1192" i="4"/>
  <c r="L1194" i="4" a="1"/>
  <c r="L1194" i="4" s="1"/>
  <c r="P1194" i="4"/>
  <c r="J1194" i="4"/>
  <c r="K1196" i="4"/>
  <c r="M1196" i="4"/>
  <c r="K1198" i="4"/>
  <c r="J1198" i="4"/>
  <c r="C1198" i="4"/>
  <c r="L1198" i="4" a="1"/>
  <c r="L1198" i="4" s="1"/>
  <c r="L1200" i="4" a="1"/>
  <c r="L1200" i="4" s="1"/>
  <c r="M1200" i="4"/>
  <c r="K1200" i="4"/>
  <c r="L1202" i="4" a="1"/>
  <c r="L1202" i="4" s="1"/>
  <c r="C1202" i="4"/>
  <c r="M1202" i="4"/>
  <c r="L1206" i="4" a="1"/>
  <c r="L1206" i="4" s="1"/>
  <c r="M1206" i="4"/>
  <c r="K1206" i="4"/>
  <c r="J1206" i="4"/>
  <c r="C1206" i="4"/>
  <c r="D1208" i="4"/>
  <c r="M1208" i="4"/>
  <c r="K1208" i="4"/>
  <c r="C1208" i="4"/>
  <c r="M1210" i="4"/>
  <c r="P1210" i="4"/>
  <c r="P1212" i="4"/>
  <c r="D1212" i="4"/>
  <c r="L1214" i="4" a="1"/>
  <c r="L1214" i="4" s="1"/>
  <c r="J1214" i="4"/>
  <c r="P1214" i="4"/>
  <c r="M1216" i="4"/>
  <c r="C1216" i="4"/>
  <c r="L1218" i="4" a="1"/>
  <c r="L1218" i="4" s="1"/>
  <c r="D1218" i="4"/>
  <c r="C1218" i="4"/>
  <c r="M1218" i="4"/>
  <c r="P1218" i="4"/>
  <c r="M1220" i="4"/>
  <c r="K1220" i="4"/>
  <c r="C1220" i="4"/>
  <c r="L1224" i="4" a="1"/>
  <c r="L1224" i="4" s="1"/>
  <c r="K1224" i="4"/>
  <c r="J1224" i="4"/>
  <c r="M1226" i="4"/>
  <c r="K1226" i="4"/>
  <c r="D1226" i="4"/>
  <c r="L1226" i="4" a="1"/>
  <c r="L1226" i="4" s="1"/>
  <c r="C1226" i="4"/>
  <c r="M1228" i="4"/>
  <c r="D1228" i="4"/>
  <c r="L1230" i="4" a="1"/>
  <c r="L1230" i="4" s="1"/>
  <c r="P1230" i="4"/>
  <c r="D1230" i="4"/>
  <c r="L1236" i="4" a="1"/>
  <c r="L1236" i="4" s="1"/>
  <c r="D1236" i="4"/>
  <c r="L1238" i="4" a="1"/>
  <c r="L1238" i="4" s="1"/>
  <c r="K1238" i="4"/>
  <c r="M1238" i="4"/>
  <c r="D1238" i="4"/>
  <c r="C1238" i="4"/>
  <c r="M1240" i="4"/>
  <c r="C1240" i="4"/>
  <c r="L1242" i="4" a="1"/>
  <c r="L1242" i="4" s="1"/>
  <c r="P1242" i="4"/>
  <c r="D1242" i="4"/>
  <c r="C1242" i="4"/>
  <c r="D1244" i="4"/>
  <c r="J1244" i="4"/>
  <c r="P1244" i="4"/>
  <c r="L1244" i="4" a="1"/>
  <c r="L1244" i="4" s="1"/>
  <c r="C1244" i="4"/>
  <c r="K1248" i="4"/>
  <c r="J1248" i="4"/>
  <c r="L1248" i="4" a="1"/>
  <c r="L1248" i="4" s="1"/>
  <c r="M1248" i="4"/>
  <c r="J1250" i="4"/>
  <c r="L1250" i="4" a="1"/>
  <c r="L1250" i="4" s="1"/>
  <c r="K1250" i="4"/>
  <c r="P1254" i="4"/>
  <c r="D1254" i="4"/>
  <c r="J1254" i="4"/>
  <c r="P1256" i="4"/>
  <c r="L1256" i="4" a="1"/>
  <c r="L1256" i="4" s="1"/>
  <c r="J1258" i="4"/>
  <c r="P1258" i="4"/>
  <c r="D1258" i="4"/>
  <c r="L1258" i="4" a="1"/>
  <c r="L1258" i="4" s="1"/>
  <c r="P1264" i="4"/>
  <c r="D1264" i="4"/>
  <c r="K1264" i="4"/>
  <c r="J1264" i="4"/>
  <c r="J1272" i="4"/>
  <c r="P1272" i="4"/>
  <c r="C1276" i="4"/>
  <c r="J1276" i="4"/>
  <c r="C1278" i="4"/>
  <c r="K1278" i="4"/>
  <c r="K1280" i="4"/>
  <c r="M1280" i="4"/>
  <c r="C1284" i="4"/>
  <c r="J1284" i="4"/>
  <c r="P1290" i="4"/>
  <c r="C1290" i="4"/>
  <c r="K1292" i="4"/>
  <c r="C1292" i="4"/>
  <c r="C1294" i="4"/>
  <c r="K1294" i="4"/>
  <c r="M1298" i="4"/>
  <c r="K1298" i="4"/>
  <c r="C1306" i="4"/>
  <c r="K1306" i="4"/>
  <c r="K1308" i="4"/>
  <c r="C1308" i="4"/>
  <c r="P1308" i="4"/>
  <c r="K1314" i="4"/>
  <c r="C1314" i="4"/>
  <c r="M1316" i="4"/>
  <c r="C1316" i="4"/>
  <c r="C1322" i="4"/>
  <c r="J1322" i="4"/>
  <c r="C1326" i="4"/>
  <c r="P1326" i="4"/>
  <c r="M1328" i="4"/>
  <c r="C1328" i="4"/>
  <c r="C1330" i="4"/>
  <c r="K1330" i="4"/>
  <c r="K1334" i="4"/>
  <c r="M1334" i="4"/>
  <c r="J1334" i="4"/>
  <c r="C1334" i="4"/>
  <c r="K1338" i="4"/>
  <c r="P1338" i="4"/>
  <c r="C1338" i="4"/>
  <c r="C1340" i="4"/>
  <c r="J1340" i="4"/>
  <c r="K1342" i="4"/>
  <c r="C1342" i="4"/>
  <c r="K1344" i="4"/>
  <c r="C1344" i="4"/>
  <c r="P1344" i="4"/>
  <c r="K1346" i="4"/>
  <c r="J1346" i="4"/>
  <c r="C1348" i="4"/>
  <c r="K1348" i="4"/>
  <c r="M1348" i="4"/>
  <c r="M1352" i="4"/>
  <c r="K1352" i="4"/>
  <c r="C1356" i="4"/>
  <c r="P1356" i="4"/>
  <c r="M1360" i="4"/>
  <c r="K1360" i="4"/>
  <c r="J1364" i="4"/>
  <c r="K1364" i="4"/>
  <c r="C1364" i="4"/>
  <c r="M1364" i="4"/>
  <c r="K1366" i="4"/>
  <c r="M1366" i="4"/>
  <c r="K1368" i="4"/>
  <c r="C1368" i="4"/>
  <c r="C1372" i="4"/>
  <c r="K1372" i="4"/>
  <c r="L1018" i="4" a="1"/>
  <c r="L1018" i="4" s="1"/>
  <c r="J982" i="4"/>
  <c r="M1040" i="4"/>
  <c r="K1016" i="4"/>
  <c r="D980" i="4"/>
  <c r="L1014" i="4" a="1"/>
  <c r="L1014" i="4" s="1"/>
  <c r="D966" i="4"/>
  <c r="K696" i="4"/>
  <c r="M1036" i="4"/>
  <c r="K976" i="4"/>
  <c r="J1058" i="4"/>
  <c r="K974" i="4"/>
  <c r="D1044" i="4"/>
  <c r="J884" i="4"/>
  <c r="D950" i="4"/>
  <c r="M798" i="4"/>
  <c r="J768" i="4"/>
  <c r="L1240" i="4" a="1"/>
  <c r="L1240" i="4" s="1"/>
  <c r="K1232" i="4"/>
  <c r="M1192" i="4"/>
  <c r="C1180" i="4"/>
  <c r="K1156" i="4"/>
  <c r="P1126" i="4"/>
  <c r="K1120" i="4"/>
  <c r="M1112" i="4"/>
  <c r="C1190" i="4"/>
  <c r="J1166" i="4"/>
  <c r="J1142" i="4"/>
  <c r="J1082" i="4"/>
  <c r="D1224" i="4"/>
  <c r="A1224" i="4" s="1"/>
  <c r="B1224" i="4" s="1"/>
  <c r="C1188" i="4"/>
  <c r="M1176" i="4"/>
  <c r="L1136" i="4" a="1"/>
  <c r="L1136" i="4" s="1"/>
  <c r="K1128" i="4"/>
  <c r="P1220" i="4"/>
  <c r="M1214" i="4"/>
  <c r="M1198" i="4"/>
  <c r="K1186" i="4"/>
  <c r="D1250" i="4"/>
  <c r="J1196" i="4"/>
  <c r="K1148" i="4"/>
  <c r="L1112" i="4" a="1"/>
  <c r="L1112" i="4" s="1"/>
  <c r="M1258" i="4"/>
  <c r="K1194" i="4"/>
  <c r="C1170" i="4"/>
  <c r="J1158" i="4"/>
  <c r="M1134" i="4"/>
  <c r="C1108" i="4"/>
  <c r="K1072" i="4"/>
  <c r="D1054" i="4"/>
  <c r="M1018" i="4"/>
  <c r="K982" i="4"/>
  <c r="L1066" i="4" a="1"/>
  <c r="L1066" i="4" s="1"/>
  <c r="C1040" i="4"/>
  <c r="L1016" i="4" a="1"/>
  <c r="L1016" i="4" s="1"/>
  <c r="J980" i="4"/>
  <c r="L1062" i="4" a="1"/>
  <c r="L1062" i="4" s="1"/>
  <c r="D1014" i="4"/>
  <c r="C1090" i="4"/>
  <c r="D1036" i="4"/>
  <c r="L976" i="4" a="1"/>
  <c r="L976" i="4" s="1"/>
  <c r="P862" i="4"/>
  <c r="P772" i="4"/>
  <c r="M1022" i="4"/>
  <c r="J1032" i="4"/>
  <c r="L882" i="4" a="1"/>
  <c r="L882" i="4" s="1"/>
  <c r="P798" i="4"/>
  <c r="C944" i="4"/>
  <c r="L942" i="4" a="1"/>
  <c r="L942" i="4" s="1"/>
  <c r="L634" i="4" a="1"/>
  <c r="L634" i="4" s="1"/>
  <c r="C768" i="4"/>
  <c r="L1210" i="4" a="1"/>
  <c r="L1210" i="4" s="1"/>
  <c r="K1240" i="4"/>
  <c r="K1216" i="4"/>
  <c r="J1234" i="4"/>
  <c r="J1210" i="4"/>
  <c r="P1216" i="4"/>
  <c r="C1210" i="4"/>
  <c r="M1232" i="4"/>
  <c r="P1186" i="4"/>
  <c r="J1180" i="4"/>
  <c r="L1156" i="4" a="1"/>
  <c r="L1156" i="4" s="1"/>
  <c r="J1144" i="4"/>
  <c r="L1120" i="4" a="1"/>
  <c r="L1120" i="4" s="1"/>
  <c r="C1112" i="4"/>
  <c r="K1100" i="4"/>
  <c r="K1076" i="4"/>
  <c r="P1190" i="4"/>
  <c r="K1154" i="4"/>
  <c r="K1130" i="4"/>
  <c r="J1106" i="4"/>
  <c r="P1224" i="4"/>
  <c r="D1188" i="4"/>
  <c r="C1176" i="4"/>
  <c r="M1128" i="4"/>
  <c r="J1220" i="4"/>
  <c r="C1214" i="4"/>
  <c r="L1186" i="4" a="1"/>
  <c r="L1186" i="4" s="1"/>
  <c r="C1174" i="4"/>
  <c r="L1162" i="4" a="1"/>
  <c r="L1162" i="4" s="1"/>
  <c r="C1150" i="4"/>
  <c r="P1082" i="4"/>
  <c r="P1250" i="4"/>
  <c r="K1184" i="4"/>
  <c r="M1148" i="4"/>
  <c r="C1070" i="4"/>
  <c r="J1242" i="4"/>
  <c r="D1206" i="4"/>
  <c r="M1194" i="4"/>
  <c r="J1182" i="4"/>
  <c r="D1170" i="4"/>
  <c r="K1158" i="4"/>
  <c r="J1146" i="4"/>
  <c r="C1134" i="4"/>
  <c r="J1122" i="4"/>
  <c r="M1088" i="4"/>
  <c r="P1090" i="4"/>
  <c r="L1072" i="4" a="1"/>
  <c r="L1072" i="4" s="1"/>
  <c r="J1042" i="4"/>
  <c r="C1018" i="4"/>
  <c r="L982" i="4" a="1"/>
  <c r="L982" i="4" s="1"/>
  <c r="J1098" i="4"/>
  <c r="D1040" i="4"/>
  <c r="M1004" i="4"/>
  <c r="K980" i="4"/>
  <c r="L1096" i="4" a="1"/>
  <c r="L1096" i="4" s="1"/>
  <c r="K1050" i="4"/>
  <c r="K990" i="4"/>
  <c r="P1238" i="4"/>
  <c r="J1086" i="4"/>
  <c r="K1012" i="4"/>
  <c r="K1254" i="4"/>
  <c r="C1022" i="4"/>
  <c r="K1032" i="4"/>
  <c r="M952" i="4"/>
  <c r="K872" i="4"/>
  <c r="M662" i="4"/>
  <c r="C882" i="4"/>
  <c r="L756" i="4" a="1"/>
  <c r="L756" i="4" s="1"/>
  <c r="P944" i="4"/>
  <c r="L746" i="4" a="1"/>
  <c r="L746" i="4" s="1"/>
  <c r="P534" i="4"/>
  <c r="J900" i="4"/>
  <c r="K1328" i="4"/>
  <c r="P1240" i="4"/>
  <c r="C1232" i="4"/>
  <c r="C1204" i="4"/>
  <c r="K1180" i="4"/>
  <c r="P1150" i="4"/>
  <c r="K1144" i="4"/>
  <c r="M1120" i="4"/>
  <c r="J1230" i="4"/>
  <c r="M1178" i="4"/>
  <c r="M1154" i="4"/>
  <c r="M1130" i="4"/>
  <c r="L1212" i="4" a="1"/>
  <c r="L1212" i="4" s="1"/>
  <c r="D1176" i="4"/>
  <c r="C1128" i="4"/>
  <c r="L1208" i="4" a="1"/>
  <c r="L1208" i="4" s="1"/>
  <c r="M1186" i="4"/>
  <c r="J1174" i="4"/>
  <c r="M1162" i="4"/>
  <c r="J1150" i="4"/>
  <c r="K1126" i="4"/>
  <c r="C1248" i="4"/>
  <c r="J1212" i="4"/>
  <c r="K1172" i="4"/>
  <c r="M1136" i="4"/>
  <c r="D1070" i="4"/>
  <c r="K1242" i="4"/>
  <c r="P1206" i="4"/>
  <c r="C1194" i="4"/>
  <c r="K1182" i="4"/>
  <c r="P1170" i="4"/>
  <c r="M1158" i="4"/>
  <c r="P1146" i="4"/>
  <c r="D1134" i="4"/>
  <c r="K1122" i="4"/>
  <c r="M1072" i="4"/>
  <c r="J1104" i="4"/>
  <c r="K1068" i="4"/>
  <c r="D1042" i="4"/>
  <c r="M1006" i="4"/>
  <c r="K970" i="4"/>
  <c r="K1098" i="4"/>
  <c r="J1040" i="4"/>
  <c r="C1004" i="4"/>
  <c r="L980" i="4" a="1"/>
  <c r="L980" i="4" s="1"/>
  <c r="M1096" i="4"/>
  <c r="M1050" i="4"/>
  <c r="M990" i="4"/>
  <c r="J1238" i="4"/>
  <c r="M1086" i="4"/>
  <c r="K1060" i="4"/>
  <c r="L1012" i="4" a="1"/>
  <c r="L1012" i="4" s="1"/>
  <c r="L1254" i="4" a="1"/>
  <c r="L1254" i="4" s="1"/>
  <c r="J1084" i="4"/>
  <c r="P952" i="4"/>
  <c r="P892" i="4"/>
  <c r="D1022" i="4"/>
  <c r="D748" i="4"/>
  <c r="C1020" i="4"/>
  <c r="J878" i="4"/>
  <c r="C756" i="4"/>
  <c r="J728" i="4"/>
  <c r="M446" i="4"/>
  <c r="C1376" i="4"/>
  <c r="M1376" i="4"/>
  <c r="K1386" i="4"/>
  <c r="Q1386" i="4" s="1"/>
  <c r="C1386" i="4"/>
  <c r="C1390" i="4"/>
  <c r="M1390" i="4"/>
  <c r="C1394" i="4"/>
  <c r="J1394" i="4"/>
  <c r="M1396" i="4"/>
  <c r="C1396" i="4"/>
  <c r="P1398" i="4"/>
  <c r="K1398" i="4"/>
  <c r="K1400" i="4"/>
  <c r="J1400" i="4"/>
  <c r="M1406" i="4"/>
  <c r="C1406" i="4"/>
  <c r="K1406" i="4"/>
  <c r="J1406" i="4"/>
  <c r="P1410" i="4"/>
  <c r="K1410" i="4"/>
  <c r="C1412" i="4"/>
  <c r="M1412" i="4"/>
  <c r="J1412" i="4"/>
  <c r="K1412" i="4"/>
  <c r="M1442" i="4"/>
  <c r="P1442" i="4"/>
  <c r="P1454" i="4"/>
  <c r="M1454" i="4"/>
  <c r="P1460" i="4"/>
  <c r="M1460" i="4"/>
  <c r="P1478" i="4"/>
  <c r="M1478" i="4"/>
  <c r="M1484" i="4"/>
  <c r="P1484" i="4"/>
  <c r="P1490" i="4"/>
  <c r="M1490" i="4"/>
  <c r="P1496" i="4"/>
  <c r="M1496" i="4"/>
  <c r="P1520" i="4"/>
  <c r="M1520" i="4"/>
  <c r="M1526" i="4"/>
  <c r="P1526" i="4"/>
  <c r="P1532" i="4"/>
  <c r="M1532" i="4"/>
  <c r="L1544" i="4" a="1"/>
  <c r="L1544" i="4" s="1"/>
  <c r="M1544" i="4"/>
  <c r="M1550" i="4"/>
  <c r="L1550" i="4" a="1"/>
  <c r="L1550" i="4" s="1"/>
  <c r="M1556" i="4"/>
  <c r="L1556" i="4" a="1"/>
  <c r="L1556" i="4" s="1"/>
  <c r="L1564" i="4" a="1"/>
  <c r="L1564" i="4" s="1"/>
  <c r="P1564" i="4"/>
  <c r="P1566" i="4"/>
  <c r="D1566" i="4"/>
  <c r="M1382" i="4"/>
  <c r="C1408" i="4"/>
  <c r="M1402" i="4"/>
  <c r="P1538" i="4"/>
  <c r="D1706" i="4"/>
  <c r="P1706" i="4"/>
  <c r="L1706" i="4" a="1"/>
  <c r="L1706" i="4" s="1"/>
  <c r="L1708" i="4" a="1"/>
  <c r="L1708" i="4" s="1"/>
  <c r="P1708" i="4"/>
  <c r="D1708" i="4"/>
  <c r="C1712" i="4"/>
  <c r="L1712" i="4" a="1"/>
  <c r="L1712" i="4" s="1"/>
  <c r="L1716" i="4" a="1"/>
  <c r="L1716" i="4" s="1"/>
  <c r="K1716" i="4"/>
  <c r="J1718" i="4"/>
  <c r="L1718" i="4" a="1"/>
  <c r="L1718" i="4" s="1"/>
  <c r="M1720" i="4"/>
  <c r="J1720" i="4"/>
  <c r="L1720" i="4" a="1"/>
  <c r="L1720" i="4" s="1"/>
  <c r="L1722" i="4" a="1"/>
  <c r="L1722" i="4" s="1"/>
  <c r="D1722" i="4"/>
  <c r="P1724" i="4"/>
  <c r="L1724" i="4" a="1"/>
  <c r="L1724" i="4" s="1"/>
  <c r="L1726" i="4" a="1"/>
  <c r="L1726" i="4" s="1"/>
  <c r="D1726" i="4"/>
  <c r="L1736" i="4" a="1"/>
  <c r="L1736" i="4" s="1"/>
  <c r="C1736" i="4"/>
  <c r="P1736" i="4"/>
  <c r="J1742" i="4"/>
  <c r="C1742" i="4"/>
  <c r="P1742" i="4"/>
  <c r="L1746" i="4" a="1"/>
  <c r="L1746" i="4" s="1"/>
  <c r="D1746" i="4"/>
  <c r="P1748" i="4"/>
  <c r="J1748" i="4"/>
  <c r="D1748" i="4"/>
  <c r="C1748" i="4"/>
  <c r="L1750" i="4" a="1"/>
  <c r="L1750" i="4" s="1"/>
  <c r="J1750" i="4"/>
  <c r="D1750" i="4"/>
  <c r="J1754" i="4"/>
  <c r="D1754" i="4"/>
  <c r="C1754" i="4"/>
  <c r="J1756" i="4"/>
  <c r="L1756" i="4" a="1"/>
  <c r="L1756" i="4" s="1"/>
  <c r="P1760" i="4"/>
  <c r="J1760" i="4"/>
  <c r="J1762" i="4"/>
  <c r="D1762" i="4"/>
  <c r="M1762" i="4"/>
  <c r="L1768" i="4" a="1"/>
  <c r="L1768" i="4" s="1"/>
  <c r="J1768" i="4"/>
  <c r="M1768" i="4"/>
  <c r="K1770" i="4"/>
  <c r="D1770" i="4"/>
  <c r="P1772" i="4"/>
  <c r="J1772" i="4"/>
  <c r="D1772" i="4"/>
  <c r="M1774" i="4"/>
  <c r="J1774" i="4"/>
  <c r="L1774" i="4" a="1"/>
  <c r="L1774" i="4" s="1"/>
  <c r="C1778" i="4"/>
  <c r="P1778" i="4"/>
  <c r="D1778" i="4"/>
  <c r="M1780" i="4"/>
  <c r="D1780" i="4"/>
  <c r="A1780" i="4" s="1"/>
  <c r="B1780" i="4" s="1"/>
  <c r="J1784" i="4"/>
  <c r="D1784" i="4"/>
  <c r="C1784" i="4"/>
  <c r="M1786" i="4"/>
  <c r="L1786" i="4" a="1"/>
  <c r="L1786" i="4" s="1"/>
  <c r="J1786" i="4"/>
  <c r="J1790" i="4"/>
  <c r="C1790" i="4"/>
  <c r="D1790" i="4"/>
  <c r="P1790" i="4"/>
  <c r="J1792" i="4"/>
  <c r="M1792" i="4"/>
  <c r="D1794" i="4"/>
  <c r="L1794" i="4" a="1"/>
  <c r="L1794" i="4" s="1"/>
  <c r="J1796" i="4"/>
  <c r="L1796" i="4" a="1"/>
  <c r="L1796" i="4" s="1"/>
  <c r="J1798" i="4"/>
  <c r="D1798" i="4"/>
  <c r="L1802" i="4" a="1"/>
  <c r="L1802" i="4" s="1"/>
  <c r="P1802" i="4"/>
  <c r="C1802" i="4"/>
  <c r="L1804" i="4" a="1"/>
  <c r="L1804" i="4" s="1"/>
  <c r="J1804" i="4"/>
  <c r="J1808" i="4"/>
  <c r="D1808" i="4"/>
  <c r="L1808" i="4" a="1"/>
  <c r="L1808" i="4" s="1"/>
  <c r="P1808" i="4"/>
  <c r="L1810" i="4" a="1"/>
  <c r="L1810" i="4" s="1"/>
  <c r="D1810" i="4"/>
  <c r="A1810" i="4" s="1"/>
  <c r="B1810" i="4" s="1"/>
  <c r="M1810" i="4"/>
  <c r="K1812" i="4"/>
  <c r="M1812" i="4"/>
  <c r="L1814" i="4" a="1"/>
  <c r="L1814" i="4" s="1"/>
  <c r="C1814" i="4"/>
  <c r="D1814" i="4"/>
  <c r="L1816" i="4" a="1"/>
  <c r="L1816" i="4" s="1"/>
  <c r="J1816" i="4"/>
  <c r="K1818" i="4"/>
  <c r="M1818" i="4"/>
  <c r="L1818" i="4" a="1"/>
  <c r="L1818" i="4" s="1"/>
  <c r="C1820" i="4"/>
  <c r="D1820" i="4"/>
  <c r="P1822" i="4"/>
  <c r="M1822" i="4"/>
  <c r="J1826" i="4"/>
  <c r="K1826" i="4"/>
  <c r="C1828" i="4"/>
  <c r="J1828" i="4"/>
  <c r="K1832" i="4"/>
  <c r="J1832" i="4"/>
  <c r="M1834" i="4"/>
  <c r="J1834" i="4"/>
  <c r="C1834" i="4"/>
  <c r="J1838" i="4"/>
  <c r="K1838" i="4"/>
  <c r="C1840" i="4"/>
  <c r="M1840" i="4"/>
  <c r="C1852" i="4"/>
  <c r="M1852" i="4"/>
  <c r="K1856" i="4"/>
  <c r="J1856" i="4"/>
  <c r="J1858" i="4"/>
  <c r="M1858" i="4"/>
  <c r="C1864" i="4"/>
  <c r="M1864" i="4"/>
  <c r="K1868" i="4"/>
  <c r="J1868" i="4"/>
  <c r="J1888" i="4"/>
  <c r="C1888" i="4"/>
  <c r="C1912" i="4"/>
  <c r="J1912" i="4"/>
  <c r="P1918" i="4"/>
  <c r="C1918" i="4"/>
  <c r="K79" i="4"/>
  <c r="P79" i="4"/>
  <c r="M67" i="4"/>
  <c r="P87" i="4"/>
  <c r="D1816" i="4"/>
  <c r="J1820" i="4"/>
  <c r="M1804" i="4"/>
  <c r="K1806" i="4"/>
  <c r="L1784" i="4" a="1"/>
  <c r="L1784" i="4" s="1"/>
  <c r="P1714" i="4"/>
  <c r="K1800" i="4"/>
  <c r="J1730" i="4"/>
  <c r="C1858" i="4"/>
  <c r="J1850" i="4"/>
  <c r="K1746" i="4"/>
  <c r="O1746" i="4" s="1"/>
  <c r="L1728" i="4" a="1"/>
  <c r="L1728" i="4" s="1"/>
  <c r="C1808" i="4"/>
  <c r="C1760" i="4"/>
  <c r="P1820" i="4"/>
  <c r="L1766" i="4" a="1"/>
  <c r="L1766" i="4" s="1"/>
  <c r="D1742" i="4"/>
  <c r="J1778" i="4"/>
  <c r="D1714" i="4"/>
  <c r="L1800" i="4" a="1"/>
  <c r="L1800" i="4" s="1"/>
  <c r="L1772" i="4" a="1"/>
  <c r="L1772" i="4" s="1"/>
  <c r="D1818" i="4"/>
  <c r="M1714" i="4"/>
  <c r="C1718" i="4"/>
  <c r="P23" i="4"/>
  <c r="M23" i="4"/>
  <c r="C25" i="4"/>
  <c r="M25" i="4"/>
  <c r="P27" i="4"/>
  <c r="C27" i="4"/>
  <c r="L37" i="4" a="1"/>
  <c r="L37" i="4" s="1"/>
  <c r="P37" i="4"/>
  <c r="C59" i="4"/>
  <c r="J59" i="4"/>
  <c r="K61" i="4"/>
  <c r="P61" i="4"/>
  <c r="P63" i="4"/>
  <c r="L63" i="4" a="1"/>
  <c r="L63" i="4" s="1"/>
  <c r="D63" i="4"/>
  <c r="L65" i="4" a="1"/>
  <c r="L65" i="4" s="1"/>
  <c r="K65" i="4"/>
  <c r="C73" i="4"/>
  <c r="J73" i="4"/>
  <c r="K75" i="4"/>
  <c r="J75" i="4"/>
  <c r="P75" i="4"/>
  <c r="M77" i="4"/>
  <c r="C77" i="4"/>
  <c r="D77" i="4"/>
  <c r="K81" i="4"/>
  <c r="J81" i="4"/>
  <c r="P97" i="4"/>
  <c r="D97" i="4"/>
  <c r="J97" i="4"/>
  <c r="K97" i="4"/>
  <c r="C101" i="4"/>
  <c r="L101" i="4" a="1"/>
  <c r="L101" i="4" s="1"/>
  <c r="L109" i="4" a="1"/>
  <c r="L109" i="4" s="1"/>
  <c r="J109" i="4"/>
  <c r="K109" i="4"/>
  <c r="L111" i="4" a="1"/>
  <c r="L111" i="4" s="1"/>
  <c r="K111" i="4"/>
  <c r="P113" i="4"/>
  <c r="C113" i="4"/>
  <c r="K115" i="4"/>
  <c r="J115" i="4"/>
  <c r="L115" i="4" a="1"/>
  <c r="L115" i="4" s="1"/>
  <c r="M117" i="4"/>
  <c r="K117" i="4"/>
  <c r="C117" i="4"/>
  <c r="M123" i="4"/>
  <c r="J123" i="4"/>
  <c r="L123" i="4" a="1"/>
  <c r="L123" i="4" s="1"/>
  <c r="P123" i="4"/>
  <c r="K125" i="4"/>
  <c r="J125" i="4"/>
  <c r="D125" i="4"/>
  <c r="L127" i="4" a="1"/>
  <c r="L127" i="4" s="1"/>
  <c r="K127" i="4"/>
  <c r="J131" i="4"/>
  <c r="P131" i="4"/>
  <c r="K133" i="4"/>
  <c r="J133" i="4"/>
  <c r="C149" i="4"/>
  <c r="L149" i="4" a="1"/>
  <c r="L149" i="4" s="1"/>
  <c r="K149" i="4"/>
  <c r="J157" i="4"/>
  <c r="K157" i="4"/>
  <c r="P157" i="4"/>
  <c r="M157" i="4"/>
  <c r="D161" i="4"/>
  <c r="L161" i="4" a="1"/>
  <c r="L161" i="4" s="1"/>
  <c r="M163" i="4"/>
  <c r="L163" i="4" a="1"/>
  <c r="L163" i="4" s="1"/>
  <c r="D165" i="4"/>
  <c r="C165" i="4"/>
  <c r="K165" i="4"/>
  <c r="C167" i="4"/>
  <c r="D167" i="4"/>
  <c r="M169" i="4"/>
  <c r="K169" i="4"/>
  <c r="L171" i="4" a="1"/>
  <c r="L171" i="4" s="1"/>
  <c r="K171" i="4"/>
  <c r="L177" i="4" a="1"/>
  <c r="L177" i="4" s="1"/>
  <c r="C177" i="4"/>
  <c r="M179" i="4"/>
  <c r="L179" i="4" a="1"/>
  <c r="L179" i="4" s="1"/>
  <c r="M185" i="4"/>
  <c r="L185" i="4" a="1"/>
  <c r="L185" i="4" s="1"/>
  <c r="C187" i="4"/>
  <c r="M187" i="4"/>
  <c r="L187" i="4" a="1"/>
  <c r="L187" i="4" s="1"/>
  <c r="L195" i="4" a="1"/>
  <c r="L195" i="4" s="1"/>
  <c r="C195" i="4"/>
  <c r="J195" i="4"/>
  <c r="L197" i="4" a="1"/>
  <c r="L197" i="4" s="1"/>
  <c r="C197" i="4"/>
  <c r="L207" i="4" a="1"/>
  <c r="L207" i="4" s="1"/>
  <c r="K207" i="4"/>
  <c r="C209" i="4"/>
  <c r="M209" i="4"/>
  <c r="J211" i="4"/>
  <c r="L211" i="4" a="1"/>
  <c r="L211" i="4" s="1"/>
  <c r="K211" i="4"/>
  <c r="J215" i="4"/>
  <c r="P215" i="4"/>
  <c r="M217" i="4"/>
  <c r="L217" i="4" a="1"/>
  <c r="L217" i="4" s="1"/>
  <c r="J217" i="4"/>
  <c r="P221" i="4"/>
  <c r="D221" i="4"/>
  <c r="C221" i="4"/>
  <c r="P235" i="4"/>
  <c r="J235" i="4"/>
  <c r="L235" i="4" a="1"/>
  <c r="L235" i="4" s="1"/>
  <c r="D239" i="4"/>
  <c r="C239" i="4"/>
  <c r="C245" i="4"/>
  <c r="L245" i="4" a="1"/>
  <c r="L245" i="4" s="1"/>
  <c r="J245" i="4"/>
  <c r="P257" i="4"/>
  <c r="K257" i="4"/>
  <c r="M261" i="4"/>
  <c r="D261" i="4"/>
  <c r="M263" i="4"/>
  <c r="L263" i="4" a="1"/>
  <c r="L263" i="4" s="1"/>
  <c r="D263" i="4"/>
  <c r="P265" i="4"/>
  <c r="K265" i="4"/>
  <c r="M269" i="4"/>
  <c r="L269" i="4" a="1"/>
  <c r="L269" i="4" s="1"/>
  <c r="D269" i="4"/>
  <c r="K275" i="4"/>
  <c r="J275" i="4"/>
  <c r="M275" i="4"/>
  <c r="J281" i="4"/>
  <c r="P281" i="4"/>
  <c r="L281" i="4" a="1"/>
  <c r="L281" i="4" s="1"/>
  <c r="M297" i="4"/>
  <c r="C297" i="4"/>
  <c r="K299" i="4"/>
  <c r="J299" i="4"/>
  <c r="M299" i="4"/>
  <c r="P301" i="4"/>
  <c r="K301" i="4"/>
  <c r="L305" i="4" a="1"/>
  <c r="L305" i="4" s="1"/>
  <c r="K305" i="4"/>
  <c r="C305" i="4"/>
  <c r="J307" i="4"/>
  <c r="P307" i="4"/>
  <c r="J311" i="4"/>
  <c r="P311" i="4"/>
  <c r="L311" i="4" a="1"/>
  <c r="L311" i="4" s="1"/>
  <c r="P313" i="4"/>
  <c r="J313" i="4"/>
  <c r="D329" i="4"/>
  <c r="A329" i="4" s="1"/>
  <c r="B329" i="4" s="1"/>
  <c r="C359" i="4"/>
  <c r="M341" i="4"/>
  <c r="D353" i="4"/>
  <c r="M2078" i="4"/>
  <c r="D2072" i="4"/>
  <c r="M1942" i="4"/>
  <c r="J1942" i="4"/>
  <c r="M1944" i="4"/>
  <c r="D1944" i="4"/>
  <c r="A1944" i="4" s="1"/>
  <c r="B1944" i="4" s="1"/>
  <c r="M1998" i="4"/>
  <c r="J1998" i="4"/>
  <c r="M2022" i="4"/>
  <c r="J2022" i="4"/>
  <c r="M2034" i="4"/>
  <c r="J2034" i="4"/>
  <c r="J2082" i="4"/>
  <c r="K2082" i="4"/>
  <c r="P2084" i="4"/>
  <c r="L2084" i="4" a="1"/>
  <c r="L2084" i="4" s="1"/>
  <c r="P2154" i="4"/>
  <c r="L2154" i="4" a="1"/>
  <c r="L2154" i="4" s="1"/>
  <c r="P2160" i="4"/>
  <c r="L2160" i="4" a="1"/>
  <c r="L2160" i="4" s="1"/>
  <c r="P2196" i="4"/>
  <c r="L2196" i="4" a="1"/>
  <c r="L2196" i="4" s="1"/>
  <c r="J2208" i="4"/>
  <c r="P2208" i="4"/>
  <c r="P2214" i="4"/>
  <c r="J2214" i="4"/>
  <c r="P2312" i="4"/>
  <c r="C2312" i="4"/>
  <c r="J2322" i="4"/>
  <c r="K2322" i="4"/>
  <c r="J2324" i="4"/>
  <c r="M2324" i="4"/>
  <c r="L2324" i="4" a="1"/>
  <c r="L2324" i="4" s="1"/>
  <c r="K2328" i="4"/>
  <c r="O2328" i="4" s="1"/>
  <c r="L2328" i="4" a="1"/>
  <c r="L2328" i="4" s="1"/>
  <c r="K2330" i="4"/>
  <c r="J2330" i="4"/>
  <c r="L2330" i="4" a="1"/>
  <c r="L2330" i="4" s="1"/>
  <c r="L2336" i="4" a="1"/>
  <c r="L2336" i="4" s="1"/>
  <c r="D2336" i="4"/>
  <c r="P2336" i="4"/>
  <c r="J2340" i="4"/>
  <c r="C2340" i="4"/>
  <c r="M2342" i="4"/>
  <c r="L2342" i="4" a="1"/>
  <c r="L2342" i="4" s="1"/>
  <c r="L2348" i="4" a="1"/>
  <c r="L2348" i="4" s="1"/>
  <c r="K2348" i="4"/>
  <c r="C2348" i="4"/>
  <c r="J2348" i="4"/>
  <c r="K2354" i="4"/>
  <c r="J2354" i="4"/>
  <c r="L2354" i="4" a="1"/>
  <c r="L2354" i="4" s="1"/>
  <c r="K2356" i="4"/>
  <c r="D2356" i="4"/>
  <c r="C2356" i="4"/>
  <c r="J2358" i="4"/>
  <c r="C2358" i="4"/>
  <c r="P2360" i="4"/>
  <c r="M2360" i="4"/>
  <c r="D2368" i="4"/>
  <c r="A2368" i="4" s="1"/>
  <c r="B2368" i="4" s="1"/>
  <c r="K2368" i="4"/>
  <c r="C2378" i="4"/>
  <c r="P2378" i="4"/>
  <c r="M2378" i="4"/>
  <c r="J2382" i="4"/>
  <c r="K2382" i="4"/>
  <c r="K2414" i="4"/>
  <c r="J2414" i="4"/>
  <c r="L2418" i="4" a="1"/>
  <c r="L2418" i="4" s="1"/>
  <c r="C2418" i="4"/>
  <c r="D2434" i="4"/>
  <c r="C2434" i="4"/>
  <c r="K2444" i="4"/>
  <c r="L2444" i="4" a="1"/>
  <c r="L2444" i="4" s="1"/>
  <c r="L2452" i="4" a="1"/>
  <c r="L2452" i="4" s="1"/>
  <c r="C2452" i="4"/>
  <c r="D2466" i="4"/>
  <c r="A2466" i="4" s="1"/>
  <c r="B2466" i="4" s="1"/>
  <c r="J2466" i="4"/>
  <c r="L2482" i="4" a="1"/>
  <c r="L2482" i="4" s="1"/>
  <c r="M2482" i="4"/>
  <c r="C2490" i="4"/>
  <c r="D2490" i="4"/>
  <c r="L2504" i="4" a="1"/>
  <c r="L2504" i="4" s="1"/>
  <c r="D2504" i="4"/>
  <c r="A2504" i="4" s="1"/>
  <c r="B2504" i="4" s="1"/>
  <c r="K2504" i="4"/>
  <c r="Q2504" i="4" s="1"/>
  <c r="M2526" i="4"/>
  <c r="L2526" i="4" a="1"/>
  <c r="L2526" i="4" s="1"/>
  <c r="C2538" i="4"/>
  <c r="D2538" i="4"/>
  <c r="C2550" i="4"/>
  <c r="D2550" i="4"/>
  <c r="K2556" i="4"/>
  <c r="C2556" i="4"/>
  <c r="P2564" i="4"/>
  <c r="M2564" i="4"/>
  <c r="L2630" i="4" a="1"/>
  <c r="L2630" i="4" s="1"/>
  <c r="K2630" i="4"/>
  <c r="K2642" i="4"/>
  <c r="L2642" i="4" a="1"/>
  <c r="L2642" i="4" s="1"/>
  <c r="L2648" i="4" a="1"/>
  <c r="L2648" i="4" s="1"/>
  <c r="D2648" i="4"/>
  <c r="A2648" i="4" s="1"/>
  <c r="B2648" i="4" s="1"/>
  <c r="K2652" i="4"/>
  <c r="L2652" i="4" a="1"/>
  <c r="L2652" i="4" s="1"/>
  <c r="L2656" i="4" a="1"/>
  <c r="L2656" i="4" s="1"/>
  <c r="P2656" i="4"/>
  <c r="K329" i="4"/>
  <c r="K359" i="4"/>
  <c r="D379" i="4"/>
  <c r="J353" i="4"/>
  <c r="J1978" i="4"/>
  <c r="D1954" i="4"/>
  <c r="P2092" i="4"/>
  <c r="D1972" i="4"/>
  <c r="A1972" i="4" s="1"/>
  <c r="B1972" i="4" s="1"/>
  <c r="J1960" i="4"/>
  <c r="M329" i="4"/>
  <c r="K353" i="4"/>
  <c r="D1962" i="4"/>
  <c r="J1954" i="4"/>
  <c r="M2084" i="4"/>
  <c r="C1930" i="4"/>
  <c r="J2004" i="4"/>
  <c r="P343" i="4"/>
  <c r="J343" i="4"/>
  <c r="L417" i="4" a="1"/>
  <c r="L417" i="4" s="1"/>
  <c r="C417" i="4"/>
  <c r="C745" i="4"/>
  <c r="L745" i="4" a="1"/>
  <c r="L745" i="4" s="1"/>
  <c r="L769" i="4" a="1"/>
  <c r="L769" i="4" s="1"/>
  <c r="C769" i="4"/>
  <c r="J793" i="4"/>
  <c r="L793" i="4" a="1"/>
  <c r="L793" i="4" s="1"/>
  <c r="C799" i="4"/>
  <c r="J799" i="4"/>
  <c r="L883" i="4" a="1"/>
  <c r="L883" i="4" s="1"/>
  <c r="K883" i="4"/>
  <c r="L913" i="4" a="1"/>
  <c r="L913" i="4" s="1"/>
  <c r="D2810" i="4"/>
  <c r="D2452" i="4"/>
  <c r="D2462" i="4"/>
  <c r="A2462" i="4" s="1"/>
  <c r="B2462" i="4" s="1"/>
  <c r="D2474" i="4"/>
  <c r="A2474" i="4" s="1"/>
  <c r="B2474" i="4" s="1"/>
  <c r="D2512" i="4"/>
  <c r="A2512" i="4" s="1"/>
  <c r="B2512" i="4" s="1"/>
  <c r="D2518" i="4"/>
  <c r="A2518" i="4" s="1"/>
  <c r="B2518" i="4" s="1"/>
  <c r="D2530" i="4"/>
  <c r="A2530" i="4" s="1"/>
  <c r="B2530" i="4" s="1"/>
  <c r="D2630" i="4"/>
  <c r="A2630" i="4" s="1"/>
  <c r="B2630" i="4" s="1"/>
  <c r="D2636" i="4"/>
  <c r="A2636" i="4" s="1"/>
  <c r="B2636" i="4" s="1"/>
  <c r="D2640" i="4"/>
  <c r="D2654" i="4"/>
  <c r="A2654" i="4" s="1"/>
  <c r="B2654" i="4" s="1"/>
  <c r="D2660" i="4"/>
  <c r="A2660" i="4" s="1"/>
  <c r="B2660" i="4" s="1"/>
  <c r="D2672" i="4"/>
  <c r="A2672" i="4" s="1"/>
  <c r="B2672" i="4" s="1"/>
  <c r="C949" i="4"/>
  <c r="C907" i="4"/>
  <c r="M2764" i="4"/>
  <c r="P2774" i="4"/>
  <c r="M2736" i="4"/>
  <c r="K2708" i="4"/>
  <c r="M2732" i="4"/>
  <c r="L949" i="4" a="1"/>
  <c r="L949" i="4" s="1"/>
  <c r="L907" i="4" a="1"/>
  <c r="L907" i="4" s="1"/>
  <c r="K2732" i="4"/>
  <c r="D1147" i="4"/>
  <c r="N2995" i="4"/>
  <c r="K24" i="4"/>
  <c r="M24" i="4"/>
  <c r="P24" i="4"/>
  <c r="C24" i="4"/>
  <c r="J24" i="4"/>
  <c r="L26" i="4" a="1"/>
  <c r="L26" i="4" s="1"/>
  <c r="P26" i="4"/>
  <c r="M26" i="4"/>
  <c r="K26" i="4"/>
  <c r="C26" i="4"/>
  <c r="J28" i="4"/>
  <c r="L28" i="4" a="1"/>
  <c r="L28" i="4" s="1"/>
  <c r="M28" i="4"/>
  <c r="K28" i="4"/>
  <c r="P30" i="4"/>
  <c r="L30" i="4" a="1"/>
  <c r="L30" i="4" s="1"/>
  <c r="L32" i="4" a="1"/>
  <c r="L32" i="4" s="1"/>
  <c r="J32" i="4"/>
  <c r="M34" i="4"/>
  <c r="J34" i="4"/>
  <c r="P34" i="4"/>
  <c r="L34" i="4" a="1"/>
  <c r="L34" i="4" s="1"/>
  <c r="M38" i="4"/>
  <c r="J38" i="4"/>
  <c r="P38" i="4"/>
  <c r="L38" i="4" a="1"/>
  <c r="L38" i="4" s="1"/>
  <c r="P40" i="4"/>
  <c r="L40" i="4" a="1"/>
  <c r="L40" i="4" s="1"/>
  <c r="J40" i="4"/>
  <c r="C42" i="4"/>
  <c r="J42" i="4"/>
  <c r="L44" i="4" a="1"/>
  <c r="L44" i="4" s="1"/>
  <c r="K44" i="4"/>
  <c r="C44" i="4"/>
  <c r="P46" i="4"/>
  <c r="M46" i="4"/>
  <c r="K48" i="4"/>
  <c r="P48" i="4"/>
  <c r="K50" i="4"/>
  <c r="L50" i="4" a="1"/>
  <c r="L50" i="4" s="1"/>
  <c r="C52" i="4"/>
  <c r="K52" i="4"/>
  <c r="L52" i="4" a="1"/>
  <c r="L52" i="4" s="1"/>
  <c r="P52" i="4"/>
  <c r="L54" i="4" a="1"/>
  <c r="L54" i="4" s="1"/>
  <c r="C54" i="4"/>
  <c r="M54" i="4"/>
  <c r="C56" i="4"/>
  <c r="M56" i="4"/>
  <c r="L56" i="4" a="1"/>
  <c r="L56" i="4" s="1"/>
  <c r="K56" i="4"/>
  <c r="D56" i="4"/>
  <c r="P58" i="4"/>
  <c r="K58" i="4"/>
  <c r="M60" i="4"/>
  <c r="C60" i="4"/>
  <c r="J60" i="4"/>
  <c r="K60" i="4"/>
  <c r="L60" i="4" a="1"/>
  <c r="L60" i="4" s="1"/>
  <c r="P62" i="4"/>
  <c r="C62" i="4"/>
  <c r="J62" i="4"/>
  <c r="M64" i="4"/>
  <c r="C64" i="4"/>
  <c r="C68" i="4"/>
  <c r="K68" i="4"/>
  <c r="M72" i="4"/>
  <c r="C72" i="4"/>
  <c r="J72" i="4"/>
  <c r="C74" i="4"/>
  <c r="M74" i="4"/>
  <c r="J74" i="4"/>
  <c r="L74" i="4" a="1"/>
  <c r="L74" i="4" s="1"/>
  <c r="C76" i="4"/>
  <c r="P76" i="4"/>
  <c r="J76" i="4"/>
  <c r="K76" i="4"/>
  <c r="P78" i="4"/>
  <c r="L78" i="4" a="1"/>
  <c r="L78" i="4" s="1"/>
  <c r="C78" i="4"/>
  <c r="K78" i="4"/>
  <c r="M78" i="4"/>
  <c r="J78" i="4"/>
  <c r="P84" i="4"/>
  <c r="M84" i="4"/>
  <c r="J84" i="4"/>
  <c r="M92" i="4"/>
  <c r="K92" i="4"/>
  <c r="C92" i="4"/>
  <c r="L92" i="4" a="1"/>
  <c r="L92" i="4" s="1"/>
  <c r="M134" i="4"/>
  <c r="C134" i="4"/>
  <c r="L138" i="4" a="1"/>
  <c r="L138" i="4" s="1"/>
  <c r="C138" i="4"/>
  <c r="M140" i="4"/>
  <c r="J140" i="4"/>
  <c r="P154" i="4"/>
  <c r="J154" i="4"/>
  <c r="M158" i="4"/>
  <c r="J158" i="4"/>
  <c r="M178" i="4"/>
  <c r="C178" i="4"/>
  <c r="C180" i="4"/>
  <c r="J180" i="4"/>
  <c r="K184" i="4"/>
  <c r="P184" i="4"/>
  <c r="M194" i="4"/>
  <c r="J194" i="4"/>
  <c r="C196" i="4"/>
  <c r="P196" i="4"/>
  <c r="M210" i="4"/>
  <c r="P210" i="4"/>
  <c r="C214" i="4"/>
  <c r="D214" i="4"/>
  <c r="C220" i="4"/>
  <c r="D220" i="4"/>
  <c r="L228" i="4" a="1"/>
  <c r="L228" i="4" s="1"/>
  <c r="P228" i="4"/>
  <c r="K232" i="4"/>
  <c r="M232" i="4"/>
  <c r="L234" i="4" a="1"/>
  <c r="L234" i="4" s="1"/>
  <c r="D234" i="4"/>
  <c r="C234" i="4"/>
  <c r="D238" i="4"/>
  <c r="C238" i="4"/>
  <c r="L238" i="4" a="1"/>
  <c r="L238" i="4" s="1"/>
  <c r="M238" i="4"/>
  <c r="K238" i="4"/>
  <c r="C240" i="4"/>
  <c r="J240" i="4"/>
  <c r="K240" i="4"/>
  <c r="M242" i="4"/>
  <c r="C242" i="4"/>
  <c r="K242" i="4"/>
  <c r="P242" i="4"/>
  <c r="L244" i="4" a="1"/>
  <c r="L244" i="4" s="1"/>
  <c r="D244" i="4"/>
  <c r="K248" i="4"/>
  <c r="P248" i="4"/>
  <c r="L248" i="4" a="1"/>
  <c r="L248" i="4" s="1"/>
  <c r="M250" i="4"/>
  <c r="K250" i="4"/>
  <c r="D260" i="4"/>
  <c r="C260" i="4"/>
  <c r="K262" i="4"/>
  <c r="M262" i="4"/>
  <c r="C262" i="4"/>
  <c r="L262" i="4" a="1"/>
  <c r="L262" i="4" s="1"/>
  <c r="D264" i="4"/>
  <c r="C264" i="4"/>
  <c r="P264" i="4"/>
  <c r="K264" i="4"/>
  <c r="J264" i="4"/>
  <c r="D268" i="4"/>
  <c r="M268" i="4"/>
  <c r="L274" i="4" a="1"/>
  <c r="L274" i="4" s="1"/>
  <c r="K274" i="4"/>
  <c r="C274" i="4"/>
  <c r="L280" i="4" a="1"/>
  <c r="L280" i="4" s="1"/>
  <c r="D280" i="4"/>
  <c r="M282" i="4"/>
  <c r="C282" i="4"/>
  <c r="J286" i="4"/>
  <c r="K286" i="4"/>
  <c r="M286" i="4"/>
  <c r="D286" i="4"/>
  <c r="J290" i="4"/>
  <c r="K290" i="4"/>
  <c r="K292" i="4"/>
  <c r="L292" i="4" a="1"/>
  <c r="L292" i="4" s="1"/>
  <c r="D292" i="4"/>
  <c r="C294" i="4"/>
  <c r="P294" i="4"/>
  <c r="K294" i="4"/>
  <c r="J294" i="4"/>
  <c r="P296" i="4"/>
  <c r="J296" i="4"/>
  <c r="L298" i="4" a="1"/>
  <c r="L298" i="4" s="1"/>
  <c r="C298" i="4"/>
  <c r="P300" i="4"/>
  <c r="C300" i="4"/>
  <c r="J300" i="4"/>
  <c r="D302" i="4"/>
  <c r="C302" i="4"/>
  <c r="K304" i="4"/>
  <c r="D304" i="4"/>
  <c r="D306" i="4"/>
  <c r="J306" i="4"/>
  <c r="C310" i="4"/>
  <c r="K310" i="4"/>
  <c r="C314" i="4"/>
  <c r="D314" i="4"/>
  <c r="P316" i="4"/>
  <c r="K316" i="4"/>
  <c r="M316" i="4"/>
  <c r="C316" i="4"/>
  <c r="L316" i="4" a="1"/>
  <c r="L316" i="4" s="1"/>
  <c r="D318" i="4"/>
  <c r="K318" i="4"/>
  <c r="P318" i="4"/>
  <c r="J318" i="4"/>
  <c r="D320" i="4"/>
  <c r="P320" i="4"/>
  <c r="C320" i="4"/>
  <c r="L320" i="4" a="1"/>
  <c r="L320" i="4" s="1"/>
  <c r="C324" i="4"/>
  <c r="D324" i="4"/>
  <c r="J324" i="4"/>
  <c r="M328" i="4"/>
  <c r="C328" i="4"/>
  <c r="D328" i="4"/>
  <c r="L330" i="4" a="1"/>
  <c r="L330" i="4" s="1"/>
  <c r="J330" i="4"/>
  <c r="D330" i="4"/>
  <c r="C330" i="4"/>
  <c r="C334" i="4"/>
  <c r="K334" i="4"/>
  <c r="P336" i="4"/>
  <c r="D336" i="4"/>
  <c r="J338" i="4"/>
  <c r="P338" i="4"/>
  <c r="P340" i="4"/>
  <c r="K340" i="4"/>
  <c r="L340" i="4" a="1"/>
  <c r="L340" i="4" s="1"/>
  <c r="A3084" i="4"/>
  <c r="B3084" i="4" s="1"/>
  <c r="A3050" i="4"/>
  <c r="B3050" i="4" s="1"/>
  <c r="J522" i="4"/>
  <c r="D604" i="4"/>
  <c r="D550" i="4"/>
  <c r="A550" i="4" s="1"/>
  <c r="B550" i="4" s="1"/>
  <c r="P546" i="4"/>
  <c r="L574" i="4" a="1"/>
  <c r="L574" i="4" s="1"/>
  <c r="K604" i="4"/>
  <c r="J646" i="4"/>
  <c r="K560" i="4"/>
  <c r="M420" i="4"/>
  <c r="J644" i="4"/>
  <c r="L464" i="4" a="1"/>
  <c r="L464" i="4" s="1"/>
  <c r="D574" i="4"/>
  <c r="M640" i="4"/>
  <c r="M574" i="4"/>
  <c r="P510" i="4"/>
  <c r="J660" i="4"/>
  <c r="M630" i="4"/>
  <c r="M510" i="4"/>
  <c r="J536" i="4"/>
  <c r="K720" i="4"/>
  <c r="P766" i="4"/>
  <c r="P742" i="4"/>
  <c r="L924" i="4" a="1"/>
  <c r="L924" i="4" s="1"/>
  <c r="P888" i="4"/>
  <c r="Q850" i="4"/>
  <c r="P758" i="4"/>
  <c r="C674" i="4"/>
  <c r="J664" i="4"/>
  <c r="J570" i="4"/>
  <c r="M914" i="4"/>
  <c r="L908" i="4" a="1"/>
  <c r="L908" i="4" s="1"/>
  <c r="P606" i="4"/>
  <c r="L342" i="4" a="1"/>
  <c r="L342" i="4" s="1"/>
  <c r="C342" i="4"/>
  <c r="J342" i="4"/>
  <c r="K342" i="4"/>
  <c r="C344" i="4"/>
  <c r="M344" i="4"/>
  <c r="P350" i="4"/>
  <c r="J350" i="4"/>
  <c r="M350" i="4"/>
  <c r="P352" i="4"/>
  <c r="D352" i="4"/>
  <c r="P354" i="4"/>
  <c r="D354" i="4"/>
  <c r="J354" i="4"/>
  <c r="C356" i="4"/>
  <c r="D356" i="4"/>
  <c r="C362" i="4"/>
  <c r="K362" i="4"/>
  <c r="L362" i="4" a="1"/>
  <c r="L362" i="4" s="1"/>
  <c r="P366" i="4"/>
  <c r="J366" i="4"/>
  <c r="C366" i="4"/>
  <c r="D366" i="4"/>
  <c r="P368" i="4"/>
  <c r="C368" i="4"/>
  <c r="L372" i="4" a="1"/>
  <c r="L372" i="4" s="1"/>
  <c r="P372" i="4"/>
  <c r="K372" i="4"/>
  <c r="L376" i="4" a="1"/>
  <c r="L376" i="4" s="1"/>
  <c r="K376" i="4"/>
  <c r="P380" i="4"/>
  <c r="M380" i="4"/>
  <c r="K380" i="4"/>
  <c r="M386" i="4"/>
  <c r="P386" i="4"/>
  <c r="C386" i="4"/>
  <c r="M388" i="4"/>
  <c r="J388" i="4"/>
  <c r="C390" i="4"/>
  <c r="L390" i="4" a="1"/>
  <c r="L390" i="4" s="1"/>
  <c r="K390" i="4"/>
  <c r="C392" i="4"/>
  <c r="L392" i="4" a="1"/>
  <c r="L392" i="4" s="1"/>
  <c r="J392" i="4"/>
  <c r="L394" i="4" a="1"/>
  <c r="L394" i="4" s="1"/>
  <c r="P394" i="4"/>
  <c r="J394" i="4"/>
  <c r="C396" i="4"/>
  <c r="K396" i="4"/>
  <c r="K398" i="4"/>
  <c r="J398" i="4"/>
  <c r="L398" i="4" a="1"/>
  <c r="L398" i="4" s="1"/>
  <c r="P398" i="4"/>
  <c r="M398" i="4"/>
  <c r="C398" i="4"/>
  <c r="D400" i="4"/>
  <c r="C400" i="4"/>
  <c r="K400" i="4"/>
  <c r="M402" i="4"/>
  <c r="K402" i="4"/>
  <c r="C402" i="4"/>
  <c r="K404" i="4"/>
  <c r="J404" i="4"/>
  <c r="C404" i="4"/>
  <c r="L404" i="4" a="1"/>
  <c r="L404" i="4" s="1"/>
  <c r="M408" i="4"/>
  <c r="K408" i="4"/>
  <c r="P410" i="4"/>
  <c r="M410" i="4"/>
  <c r="L410" i="4" a="1"/>
  <c r="L410" i="4" s="1"/>
  <c r="K410" i="4"/>
  <c r="J410" i="4"/>
  <c r="D412" i="4"/>
  <c r="J412" i="4"/>
  <c r="P412" i="4"/>
  <c r="K412" i="4"/>
  <c r="K414" i="4"/>
  <c r="C414" i="4"/>
  <c r="M414" i="4"/>
  <c r="L414" i="4" a="1"/>
  <c r="L414" i="4" s="1"/>
  <c r="P416" i="4"/>
  <c r="C416" i="4"/>
  <c r="J416" i="4"/>
  <c r="L416" i="4" a="1"/>
  <c r="L416" i="4" s="1"/>
  <c r="J418" i="4"/>
  <c r="L418" i="4" a="1"/>
  <c r="L418" i="4" s="1"/>
  <c r="P422" i="4"/>
  <c r="J422" i="4"/>
  <c r="K422" i="4"/>
  <c r="M422" i="4"/>
  <c r="L422" i="4" a="1"/>
  <c r="L422" i="4" s="1"/>
  <c r="P424" i="4"/>
  <c r="K424" i="4"/>
  <c r="J424" i="4"/>
  <c r="L424" i="4" a="1"/>
  <c r="L424" i="4" s="1"/>
  <c r="M424" i="4"/>
  <c r="M426" i="4"/>
  <c r="L426" i="4" a="1"/>
  <c r="L426" i="4" s="1"/>
  <c r="K426" i="4"/>
  <c r="D426" i="4"/>
  <c r="C428" i="4"/>
  <c r="M428" i="4"/>
  <c r="P428" i="4"/>
  <c r="L428" i="4" a="1"/>
  <c r="L428" i="4" s="1"/>
  <c r="K428" i="4"/>
  <c r="J428" i="4"/>
  <c r="C430" i="4"/>
  <c r="M430" i="4"/>
  <c r="K430" i="4"/>
  <c r="L430" i="4" a="1"/>
  <c r="L430" i="4" s="1"/>
  <c r="J430" i="4"/>
  <c r="K432" i="4"/>
  <c r="J432" i="4"/>
  <c r="D432" i="4"/>
  <c r="M432" i="4"/>
  <c r="L432" i="4" a="1"/>
  <c r="L432" i="4" s="1"/>
  <c r="L434" i="4" a="1"/>
  <c r="L434" i="4" s="1"/>
  <c r="P434" i="4"/>
  <c r="K434" i="4"/>
  <c r="J434" i="4"/>
  <c r="M434" i="4"/>
  <c r="C434" i="4"/>
  <c r="P436" i="4"/>
  <c r="K436" i="4"/>
  <c r="C436" i="4"/>
  <c r="L436" i="4" a="1"/>
  <c r="L436" i="4" s="1"/>
  <c r="M436" i="4"/>
  <c r="J436" i="4"/>
  <c r="D436" i="4"/>
  <c r="D438" i="4"/>
  <c r="J438" i="4"/>
  <c r="M438" i="4"/>
  <c r="M442" i="4"/>
  <c r="J442" i="4"/>
  <c r="C442" i="4"/>
  <c r="K442" i="4"/>
  <c r="K444" i="4"/>
  <c r="M444" i="4"/>
  <c r="J444" i="4"/>
  <c r="L444" i="4" a="1"/>
  <c r="L444" i="4" s="1"/>
  <c r="D444" i="4"/>
  <c r="J446" i="4"/>
  <c r="L446" i="4" a="1"/>
  <c r="L446" i="4" s="1"/>
  <c r="P446" i="4"/>
  <c r="C446" i="4"/>
  <c r="P448" i="4"/>
  <c r="L448" i="4" a="1"/>
  <c r="L448" i="4" s="1"/>
  <c r="D448" i="4"/>
  <c r="J448" i="4"/>
  <c r="K448" i="4"/>
  <c r="P450" i="4"/>
  <c r="K450" i="4"/>
  <c r="J450" i="4"/>
  <c r="M450" i="4"/>
  <c r="D450" i="4"/>
  <c r="L450" i="4" a="1"/>
  <c r="L450" i="4" s="1"/>
  <c r="C452" i="4"/>
  <c r="M452" i="4"/>
  <c r="L452" i="4" a="1"/>
  <c r="L452" i="4" s="1"/>
  <c r="K452" i="4"/>
  <c r="J452" i="4"/>
  <c r="P452" i="4"/>
  <c r="D454" i="4"/>
  <c r="J454" i="4"/>
  <c r="M454" i="4"/>
  <c r="C454" i="4"/>
  <c r="L454" i="4" a="1"/>
  <c r="L454" i="4" s="1"/>
  <c r="J456" i="4"/>
  <c r="D456" i="4"/>
  <c r="K456" i="4"/>
  <c r="P458" i="4"/>
  <c r="K458" i="4"/>
  <c r="J458" i="4"/>
  <c r="L458" i="4" a="1"/>
  <c r="L458" i="4" s="1"/>
  <c r="C458" i="4"/>
  <c r="M458" i="4"/>
  <c r="J460" i="4"/>
  <c r="L460" i="4" a="1"/>
  <c r="L460" i="4" s="1"/>
  <c r="D460" i="4"/>
  <c r="C460" i="4"/>
  <c r="M460" i="4"/>
  <c r="M462" i="4"/>
  <c r="J462" i="4"/>
  <c r="L462" i="4" a="1"/>
  <c r="L462" i="4" s="1"/>
  <c r="K462" i="4"/>
  <c r="D462" i="4"/>
  <c r="P464" i="4"/>
  <c r="C464" i="4"/>
  <c r="K464" i="4"/>
  <c r="J464" i="4"/>
  <c r="J466" i="4"/>
  <c r="M466" i="4"/>
  <c r="D466" i="4"/>
  <c r="C466" i="4"/>
  <c r="L468" i="4" a="1"/>
  <c r="L468" i="4" s="1"/>
  <c r="K468" i="4"/>
  <c r="J468" i="4"/>
  <c r="M468" i="4"/>
  <c r="P470" i="4"/>
  <c r="M470" i="4"/>
  <c r="L470" i="4" a="1"/>
  <c r="L470" i="4" s="1"/>
  <c r="K470" i="4"/>
  <c r="C470" i="4"/>
  <c r="J470" i="4"/>
  <c r="M472" i="4"/>
  <c r="L472" i="4" a="1"/>
  <c r="L472" i="4" s="1"/>
  <c r="D472" i="4"/>
  <c r="J472" i="4"/>
  <c r="J474" i="4"/>
  <c r="L474" i="4" a="1"/>
  <c r="L474" i="4" s="1"/>
  <c r="D474" i="4"/>
  <c r="P476" i="4"/>
  <c r="J476" i="4"/>
  <c r="K476" i="4"/>
  <c r="C476" i="4"/>
  <c r="M476" i="4"/>
  <c r="L476" i="4" a="1"/>
  <c r="L476" i="4" s="1"/>
  <c r="M478" i="4"/>
  <c r="J478" i="4"/>
  <c r="C478" i="4"/>
  <c r="D478" i="4"/>
  <c r="L480" i="4" a="1"/>
  <c r="L480" i="4" s="1"/>
  <c r="M480" i="4"/>
  <c r="D480" i="4"/>
  <c r="J480" i="4"/>
  <c r="P482" i="4"/>
  <c r="C482" i="4"/>
  <c r="M482" i="4"/>
  <c r="J482" i="4"/>
  <c r="L482" i="4" a="1"/>
  <c r="L482" i="4" s="1"/>
  <c r="D484" i="4"/>
  <c r="C484" i="4"/>
  <c r="L484" i="4" a="1"/>
  <c r="L484" i="4" s="1"/>
  <c r="J484" i="4"/>
  <c r="K486" i="4"/>
  <c r="J486" i="4"/>
  <c r="M486" i="4"/>
  <c r="D486" i="4"/>
  <c r="L486" i="4" a="1"/>
  <c r="L486" i="4" s="1"/>
  <c r="L488" i="4" a="1"/>
  <c r="L488" i="4" s="1"/>
  <c r="K488" i="4"/>
  <c r="J488" i="4"/>
  <c r="M488" i="4"/>
  <c r="D490" i="4"/>
  <c r="C490" i="4"/>
  <c r="K490" i="4"/>
  <c r="J490" i="4"/>
  <c r="M490" i="4"/>
  <c r="K494" i="4"/>
  <c r="J494" i="4"/>
  <c r="M494" i="4"/>
  <c r="C494" i="4"/>
  <c r="L496" i="4" a="1"/>
  <c r="L496" i="4" s="1"/>
  <c r="D496" i="4"/>
  <c r="C496" i="4"/>
  <c r="M496" i="4"/>
  <c r="K496" i="4"/>
  <c r="L498" i="4" a="1"/>
  <c r="L498" i="4" s="1"/>
  <c r="K498" i="4"/>
  <c r="J500" i="4"/>
  <c r="L500" i="4" a="1"/>
  <c r="L500" i="4" s="1"/>
  <c r="K500" i="4"/>
  <c r="M500" i="4"/>
  <c r="C500" i="4"/>
  <c r="P502" i="4"/>
  <c r="J502" i="4"/>
  <c r="L502" i="4" a="1"/>
  <c r="L502" i="4" s="1"/>
  <c r="K502" i="4"/>
  <c r="C502" i="4"/>
  <c r="J504" i="4"/>
  <c r="C504" i="4"/>
  <c r="M504" i="4"/>
  <c r="P504" i="4"/>
  <c r="K506" i="4"/>
  <c r="J506" i="4"/>
  <c r="L506" i="4" a="1"/>
  <c r="L506" i="4" s="1"/>
  <c r="C506" i="4"/>
  <c r="L508" i="4" a="1"/>
  <c r="L508" i="4" s="1"/>
  <c r="J508" i="4"/>
  <c r="D508" i="4"/>
  <c r="J512" i="4"/>
  <c r="K512" i="4"/>
  <c r="L512" i="4" a="1"/>
  <c r="L512" i="4" s="1"/>
  <c r="K514" i="4"/>
  <c r="J514" i="4"/>
  <c r="L516" i="4" a="1"/>
  <c r="L516" i="4" s="1"/>
  <c r="K516" i="4"/>
  <c r="M516" i="4"/>
  <c r="P516" i="4"/>
  <c r="P518" i="4"/>
  <c r="M518" i="4"/>
  <c r="L518" i="4" a="1"/>
  <c r="L518" i="4" s="1"/>
  <c r="K518" i="4"/>
  <c r="C518" i="4"/>
  <c r="L520" i="4" a="1"/>
  <c r="L520" i="4" s="1"/>
  <c r="J520" i="4"/>
  <c r="M520" i="4"/>
  <c r="L526" i="4" a="1"/>
  <c r="L526" i="4" s="1"/>
  <c r="K526" i="4"/>
  <c r="J526" i="4"/>
  <c r="C526" i="4"/>
  <c r="L528" i="4" a="1"/>
  <c r="L528" i="4" s="1"/>
  <c r="J528" i="4"/>
  <c r="M528" i="4"/>
  <c r="P528" i="4"/>
  <c r="P530" i="4"/>
  <c r="K530" i="4"/>
  <c r="J530" i="4"/>
  <c r="L530" i="4" a="1"/>
  <c r="L530" i="4" s="1"/>
  <c r="C532" i="4"/>
  <c r="M532" i="4"/>
  <c r="P532" i="4"/>
  <c r="J532" i="4"/>
  <c r="P536" i="4"/>
  <c r="C536" i="4"/>
  <c r="M536" i="4"/>
  <c r="L536" i="4" a="1"/>
  <c r="L536" i="4" s="1"/>
  <c r="P538" i="4"/>
  <c r="K538" i="4"/>
  <c r="L538" i="4" a="1"/>
  <c r="L538" i="4" s="1"/>
  <c r="J538" i="4"/>
  <c r="M538" i="4"/>
  <c r="P540" i="4"/>
  <c r="M540" i="4"/>
  <c r="P542" i="4"/>
  <c r="K542" i="4"/>
  <c r="C542" i="4"/>
  <c r="J542" i="4"/>
  <c r="P544" i="4"/>
  <c r="K544" i="4"/>
  <c r="D544" i="4"/>
  <c r="L544" i="4" a="1"/>
  <c r="L544" i="4" s="1"/>
  <c r="J544" i="4"/>
  <c r="C544" i="4"/>
  <c r="K546" i="4"/>
  <c r="M546" i="4"/>
  <c r="L548" i="4" a="1"/>
  <c r="L548" i="4" s="1"/>
  <c r="K548" i="4"/>
  <c r="J548" i="4"/>
  <c r="M548" i="4"/>
  <c r="P550" i="4"/>
  <c r="J550" i="4"/>
  <c r="K552" i="4"/>
  <c r="J552" i="4"/>
  <c r="M552" i="4"/>
  <c r="P552" i="4"/>
  <c r="J554" i="4"/>
  <c r="K554" i="4"/>
  <c r="L554" i="4" a="1"/>
  <c r="L554" i="4" s="1"/>
  <c r="P556" i="4"/>
  <c r="M556" i="4"/>
  <c r="C556" i="4"/>
  <c r="L558" i="4" a="1"/>
  <c r="L558" i="4" s="1"/>
  <c r="M558" i="4"/>
  <c r="C560" i="4"/>
  <c r="L560" i="4" a="1"/>
  <c r="L560" i="4" s="1"/>
  <c r="J560" i="4"/>
  <c r="P562" i="4"/>
  <c r="K562" i="4"/>
  <c r="L562" i="4" a="1"/>
  <c r="L562" i="4" s="1"/>
  <c r="M562" i="4"/>
  <c r="M564" i="4"/>
  <c r="P564" i="4"/>
  <c r="J566" i="4"/>
  <c r="K566" i="4"/>
  <c r="M566" i="4"/>
  <c r="C566" i="4"/>
  <c r="P568" i="4"/>
  <c r="K568" i="4"/>
  <c r="D568" i="4"/>
  <c r="L568" i="4" a="1"/>
  <c r="L568" i="4" s="1"/>
  <c r="C568" i="4"/>
  <c r="C570" i="4"/>
  <c r="M570" i="4"/>
  <c r="D572" i="4"/>
  <c r="J572" i="4"/>
  <c r="L572" i="4" a="1"/>
  <c r="L572" i="4" s="1"/>
  <c r="K572" i="4"/>
  <c r="C572" i="4"/>
  <c r="M572" i="4"/>
  <c r="P574" i="4"/>
  <c r="K574" i="4"/>
  <c r="K576" i="4"/>
  <c r="J576" i="4"/>
  <c r="P576" i="4"/>
  <c r="P578" i="4"/>
  <c r="D578" i="4"/>
  <c r="J578" i="4"/>
  <c r="L578" i="4" a="1"/>
  <c r="L578" i="4" s="1"/>
  <c r="M578" i="4"/>
  <c r="K578" i="4"/>
  <c r="P580" i="4"/>
  <c r="M580" i="4"/>
  <c r="C580" i="4"/>
  <c r="J580" i="4"/>
  <c r="L580" i="4" a="1"/>
  <c r="L580" i="4" s="1"/>
  <c r="K582" i="4"/>
  <c r="L582" i="4" a="1"/>
  <c r="L582" i="4" s="1"/>
  <c r="M582" i="4"/>
  <c r="P584" i="4"/>
  <c r="D584" i="4"/>
  <c r="J584" i="4"/>
  <c r="L584" i="4" a="1"/>
  <c r="L584" i="4" s="1"/>
  <c r="M584" i="4"/>
  <c r="P586" i="4"/>
  <c r="J586" i="4"/>
  <c r="K586" i="4"/>
  <c r="L586" i="4" a="1"/>
  <c r="L586" i="4" s="1"/>
  <c r="M586" i="4"/>
  <c r="P590" i="4"/>
  <c r="C590" i="4"/>
  <c r="M590" i="4"/>
  <c r="L590" i="4" a="1"/>
  <c r="L590" i="4" s="1"/>
  <c r="K590" i="4"/>
  <c r="J590" i="4"/>
  <c r="D590" i="4"/>
  <c r="P592" i="4"/>
  <c r="L592" i="4" a="1"/>
  <c r="L592" i="4" s="1"/>
  <c r="D592" i="4"/>
  <c r="C592" i="4"/>
  <c r="K594" i="4"/>
  <c r="J594" i="4"/>
  <c r="M594" i="4"/>
  <c r="P594" i="4"/>
  <c r="P596" i="4"/>
  <c r="C596" i="4"/>
  <c r="M596" i="4"/>
  <c r="L596" i="4" a="1"/>
  <c r="L596" i="4" s="1"/>
  <c r="K596" i="4"/>
  <c r="J596" i="4"/>
  <c r="P598" i="4"/>
  <c r="J598" i="4"/>
  <c r="K598" i="4"/>
  <c r="L598" i="4" a="1"/>
  <c r="L598" i="4" s="1"/>
  <c r="L600" i="4" a="1"/>
  <c r="L600" i="4" s="1"/>
  <c r="C600" i="4"/>
  <c r="P602" i="4"/>
  <c r="M602" i="4"/>
  <c r="L602" i="4" a="1"/>
  <c r="L602" i="4" s="1"/>
  <c r="K602" i="4"/>
  <c r="C602" i="4"/>
  <c r="P604" i="4"/>
  <c r="M604" i="4"/>
  <c r="C604" i="4"/>
  <c r="P608" i="4"/>
  <c r="M608" i="4"/>
  <c r="L608" i="4" a="1"/>
  <c r="L608" i="4" s="1"/>
  <c r="K608" i="4"/>
  <c r="C608" i="4"/>
  <c r="J608" i="4"/>
  <c r="D608" i="4"/>
  <c r="P610" i="4"/>
  <c r="J610" i="4"/>
  <c r="K610" i="4"/>
  <c r="L610" i="4" a="1"/>
  <c r="L610" i="4" s="1"/>
  <c r="M610" i="4"/>
  <c r="P612" i="4"/>
  <c r="M612" i="4"/>
  <c r="J614" i="4"/>
  <c r="C614" i="4"/>
  <c r="M614" i="4"/>
  <c r="P616" i="4"/>
  <c r="D616" i="4"/>
  <c r="J616" i="4"/>
  <c r="C616" i="4"/>
  <c r="K618" i="4"/>
  <c r="L618" i="4" a="1"/>
  <c r="L618" i="4" s="1"/>
  <c r="P618" i="4"/>
  <c r="P620" i="4"/>
  <c r="K620" i="4"/>
  <c r="J620" i="4"/>
  <c r="L620" i="4" a="1"/>
  <c r="L620" i="4" s="1"/>
  <c r="D620" i="4"/>
  <c r="C620" i="4"/>
  <c r="M620" i="4"/>
  <c r="P622" i="4"/>
  <c r="J622" i="4"/>
  <c r="K622" i="4"/>
  <c r="L622" i="4" a="1"/>
  <c r="L622" i="4" s="1"/>
  <c r="J624" i="4"/>
  <c r="C624" i="4"/>
  <c r="M624" i="4"/>
  <c r="P626" i="4"/>
  <c r="C626" i="4"/>
  <c r="M626" i="4"/>
  <c r="L626" i="4" a="1"/>
  <c r="L626" i="4" s="1"/>
  <c r="K626" i="4"/>
  <c r="J626" i="4"/>
  <c r="D626" i="4"/>
  <c r="P632" i="4"/>
  <c r="C632" i="4"/>
  <c r="M632" i="4"/>
  <c r="D632" i="4"/>
  <c r="J632" i="4"/>
  <c r="P634" i="4"/>
  <c r="M634" i="4"/>
  <c r="C634" i="4"/>
  <c r="D634" i="4"/>
  <c r="K636" i="4"/>
  <c r="M636" i="4"/>
  <c r="P636" i="4"/>
  <c r="P638" i="4"/>
  <c r="L638" i="4" a="1"/>
  <c r="L638" i="4" s="1"/>
  <c r="K638" i="4"/>
  <c r="J638" i="4"/>
  <c r="M638" i="4"/>
  <c r="P640" i="4"/>
  <c r="J640" i="4"/>
  <c r="K640" i="4"/>
  <c r="K642" i="4"/>
  <c r="L642" i="4" a="1"/>
  <c r="L642" i="4" s="1"/>
  <c r="P642" i="4"/>
  <c r="P644" i="4"/>
  <c r="M644" i="4"/>
  <c r="L644" i="4" a="1"/>
  <c r="L644" i="4" s="1"/>
  <c r="K644" i="4"/>
  <c r="D644" i="4"/>
  <c r="A644" i="4" s="1"/>
  <c r="B644" i="4" s="1"/>
  <c r="P646" i="4"/>
  <c r="L646" i="4" a="1"/>
  <c r="L646" i="4" s="1"/>
  <c r="D646" i="4"/>
  <c r="A646" i="4" s="1"/>
  <c r="B646" i="4" s="1"/>
  <c r="M646" i="4"/>
  <c r="C648" i="4"/>
  <c r="K648" i="4"/>
  <c r="L648" i="4" a="1"/>
  <c r="L648" i="4" s="1"/>
  <c r="D648" i="4"/>
  <c r="J648" i="4"/>
  <c r="M648" i="4"/>
  <c r="L650" i="4" a="1"/>
  <c r="L650" i="4" s="1"/>
  <c r="C650" i="4"/>
  <c r="L652" i="4" a="1"/>
  <c r="L652" i="4" s="1"/>
  <c r="M652" i="4"/>
  <c r="L654" i="4" a="1"/>
  <c r="L654" i="4" s="1"/>
  <c r="D654" i="4"/>
  <c r="J654" i="4"/>
  <c r="P654" i="4"/>
  <c r="C654" i="4"/>
  <c r="L656" i="4" a="1"/>
  <c r="L656" i="4" s="1"/>
  <c r="J656" i="4"/>
  <c r="L660" i="4" a="1"/>
  <c r="L660" i="4" s="1"/>
  <c r="D660" i="4"/>
  <c r="C660" i="4"/>
  <c r="M660" i="4"/>
  <c r="P664" i="4"/>
  <c r="K664" i="4"/>
  <c r="L666" i="4" a="1"/>
  <c r="L666" i="4" s="1"/>
  <c r="J666" i="4"/>
  <c r="P666" i="4"/>
  <c r="C666" i="4"/>
  <c r="K666" i="4"/>
  <c r="P670" i="4"/>
  <c r="K670" i="4"/>
  <c r="M670" i="4"/>
  <c r="L672" i="4" a="1"/>
  <c r="L672" i="4" s="1"/>
  <c r="K672" i="4"/>
  <c r="J678" i="4"/>
  <c r="C678" i="4"/>
  <c r="M678" i="4"/>
  <c r="K678" i="4"/>
  <c r="D682" i="4"/>
  <c r="P682" i="4"/>
  <c r="K682" i="4"/>
  <c r="M682" i="4"/>
  <c r="M684" i="4"/>
  <c r="D684" i="4"/>
  <c r="J684" i="4"/>
  <c r="L684" i="4" a="1"/>
  <c r="L684" i="4" s="1"/>
  <c r="P684" i="4"/>
  <c r="J686" i="4"/>
  <c r="C686" i="4"/>
  <c r="L686" i="4" a="1"/>
  <c r="L686" i="4" s="1"/>
  <c r="M686" i="4"/>
  <c r="K686" i="4"/>
  <c r="L688" i="4" a="1"/>
  <c r="L688" i="4" s="1"/>
  <c r="C688" i="4"/>
  <c r="C690" i="4"/>
  <c r="K690" i="4"/>
  <c r="J690" i="4"/>
  <c r="C692" i="4"/>
  <c r="P692" i="4"/>
  <c r="L692" i="4" a="1"/>
  <c r="L692" i="4" s="1"/>
  <c r="P694" i="4"/>
  <c r="C694" i="4"/>
  <c r="L694" i="4" a="1"/>
  <c r="L694" i="4" s="1"/>
  <c r="P698" i="4"/>
  <c r="J698" i="4"/>
  <c r="P700" i="4"/>
  <c r="J700" i="4"/>
  <c r="M702" i="4"/>
  <c r="L702" i="4" a="1"/>
  <c r="L702" i="4" s="1"/>
  <c r="P702" i="4"/>
  <c r="L704" i="4" a="1"/>
  <c r="L704" i="4" s="1"/>
  <c r="P704" i="4"/>
  <c r="M704" i="4"/>
  <c r="K706" i="4"/>
  <c r="J706" i="4"/>
  <c r="P712" i="4"/>
  <c r="M712" i="4"/>
  <c r="K712" i="4"/>
  <c r="J718" i="4"/>
  <c r="K718" i="4"/>
  <c r="M718" i="4"/>
  <c r="M722" i="4"/>
  <c r="J722" i="4"/>
  <c r="P724" i="4"/>
  <c r="J724" i="4"/>
  <c r="C724" i="4"/>
  <c r="D724" i="4"/>
  <c r="M724" i="4"/>
  <c r="P730" i="4"/>
  <c r="J730" i="4"/>
  <c r="D730" i="4"/>
  <c r="K730" i="4"/>
  <c r="M730" i="4"/>
  <c r="M732" i="4"/>
  <c r="P732" i="4"/>
  <c r="C732" i="4"/>
  <c r="L732" i="4" a="1"/>
  <c r="L732" i="4" s="1"/>
  <c r="K734" i="4"/>
  <c r="P734" i="4"/>
  <c r="D734" i="4"/>
  <c r="K736" i="4"/>
  <c r="M736" i="4"/>
  <c r="P736" i="4"/>
  <c r="J736" i="4"/>
  <c r="L736" i="4" a="1"/>
  <c r="L736" i="4" s="1"/>
  <c r="C736" i="4"/>
  <c r="M738" i="4"/>
  <c r="P738" i="4"/>
  <c r="K738" i="4"/>
  <c r="K740" i="4"/>
  <c r="L740" i="4" a="1"/>
  <c r="L740" i="4" s="1"/>
  <c r="J740" i="4"/>
  <c r="D744" i="4"/>
  <c r="M744" i="4"/>
  <c r="P744" i="4"/>
  <c r="K744" i="4"/>
  <c r="P746" i="4"/>
  <c r="D746" i="4"/>
  <c r="C746" i="4"/>
  <c r="J746" i="4"/>
  <c r="C748" i="4"/>
  <c r="K748" i="4"/>
  <c r="L750" i="4" a="1"/>
  <c r="L750" i="4" s="1"/>
  <c r="P750" i="4"/>
  <c r="C750" i="4"/>
  <c r="K750" i="4"/>
  <c r="D750" i="4"/>
  <c r="J750" i="4"/>
  <c r="K752" i="4"/>
  <c r="M752" i="4"/>
  <c r="C752" i="4"/>
  <c r="L752" i="4" a="1"/>
  <c r="L752" i="4" s="1"/>
  <c r="J752" i="4"/>
  <c r="L754" i="4" a="1"/>
  <c r="L754" i="4" s="1"/>
  <c r="C754" i="4"/>
  <c r="M754" i="4"/>
  <c r="M756" i="4"/>
  <c r="K756" i="4"/>
  <c r="L760" i="4" a="1"/>
  <c r="L760" i="4" s="1"/>
  <c r="C760" i="4"/>
  <c r="K760" i="4"/>
  <c r="J760" i="4"/>
  <c r="P762" i="4"/>
  <c r="C762" i="4"/>
  <c r="L762" i="4" a="1"/>
  <c r="L762" i="4" s="1"/>
  <c r="P764" i="4"/>
  <c r="D764" i="4"/>
  <c r="C764" i="4"/>
  <c r="J764" i="4"/>
  <c r="K768" i="4"/>
  <c r="D768" i="4"/>
  <c r="L768" i="4" a="1"/>
  <c r="L768" i="4" s="1"/>
  <c r="M768" i="4"/>
  <c r="K770" i="4"/>
  <c r="M770" i="4"/>
  <c r="L770" i="4" a="1"/>
  <c r="L770" i="4" s="1"/>
  <c r="J770" i="4"/>
  <c r="P770" i="4"/>
  <c r="L772" i="4" a="1"/>
  <c r="L772" i="4" s="1"/>
  <c r="J772" i="4"/>
  <c r="P774" i="4"/>
  <c r="C774" i="4"/>
  <c r="M774" i="4"/>
  <c r="J774" i="4"/>
  <c r="K776" i="4"/>
  <c r="D776" i="4"/>
  <c r="C776" i="4"/>
  <c r="L778" i="4" a="1"/>
  <c r="L778" i="4" s="1"/>
  <c r="K778" i="4"/>
  <c r="M778" i="4"/>
  <c r="P780" i="4"/>
  <c r="K780" i="4"/>
  <c r="K782" i="4"/>
  <c r="M782" i="4"/>
  <c r="L782" i="4" a="1"/>
  <c r="L782" i="4" s="1"/>
  <c r="P782" i="4"/>
  <c r="L784" i="4" a="1"/>
  <c r="L784" i="4" s="1"/>
  <c r="C784" i="4"/>
  <c r="P792" i="4"/>
  <c r="D792" i="4"/>
  <c r="A792" i="4" s="1"/>
  <c r="B792" i="4" s="1"/>
  <c r="K792" i="4"/>
  <c r="K794" i="4"/>
  <c r="J794" i="4"/>
  <c r="C794" i="4"/>
  <c r="A794" i="4" s="1"/>
  <c r="B794" i="4" s="1"/>
  <c r="K796" i="4"/>
  <c r="O796" i="4" s="1"/>
  <c r="J796" i="4"/>
  <c r="D798" i="4"/>
  <c r="C798" i="4"/>
  <c r="J798" i="4"/>
  <c r="C804" i="4"/>
  <c r="M804" i="4"/>
  <c r="K806" i="4"/>
  <c r="P806" i="4"/>
  <c r="L806" i="4" a="1"/>
  <c r="L806" i="4" s="1"/>
  <c r="L810" i="4" a="1"/>
  <c r="L810" i="4" s="1"/>
  <c r="K810" i="4"/>
  <c r="P810" i="4"/>
  <c r="K812" i="4"/>
  <c r="D812" i="4"/>
  <c r="C812" i="4"/>
  <c r="K814" i="4"/>
  <c r="C814" i="4"/>
  <c r="L814" i="4" a="1"/>
  <c r="L814" i="4" s="1"/>
  <c r="J814" i="4"/>
  <c r="K816" i="4"/>
  <c r="J816" i="4"/>
  <c r="C816" i="4"/>
  <c r="K818" i="4"/>
  <c r="M818" i="4"/>
  <c r="L818" i="4" a="1"/>
  <c r="L818" i="4" s="1"/>
  <c r="L820" i="4" a="1"/>
  <c r="L820" i="4" s="1"/>
  <c r="J820" i="4"/>
  <c r="J822" i="4"/>
  <c r="M822" i="4"/>
  <c r="K824" i="4"/>
  <c r="J824" i="4"/>
  <c r="J826" i="4"/>
  <c r="C826" i="4"/>
  <c r="P828" i="4"/>
  <c r="L828" i="4" a="1"/>
  <c r="L828" i="4" s="1"/>
  <c r="K830" i="4"/>
  <c r="P830" i="4"/>
  <c r="L832" i="4" a="1"/>
  <c r="L832" i="4" s="1"/>
  <c r="J832" i="4"/>
  <c r="M832" i="4"/>
  <c r="P836" i="4"/>
  <c r="D836" i="4"/>
  <c r="K836" i="4"/>
  <c r="L836" i="4" a="1"/>
  <c r="L836" i="4" s="1"/>
  <c r="J836" i="4"/>
  <c r="C836" i="4"/>
  <c r="L838" i="4" a="1"/>
  <c r="L838" i="4" s="1"/>
  <c r="J838" i="4"/>
  <c r="P840" i="4"/>
  <c r="J840" i="4"/>
  <c r="C840" i="4"/>
  <c r="M840" i="4"/>
  <c r="L840" i="4" a="1"/>
  <c r="L840" i="4" s="1"/>
  <c r="P842" i="4"/>
  <c r="D842" i="4"/>
  <c r="K842" i="4"/>
  <c r="C842" i="4"/>
  <c r="M842" i="4"/>
  <c r="L842" i="4" a="1"/>
  <c r="L842" i="4" s="1"/>
  <c r="J844" i="4"/>
  <c r="K844" i="4"/>
  <c r="C844" i="4"/>
  <c r="D846" i="4"/>
  <c r="K846" i="4"/>
  <c r="J846" i="4"/>
  <c r="C846" i="4"/>
  <c r="K848" i="4"/>
  <c r="P848" i="4"/>
  <c r="J848" i="4"/>
  <c r="L848" i="4" a="1"/>
  <c r="L848" i="4" s="1"/>
  <c r="M848" i="4"/>
  <c r="C852" i="4"/>
  <c r="P852" i="4"/>
  <c r="D852" i="4"/>
  <c r="K852" i="4"/>
  <c r="K854" i="4"/>
  <c r="P854" i="4"/>
  <c r="J854" i="4"/>
  <c r="M854" i="4"/>
  <c r="L854" i="4" a="1"/>
  <c r="L854" i="4" s="1"/>
  <c r="D854" i="4"/>
  <c r="C854" i="4"/>
  <c r="K856" i="4"/>
  <c r="C856" i="4"/>
  <c r="L856" i="4" a="1"/>
  <c r="L856" i="4" s="1"/>
  <c r="J856" i="4"/>
  <c r="M856" i="4"/>
  <c r="L858" i="4" a="1"/>
  <c r="L858" i="4" s="1"/>
  <c r="K858" i="4"/>
  <c r="J858" i="4"/>
  <c r="M858" i="4"/>
  <c r="P858" i="4"/>
  <c r="D858" i="4"/>
  <c r="A858" i="4" s="1"/>
  <c r="B858" i="4" s="1"/>
  <c r="P860" i="4"/>
  <c r="C860" i="4"/>
  <c r="K860" i="4"/>
  <c r="M860" i="4"/>
  <c r="L860" i="4" a="1"/>
  <c r="L860" i="4" s="1"/>
  <c r="C864" i="4"/>
  <c r="K864" i="4"/>
  <c r="J864" i="4"/>
  <c r="D864" i="4"/>
  <c r="K866" i="4"/>
  <c r="D866" i="4"/>
  <c r="C866" i="4"/>
  <c r="M866" i="4"/>
  <c r="J868" i="4"/>
  <c r="L868" i="4" a="1"/>
  <c r="L868" i="4" s="1"/>
  <c r="K870" i="4"/>
  <c r="O870" i="4" s="1"/>
  <c r="P870" i="4"/>
  <c r="P872" i="4"/>
  <c r="L872" i="4" a="1"/>
  <c r="L872" i="4" s="1"/>
  <c r="C874" i="4"/>
  <c r="J874" i="4"/>
  <c r="D876" i="4"/>
  <c r="C876" i="4"/>
  <c r="J876" i="4"/>
  <c r="C880" i="4"/>
  <c r="L880" i="4" a="1"/>
  <c r="L880" i="4" s="1"/>
  <c r="J880" i="4"/>
  <c r="M880" i="4"/>
  <c r="P882" i="4"/>
  <c r="D882" i="4"/>
  <c r="K884" i="4"/>
  <c r="M884" i="4"/>
  <c r="J886" i="4"/>
  <c r="D886" i="4"/>
  <c r="K886" i="4"/>
  <c r="Q886" i="4" s="1"/>
  <c r="C886" i="4"/>
  <c r="K890" i="4"/>
  <c r="P890" i="4"/>
  <c r="L890" i="4" a="1"/>
  <c r="L890" i="4" s="1"/>
  <c r="D890" i="4"/>
  <c r="C890" i="4"/>
  <c r="K892" i="4"/>
  <c r="L892" i="4" a="1"/>
  <c r="L892" i="4" s="1"/>
  <c r="C892" i="4"/>
  <c r="J892" i="4"/>
  <c r="P894" i="4"/>
  <c r="D894" i="4"/>
  <c r="J894" i="4"/>
  <c r="C894" i="4"/>
  <c r="M894" i="4"/>
  <c r="K896" i="4"/>
  <c r="P896" i="4"/>
  <c r="L896" i="4" a="1"/>
  <c r="L896" i="4" s="1"/>
  <c r="J896" i="4"/>
  <c r="D896" i="4"/>
  <c r="L898" i="4" a="1"/>
  <c r="L898" i="4" s="1"/>
  <c r="K898" i="4"/>
  <c r="C900" i="4"/>
  <c r="P900" i="4"/>
  <c r="L900" i="4" a="1"/>
  <c r="L900" i="4" s="1"/>
  <c r="K902" i="4"/>
  <c r="P902" i="4"/>
  <c r="D902" i="4"/>
  <c r="C902" i="4"/>
  <c r="J902" i="4"/>
  <c r="K904" i="4"/>
  <c r="C904" i="4"/>
  <c r="M904" i="4"/>
  <c r="C906" i="4"/>
  <c r="M906" i="4"/>
  <c r="L906" i="4" a="1"/>
  <c r="L906" i="4" s="1"/>
  <c r="P912" i="4"/>
  <c r="D912" i="4"/>
  <c r="A912" i="4" s="1"/>
  <c r="B912" i="4" s="1"/>
  <c r="K912" i="4"/>
  <c r="K916" i="4"/>
  <c r="C916" i="4"/>
  <c r="L916" i="4" a="1"/>
  <c r="L916" i="4" s="1"/>
  <c r="P918" i="4"/>
  <c r="D918" i="4"/>
  <c r="K920" i="4"/>
  <c r="J920" i="4"/>
  <c r="L922" i="4" a="1"/>
  <c r="L922" i="4" s="1"/>
  <c r="K922" i="4"/>
  <c r="J922" i="4"/>
  <c r="P926" i="4"/>
  <c r="D926" i="4"/>
  <c r="K926" i="4"/>
  <c r="C926" i="4"/>
  <c r="M926" i="4"/>
  <c r="L926" i="4" a="1"/>
  <c r="L926" i="4" s="1"/>
  <c r="D930" i="4"/>
  <c r="C930" i="4"/>
  <c r="M930" i="4"/>
  <c r="P930" i="4"/>
  <c r="L930" i="4" a="1"/>
  <c r="L930" i="4" s="1"/>
  <c r="K930" i="4"/>
  <c r="K932" i="4"/>
  <c r="P932" i="4"/>
  <c r="M932" i="4"/>
  <c r="K934" i="4"/>
  <c r="J934" i="4"/>
  <c r="C936" i="4"/>
  <c r="P936" i="4"/>
  <c r="D936" i="4"/>
  <c r="M936" i="4"/>
  <c r="J936" i="4"/>
  <c r="K938" i="4"/>
  <c r="M938" i="4"/>
  <c r="L938" i="4" a="1"/>
  <c r="L938" i="4" s="1"/>
  <c r="J938" i="4"/>
  <c r="P938" i="4"/>
  <c r="C940" i="4"/>
  <c r="L940" i="4" a="1"/>
  <c r="L940" i="4" s="1"/>
  <c r="K942" i="4"/>
  <c r="J942" i="4"/>
  <c r="C942" i="4"/>
  <c r="K944" i="4"/>
  <c r="M944" i="4"/>
  <c r="P948" i="4"/>
  <c r="D948" i="4"/>
  <c r="K948" i="4"/>
  <c r="P954" i="4"/>
  <c r="D954" i="4"/>
  <c r="J958" i="4"/>
  <c r="L958" i="4" a="1"/>
  <c r="L958" i="4" s="1"/>
  <c r="C962" i="4"/>
  <c r="M962" i="4"/>
  <c r="L962" i="4" a="1"/>
  <c r="L962" i="4" s="1"/>
  <c r="D962" i="4"/>
  <c r="J962" i="4"/>
  <c r="K962" i="4"/>
  <c r="P962" i="4"/>
  <c r="J564" i="4"/>
  <c r="J510" i="4"/>
  <c r="D562" i="4"/>
  <c r="C538" i="4"/>
  <c r="P630" i="4"/>
  <c r="P600" i="4"/>
  <c r="P498" i="4"/>
  <c r="P690" i="4"/>
  <c r="L556" i="4" a="1"/>
  <c r="L556" i="4" s="1"/>
  <c r="K654" i="4"/>
  <c r="J604" i="4"/>
  <c r="M498" i="4"/>
  <c r="M706" i="4"/>
  <c r="L402" i="4" a="1"/>
  <c r="L402" i="4" s="1"/>
  <c r="D596" i="4"/>
  <c r="M502" i="4"/>
  <c r="C422" i="4"/>
  <c r="C548" i="4"/>
  <c r="L438" i="4" a="1"/>
  <c r="L438" i="4" s="1"/>
  <c r="C638" i="4"/>
  <c r="M484" i="4"/>
  <c r="C424" i="4"/>
  <c r="P342" i="4"/>
  <c r="K480" i="4"/>
  <c r="J726" i="4"/>
  <c r="P934" i="4"/>
  <c r="P904" i="4"/>
  <c r="P880" i="4"/>
  <c r="P856" i="4"/>
  <c r="P832" i="4"/>
  <c r="P808" i="4"/>
  <c r="D850" i="4"/>
  <c r="D826" i="4"/>
  <c r="D796" i="4"/>
  <c r="M886" i="4"/>
  <c r="M742" i="4"/>
  <c r="D924" i="4"/>
  <c r="J888" i="4"/>
  <c r="C884" i="4"/>
  <c r="J758" i="4"/>
  <c r="L724" i="4" a="1"/>
  <c r="L724" i="4" s="1"/>
  <c r="C680" i="4"/>
  <c r="J670" i="4"/>
  <c r="C662" i="4"/>
  <c r="J650" i="4"/>
  <c r="C706" i="4"/>
  <c r="J534" i="4"/>
  <c r="L950" i="4" a="1"/>
  <c r="L950" i="4" s="1"/>
  <c r="L918" i="4" a="1"/>
  <c r="L918" i="4" s="1"/>
  <c r="P914" i="4"/>
  <c r="L878" i="4" a="1"/>
  <c r="L878" i="4" s="1"/>
  <c r="M830" i="4"/>
  <c r="J818" i="4"/>
  <c r="J806" i="4"/>
  <c r="J782" i="4"/>
  <c r="M828" i="4"/>
  <c r="L816" i="4" a="1"/>
  <c r="L816" i="4" s="1"/>
  <c r="K804" i="4"/>
  <c r="J792" i="4"/>
  <c r="C780" i="4"/>
  <c r="D586" i="4"/>
  <c r="A586" i="4" s="1"/>
  <c r="B586" i="4" s="1"/>
  <c r="M948" i="4"/>
  <c r="J912" i="4"/>
  <c r="P908" i="4"/>
  <c r="M872" i="4"/>
  <c r="L764" i="4" a="1"/>
  <c r="L764" i="4" s="1"/>
  <c r="C728" i="4"/>
  <c r="M688" i="4"/>
  <c r="C598" i="4"/>
  <c r="M622" i="4"/>
  <c r="M592" i="4"/>
  <c r="D942" i="4"/>
  <c r="L902" i="4" a="1"/>
  <c r="L902" i="4" s="1"/>
  <c r="C682" i="4"/>
  <c r="P558" i="4"/>
  <c r="J744" i="4"/>
  <c r="P688" i="4"/>
  <c r="J932" i="4"/>
  <c r="M896" i="4"/>
  <c r="D860" i="4"/>
  <c r="P678" i="4"/>
  <c r="K616" i="4"/>
  <c r="K550" i="4"/>
  <c r="C718" i="4"/>
  <c r="M588" i="4"/>
  <c r="J568" i="4"/>
  <c r="P846" i="4"/>
  <c r="J692" i="4"/>
  <c r="M396" i="4"/>
  <c r="K584" i="4"/>
  <c r="M512" i="4"/>
  <c r="K894" i="4"/>
  <c r="J496" i="4"/>
  <c r="M390" i="4"/>
  <c r="D602" i="4"/>
  <c r="D424" i="4"/>
  <c r="J842" i="4"/>
  <c r="M554" i="4"/>
  <c r="M526" i="4"/>
  <c r="K474" i="4"/>
  <c r="C388" i="4"/>
  <c r="P418" i="4"/>
  <c r="C702" i="4"/>
  <c r="K834" i="4"/>
  <c r="J696" i="4"/>
  <c r="P928" i="4"/>
  <c r="P778" i="4"/>
  <c r="P754" i="4"/>
  <c r="D766" i="4"/>
  <c r="M972" i="4"/>
  <c r="M946" i="4"/>
  <c r="M910" i="4"/>
  <c r="M826" i="4"/>
  <c r="M796" i="4"/>
  <c r="L960" i="4" a="1"/>
  <c r="L960" i="4" s="1"/>
  <c r="D956" i="4"/>
  <c r="L888" i="4" a="1"/>
  <c r="L888" i="4" s="1"/>
  <c r="D884" i="4"/>
  <c r="L758" i="4" a="1"/>
  <c r="L758" i="4" s="1"/>
  <c r="J668" i="4"/>
  <c r="P662" i="4"/>
  <c r="M650" i="4"/>
  <c r="M740" i="4"/>
  <c r="M700" i="4"/>
  <c r="J558" i="4"/>
  <c r="M950" i="4"/>
  <c r="M918" i="4"/>
  <c r="M878" i="4"/>
  <c r="C830" i="4"/>
  <c r="C818" i="4"/>
  <c r="M806" i="4"/>
  <c r="C782" i="4"/>
  <c r="C828" i="4"/>
  <c r="M816" i="4"/>
  <c r="L804" i="4" a="1"/>
  <c r="L804" i="4" s="1"/>
  <c r="L792" i="4" a="1"/>
  <c r="L792" i="4" s="1"/>
  <c r="M762" i="4"/>
  <c r="M694" i="4"/>
  <c r="D610" i="4"/>
  <c r="A610" i="4" s="1"/>
  <c r="B610" i="4" s="1"/>
  <c r="D556" i="4"/>
  <c r="C948" i="4"/>
  <c r="L912" i="4" a="1"/>
  <c r="L912" i="4" s="1"/>
  <c r="C872" i="4"/>
  <c r="M764" i="4"/>
  <c r="P728" i="4"/>
  <c r="K688" i="4"/>
  <c r="C562" i="4"/>
  <c r="M676" i="4"/>
  <c r="K652" i="4"/>
  <c r="P942" i="4"/>
  <c r="M902" i="4"/>
  <c r="P624" i="4"/>
  <c r="P522" i="4"/>
  <c r="L744" i="4" a="1"/>
  <c r="L744" i="4" s="1"/>
  <c r="K684" i="4"/>
  <c r="L550" i="4" a="1"/>
  <c r="L550" i="4" s="1"/>
  <c r="L932" i="4" a="1"/>
  <c r="L932" i="4" s="1"/>
  <c r="C896" i="4"/>
  <c r="J672" i="4"/>
  <c r="K646" i="4"/>
  <c r="K580" i="4"/>
  <c r="J634" i="4"/>
  <c r="M618" i="4"/>
  <c r="M522" i="4"/>
  <c r="K840" i="4"/>
  <c r="M692" i="4"/>
  <c r="C730" i="4"/>
  <c r="C584" i="4"/>
  <c r="C512" i="4"/>
  <c r="K378" i="4"/>
  <c r="L894" i="4" a="1"/>
  <c r="L894" i="4" s="1"/>
  <c r="C410" i="4"/>
  <c r="J348" i="4"/>
  <c r="C488" i="4"/>
  <c r="P572" i="4"/>
  <c r="J602" i="4"/>
  <c r="K532" i="4"/>
  <c r="C354" i="4"/>
  <c r="C848" i="4"/>
  <c r="K438" i="4"/>
  <c r="J930" i="4"/>
  <c r="C726" i="4"/>
  <c r="K702" i="4"/>
  <c r="J720" i="4"/>
  <c r="P922" i="4"/>
  <c r="P898" i="4"/>
  <c r="P874" i="4"/>
  <c r="P850" i="4"/>
  <c r="P826" i="4"/>
  <c r="D844" i="4"/>
  <c r="D820" i="4"/>
  <c r="M940" i="4"/>
  <c r="M850" i="4"/>
  <c r="L920" i="4" a="1"/>
  <c r="L920" i="4" s="1"/>
  <c r="M888" i="4"/>
  <c r="P884" i="4"/>
  <c r="M758" i="4"/>
  <c r="D692" i="4"/>
  <c r="M668" i="4"/>
  <c r="P650" i="4"/>
  <c r="C740" i="4"/>
  <c r="K700" i="4"/>
  <c r="J498" i="4"/>
  <c r="J954" i="4"/>
  <c r="C950" i="4"/>
  <c r="C918" i="4"/>
  <c r="J882" i="4"/>
  <c r="C878" i="4"/>
  <c r="D830" i="4"/>
  <c r="D818" i="4"/>
  <c r="C806" i="4"/>
  <c r="D782" i="4"/>
  <c r="D828" i="4"/>
  <c r="D816" i="4"/>
  <c r="D804" i="4"/>
  <c r="M792" i="4"/>
  <c r="J756" i="4"/>
  <c r="K694" i="4"/>
  <c r="D640" i="4"/>
  <c r="D580" i="4"/>
  <c r="J944" i="4"/>
  <c r="M912" i="4"/>
  <c r="D872" i="4"/>
  <c r="C622" i="4"/>
  <c r="K676" i="4"/>
  <c r="M616" i="4"/>
  <c r="M550" i="4"/>
  <c r="C938" i="4"/>
  <c r="L870" i="4" a="1"/>
  <c r="L870" i="4" s="1"/>
  <c r="P582" i="4"/>
  <c r="C744" i="4"/>
  <c r="C684" i="4"/>
  <c r="L616" i="4" a="1"/>
  <c r="L616" i="4" s="1"/>
  <c r="C932" i="4"/>
  <c r="D752" i="4"/>
  <c r="C672" i="4"/>
  <c r="M698" i="4"/>
  <c r="M600" i="4"/>
  <c r="D840" i="4"/>
  <c r="P686" i="4"/>
  <c r="L730" i="4" a="1"/>
  <c r="L730" i="4" s="1"/>
  <c r="D468" i="4"/>
  <c r="M530" i="4"/>
  <c r="K482" i="4"/>
  <c r="C578" i="4"/>
  <c r="C472" i="4"/>
  <c r="K416" i="4"/>
  <c r="J518" i="4"/>
  <c r="D848" i="4"/>
  <c r="D380" i="4"/>
  <c r="P1114" i="4"/>
  <c r="M1114" i="4"/>
  <c r="D1118" i="4"/>
  <c r="L1118" i="4" a="1"/>
  <c r="L1118" i="4" s="1"/>
  <c r="L1142" i="4" a="1"/>
  <c r="L1142" i="4" s="1"/>
  <c r="D1142" i="4"/>
  <c r="P1180" i="4"/>
  <c r="D1180" i="4"/>
  <c r="P1204" i="4"/>
  <c r="D1204" i="4"/>
  <c r="L1154" i="4" a="1"/>
  <c r="L1154" i="4" s="1"/>
  <c r="D1144" i="4"/>
  <c r="M1222" i="4"/>
  <c r="L1220" i="4" a="1"/>
  <c r="L1220" i="4" s="1"/>
  <c r="D1220" i="4"/>
  <c r="M1256" i="4"/>
  <c r="C1256" i="4"/>
  <c r="P1260" i="4"/>
  <c r="K1260" i="4"/>
  <c r="C1260" i="4"/>
  <c r="K1268" i="4"/>
  <c r="J1268" i="4"/>
  <c r="C1268" i="4"/>
  <c r="M1268" i="4"/>
  <c r="P1266" i="4"/>
  <c r="J1260" i="4"/>
  <c r="D1232" i="4"/>
  <c r="K1256" i="4"/>
  <c r="D1240" i="4"/>
  <c r="P93" i="4"/>
  <c r="C93" i="4"/>
  <c r="J111" i="4"/>
  <c r="M111" i="4"/>
  <c r="P117" i="4"/>
  <c r="J117" i="4"/>
  <c r="P1278" i="4"/>
  <c r="J1328" i="4"/>
  <c r="C1360" i="4"/>
  <c r="K1322" i="4"/>
  <c r="K1392" i="4"/>
  <c r="P1368" i="4"/>
  <c r="K1356" i="4"/>
  <c r="M1384" i="4"/>
  <c r="M1322" i="4"/>
  <c r="J405" i="4"/>
  <c r="M303" i="4"/>
  <c r="J1280" i="4"/>
  <c r="C1280" i="4"/>
  <c r="P1284" i="4"/>
  <c r="K1284" i="4"/>
  <c r="K1286" i="4"/>
  <c r="C1286" i="4"/>
  <c r="C1298" i="4"/>
  <c r="J1298" i="4"/>
  <c r="K1300" i="4"/>
  <c r="C1300" i="4"/>
  <c r="P1302" i="4"/>
  <c r="K1302" i="4"/>
  <c r="O1302" i="4" s="1"/>
  <c r="M1310" i="4"/>
  <c r="K1310" i="4"/>
  <c r="Q1310" i="4" s="1"/>
  <c r="J1310" i="4"/>
  <c r="K1332" i="4"/>
  <c r="P1332" i="4"/>
  <c r="C1346" i="4"/>
  <c r="M1346" i="4"/>
  <c r="K1358" i="4"/>
  <c r="C1358" i="4"/>
  <c r="M1358" i="4"/>
  <c r="K1362" i="4"/>
  <c r="C1362" i="4"/>
  <c r="C1370" i="4"/>
  <c r="J1370" i="4"/>
  <c r="M1370" i="4"/>
  <c r="K1376" i="4"/>
  <c r="J1376" i="4"/>
  <c r="P1380" i="4"/>
  <c r="K1380" i="4"/>
  <c r="C1382" i="4"/>
  <c r="J1382" i="4"/>
  <c r="C1388" i="4"/>
  <c r="K1388" i="4"/>
  <c r="M1436" i="4"/>
  <c r="P1436" i="4"/>
  <c r="P1466" i="4"/>
  <c r="M1466" i="4"/>
  <c r="M1472" i="4"/>
  <c r="P1472" i="4"/>
  <c r="P1502" i="4"/>
  <c r="M1502" i="4"/>
  <c r="C1706" i="4"/>
  <c r="J1706" i="4"/>
  <c r="P1718" i="4"/>
  <c r="D1718" i="4"/>
  <c r="J1726" i="4"/>
  <c r="M1726" i="4"/>
  <c r="L1730" i="4" a="1"/>
  <c r="L1730" i="4" s="1"/>
  <c r="D1730" i="4"/>
  <c r="M1732" i="4"/>
  <c r="J1732" i="4"/>
  <c r="L1734" i="4" a="1"/>
  <c r="L1734" i="4" s="1"/>
  <c r="K1734" i="4"/>
  <c r="J1738" i="4"/>
  <c r="L1738" i="4" a="1"/>
  <c r="L1738" i="4" s="1"/>
  <c r="D1738" i="4"/>
  <c r="L1758" i="4" a="1"/>
  <c r="L1758" i="4" s="1"/>
  <c r="K1758" i="4"/>
  <c r="L1806" i="4" a="1"/>
  <c r="L1806" i="4" s="1"/>
  <c r="D1806" i="4"/>
  <c r="M1966" i="4"/>
  <c r="J1966" i="4"/>
  <c r="M2016" i="4"/>
  <c r="J2016" i="4"/>
  <c r="J2028" i="4"/>
  <c r="M2028" i="4"/>
  <c r="D2066" i="4"/>
  <c r="A2066" i="4" s="1"/>
  <c r="B2066" i="4" s="1"/>
  <c r="P2066" i="4"/>
  <c r="D2192" i="4"/>
  <c r="M2192" i="4"/>
  <c r="L2338" i="4" a="1"/>
  <c r="L2338" i="4" s="1"/>
  <c r="D2338" i="4"/>
  <c r="L2344" i="4" a="1"/>
  <c r="L2344" i="4" s="1"/>
  <c r="D2344" i="4"/>
  <c r="A2344" i="4" s="1"/>
  <c r="B2344" i="4" s="1"/>
  <c r="M2344" i="4"/>
  <c r="K2364" i="4"/>
  <c r="D2364" i="4"/>
  <c r="L2364" i="4" a="1"/>
  <c r="L2364" i="4" s="1"/>
  <c r="J2364" i="4"/>
  <c r="C2366" i="4"/>
  <c r="M2366" i="4"/>
  <c r="D2374" i="4"/>
  <c r="A2374" i="4" s="1"/>
  <c r="B2374" i="4" s="1"/>
  <c r="M2374" i="4"/>
  <c r="J2384" i="4"/>
  <c r="M2384" i="4"/>
  <c r="L2384" i="4" a="1"/>
  <c r="L2384" i="4" s="1"/>
  <c r="K2386" i="4"/>
  <c r="M2386" i="4"/>
  <c r="J2388" i="4"/>
  <c r="L2388" i="4" a="1"/>
  <c r="L2388" i="4" s="1"/>
  <c r="K2390" i="4"/>
  <c r="J2390" i="4"/>
  <c r="L2390" i="4" a="1"/>
  <c r="L2390" i="4" s="1"/>
  <c r="K2396" i="4"/>
  <c r="J2396" i="4"/>
  <c r="P2396" i="4"/>
  <c r="C2422" i="4"/>
  <c r="J2422" i="4"/>
  <c r="L2436" i="4" a="1"/>
  <c r="L2436" i="4" s="1"/>
  <c r="C2436" i="4"/>
  <c r="L2684" i="4" a="1"/>
  <c r="L2684" i="4" s="1"/>
  <c r="D2684" i="4"/>
  <c r="A2684" i="4" s="1"/>
  <c r="B2684" i="4" s="1"/>
  <c r="K2696" i="4"/>
  <c r="D2696" i="4"/>
  <c r="A2696" i="4" s="1"/>
  <c r="B2696" i="4" s="1"/>
  <c r="M2706" i="4"/>
  <c r="C2706" i="4"/>
  <c r="M2720" i="4"/>
  <c r="K2720" i="4"/>
  <c r="M1342" i="4"/>
  <c r="M1286" i="4"/>
  <c r="M375" i="4"/>
  <c r="D26" i="4"/>
  <c r="D32" i="4"/>
  <c r="D36" i="4"/>
  <c r="D38" i="4"/>
  <c r="D40" i="4"/>
  <c r="D44" i="4"/>
  <c r="D46" i="4"/>
  <c r="D48" i="4"/>
  <c r="D52" i="4"/>
  <c r="D54" i="4"/>
  <c r="D58" i="4"/>
  <c r="D72" i="4"/>
  <c r="D74" i="4"/>
  <c r="D76" i="4"/>
  <c r="D90" i="4"/>
  <c r="D92" i="4"/>
  <c r="D624" i="4"/>
  <c r="D700" i="4"/>
  <c r="D702" i="4"/>
  <c r="D704" i="4"/>
  <c r="D720" i="4"/>
  <c r="D726" i="4"/>
  <c r="D732" i="4"/>
  <c r="D736" i="4"/>
  <c r="D756" i="4"/>
  <c r="D762" i="4"/>
  <c r="D856" i="4"/>
  <c r="D868" i="4"/>
  <c r="D892" i="4"/>
  <c r="D910" i="4"/>
  <c r="D928" i="4"/>
  <c r="D958" i="4"/>
  <c r="D1136" i="4"/>
  <c r="D1156" i="4"/>
  <c r="A1156" i="4" s="1"/>
  <c r="B1156" i="4" s="1"/>
  <c r="D1210" i="4"/>
  <c r="D1214" i="4"/>
  <c r="D1710" i="4"/>
  <c r="D1716" i="4"/>
  <c r="D1720" i="4"/>
  <c r="A1720" i="4" s="1"/>
  <c r="B1720" i="4" s="1"/>
  <c r="D1724" i="4"/>
  <c r="D1732" i="4"/>
  <c r="D1736" i="4"/>
  <c r="D1752" i="4"/>
  <c r="D1756" i="4"/>
  <c r="D1758" i="4"/>
  <c r="D1766" i="4"/>
  <c r="D1768" i="4"/>
  <c r="D1800" i="4"/>
  <c r="D1960" i="4"/>
  <c r="D1984" i="4"/>
  <c r="A1984" i="4" s="1"/>
  <c r="B1984" i="4" s="1"/>
  <c r="D2076" i="4"/>
  <c r="A2076" i="4" s="1"/>
  <c r="B2076" i="4" s="1"/>
  <c r="D2080" i="4"/>
  <c r="D2096" i="4"/>
  <c r="D2186" i="4"/>
  <c r="D2322" i="4"/>
  <c r="D2380" i="4"/>
  <c r="A2380" i="4" s="1"/>
  <c r="B2380" i="4" s="1"/>
  <c r="D2390" i="4"/>
  <c r="K245" i="4"/>
  <c r="K1822" i="4"/>
  <c r="C1796" i="4"/>
  <c r="C1766" i="4"/>
  <c r="J1766" i="4"/>
  <c r="L1742" i="4" a="1"/>
  <c r="L1742" i="4" s="1"/>
  <c r="P1386" i="4"/>
  <c r="J1278" i="4"/>
  <c r="L1744" i="4" a="1"/>
  <c r="L1744" i="4" s="1"/>
  <c r="P1784" i="4"/>
  <c r="M1372" i="4"/>
  <c r="D1802" i="4"/>
  <c r="K1326" i="4"/>
  <c r="M1330" i="4"/>
  <c r="C1366" i="4"/>
  <c r="J1302" i="4"/>
  <c r="C781" i="4"/>
  <c r="J1358" i="4"/>
  <c r="L505" i="4" a="1"/>
  <c r="L505" i="4" s="1"/>
  <c r="M237" i="4"/>
  <c r="P487" i="4"/>
  <c r="D1774" i="4"/>
  <c r="D1760" i="4"/>
  <c r="D1804" i="4"/>
  <c r="C1772" i="4"/>
  <c r="D1728" i="4"/>
  <c r="M1750" i="4"/>
  <c r="P1906" i="4"/>
  <c r="L1762" i="4" a="1"/>
  <c r="L1762" i="4" s="1"/>
  <c r="M315" i="4"/>
  <c r="L315" i="4" a="1"/>
  <c r="L315" i="4" s="1"/>
  <c r="C393" i="4"/>
  <c r="J393" i="4"/>
  <c r="J411" i="4"/>
  <c r="C411" i="4"/>
  <c r="P451" i="4"/>
  <c r="K451" i="4"/>
  <c r="K555" i="4"/>
  <c r="L555" i="4" a="1"/>
  <c r="L555" i="4" s="1"/>
  <c r="D639" i="4"/>
  <c r="K639" i="4"/>
  <c r="L687" i="4" a="1"/>
  <c r="L687" i="4" s="1"/>
  <c r="D687" i="4"/>
  <c r="M711" i="4"/>
  <c r="L711" i="4" a="1"/>
  <c r="L711" i="4" s="1"/>
  <c r="K745" i="4"/>
  <c r="J745" i="4"/>
  <c r="C787" i="4"/>
  <c r="J787" i="4"/>
  <c r="C877" i="4"/>
  <c r="K877" i="4"/>
  <c r="K895" i="4"/>
  <c r="J895" i="4"/>
  <c r="C919" i="4"/>
  <c r="J919" i="4"/>
  <c r="C955" i="4"/>
  <c r="K955" i="4"/>
  <c r="P2480" i="4"/>
  <c r="D2494" i="4"/>
  <c r="A2494" i="4" s="1"/>
  <c r="B2494" i="4" s="1"/>
  <c r="J2456" i="4"/>
  <c r="D2732" i="4"/>
  <c r="A2732" i="4" s="1"/>
  <c r="B2732" i="4" s="1"/>
  <c r="C2758" i="4"/>
  <c r="D2456" i="4"/>
  <c r="L2768" i="4" a="1"/>
  <c r="L2768" i="4" s="1"/>
  <c r="J2768" i="4"/>
  <c r="J2486" i="4"/>
  <c r="L2446" i="4" a="1"/>
  <c r="L2446" i="4" s="1"/>
  <c r="C2810" i="4"/>
  <c r="D391" i="4"/>
  <c r="A391" i="4" s="1"/>
  <c r="B391" i="4" s="1"/>
  <c r="D403" i="4"/>
  <c r="D409" i="4"/>
  <c r="D415" i="4"/>
  <c r="D427" i="4"/>
  <c r="D449" i="4"/>
  <c r="D457" i="4"/>
  <c r="D487" i="4"/>
  <c r="D493" i="4"/>
  <c r="D511" i="4"/>
  <c r="D535" i="4"/>
  <c r="Q3025" i="4"/>
  <c r="N3049" i="4"/>
  <c r="A2937" i="4"/>
  <c r="B2937" i="4" s="1"/>
  <c r="O3032" i="4"/>
  <c r="Q3032" i="4"/>
  <c r="J196" i="4"/>
  <c r="K186" i="4"/>
  <c r="L156" i="4" a="1"/>
  <c r="L156" i="4" s="1"/>
  <c r="C184" i="4"/>
  <c r="O2479" i="4"/>
  <c r="K354" i="4"/>
  <c r="K330" i="4"/>
  <c r="K306" i="4"/>
  <c r="K276" i="4"/>
  <c r="K252" i="4"/>
  <c r="J378" i="4"/>
  <c r="J276" i="4"/>
  <c r="J252" i="4"/>
  <c r="D340" i="4"/>
  <c r="D316" i="4"/>
  <c r="D262" i="4"/>
  <c r="C340" i="4"/>
  <c r="C250" i="4"/>
  <c r="M298" i="4"/>
  <c r="P330" i="4"/>
  <c r="P306" i="4"/>
  <c r="P276" i="4"/>
  <c r="P240" i="4"/>
  <c r="D372" i="4"/>
  <c r="D342" i="4"/>
  <c r="L328" i="4" a="1"/>
  <c r="L328" i="4" s="1"/>
  <c r="D300" i="4"/>
  <c r="D282" i="4"/>
  <c r="D222" i="4"/>
  <c r="A222" i="4" s="1"/>
  <c r="B222" i="4" s="1"/>
  <c r="C378" i="4"/>
  <c r="J380" i="4"/>
  <c r="P194" i="4"/>
  <c r="D368" i="4"/>
  <c r="K350" i="4"/>
  <c r="J376" i="4"/>
  <c r="K214" i="4"/>
  <c r="P134" i="4"/>
  <c r="L290" i="4" a="1"/>
  <c r="L290" i="4" s="1"/>
  <c r="M296" i="4"/>
  <c r="D184" i="4"/>
  <c r="P396" i="4"/>
  <c r="J96" i="4"/>
  <c r="C96" i="4"/>
  <c r="L118" i="4" a="1"/>
  <c r="L118" i="4" s="1"/>
  <c r="D118" i="4"/>
  <c r="J130" i="4"/>
  <c r="C130" i="4"/>
  <c r="P132" i="4"/>
  <c r="L132" i="4" a="1"/>
  <c r="L132" i="4" s="1"/>
  <c r="M136" i="4"/>
  <c r="L136" i="4" a="1"/>
  <c r="L136" i="4" s="1"/>
  <c r="J136" i="4"/>
  <c r="K144" i="4"/>
  <c r="L144" i="4" a="1"/>
  <c r="L144" i="4" s="1"/>
  <c r="M146" i="4"/>
  <c r="J146" i="4"/>
  <c r="P146" i="4"/>
  <c r="L150" i="4" a="1"/>
  <c r="L150" i="4" s="1"/>
  <c r="K150" i="4"/>
  <c r="M152" i="4"/>
  <c r="J152" i="4"/>
  <c r="L162" i="4" a="1"/>
  <c r="L162" i="4" s="1"/>
  <c r="K162" i="4"/>
  <c r="P164" i="4"/>
  <c r="M164" i="4"/>
  <c r="L168" i="4" a="1"/>
  <c r="L168" i="4" s="1"/>
  <c r="K168" i="4"/>
  <c r="M170" i="4"/>
  <c r="D170" i="4"/>
  <c r="J176" i="4"/>
  <c r="M176" i="4"/>
  <c r="K176" i="4"/>
  <c r="D180" i="4"/>
  <c r="L180" i="4" a="1"/>
  <c r="L180" i="4" s="1"/>
  <c r="K180" i="4"/>
  <c r="D182" i="4"/>
  <c r="L182" i="4" a="1"/>
  <c r="L182" i="4" s="1"/>
  <c r="K182" i="4"/>
  <c r="J186" i="4"/>
  <c r="P186" i="4"/>
  <c r="K190" i="4"/>
  <c r="M190" i="4"/>
  <c r="L190" i="4" a="1"/>
  <c r="L190" i="4" s="1"/>
  <c r="J198" i="4"/>
  <c r="C198" i="4"/>
  <c r="D204" i="4"/>
  <c r="L204" i="4" a="1"/>
  <c r="L204" i="4" s="1"/>
  <c r="J204" i="4"/>
  <c r="D206" i="4"/>
  <c r="M206" i="4"/>
  <c r="K208" i="4"/>
  <c r="D208" i="4"/>
  <c r="M208" i="4"/>
  <c r="D212" i="4"/>
  <c r="P212" i="4"/>
  <c r="M216" i="4"/>
  <c r="J216" i="4"/>
  <c r="D216" i="4"/>
  <c r="P218" i="4"/>
  <c r="L218" i="4" a="1"/>
  <c r="L218" i="4" s="1"/>
  <c r="J218" i="4"/>
  <c r="K224" i="4"/>
  <c r="C224" i="4"/>
  <c r="C230" i="4"/>
  <c r="L230" i="4" a="1"/>
  <c r="L230" i="4" s="1"/>
  <c r="L236" i="4" a="1"/>
  <c r="L236" i="4" s="1"/>
  <c r="M236" i="4"/>
  <c r="P236" i="4"/>
  <c r="D248" i="4"/>
  <c r="C248" i="4"/>
  <c r="D254" i="4"/>
  <c r="C254" i="4"/>
  <c r="P256" i="4"/>
  <c r="L256" i="4" a="1"/>
  <c r="L256" i="4" s="1"/>
  <c r="C278" i="4"/>
  <c r="M278" i="4"/>
  <c r="L278" i="4" a="1"/>
  <c r="L278" i="4" s="1"/>
  <c r="M280" i="4"/>
  <c r="C280" i="4"/>
  <c r="K284" i="4"/>
  <c r="P284" i="4"/>
  <c r="J346" i="4"/>
  <c r="K346" i="4"/>
  <c r="C352" i="4"/>
  <c r="L352" i="4" a="1"/>
  <c r="L352" i="4" s="1"/>
  <c r="P364" i="4"/>
  <c r="D364" i="4"/>
  <c r="L370" i="4" a="1"/>
  <c r="L370" i="4" s="1"/>
  <c r="K370" i="4"/>
  <c r="D374" i="4"/>
  <c r="P374" i="4"/>
  <c r="D382" i="4"/>
  <c r="K382" i="4"/>
  <c r="K348" i="4"/>
  <c r="K324" i="4"/>
  <c r="K300" i="4"/>
  <c r="K270" i="4"/>
  <c r="K246" i="4"/>
  <c r="J372" i="4"/>
  <c r="J270" i="4"/>
  <c r="J246" i="4"/>
  <c r="D334" i="4"/>
  <c r="D310" i="4"/>
  <c r="C304" i="4"/>
  <c r="C268" i="4"/>
  <c r="C244" i="4"/>
  <c r="M322" i="4"/>
  <c r="M292" i="4"/>
  <c r="P378" i="4"/>
  <c r="P348" i="4"/>
  <c r="P324" i="4"/>
  <c r="P270" i="4"/>
  <c r="P234" i="4"/>
  <c r="D360" i="4"/>
  <c r="D312" i="4"/>
  <c r="D294" i="4"/>
  <c r="D258" i="4"/>
  <c r="A258" i="4" s="1"/>
  <c r="B258" i="4" s="1"/>
  <c r="C372" i="4"/>
  <c r="K328" i="4"/>
  <c r="C312" i="4"/>
  <c r="K298" i="4"/>
  <c r="C252" i="4"/>
  <c r="J362" i="4"/>
  <c r="P206" i="4"/>
  <c r="J242" i="4"/>
  <c r="L380" i="4" a="1"/>
  <c r="L380" i="4" s="1"/>
  <c r="C194" i="4"/>
  <c r="P370" i="4"/>
  <c r="J320" i="4"/>
  <c r="M248" i="4"/>
  <c r="C190" i="4"/>
  <c r="L152" i="4" a="1"/>
  <c r="L152" i="4" s="1"/>
  <c r="P140" i="4"/>
  <c r="J230" i="4"/>
  <c r="L388" i="4" a="1"/>
  <c r="L388" i="4" s="1"/>
  <c r="P388" i="4"/>
  <c r="K388" i="4"/>
  <c r="M400" i="4"/>
  <c r="P400" i="4"/>
  <c r="D406" i="4"/>
  <c r="C406" i="4"/>
  <c r="M406" i="4"/>
  <c r="L412" i="4" a="1"/>
  <c r="L412" i="4" s="1"/>
  <c r="C412" i="4"/>
  <c r="M412" i="4"/>
  <c r="C418" i="4"/>
  <c r="M418" i="4"/>
  <c r="P420" i="4"/>
  <c r="L420" i="4" a="1"/>
  <c r="L420" i="4" s="1"/>
  <c r="P426" i="4"/>
  <c r="C426" i="4"/>
  <c r="J426" i="4"/>
  <c r="P430" i="4"/>
  <c r="D430" i="4"/>
  <c r="P442" i="4"/>
  <c r="D442" i="4"/>
  <c r="M456" i="4"/>
  <c r="L456" i="4" a="1"/>
  <c r="L456" i="4" s="1"/>
  <c r="P494" i="4"/>
  <c r="L494" i="4" a="1"/>
  <c r="L494" i="4" s="1"/>
  <c r="P506" i="4"/>
  <c r="M506" i="4"/>
  <c r="P508" i="4"/>
  <c r="M508" i="4"/>
  <c r="P526" i="4"/>
  <c r="D526" i="4"/>
  <c r="L532" i="4" a="1"/>
  <c r="L532" i="4" s="1"/>
  <c r="D532" i="4"/>
  <c r="L534" i="4" a="1"/>
  <c r="L534" i="4" s="1"/>
  <c r="K534" i="4"/>
  <c r="L540" i="4" a="1"/>
  <c r="L540" i="4" s="1"/>
  <c r="C540" i="4"/>
  <c r="L552" i="4" a="1"/>
  <c r="L552" i="4" s="1"/>
  <c r="D552" i="4"/>
  <c r="C552" i="4"/>
  <c r="D554" i="4"/>
  <c r="P554" i="4"/>
  <c r="C554" i="4"/>
  <c r="L206" i="4" a="1"/>
  <c r="L206" i="4" s="1"/>
  <c r="C218" i="4"/>
  <c r="K166" i="4"/>
  <c r="K158" i="4"/>
  <c r="D140" i="4"/>
  <c r="J182" i="4"/>
  <c r="L212" i="4" a="1"/>
  <c r="L212" i="4" s="1"/>
  <c r="L188" i="4" a="1"/>
  <c r="L188" i="4" s="1"/>
  <c r="C210" i="4"/>
  <c r="L198" i="4" a="1"/>
  <c r="L198" i="4" s="1"/>
  <c r="K174" i="4"/>
  <c r="L224" i="4" a="1"/>
  <c r="L224" i="4" s="1"/>
  <c r="K138" i="4"/>
  <c r="K196" i="4"/>
  <c r="M142" i="4"/>
  <c r="K154" i="4"/>
  <c r="M384" i="4"/>
  <c r="K366" i="4"/>
  <c r="K288" i="4"/>
  <c r="K234" i="4"/>
  <c r="K386" i="4"/>
  <c r="J360" i="4"/>
  <c r="J336" i="4"/>
  <c r="J312" i="4"/>
  <c r="J234" i="4"/>
  <c r="C322" i="4"/>
  <c r="C292" i="4"/>
  <c r="M244" i="4"/>
  <c r="P288" i="4"/>
  <c r="L304" i="4" a="1"/>
  <c r="L304" i="4" s="1"/>
  <c r="D270" i="4"/>
  <c r="A270" i="4" s="1"/>
  <c r="B270" i="4" s="1"/>
  <c r="L250" i="4" a="1"/>
  <c r="L250" i="4" s="1"/>
  <c r="C360" i="4"/>
  <c r="M362" i="4"/>
  <c r="J314" i="4"/>
  <c r="P198" i="4"/>
  <c r="K94" i="4"/>
  <c r="C380" i="4"/>
  <c r="K368" i="4"/>
  <c r="J284" i="4"/>
  <c r="L166" i="4" a="1"/>
  <c r="L166" i="4" s="1"/>
  <c r="L158" i="4" a="1"/>
  <c r="L158" i="4" s="1"/>
  <c r="M212" i="4"/>
  <c r="C188" i="4"/>
  <c r="K164" i="4"/>
  <c r="D326" i="4"/>
  <c r="J332" i="4"/>
  <c r="K210" i="4"/>
  <c r="L196" i="4" a="1"/>
  <c r="L196" i="4" s="1"/>
  <c r="M148" i="4"/>
  <c r="D154" i="4"/>
  <c r="P102" i="4"/>
  <c r="K384" i="4"/>
  <c r="K360" i="4"/>
  <c r="K336" i="4"/>
  <c r="K312" i="4"/>
  <c r="K282" i="4"/>
  <c r="K258" i="4"/>
  <c r="K228" i="4"/>
  <c r="L386" i="4" a="1"/>
  <c r="L386" i="4" s="1"/>
  <c r="J282" i="4"/>
  <c r="J258" i="4"/>
  <c r="J228" i="4"/>
  <c r="D298" i="4"/>
  <c r="C346" i="4"/>
  <c r="C286" i="4"/>
  <c r="C256" i="4"/>
  <c r="C232" i="4"/>
  <c r="M340" i="4"/>
  <c r="M274" i="4"/>
  <c r="P282" i="4"/>
  <c r="P252" i="4"/>
  <c r="L346" i="4" a="1"/>
  <c r="L346" i="4" s="1"/>
  <c r="L286" i="4" a="1"/>
  <c r="L286" i="4" s="1"/>
  <c r="D228" i="4"/>
  <c r="C246" i="4"/>
  <c r="C228" i="4"/>
  <c r="C216" i="4"/>
  <c r="C168" i="4"/>
  <c r="M368" i="4"/>
  <c r="P208" i="4"/>
  <c r="J94" i="4"/>
  <c r="J358" i="4"/>
  <c r="L284" i="4" a="1"/>
  <c r="L284" i="4" s="1"/>
  <c r="J184" i="4"/>
  <c r="L210" i="4" a="1"/>
  <c r="L210" i="4" s="1"/>
  <c r="P128" i="4"/>
  <c r="L184" i="4" a="1"/>
  <c r="L184" i="4" s="1"/>
  <c r="D148" i="4"/>
  <c r="C102" i="4"/>
  <c r="C581" i="4"/>
  <c r="D593" i="4"/>
  <c r="J901" i="4"/>
  <c r="C913" i="4"/>
  <c r="L609" i="4" a="1"/>
  <c r="L609" i="4" s="1"/>
  <c r="P705" i="4"/>
  <c r="D895" i="4"/>
  <c r="D633" i="4"/>
  <c r="K847" i="4"/>
  <c r="J811" i="4"/>
  <c r="D540" i="4"/>
  <c r="L3060" i="4" a="1"/>
  <c r="L3060" i="4" s="1"/>
  <c r="K3060" i="4"/>
  <c r="C609" i="4"/>
  <c r="L653" i="4" a="1"/>
  <c r="L653" i="4" s="1"/>
  <c r="D1249" i="4"/>
  <c r="K913" i="4"/>
  <c r="C603" i="4"/>
  <c r="C645" i="4"/>
  <c r="J259" i="4"/>
  <c r="P259" i="4"/>
  <c r="M309" i="4"/>
  <c r="L309" i="4" a="1"/>
  <c r="L309" i="4" s="1"/>
  <c r="C597" i="4"/>
  <c r="K597" i="4"/>
  <c r="K769" i="4"/>
  <c r="J769" i="4"/>
  <c r="L805" i="4" a="1"/>
  <c r="L805" i="4" s="1"/>
  <c r="J805" i="4"/>
  <c r="J817" i="4"/>
  <c r="K817" i="4"/>
  <c r="N817" i="4" s="1"/>
  <c r="L817" i="4" a="1"/>
  <c r="L817" i="4" s="1"/>
  <c r="L847" i="4" a="1"/>
  <c r="L847" i="4" s="1"/>
  <c r="C847" i="4"/>
  <c r="J853" i="4"/>
  <c r="C853" i="4"/>
  <c r="J877" i="4"/>
  <c r="L877" i="4" a="1"/>
  <c r="L877" i="4" s="1"/>
  <c r="L1181" i="4" a="1"/>
  <c r="L1181" i="4" s="1"/>
  <c r="D1181" i="4"/>
  <c r="C1275" i="4"/>
  <c r="J1275" i="4"/>
  <c r="C1277" i="4"/>
  <c r="K1277" i="4"/>
  <c r="M1283" i="4"/>
  <c r="J1283" i="4"/>
  <c r="K1283" i="4"/>
  <c r="J1289" i="4"/>
  <c r="M1289" i="4"/>
  <c r="C1295" i="4"/>
  <c r="J1295" i="4"/>
  <c r="K1295" i="4"/>
  <c r="C1301" i="4"/>
  <c r="J1301" i="4"/>
  <c r="C1311" i="4"/>
  <c r="P1311" i="4"/>
  <c r="C1319" i="4"/>
  <c r="K1319" i="4"/>
  <c r="C1323" i="4"/>
  <c r="K1323" i="4"/>
  <c r="C1325" i="4"/>
  <c r="J1325" i="4"/>
  <c r="C1331" i="4"/>
  <c r="K1331" i="4"/>
  <c r="K1337" i="4"/>
  <c r="M1337" i="4"/>
  <c r="K1341" i="4"/>
  <c r="P1341" i="4"/>
  <c r="C1361" i="4"/>
  <c r="K1361" i="4"/>
  <c r="J1361" i="4"/>
  <c r="C1369" i="4"/>
  <c r="K1369" i="4"/>
  <c r="J1373" i="4"/>
  <c r="M1373" i="4"/>
  <c r="C1375" i="4"/>
  <c r="K1375" i="4"/>
  <c r="C1377" i="4"/>
  <c r="P1377" i="4"/>
  <c r="J1379" i="4"/>
  <c r="M1379" i="4"/>
  <c r="K1391" i="4"/>
  <c r="C1391" i="4"/>
  <c r="P1395" i="4"/>
  <c r="K1395" i="4"/>
  <c r="C1397" i="4"/>
  <c r="J1397" i="4"/>
  <c r="L1719" i="4" a="1"/>
  <c r="L1719" i="4" s="1"/>
  <c r="D1719" i="4"/>
  <c r="P1769" i="4"/>
  <c r="L1769" i="4" a="1"/>
  <c r="L1769" i="4" s="1"/>
  <c r="J1775" i="4"/>
  <c r="P1775" i="4"/>
  <c r="C1775" i="4"/>
  <c r="D1148" i="4"/>
  <c r="D1150" i="4"/>
  <c r="D1216" i="4"/>
  <c r="D2098" i="4"/>
  <c r="A2098" i="4" s="1"/>
  <c r="B2098" i="4" s="1"/>
  <c r="J600" i="4"/>
  <c r="D694" i="4"/>
  <c r="M2696" i="4"/>
  <c r="K2676" i="4"/>
  <c r="L2121" i="4" a="1"/>
  <c r="L2121" i="4" s="1"/>
  <c r="L696" i="4" a="1"/>
  <c r="L696" i="4" s="1"/>
  <c r="D642" i="4"/>
  <c r="K600" i="4"/>
  <c r="C606" i="4"/>
  <c r="D2708" i="4"/>
  <c r="A2708" i="4" s="1"/>
  <c r="B2708" i="4" s="1"/>
  <c r="K2750" i="4"/>
  <c r="D907" i="4"/>
  <c r="D2965" i="4"/>
  <c r="A2965" i="4" s="1"/>
  <c r="B2965" i="4" s="1"/>
  <c r="K492" i="4"/>
  <c r="J492" i="4"/>
  <c r="C492" i="4"/>
  <c r="M492" i="4"/>
  <c r="P996" i="4"/>
  <c r="M996" i="4"/>
  <c r="L996" i="4" a="1"/>
  <c r="L996" i="4" s="1"/>
  <c r="K996" i="4"/>
  <c r="J996" i="4"/>
  <c r="D996" i="4"/>
  <c r="C996" i="4"/>
  <c r="L1418" i="4" a="1"/>
  <c r="L1418" i="4" s="1"/>
  <c r="P1418" i="4"/>
  <c r="K1418" i="4"/>
  <c r="J1418" i="4"/>
  <c r="C1418" i="4"/>
  <c r="M1418" i="4"/>
  <c r="D1418" i="4"/>
  <c r="N3077" i="4"/>
  <c r="Q2948" i="4"/>
  <c r="Q3077" i="4"/>
  <c r="Q3018" i="4"/>
  <c r="Q3001" i="4"/>
  <c r="N3001" i="4"/>
  <c r="D585" i="4"/>
  <c r="M585" i="4"/>
  <c r="P585" i="4"/>
  <c r="Q3059" i="4"/>
  <c r="N3018" i="4"/>
  <c r="N3041" i="4"/>
  <c r="O2948" i="4"/>
  <c r="N2991" i="4"/>
  <c r="O2991" i="4"/>
  <c r="Q3028" i="4"/>
  <c r="L1166" i="4" a="1"/>
  <c r="L1166" i="4" s="1"/>
  <c r="D1166" i="4"/>
  <c r="D1168" i="4"/>
  <c r="P1168" i="4"/>
  <c r="M1246" i="4"/>
  <c r="D1246" i="4"/>
  <c r="D1252" i="4"/>
  <c r="K1290" i="4"/>
  <c r="J1290" i="4"/>
  <c r="J1292" i="4"/>
  <c r="M1292" i="4"/>
  <c r="P1296" i="4"/>
  <c r="C1296" i="4"/>
  <c r="J1296" i="4"/>
  <c r="J1304" i="4"/>
  <c r="M1304" i="4"/>
  <c r="C1304" i="4"/>
  <c r="J1316" i="4"/>
  <c r="K1316" i="4"/>
  <c r="M1324" i="4"/>
  <c r="K1324" i="4"/>
  <c r="M1336" i="4"/>
  <c r="K1336" i="4"/>
  <c r="K1350" i="4"/>
  <c r="C1350" i="4"/>
  <c r="C1352" i="4"/>
  <c r="J1352" i="4"/>
  <c r="P1374" i="4"/>
  <c r="C1374" i="4"/>
  <c r="M1378" i="4"/>
  <c r="K1378" i="4"/>
  <c r="J1388" i="4"/>
  <c r="M1388" i="4"/>
  <c r="M1394" i="4"/>
  <c r="K1394" i="4"/>
  <c r="C1400" i="4"/>
  <c r="M1400" i="4"/>
  <c r="P1404" i="4"/>
  <c r="K1404" i="4"/>
  <c r="L226" i="4" a="1"/>
  <c r="L226" i="4" s="1"/>
  <c r="K226" i="4"/>
  <c r="J206" i="4"/>
  <c r="D242" i="4"/>
  <c r="K204" i="4"/>
  <c r="D130" i="4"/>
  <c r="M198" i="4"/>
  <c r="K218" i="4"/>
  <c r="J248" i="4"/>
  <c r="D178" i="4"/>
  <c r="P158" i="4"/>
  <c r="P152" i="4"/>
  <c r="D134" i="4"/>
  <c r="P182" i="4"/>
  <c r="J212" i="4"/>
  <c r="M200" i="4"/>
  <c r="M188" i="4"/>
  <c r="L176" i="4" a="1"/>
  <c r="L176" i="4" s="1"/>
  <c r="L164" i="4" a="1"/>
  <c r="L164" i="4" s="1"/>
  <c r="J210" i="4"/>
  <c r="L186" i="4" a="1"/>
  <c r="L186" i="4" s="1"/>
  <c r="L174" i="4" a="1"/>
  <c r="L174" i="4" s="1"/>
  <c r="M224" i="4"/>
  <c r="P230" i="4"/>
  <c r="C208" i="4"/>
  <c r="M184" i="4"/>
  <c r="C236" i="4"/>
  <c r="C148" i="4"/>
  <c r="K118" i="4"/>
  <c r="P136" i="4"/>
  <c r="C519" i="4"/>
  <c r="L519" i="4" a="1"/>
  <c r="L519" i="4" s="1"/>
  <c r="M1448" i="4"/>
  <c r="P1448" i="4"/>
  <c r="P1508" i="4"/>
  <c r="M1508" i="4"/>
  <c r="P1514" i="4"/>
  <c r="M1514" i="4"/>
  <c r="D519" i="4"/>
  <c r="C567" i="4"/>
  <c r="L567" i="4" a="1"/>
  <c r="L567" i="4" s="1"/>
  <c r="C2730" i="4"/>
  <c r="M2730" i="4"/>
  <c r="P130" i="4"/>
  <c r="L130" i="4" a="1"/>
  <c r="L130" i="4" s="1"/>
  <c r="C591" i="4"/>
  <c r="K591" i="4"/>
  <c r="J633" i="4"/>
  <c r="L633" i="4" a="1"/>
  <c r="L633" i="4" s="1"/>
  <c r="C633" i="4"/>
  <c r="L639" i="4" a="1"/>
  <c r="L639" i="4" s="1"/>
  <c r="C639" i="4"/>
  <c r="L665" i="4" a="1"/>
  <c r="L665" i="4" s="1"/>
  <c r="D665" i="4"/>
  <c r="L669" i="4" a="1"/>
  <c r="L669" i="4" s="1"/>
  <c r="D669" i="4"/>
  <c r="K677" i="4"/>
  <c r="L677" i="4" a="1"/>
  <c r="L677" i="4" s="1"/>
  <c r="P681" i="4"/>
  <c r="D681" i="4"/>
  <c r="M699" i="4"/>
  <c r="L699" i="4" a="1"/>
  <c r="L699" i="4" s="1"/>
  <c r="C703" i="4"/>
  <c r="P703" i="4"/>
  <c r="J703" i="4"/>
  <c r="D703" i="4"/>
  <c r="M705" i="4"/>
  <c r="L705" i="4" a="1"/>
  <c r="L705" i="4" s="1"/>
  <c r="C721" i="4"/>
  <c r="P721" i="4"/>
  <c r="J721" i="4"/>
  <c r="C751" i="4"/>
  <c r="K751" i="4"/>
  <c r="L751" i="4" a="1"/>
  <c r="L751" i="4" s="1"/>
  <c r="M753" i="4"/>
  <c r="D753" i="4"/>
  <c r="K757" i="4"/>
  <c r="J757" i="4"/>
  <c r="C775" i="4"/>
  <c r="J775" i="4"/>
  <c r="K787" i="4"/>
  <c r="L787" i="4" a="1"/>
  <c r="L787" i="4" s="1"/>
  <c r="K859" i="4"/>
  <c r="D859" i="4"/>
  <c r="C859" i="4"/>
  <c r="K865" i="4"/>
  <c r="L865" i="4" a="1"/>
  <c r="L865" i="4" s="1"/>
  <c r="C865" i="4"/>
  <c r="L871" i="4" a="1"/>
  <c r="L871" i="4" s="1"/>
  <c r="K871" i="4"/>
  <c r="C871" i="4"/>
  <c r="C883" i="4"/>
  <c r="J883" i="4"/>
  <c r="K889" i="4"/>
  <c r="J889" i="4"/>
  <c r="L889" i="4" a="1"/>
  <c r="L889" i="4" s="1"/>
  <c r="C895" i="4"/>
  <c r="L895" i="4" a="1"/>
  <c r="L895" i="4" s="1"/>
  <c r="M252" i="4"/>
  <c r="D128" i="4"/>
  <c r="D132" i="4"/>
  <c r="D136" i="4"/>
  <c r="A136" i="4" s="1"/>
  <c r="B136" i="4" s="1"/>
  <c r="D138" i="4"/>
  <c r="D150" i="4"/>
  <c r="A150" i="4" s="1"/>
  <c r="B150" i="4" s="1"/>
  <c r="D158" i="4"/>
  <c r="D166" i="4"/>
  <c r="A166" i="4" s="1"/>
  <c r="B166" i="4" s="1"/>
  <c r="D174" i="4"/>
  <c r="D176" i="4"/>
  <c r="A176" i="4" s="1"/>
  <c r="B176" i="4" s="1"/>
  <c r="D186" i="4"/>
  <c r="D188" i="4"/>
  <c r="D194" i="4"/>
  <c r="D196" i="4"/>
  <c r="D198" i="4"/>
  <c r="D210" i="4"/>
  <c r="D224" i="4"/>
  <c r="D226" i="4"/>
  <c r="D230" i="4"/>
  <c r="D232" i="4"/>
  <c r="D236" i="4"/>
  <c r="D240" i="4"/>
  <c r="D250" i="4"/>
  <c r="D252" i="4"/>
  <c r="D274" i="4"/>
  <c r="D278" i="4"/>
  <c r="D284" i="4"/>
  <c r="D434" i="4"/>
  <c r="D446" i="4"/>
  <c r="P480" i="4"/>
  <c r="C480" i="4"/>
  <c r="K484" i="4"/>
  <c r="P484" i="4"/>
  <c r="A3033" i="4"/>
  <c r="B3033" i="4" s="1"/>
  <c r="C206" i="4"/>
  <c r="P174" i="4"/>
  <c r="K106" i="4"/>
  <c r="K194" i="4"/>
  <c r="M174" i="4"/>
  <c r="D218" i="4"/>
  <c r="L214" i="4" a="1"/>
  <c r="L214" i="4" s="1"/>
  <c r="K178" i="4"/>
  <c r="C158" i="4"/>
  <c r="C152" i="4"/>
  <c r="K146" i="4"/>
  <c r="K140" i="4"/>
  <c r="J134" i="4"/>
  <c r="M182" i="4"/>
  <c r="C212" i="4"/>
  <c r="C104" i="4"/>
  <c r="P224" i="4"/>
  <c r="C144" i="4"/>
  <c r="M230" i="4"/>
  <c r="M196" i="4"/>
  <c r="J236" i="4"/>
  <c r="J148" i="4"/>
  <c r="L154" i="4" a="1"/>
  <c r="L154" i="4" s="1"/>
  <c r="K504" i="4"/>
  <c r="L504" i="4" a="1"/>
  <c r="L504" i="4" s="1"/>
  <c r="K1707" i="4"/>
  <c r="D1707" i="4"/>
  <c r="A1707" i="4" s="1"/>
  <c r="B1707" i="4" s="1"/>
  <c r="L1707" i="4" a="1"/>
  <c r="L1707" i="4" s="1"/>
  <c r="J1709" i="4"/>
  <c r="P1709" i="4"/>
  <c r="P1721" i="4"/>
  <c r="C1721" i="4"/>
  <c r="P1733" i="4"/>
  <c r="J1733" i="4"/>
  <c r="C1733" i="4"/>
  <c r="M1741" i="4"/>
  <c r="D1741" i="4"/>
  <c r="J1747" i="4"/>
  <c r="L1747" i="4" a="1"/>
  <c r="L1747" i="4" s="1"/>
  <c r="J1759" i="4"/>
  <c r="D1759" i="4"/>
  <c r="L1759" i="4" a="1"/>
  <c r="L1759" i="4" s="1"/>
  <c r="J1777" i="4"/>
  <c r="M1777" i="4"/>
  <c r="C1781" i="4"/>
  <c r="P1781" i="4"/>
  <c r="L1781" i="4" a="1"/>
  <c r="L1781" i="4" s="1"/>
  <c r="M1789" i="4"/>
  <c r="J1789" i="4"/>
  <c r="D1793" i="4"/>
  <c r="A1793" i="4" s="1"/>
  <c r="B1793" i="4" s="1"/>
  <c r="L1793" i="4" a="1"/>
  <c r="L1793" i="4" s="1"/>
  <c r="L1795" i="4" a="1"/>
  <c r="L1795" i="4" s="1"/>
  <c r="J1795" i="4"/>
  <c r="M1795" i="4"/>
  <c r="J1859" i="4"/>
  <c r="K1859" i="4"/>
  <c r="K1865" i="4"/>
  <c r="J1865" i="4"/>
  <c r="C1867" i="4"/>
  <c r="J1867" i="4"/>
  <c r="D2061" i="4"/>
  <c r="C2061" i="4"/>
  <c r="L2061" i="4" a="1"/>
  <c r="L2061" i="4" s="1"/>
  <c r="D2177" i="4"/>
  <c r="A2177" i="4" s="1"/>
  <c r="B2177" i="4" s="1"/>
  <c r="M2177" i="4"/>
  <c r="J2211" i="4"/>
  <c r="P2211" i="4"/>
  <c r="K2313" i="4"/>
  <c r="D2313" i="4"/>
  <c r="J2313" i="4"/>
  <c r="M2317" i="4"/>
  <c r="C2317" i="4"/>
  <c r="K2317" i="4"/>
  <c r="J2321" i="4"/>
  <c r="L2321" i="4" a="1"/>
  <c r="L2321" i="4" s="1"/>
  <c r="K2323" i="4"/>
  <c r="C2323" i="4"/>
  <c r="L2329" i="4" a="1"/>
  <c r="L2329" i="4" s="1"/>
  <c r="K2329" i="4"/>
  <c r="C2341" i="4"/>
  <c r="M2341" i="4"/>
  <c r="K2341" i="4"/>
  <c r="D246" i="4"/>
  <c r="L232" i="4" a="1"/>
  <c r="L232" i="4" s="1"/>
  <c r="K244" i="4"/>
  <c r="P278" i="4"/>
  <c r="L242" i="4" a="1"/>
  <c r="L242" i="4" s="1"/>
  <c r="K216" i="4"/>
  <c r="C204" i="4"/>
  <c r="K130" i="4"/>
  <c r="L194" i="4" a="1"/>
  <c r="L194" i="4" s="1"/>
  <c r="M284" i="4"/>
  <c r="M214" i="4"/>
  <c r="L178" i="4" a="1"/>
  <c r="L178" i="4" s="1"/>
  <c r="D152" i="4"/>
  <c r="L146" i="4" a="1"/>
  <c r="L146" i="4" s="1"/>
  <c r="L140" i="4" a="1"/>
  <c r="L140" i="4" s="1"/>
  <c r="K134" i="4"/>
  <c r="L220" i="4" a="1"/>
  <c r="L220" i="4" s="1"/>
  <c r="C182" i="4"/>
  <c r="P176" i="4"/>
  <c r="C186" i="4"/>
  <c r="C174" i="4"/>
  <c r="P106" i="4"/>
  <c r="J224" i="4"/>
  <c r="D144" i="4"/>
  <c r="C132" i="4"/>
  <c r="L302" i="4" a="1"/>
  <c r="L302" i="4" s="1"/>
  <c r="K236" i="4"/>
  <c r="P148" i="4"/>
  <c r="J118" i="4"/>
  <c r="M154" i="4"/>
  <c r="P96" i="4"/>
  <c r="D1114" i="4"/>
  <c r="L645" i="4" a="1"/>
  <c r="L645" i="4" s="1"/>
  <c r="M1729" i="4"/>
  <c r="D69" i="4"/>
  <c r="M69" i="4"/>
  <c r="C226" i="4"/>
  <c r="M226" i="4"/>
  <c r="C170" i="4"/>
  <c r="J278" i="4"/>
  <c r="L216" i="4" a="1"/>
  <c r="L216" i="4" s="1"/>
  <c r="M130" i="4"/>
  <c r="C284" i="4"/>
  <c r="C146" i="4"/>
  <c r="C140" i="4"/>
  <c r="L134" i="4" a="1"/>
  <c r="L134" i="4" s="1"/>
  <c r="J208" i="4"/>
  <c r="K132" i="4"/>
  <c r="M302" i="4"/>
  <c r="L208" i="4" a="1"/>
  <c r="L208" i="4" s="1"/>
  <c r="L148" i="4" a="1"/>
  <c r="L148" i="4" s="1"/>
  <c r="P118" i="4"/>
  <c r="C154" i="4"/>
  <c r="P286" i="4"/>
  <c r="J597" i="4"/>
  <c r="L910" i="4" a="1"/>
  <c r="L910" i="4" s="1"/>
  <c r="J910" i="4"/>
  <c r="C910" i="4"/>
  <c r="C922" i="4"/>
  <c r="D922" i="4"/>
  <c r="K928" i="4"/>
  <c r="L928" i="4" a="1"/>
  <c r="L928" i="4" s="1"/>
  <c r="J928" i="4"/>
  <c r="L934" i="4" a="1"/>
  <c r="L934" i="4" s="1"/>
  <c r="C934" i="4"/>
  <c r="D946" i="4"/>
  <c r="A946" i="4" s="1"/>
  <c r="B946" i="4" s="1"/>
  <c r="K946" i="4"/>
  <c r="J952" i="4"/>
  <c r="L952" i="4" a="1"/>
  <c r="L952" i="4" s="1"/>
  <c r="C952" i="4"/>
  <c r="D952" i="4"/>
  <c r="L2387" i="4" a="1"/>
  <c r="L2387" i="4" s="1"/>
  <c r="D2367" i="4"/>
  <c r="A2367" i="4" s="1"/>
  <c r="B2367" i="4" s="1"/>
  <c r="J1967" i="4"/>
  <c r="D249" i="4"/>
  <c r="D707" i="4"/>
  <c r="D709" i="4"/>
  <c r="D711" i="4"/>
  <c r="D931" i="4"/>
  <c r="D949" i="4"/>
  <c r="D1956" i="4"/>
  <c r="M1943" i="4"/>
  <c r="M1967" i="4"/>
  <c r="M1939" i="4"/>
  <c r="L2395" i="4" a="1"/>
  <c r="L2395" i="4" s="1"/>
  <c r="M2351" i="4"/>
  <c r="D2389" i="4"/>
  <c r="A2389" i="4" s="1"/>
  <c r="B2389" i="4" s="1"/>
  <c r="D558" i="4"/>
  <c r="D570" i="4"/>
  <c r="D576" i="4"/>
  <c r="D690" i="4"/>
  <c r="D698" i="4"/>
  <c r="A698" i="4" s="1"/>
  <c r="B698" i="4" s="1"/>
  <c r="D1165" i="4"/>
  <c r="J1939" i="4"/>
  <c r="C2397" i="4"/>
  <c r="M1955" i="4"/>
  <c r="J2439" i="4"/>
  <c r="D405" i="4"/>
  <c r="D459" i="4"/>
  <c r="A459" i="4" s="1"/>
  <c r="B459" i="4" s="1"/>
  <c r="D834" i="4"/>
  <c r="N3058" i="4"/>
  <c r="O3058" i="4"/>
  <c r="Q3050" i="4"/>
  <c r="N3050" i="4"/>
  <c r="Q3035" i="4"/>
  <c r="N3035" i="4"/>
  <c r="Q18" i="4"/>
  <c r="O18" i="4"/>
  <c r="O3062" i="4"/>
  <c r="N18" i="4"/>
  <c r="N3062" i="4"/>
  <c r="Q3034" i="4"/>
  <c r="Q2989" i="4"/>
  <c r="O3050" i="4"/>
  <c r="Q2981" i="4"/>
  <c r="O2981" i="4"/>
  <c r="N12" i="4"/>
  <c r="Q3058" i="4"/>
  <c r="O3035" i="4"/>
  <c r="O3061" i="4"/>
  <c r="N3061" i="4"/>
  <c r="Q13" i="4"/>
  <c r="O3070" i="4"/>
  <c r="Q3083" i="4"/>
  <c r="O2999" i="4"/>
  <c r="O2911" i="4"/>
  <c r="Q2911" i="4"/>
  <c r="Q2899" i="4"/>
  <c r="O2899" i="4"/>
  <c r="D1680" i="4"/>
  <c r="K939" i="4"/>
  <c r="M935" i="4"/>
  <c r="M933" i="4"/>
  <c r="D929" i="4"/>
  <c r="L927" i="4" a="1"/>
  <c r="L927" i="4" s="1"/>
  <c r="J967" i="4"/>
  <c r="M947" i="4"/>
  <c r="M945" i="4"/>
  <c r="D941" i="4"/>
  <c r="L524" i="4" a="1"/>
  <c r="L524" i="4" s="1"/>
  <c r="D943" i="4"/>
  <c r="D102" i="4"/>
  <c r="P533" i="4"/>
  <c r="C533" i="4"/>
  <c r="P535" i="4"/>
  <c r="C535" i="4"/>
  <c r="C537" i="4"/>
  <c r="K537" i="4"/>
  <c r="D537" i="4"/>
  <c r="L537" i="4" a="1"/>
  <c r="L537" i="4" s="1"/>
  <c r="L539" i="4" a="1"/>
  <c r="L539" i="4" s="1"/>
  <c r="K539" i="4"/>
  <c r="J539" i="4"/>
  <c r="P539" i="4"/>
  <c r="D539" i="4"/>
  <c r="M931" i="4"/>
  <c r="L939" i="4" a="1"/>
  <c r="L939" i="4" s="1"/>
  <c r="C935" i="4"/>
  <c r="C933" i="4"/>
  <c r="P929" i="4"/>
  <c r="M927" i="4"/>
  <c r="K967" i="4"/>
  <c r="C947" i="4"/>
  <c r="C945" i="4"/>
  <c r="P941" i="4"/>
  <c r="N935" i="4"/>
  <c r="M524" i="4"/>
  <c r="K943" i="4"/>
  <c r="L254" i="4" a="1"/>
  <c r="L254" i="4" s="1"/>
  <c r="K254" i="4"/>
  <c r="J254" i="4"/>
  <c r="P254" i="4"/>
  <c r="M256" i="4"/>
  <c r="D256" i="4"/>
  <c r="L258" i="4" a="1"/>
  <c r="L258" i="4" s="1"/>
  <c r="P258" i="4"/>
  <c r="K260" i="4"/>
  <c r="J260" i="4"/>
  <c r="P260" i="4"/>
  <c r="L266" i="4" a="1"/>
  <c r="L266" i="4" s="1"/>
  <c r="K266" i="4"/>
  <c r="J268" i="4"/>
  <c r="K268" i="4"/>
  <c r="L268" i="4" a="1"/>
  <c r="L268" i="4" s="1"/>
  <c r="K272" i="4"/>
  <c r="J272" i="4"/>
  <c r="P272" i="4"/>
  <c r="D296" i="4"/>
  <c r="C296" i="4"/>
  <c r="P304" i="4"/>
  <c r="M304" i="4"/>
  <c r="L306" i="4" a="1"/>
  <c r="L306" i="4" s="1"/>
  <c r="C306" i="4"/>
  <c r="D308" i="4"/>
  <c r="C308" i="4"/>
  <c r="L310" i="4" a="1"/>
  <c r="L310" i="4" s="1"/>
  <c r="M310" i="4"/>
  <c r="M314" i="4"/>
  <c r="L314" i="4" a="1"/>
  <c r="L314" i="4" s="1"/>
  <c r="P314" i="4"/>
  <c r="M318" i="4"/>
  <c r="C318" i="4"/>
  <c r="M320" i="4"/>
  <c r="K320" i="4"/>
  <c r="J322" i="4"/>
  <c r="K322" i="4"/>
  <c r="L322" i="4" a="1"/>
  <c r="L322" i="4" s="1"/>
  <c r="C326" i="4"/>
  <c r="M326" i="4"/>
  <c r="L326" i="4" a="1"/>
  <c r="L326" i="4" s="1"/>
  <c r="K326" i="4"/>
  <c r="J326" i="4"/>
  <c r="D332" i="4"/>
  <c r="C332" i="4"/>
  <c r="M332" i="4"/>
  <c r="L332" i="4" a="1"/>
  <c r="L332" i="4" s="1"/>
  <c r="K332" i="4"/>
  <c r="P334" i="4"/>
  <c r="L334" i="4" a="1"/>
  <c r="L334" i="4" s="1"/>
  <c r="M334" i="4"/>
  <c r="L336" i="4" a="1"/>
  <c r="L336" i="4" s="1"/>
  <c r="M336" i="4"/>
  <c r="C336" i="4"/>
  <c r="D338" i="4"/>
  <c r="C338" i="4"/>
  <c r="M338" i="4"/>
  <c r="L338" i="4" a="1"/>
  <c r="L338" i="4" s="1"/>
  <c r="K338" i="4"/>
  <c r="L344" i="4" a="1"/>
  <c r="L344" i="4" s="1"/>
  <c r="K344" i="4"/>
  <c r="J344" i="4"/>
  <c r="P344" i="4"/>
  <c r="J352" i="4"/>
  <c r="M352" i="4"/>
  <c r="K352" i="4"/>
  <c r="M356" i="4"/>
  <c r="L356" i="4" a="1"/>
  <c r="L356" i="4" s="1"/>
  <c r="K356" i="4"/>
  <c r="J356" i="4"/>
  <c r="P356" i="4"/>
  <c r="P358" i="4"/>
  <c r="D358" i="4"/>
  <c r="C358" i="4"/>
  <c r="M358" i="4"/>
  <c r="L358" i="4" a="1"/>
  <c r="L358" i="4" s="1"/>
  <c r="P362" i="4"/>
  <c r="D362" i="4"/>
  <c r="J364" i="4"/>
  <c r="C364" i="4"/>
  <c r="M364" i="4"/>
  <c r="L364" i="4" a="1"/>
  <c r="L364" i="4" s="1"/>
  <c r="K364" i="4"/>
  <c r="L368" i="4" a="1"/>
  <c r="L368" i="4" s="1"/>
  <c r="J368" i="4"/>
  <c r="J370" i="4"/>
  <c r="D370" i="4"/>
  <c r="A370" i="4" s="1"/>
  <c r="B370" i="4" s="1"/>
  <c r="M370" i="4"/>
  <c r="C374" i="4"/>
  <c r="M374" i="4"/>
  <c r="L374" i="4" a="1"/>
  <c r="L374" i="4" s="1"/>
  <c r="K374" i="4"/>
  <c r="J374" i="4"/>
  <c r="P376" i="4"/>
  <c r="D376" i="4"/>
  <c r="C376" i="4"/>
  <c r="M376" i="4"/>
  <c r="L378" i="4" a="1"/>
  <c r="L378" i="4" s="1"/>
  <c r="M378" i="4"/>
  <c r="C382" i="4"/>
  <c r="M382" i="4"/>
  <c r="J382" i="4"/>
  <c r="P382" i="4"/>
  <c r="L382" i="4" a="1"/>
  <c r="L382" i="4" s="1"/>
  <c r="J2199" i="4"/>
  <c r="P2199" i="4"/>
  <c r="K2223" i="4"/>
  <c r="J2223" i="4"/>
  <c r="M2407" i="4"/>
  <c r="L2407" i="4" a="1"/>
  <c r="L2407" i="4" s="1"/>
  <c r="C2499" i="4"/>
  <c r="L2499" i="4" a="1"/>
  <c r="L2499" i="4" s="1"/>
  <c r="D2499" i="4"/>
  <c r="A22" i="4"/>
  <c r="B22" i="4" s="1"/>
  <c r="A3068" i="4"/>
  <c r="B3068" i="4" s="1"/>
  <c r="Q3056" i="4"/>
  <c r="Q3004" i="4"/>
  <c r="O3028" i="4"/>
  <c r="A14" i="4"/>
  <c r="B14" i="4" s="1"/>
  <c r="O2461" i="4"/>
  <c r="N2461" i="4"/>
  <c r="P1680" i="4"/>
  <c r="P943" i="4"/>
  <c r="M939" i="4"/>
  <c r="D935" i="4"/>
  <c r="D933" i="4"/>
  <c r="C927" i="4"/>
  <c r="L967" i="4" a="1"/>
  <c r="L967" i="4" s="1"/>
  <c r="D947" i="4"/>
  <c r="D945" i="4"/>
  <c r="O935" i="4"/>
  <c r="C524" i="4"/>
  <c r="M1956" i="4"/>
  <c r="D2964" i="4"/>
  <c r="P2964" i="4"/>
  <c r="C2964" i="4"/>
  <c r="J1680" i="4"/>
  <c r="M925" i="4"/>
  <c r="C939" i="4"/>
  <c r="P935" i="4"/>
  <c r="P933" i="4"/>
  <c r="N947" i="4"/>
  <c r="D927" i="4"/>
  <c r="M967" i="4"/>
  <c r="P947" i="4"/>
  <c r="P945" i="4"/>
  <c r="J943" i="4"/>
  <c r="C841" i="4"/>
  <c r="J841" i="4"/>
  <c r="A2995" i="4"/>
  <c r="B2995" i="4" s="1"/>
  <c r="K1956" i="4"/>
  <c r="L1956" i="4" a="1"/>
  <c r="L1956" i="4" s="1"/>
  <c r="L1680" i="4" a="1"/>
  <c r="L1680" i="4" s="1"/>
  <c r="P931" i="4"/>
  <c r="P939" i="4"/>
  <c r="J933" i="4"/>
  <c r="L929" i="4" a="1"/>
  <c r="L929" i="4" s="1"/>
  <c r="D967" i="4"/>
  <c r="J945" i="4"/>
  <c r="L941" i="4" a="1"/>
  <c r="L941" i="4" s="1"/>
  <c r="L318" i="4" a="1"/>
  <c r="L318" i="4" s="1"/>
  <c r="P295" i="4"/>
  <c r="L295" i="4" a="1"/>
  <c r="L295" i="4" s="1"/>
  <c r="C295" i="4"/>
  <c r="P1365" i="4"/>
  <c r="K1365" i="4"/>
  <c r="N2229" i="4"/>
  <c r="C1956" i="4"/>
  <c r="M1680" i="4"/>
  <c r="J935" i="4"/>
  <c r="K933" i="4"/>
  <c r="M929" i="4"/>
  <c r="J927" i="4"/>
  <c r="J947" i="4"/>
  <c r="K945" i="4"/>
  <c r="M941" i="4"/>
  <c r="P1956" i="4"/>
  <c r="J1956" i="4"/>
  <c r="L935" i="4" a="1"/>
  <c r="L935" i="4" s="1"/>
  <c r="C929" i="4"/>
  <c r="L947" i="4" a="1"/>
  <c r="L947" i="4" s="1"/>
  <c r="C941" i="4"/>
  <c r="K524" i="4"/>
  <c r="K766" i="4"/>
  <c r="C766" i="4"/>
  <c r="K772" i="4"/>
  <c r="C772" i="4"/>
  <c r="D2195" i="4"/>
  <c r="A2195" i="4" s="1"/>
  <c r="B2195" i="4" s="1"/>
  <c r="C594" i="4"/>
  <c r="K624" i="4"/>
  <c r="C507" i="4"/>
  <c r="P511" i="4"/>
  <c r="L594" i="4" a="1"/>
  <c r="L594" i="4" s="1"/>
  <c r="D396" i="4"/>
  <c r="D549" i="4"/>
  <c r="K136" i="4"/>
  <c r="C618" i="4"/>
  <c r="J694" i="4"/>
  <c r="D93" i="4"/>
  <c r="D95" i="4"/>
  <c r="D105" i="4"/>
  <c r="A105" i="4" s="1"/>
  <c r="B105" i="4" s="1"/>
  <c r="D117" i="4"/>
  <c r="D119" i="4"/>
  <c r="D597" i="4"/>
  <c r="D759" i="4"/>
  <c r="D509" i="4"/>
  <c r="M690" i="4"/>
  <c r="L630" i="4" a="1"/>
  <c r="L630" i="4" s="1"/>
  <c r="L853" i="4" a="1"/>
  <c r="L853" i="4" s="1"/>
  <c r="D299" i="4"/>
  <c r="D453" i="4"/>
  <c r="D548" i="4"/>
  <c r="D1735" i="4"/>
  <c r="A1735" i="4" s="1"/>
  <c r="B1735" i="4" s="1"/>
  <c r="D638" i="4"/>
  <c r="D650" i="4"/>
  <c r="D652" i="4"/>
  <c r="D871" i="4"/>
  <c r="Q3016" i="4"/>
  <c r="N3016" i="4"/>
  <c r="Q2979" i="4"/>
  <c r="N2979" i="4"/>
  <c r="N3056" i="4"/>
  <c r="Q3064" i="4"/>
  <c r="N3064" i="4"/>
  <c r="O3040" i="4"/>
  <c r="N3040" i="4"/>
  <c r="Q3065" i="4"/>
  <c r="N3065" i="4"/>
  <c r="O3012" i="4"/>
  <c r="N3012" i="4"/>
  <c r="O2979" i="4"/>
  <c r="A3042" i="4"/>
  <c r="B3042" i="4" s="1"/>
  <c r="J406" i="4"/>
  <c r="K406" i="4"/>
  <c r="P414" i="4"/>
  <c r="J414" i="4"/>
  <c r="D414" i="4"/>
  <c r="K418" i="4"/>
  <c r="D418" i="4"/>
  <c r="C420" i="4"/>
  <c r="J420" i="4"/>
  <c r="K454" i="4"/>
  <c r="P454" i="4"/>
  <c r="C456" i="4"/>
  <c r="P456" i="4"/>
  <c r="P460" i="4"/>
  <c r="K460" i="4"/>
  <c r="C462" i="4"/>
  <c r="P462" i="4"/>
  <c r="D109" i="4"/>
  <c r="M131" i="4"/>
  <c r="D131" i="4"/>
  <c r="C131" i="4"/>
  <c r="L131" i="4" a="1"/>
  <c r="L131" i="4" s="1"/>
  <c r="D133" i="4"/>
  <c r="C133" i="4"/>
  <c r="M133" i="4"/>
  <c r="J135" i="4"/>
  <c r="K135" i="4"/>
  <c r="D135" i="4"/>
  <c r="C135" i="4"/>
  <c r="M137" i="4"/>
  <c r="J137" i="4"/>
  <c r="P137" i="4"/>
  <c r="D139" i="4"/>
  <c r="C139" i="4"/>
  <c r="J141" i="4"/>
  <c r="M141" i="4"/>
  <c r="K141" i="4"/>
  <c r="D141" i="4"/>
  <c r="C141" i="4"/>
  <c r="M143" i="4"/>
  <c r="D143" i="4"/>
  <c r="C143" i="4"/>
  <c r="L143" i="4" a="1"/>
  <c r="L143" i="4" s="1"/>
  <c r="K145" i="4"/>
  <c r="D145" i="4"/>
  <c r="C145" i="4"/>
  <c r="M145" i="4"/>
  <c r="P147" i="4"/>
  <c r="K147" i="4"/>
  <c r="D147" i="4"/>
  <c r="C147" i="4"/>
  <c r="M149" i="4"/>
  <c r="J149" i="4"/>
  <c r="P149" i="4"/>
  <c r="M151" i="4"/>
  <c r="D151" i="4"/>
  <c r="J153" i="4"/>
  <c r="K153" i="4"/>
  <c r="D153" i="4"/>
  <c r="C153" i="4"/>
  <c r="M155" i="4"/>
  <c r="D155" i="4"/>
  <c r="C155" i="4"/>
  <c r="L155" i="4" a="1"/>
  <c r="L155" i="4" s="1"/>
  <c r="D157" i="4"/>
  <c r="C157" i="4"/>
  <c r="C159" i="4"/>
  <c r="J159" i="4"/>
  <c r="M161" i="4"/>
  <c r="J161" i="4"/>
  <c r="P161" i="4"/>
  <c r="P165" i="4"/>
  <c r="M165" i="4"/>
  <c r="L165" i="4" a="1"/>
  <c r="L165" i="4" s="1"/>
  <c r="P169" i="4"/>
  <c r="D169" i="4"/>
  <c r="C169" i="4"/>
  <c r="K173" i="4"/>
  <c r="J173" i="4"/>
  <c r="P173" i="4"/>
  <c r="J175" i="4"/>
  <c r="P175" i="4"/>
  <c r="M177" i="4"/>
  <c r="K177" i="4"/>
  <c r="J177" i="4"/>
  <c r="D177" i="4"/>
  <c r="P179" i="4"/>
  <c r="D179" i="4"/>
  <c r="P181" i="4"/>
  <c r="L181" i="4" a="1"/>
  <c r="L181" i="4" s="1"/>
  <c r="K181" i="4"/>
  <c r="J181" i="4"/>
  <c r="K183" i="4"/>
  <c r="J183" i="4"/>
  <c r="D183" i="4"/>
  <c r="P185" i="4"/>
  <c r="D185" i="4"/>
  <c r="C191" i="4"/>
  <c r="L191" i="4" a="1"/>
  <c r="L191" i="4" s="1"/>
  <c r="K191" i="4"/>
  <c r="J191" i="4"/>
  <c r="K197" i="4"/>
  <c r="J197" i="4"/>
  <c r="P197" i="4"/>
  <c r="M201" i="4"/>
  <c r="C201" i="4"/>
  <c r="P201" i="4"/>
  <c r="D203" i="4"/>
  <c r="C203" i="4"/>
  <c r="P205" i="4"/>
  <c r="L205" i="4" a="1"/>
  <c r="L205" i="4" s="1"/>
  <c r="K205" i="4"/>
  <c r="J205" i="4"/>
  <c r="J213" i="4"/>
  <c r="D213" i="4"/>
  <c r="M223" i="4"/>
  <c r="C223" i="4"/>
  <c r="L223" i="4" a="1"/>
  <c r="L223" i="4" s="1"/>
  <c r="J227" i="4"/>
  <c r="K227" i="4"/>
  <c r="P227" i="4"/>
  <c r="M233" i="4"/>
  <c r="L233" i="4" a="1"/>
  <c r="L233" i="4" s="1"/>
  <c r="K233" i="4"/>
  <c r="L239" i="4" a="1"/>
  <c r="L239" i="4" s="1"/>
  <c r="K239" i="4"/>
  <c r="J239" i="4"/>
  <c r="P247" i="4"/>
  <c r="J247" i="4"/>
  <c r="N22" i="4"/>
  <c r="N3070" i="4"/>
  <c r="N3083" i="4"/>
  <c r="Q3046" i="4"/>
  <c r="O3037" i="4"/>
  <c r="Q3076" i="4"/>
  <c r="N3074" i="4"/>
  <c r="A2978" i="4"/>
  <c r="B2978" i="4" s="1"/>
  <c r="A3002" i="4"/>
  <c r="B3002" i="4" s="1"/>
  <c r="M147" i="4"/>
  <c r="L317" i="4" a="1"/>
  <c r="L317" i="4" s="1"/>
  <c r="K317" i="4"/>
  <c r="J317" i="4"/>
  <c r="C335" i="4"/>
  <c r="M335" i="4"/>
  <c r="L335" i="4" a="1"/>
  <c r="L335" i="4" s="1"/>
  <c r="J341" i="4"/>
  <c r="P341" i="4"/>
  <c r="P347" i="4"/>
  <c r="D347" i="4"/>
  <c r="P349" i="4"/>
  <c r="J349" i="4"/>
  <c r="D349" i="4"/>
  <c r="C349" i="4"/>
  <c r="D355" i="4"/>
  <c r="C355" i="4"/>
  <c r="J359" i="4"/>
  <c r="D359" i="4"/>
  <c r="P361" i="4"/>
  <c r="D361" i="4"/>
  <c r="C361" i="4"/>
  <c r="M365" i="4"/>
  <c r="L365" i="4" a="1"/>
  <c r="L365" i="4" s="1"/>
  <c r="K365" i="4"/>
  <c r="D371" i="4"/>
  <c r="C371" i="4"/>
  <c r="C377" i="4"/>
  <c r="M377" i="4"/>
  <c r="L377" i="4" a="1"/>
  <c r="L377" i="4" s="1"/>
  <c r="J379" i="4"/>
  <c r="M379" i="4"/>
  <c r="L379" i="4" a="1"/>
  <c r="L379" i="4" s="1"/>
  <c r="K379" i="4"/>
  <c r="P1171" i="4"/>
  <c r="D1171" i="4"/>
  <c r="L2632" i="4" a="1"/>
  <c r="L2632" i="4" s="1"/>
  <c r="D2632" i="4"/>
  <c r="C2632" i="4"/>
  <c r="K2672" i="4"/>
  <c r="L2672" i="4" a="1"/>
  <c r="L2672" i="4" s="1"/>
  <c r="A3012" i="4"/>
  <c r="B3012" i="4" s="1"/>
  <c r="A2931" i="4"/>
  <c r="B2931" i="4" s="1"/>
  <c r="A3006" i="4"/>
  <c r="B3006" i="4" s="1"/>
  <c r="A2907" i="4"/>
  <c r="B2907" i="4" s="1"/>
  <c r="K314" i="4"/>
  <c r="D173" i="4"/>
  <c r="K143" i="4"/>
  <c r="L137" i="4" a="1"/>
  <c r="L137" i="4" s="1"/>
  <c r="J207" i="4"/>
  <c r="P177" i="4"/>
  <c r="C171" i="4"/>
  <c r="J201" i="4"/>
  <c r="D205" i="4"/>
  <c r="L203" i="4" a="1"/>
  <c r="L203" i="4" s="1"/>
  <c r="M191" i="4"/>
  <c r="K179" i="4"/>
  <c r="L159" i="4" a="1"/>
  <c r="L159" i="4" s="1"/>
  <c r="L147" i="4" a="1"/>
  <c r="L147" i="4" s="1"/>
  <c r="L133" i="4" a="1"/>
  <c r="L133" i="4" s="1"/>
  <c r="K139" i="4"/>
  <c r="C151" i="4"/>
  <c r="A151" i="4" s="1"/>
  <c r="B151" i="4" s="1"/>
  <c r="L24" i="4" a="1"/>
  <c r="L24" i="4" s="1"/>
  <c r="D24" i="4"/>
  <c r="C30" i="4"/>
  <c r="M30" i="4"/>
  <c r="J30" i="4"/>
  <c r="D30" i="4"/>
  <c r="K30" i="4"/>
  <c r="K32" i="4"/>
  <c r="P32" i="4"/>
  <c r="C32" i="4"/>
  <c r="M32" i="4"/>
  <c r="D34" i="4"/>
  <c r="K34" i="4"/>
  <c r="C34" i="4"/>
  <c r="C36" i="4"/>
  <c r="L36" i="4" a="1"/>
  <c r="L36" i="4" s="1"/>
  <c r="M36" i="4"/>
  <c r="J36" i="4"/>
  <c r="K38" i="4"/>
  <c r="C38" i="4"/>
  <c r="K40" i="4"/>
  <c r="C40" i="4"/>
  <c r="M40" i="4"/>
  <c r="M42" i="4"/>
  <c r="K42" i="4"/>
  <c r="P42" i="4"/>
  <c r="L42" i="4" a="1"/>
  <c r="L42" i="4" s="1"/>
  <c r="D42" i="4"/>
  <c r="P44" i="4"/>
  <c r="M44" i="4"/>
  <c r="J44" i="4"/>
  <c r="O3034" i="4"/>
  <c r="O3007" i="4"/>
  <c r="Q3030" i="4"/>
  <c r="N3073" i="4"/>
  <c r="A3059" i="4"/>
  <c r="B3059" i="4" s="1"/>
  <c r="L139" i="4" a="1"/>
  <c r="L139" i="4" s="1"/>
  <c r="C450" i="4"/>
  <c r="L102" i="4" a="1"/>
  <c r="L102" i="4" s="1"/>
  <c r="K102" i="4"/>
  <c r="J102" i="4"/>
  <c r="C108" i="4"/>
  <c r="D108" i="4"/>
  <c r="C118" i="4"/>
  <c r="M118" i="4"/>
  <c r="C128" i="4"/>
  <c r="K128" i="4"/>
  <c r="J128" i="4"/>
  <c r="M128" i="4"/>
  <c r="J107" i="4"/>
  <c r="P107" i="4"/>
  <c r="P328" i="4"/>
  <c r="J328" i="4"/>
  <c r="C2472" i="4"/>
  <c r="L2472" i="4" a="1"/>
  <c r="L2472" i="4" s="1"/>
  <c r="J2514" i="4"/>
  <c r="M2514" i="4"/>
  <c r="D28" i="4"/>
  <c r="D209" i="4"/>
  <c r="L2769" i="4" a="1"/>
  <c r="L2769" i="4" s="1"/>
  <c r="P2769" i="4"/>
  <c r="C46" i="4"/>
  <c r="L46" i="4" a="1"/>
  <c r="L46" i="4" s="1"/>
  <c r="P54" i="4"/>
  <c r="J54" i="4"/>
  <c r="C58" i="4"/>
  <c r="J58" i="4"/>
  <c r="K72" i="4"/>
  <c r="P72" i="4"/>
  <c r="P524" i="4"/>
  <c r="D524" i="4"/>
  <c r="C2628" i="4"/>
  <c r="P2628" i="4"/>
  <c r="P3064" i="4"/>
  <c r="J3064" i="4"/>
  <c r="C3064" i="4"/>
  <c r="M48" i="4"/>
  <c r="K74" i="4"/>
  <c r="D60" i="4"/>
  <c r="J52" i="4"/>
  <c r="D78" i="4"/>
  <c r="J56" i="4"/>
  <c r="L64" i="4" a="1"/>
  <c r="L64" i="4" s="1"/>
  <c r="P105" i="4"/>
  <c r="L58" i="4" a="1"/>
  <c r="L58" i="4" s="1"/>
  <c r="P28" i="4"/>
  <c r="K46" i="4"/>
  <c r="C48" i="4"/>
  <c r="L261" i="4" a="1"/>
  <c r="L261" i="4" s="1"/>
  <c r="M330" i="4"/>
  <c r="J334" i="4"/>
  <c r="M372" i="4"/>
  <c r="C399" i="4"/>
  <c r="D399" i="4"/>
  <c r="C558" i="4"/>
  <c r="K558" i="4"/>
  <c r="C2724" i="4"/>
  <c r="M2724" i="4"/>
  <c r="P74" i="4"/>
  <c r="P60" i="4"/>
  <c r="M52" i="4"/>
  <c r="P56" i="4"/>
  <c r="J105" i="4"/>
  <c r="M58" i="4"/>
  <c r="C28" i="4"/>
  <c r="J46" i="4"/>
  <c r="J48" i="4"/>
  <c r="J265" i="4"/>
  <c r="P346" i="4"/>
  <c r="M255" i="4"/>
  <c r="M103" i="4"/>
  <c r="K256" i="4"/>
  <c r="J256" i="4"/>
  <c r="D411" i="4"/>
  <c r="D461" i="4"/>
  <c r="L501" i="4" a="1"/>
  <c r="L501" i="4" s="1"/>
  <c r="D501" i="4"/>
  <c r="L678" i="4" a="1"/>
  <c r="L678" i="4" s="1"/>
  <c r="D678" i="4"/>
  <c r="L48" i="4" a="1"/>
  <c r="L48" i="4" s="1"/>
  <c r="L72" i="4" a="1"/>
  <c r="L72" i="4" s="1"/>
  <c r="P50" i="4"/>
  <c r="J26" i="4"/>
  <c r="K54" i="4"/>
  <c r="P322" i="4"/>
  <c r="J2360" i="4"/>
  <c r="K2360" i="4"/>
  <c r="L2360" i="4" a="1"/>
  <c r="L2360" i="4" s="1"/>
  <c r="K919" i="4"/>
  <c r="K540" i="4"/>
  <c r="C700" i="4"/>
  <c r="K567" i="4"/>
  <c r="L606" i="4" a="1"/>
  <c r="L606" i="4" s="1"/>
  <c r="J784" i="4"/>
  <c r="L844" i="4" a="1"/>
  <c r="L844" i="4" s="1"/>
  <c r="D389" i="4"/>
  <c r="D1129" i="4"/>
  <c r="D1153" i="4"/>
  <c r="D1159" i="4"/>
  <c r="D1419" i="4"/>
  <c r="A1419" i="4" s="1"/>
  <c r="B1419" i="4" s="1"/>
  <c r="D2325" i="4"/>
  <c r="A2325" i="4" s="1"/>
  <c r="B2325" i="4" s="1"/>
  <c r="D919" i="4"/>
  <c r="D1201" i="4"/>
  <c r="D1213" i="4"/>
  <c r="D1223" i="4"/>
  <c r="D1939" i="4"/>
  <c r="D1943" i="4"/>
  <c r="A1943" i="4" s="1"/>
  <c r="B1943" i="4" s="1"/>
  <c r="D582" i="4"/>
  <c r="D651" i="4"/>
  <c r="L585" i="4" a="1"/>
  <c r="L585" i="4" s="1"/>
  <c r="L700" i="4" a="1"/>
  <c r="L700" i="4" s="1"/>
  <c r="K645" i="4"/>
  <c r="N645" i="4" s="1"/>
  <c r="L624" i="4" a="1"/>
  <c r="L624" i="4" s="1"/>
  <c r="D476" i="4"/>
  <c r="D668" i="4"/>
  <c r="D670" i="4"/>
  <c r="D672" i="4"/>
  <c r="D1192" i="4"/>
  <c r="D1196" i="4"/>
  <c r="D1234" i="4"/>
  <c r="A1234" i="4" s="1"/>
  <c r="B1234" i="4" s="1"/>
  <c r="D1563" i="4"/>
  <c r="A1563" i="4" s="1"/>
  <c r="B1563" i="4" s="1"/>
  <c r="D1812" i="4"/>
  <c r="D2668" i="4"/>
  <c r="A2668" i="4" s="1"/>
  <c r="B2668" i="4" s="1"/>
  <c r="D2890" i="4"/>
  <c r="A2890" i="4" s="1"/>
  <c r="B2890" i="4" s="1"/>
  <c r="K716" i="4"/>
  <c r="L716" i="4" a="1"/>
  <c r="L716" i="4" s="1"/>
  <c r="P716" i="4"/>
  <c r="C716" i="4"/>
  <c r="D716" i="4"/>
  <c r="M716" i="4"/>
  <c r="J716" i="4"/>
  <c r="C231" i="4"/>
  <c r="J231" i="4"/>
  <c r="D231" i="4"/>
  <c r="K231" i="4"/>
  <c r="P231" i="4"/>
  <c r="M790" i="4"/>
  <c r="D790" i="4"/>
  <c r="J790" i="4"/>
  <c r="P790" i="4"/>
  <c r="O3015" i="4"/>
  <c r="O3041" i="4"/>
  <c r="Q2999" i="4"/>
  <c r="A16" i="4"/>
  <c r="B16" i="4" s="1"/>
  <c r="M937" i="4"/>
  <c r="D937" i="4"/>
  <c r="C937" i="4"/>
  <c r="P937" i="4"/>
  <c r="K755" i="4"/>
  <c r="P755" i="4"/>
  <c r="D755" i="4"/>
  <c r="C755" i="4"/>
  <c r="M755" i="4"/>
  <c r="L755" i="4" a="1"/>
  <c r="L755" i="4" s="1"/>
  <c r="J755" i="4"/>
  <c r="P1038" i="4"/>
  <c r="D1038" i="4"/>
  <c r="C1038" i="4"/>
  <c r="M1038" i="4"/>
  <c r="L1038" i="4" a="1"/>
  <c r="L1038" i="4" s="1"/>
  <c r="K1038" i="4"/>
  <c r="J1038" i="4"/>
  <c r="P1046" i="4"/>
  <c r="C1046" i="4"/>
  <c r="M1046" i="4"/>
  <c r="L1046" i="4" a="1"/>
  <c r="L1046" i="4" s="1"/>
  <c r="K1046" i="4"/>
  <c r="J1046" i="4"/>
  <c r="D1046" i="4"/>
  <c r="N20" i="4"/>
  <c r="N3009" i="4"/>
  <c r="N3031" i="4"/>
  <c r="A3060" i="4"/>
  <c r="B3060" i="4" s="1"/>
  <c r="D440" i="4"/>
  <c r="M440" i="4"/>
  <c r="L440" i="4" a="1"/>
  <c r="L440" i="4" s="1"/>
  <c r="K440" i="4"/>
  <c r="J440" i="4"/>
  <c r="P440" i="4"/>
  <c r="C440" i="4"/>
  <c r="O20" i="4"/>
  <c r="O3009" i="4"/>
  <c r="Q3024" i="4"/>
  <c r="Q3047" i="4"/>
  <c r="O3031" i="4"/>
  <c r="Q3080" i="4"/>
  <c r="C172" i="4"/>
  <c r="J172" i="4"/>
  <c r="L172" i="4" a="1"/>
  <c r="L172" i="4" s="1"/>
  <c r="P172" i="4"/>
  <c r="P551" i="4"/>
  <c r="C551" i="4"/>
  <c r="M551" i="4"/>
  <c r="L551" i="4" a="1"/>
  <c r="L551" i="4" s="1"/>
  <c r="K551" i="4"/>
  <c r="J551" i="4"/>
  <c r="K983" i="4"/>
  <c r="J983" i="4"/>
  <c r="D983" i="4"/>
  <c r="C983" i="4"/>
  <c r="M983" i="4"/>
  <c r="L983" i="4" a="1"/>
  <c r="L983" i="4" s="1"/>
  <c r="P983" i="4"/>
  <c r="Q3006" i="4"/>
  <c r="N3024" i="4"/>
  <c r="N3080" i="4"/>
  <c r="A2989" i="4"/>
  <c r="B2989" i="4" s="1"/>
  <c r="K809" i="4"/>
  <c r="P809" i="4"/>
  <c r="D809" i="4"/>
  <c r="C809" i="4"/>
  <c r="M809" i="4"/>
  <c r="L809" i="4" a="1"/>
  <c r="L809" i="4" s="1"/>
  <c r="J809" i="4"/>
  <c r="P839" i="4"/>
  <c r="D839" i="4"/>
  <c r="C839" i="4"/>
  <c r="M839" i="4"/>
  <c r="K839" i="4"/>
  <c r="L839" i="4" a="1"/>
  <c r="L839" i="4" s="1"/>
  <c r="J839" i="4"/>
  <c r="L493" i="4" a="1"/>
  <c r="L493" i="4" s="1"/>
  <c r="P493" i="4"/>
  <c r="L495" i="4" a="1"/>
  <c r="L495" i="4" s="1"/>
  <c r="D495" i="4"/>
  <c r="P499" i="4"/>
  <c r="L499" i="4" a="1"/>
  <c r="L499" i="4" s="1"/>
  <c r="L742" i="4" a="1"/>
  <c r="L742" i="4" s="1"/>
  <c r="J742" i="4"/>
  <c r="K742" i="4"/>
  <c r="C742" i="4"/>
  <c r="K880" i="4"/>
  <c r="D880" i="4"/>
  <c r="C943" i="4"/>
  <c r="L943" i="4" a="1"/>
  <c r="L943" i="4" s="1"/>
  <c r="P1111" i="4"/>
  <c r="D1111" i="4"/>
  <c r="A3036" i="4"/>
  <c r="B3036" i="4" s="1"/>
  <c r="A3030" i="4"/>
  <c r="B3030" i="4" s="1"/>
  <c r="P178" i="4"/>
  <c r="J178" i="4"/>
  <c r="L273" i="4" a="1"/>
  <c r="L273" i="4" s="1"/>
  <c r="M273" i="4"/>
  <c r="L279" i="4" a="1"/>
  <c r="L279" i="4" s="1"/>
  <c r="M279" i="4"/>
  <c r="D663" i="4"/>
  <c r="A663" i="4" s="1"/>
  <c r="B663" i="4" s="1"/>
  <c r="L663" i="4" a="1"/>
  <c r="L663" i="4" s="1"/>
  <c r="D904" i="4"/>
  <c r="J904" i="4"/>
  <c r="L904" i="4" a="1"/>
  <c r="L904" i="4" s="1"/>
  <c r="L955" i="4" a="1"/>
  <c r="L955" i="4" s="1"/>
  <c r="J955" i="4"/>
  <c r="P1135" i="4"/>
  <c r="D1135" i="4"/>
  <c r="K1266" i="4"/>
  <c r="J1266" i="4"/>
  <c r="C1272" i="4"/>
  <c r="K1272" i="4"/>
  <c r="D1755" i="4"/>
  <c r="L1755" i="4" a="1"/>
  <c r="L1755" i="4" s="1"/>
  <c r="C1757" i="4"/>
  <c r="D1757" i="4"/>
  <c r="P1757" i="4"/>
  <c r="L1757" i="4" a="1"/>
  <c r="L1757" i="4" s="1"/>
  <c r="L1761" i="4" a="1"/>
  <c r="L1761" i="4" s="1"/>
  <c r="D1761" i="4"/>
  <c r="A1761" i="4" s="1"/>
  <c r="B1761" i="4" s="1"/>
  <c r="C2694" i="4"/>
  <c r="K2694" i="4"/>
  <c r="L2840" i="4" a="1"/>
  <c r="L2840" i="4" s="1"/>
  <c r="K2840" i="4"/>
  <c r="A3024" i="4"/>
  <c r="B3024" i="4" s="1"/>
  <c r="M240" i="4"/>
  <c r="L240" i="4" a="1"/>
  <c r="L240" i="4" s="1"/>
  <c r="M416" i="4"/>
  <c r="D416" i="4"/>
  <c r="D422" i="4"/>
  <c r="D428" i="4"/>
  <c r="C438" i="4"/>
  <c r="P438" i="4"/>
  <c r="C525" i="4"/>
  <c r="L525" i="4" a="1"/>
  <c r="L525" i="4" s="1"/>
  <c r="L529" i="4" a="1"/>
  <c r="L529" i="4" s="1"/>
  <c r="P529" i="4"/>
  <c r="D566" i="4"/>
  <c r="L570" i="4" a="1"/>
  <c r="L570" i="4" s="1"/>
  <c r="K570" i="4"/>
  <c r="J582" i="4"/>
  <c r="C582" i="4"/>
  <c r="C811" i="4"/>
  <c r="L811" i="4" a="1"/>
  <c r="L811" i="4" s="1"/>
  <c r="L823" i="4" a="1"/>
  <c r="L823" i="4" s="1"/>
  <c r="J823" i="4"/>
  <c r="C835" i="4"/>
  <c r="K835" i="4"/>
  <c r="L835" i="4" a="1"/>
  <c r="L835" i="4" s="1"/>
  <c r="J2125" i="4"/>
  <c r="M2125" i="4"/>
  <c r="C2671" i="4"/>
  <c r="K2671" i="4"/>
  <c r="M125" i="4"/>
  <c r="L125" i="4" a="1"/>
  <c r="L125" i="4" s="1"/>
  <c r="L339" i="4" a="1"/>
  <c r="L339" i="4" s="1"/>
  <c r="M339" i="4"/>
  <c r="K478" i="4"/>
  <c r="P478" i="4"/>
  <c r="C486" i="4"/>
  <c r="P486" i="4"/>
  <c r="L543" i="4" a="1"/>
  <c r="L543" i="4" s="1"/>
  <c r="D543" i="4"/>
  <c r="D689" i="4"/>
  <c r="P159" i="4"/>
  <c r="M159" i="4"/>
  <c r="M171" i="4"/>
  <c r="P171" i="4"/>
  <c r="D335" i="4"/>
  <c r="D345" i="4"/>
  <c r="M395" i="4"/>
  <c r="P395" i="4"/>
  <c r="P397" i="4"/>
  <c r="K397" i="4"/>
  <c r="L397" i="4" a="1"/>
  <c r="L397" i="4" s="1"/>
  <c r="L723" i="4" a="1"/>
  <c r="L723" i="4" s="1"/>
  <c r="D723" i="4"/>
  <c r="A723" i="4" s="1"/>
  <c r="B723" i="4" s="1"/>
  <c r="D741" i="4"/>
  <c r="C796" i="4"/>
  <c r="L796" i="4" a="1"/>
  <c r="L796" i="4" s="1"/>
  <c r="A3048" i="4"/>
  <c r="B3048" i="4" s="1"/>
  <c r="M225" i="4"/>
  <c r="L225" i="4" a="1"/>
  <c r="L225" i="4" s="1"/>
  <c r="J274" i="4"/>
  <c r="P274" i="4"/>
  <c r="C522" i="4"/>
  <c r="L522" i="4" a="1"/>
  <c r="L522" i="4" s="1"/>
  <c r="D555" i="4"/>
  <c r="C555" i="4"/>
  <c r="D561" i="4"/>
  <c r="L561" i="4" a="1"/>
  <c r="L561" i="4" s="1"/>
  <c r="P652" i="4"/>
  <c r="C652" i="4"/>
  <c r="K656" i="4"/>
  <c r="Q656" i="4" s="1"/>
  <c r="D656" i="4"/>
  <c r="D1120" i="4"/>
  <c r="P1120" i="4"/>
  <c r="D2469" i="4"/>
  <c r="L2469" i="4" a="1"/>
  <c r="L2469" i="4" s="1"/>
  <c r="C2469" i="4"/>
  <c r="A2932" i="4"/>
  <c r="B2932" i="4" s="1"/>
  <c r="J241" i="4"/>
  <c r="P241" i="4"/>
  <c r="M300" i="4"/>
  <c r="L300" i="4" a="1"/>
  <c r="L300" i="4" s="1"/>
  <c r="J310" i="4"/>
  <c r="P310" i="4"/>
  <c r="K820" i="4"/>
  <c r="C820" i="4"/>
  <c r="K832" i="4"/>
  <c r="C832" i="4"/>
  <c r="C834" i="4"/>
  <c r="P834" i="4"/>
  <c r="M834" i="4"/>
  <c r="D1792" i="4"/>
  <c r="L1792" i="4" a="1"/>
  <c r="L1792" i="4" s="1"/>
  <c r="J1846" i="4"/>
  <c r="M1846" i="4"/>
  <c r="K1862" i="4"/>
  <c r="J1862" i="4"/>
  <c r="J1874" i="4"/>
  <c r="K1874" i="4"/>
  <c r="A2996" i="4"/>
  <c r="B2996" i="4" s="1"/>
  <c r="D245" i="4"/>
  <c r="J384" i="4"/>
  <c r="P384" i="4"/>
  <c r="C384" i="4"/>
  <c r="P473" i="4"/>
  <c r="D473" i="4"/>
  <c r="P475" i="4"/>
  <c r="L475" i="4" a="1"/>
  <c r="L475" i="4" s="1"/>
  <c r="D485" i="4"/>
  <c r="P489" i="4"/>
  <c r="D489" i="4"/>
  <c r="J615" i="4"/>
  <c r="L615" i="4" a="1"/>
  <c r="L615" i="4" s="1"/>
  <c r="C931" i="4"/>
  <c r="L931" i="4" a="1"/>
  <c r="L931" i="4" s="1"/>
  <c r="C2370" i="4"/>
  <c r="D2370" i="4"/>
  <c r="J2370" i="4"/>
  <c r="L2674" i="4" a="1"/>
  <c r="L2674" i="4" s="1"/>
  <c r="J2674" i="4"/>
  <c r="M2776" i="4"/>
  <c r="C2776" i="4"/>
  <c r="D1141" i="4"/>
  <c r="D1219" i="4"/>
  <c r="D1235" i="4"/>
  <c r="D1241" i="4"/>
  <c r="D1415" i="4"/>
  <c r="D1727" i="4"/>
  <c r="D1729" i="4"/>
  <c r="D1202" i="4"/>
  <c r="D123" i="4"/>
  <c r="D1178" i="4"/>
  <c r="D1184" i="4"/>
  <c r="D1266" i="4"/>
  <c r="D1268" i="4"/>
  <c r="D401" i="4"/>
  <c r="D452" i="4"/>
  <c r="D458" i="4"/>
  <c r="D521" i="4"/>
  <c r="D536" i="4"/>
  <c r="D1130" i="4"/>
  <c r="A1130" i="4" s="1"/>
  <c r="B1130" i="4" s="1"/>
  <c r="D1132" i="4"/>
  <c r="D96" i="4"/>
  <c r="D525" i="4"/>
  <c r="D934" i="4"/>
  <c r="D955" i="4"/>
  <c r="D1955" i="4"/>
  <c r="A1955" i="4" s="1"/>
  <c r="B1955" i="4" s="1"/>
  <c r="D83" i="4"/>
  <c r="D181" i="4"/>
  <c r="D388" i="4"/>
  <c r="D1788" i="4"/>
  <c r="Q2946" i="4"/>
  <c r="M363" i="4"/>
  <c r="C363" i="4"/>
  <c r="K363" i="4"/>
  <c r="P363" i="4"/>
  <c r="D363" i="4"/>
  <c r="J363" i="4"/>
  <c r="Q3061" i="4"/>
  <c r="Q3049" i="4"/>
  <c r="A21" i="4"/>
  <c r="B21" i="4" s="1"/>
  <c r="M98" i="4"/>
  <c r="K98" i="4"/>
  <c r="J98" i="4"/>
  <c r="P98" i="4"/>
  <c r="L98" i="4" a="1"/>
  <c r="L98" i="4" s="1"/>
  <c r="C98" i="4"/>
  <c r="D98" i="4"/>
  <c r="O19" i="4"/>
  <c r="O3073" i="4"/>
  <c r="Q3036" i="4"/>
  <c r="A12" i="4"/>
  <c r="B12" i="4" s="1"/>
  <c r="A19" i="4"/>
  <c r="B19" i="4" s="1"/>
  <c r="Q3043" i="4"/>
  <c r="O3043" i="4"/>
  <c r="N19" i="4"/>
  <c r="N2981" i="4"/>
  <c r="N2957" i="4"/>
  <c r="O2946" i="4"/>
  <c r="N3076" i="4"/>
  <c r="O14" i="4"/>
  <c r="Q17" i="4"/>
  <c r="O21" i="4"/>
  <c r="N21" i="4"/>
  <c r="A3027" i="4"/>
  <c r="B3027" i="4" s="1"/>
  <c r="A2921" i="4"/>
  <c r="B2921" i="4" s="1"/>
  <c r="D37" i="4"/>
  <c r="M45" i="4"/>
  <c r="J31" i="4"/>
  <c r="P51" i="4"/>
  <c r="J129" i="4"/>
  <c r="C129" i="4"/>
  <c r="D129" i="4"/>
  <c r="J188" i="4"/>
  <c r="P188" i="4"/>
  <c r="P190" i="4"/>
  <c r="D190" i="4"/>
  <c r="J190" i="4"/>
  <c r="L296" i="4" a="1"/>
  <c r="L296" i="4" s="1"/>
  <c r="K296" i="4"/>
  <c r="P298" i="4"/>
  <c r="J298" i="4"/>
  <c r="J302" i="4"/>
  <c r="P302" i="4"/>
  <c r="K302" i="4"/>
  <c r="M308" i="4"/>
  <c r="K308" i="4"/>
  <c r="J308" i="4"/>
  <c r="L308" i="4" a="1"/>
  <c r="L308" i="4" s="1"/>
  <c r="D365" i="4"/>
  <c r="C365" i="4"/>
  <c r="M367" i="4"/>
  <c r="L367" i="4" a="1"/>
  <c r="L367" i="4" s="1"/>
  <c r="L369" i="4" a="1"/>
  <c r="L369" i="4" s="1"/>
  <c r="D369" i="4"/>
  <c r="M371" i="4"/>
  <c r="L371" i="4" a="1"/>
  <c r="L371" i="4" s="1"/>
  <c r="J373" i="4"/>
  <c r="C373" i="4"/>
  <c r="M373" i="4"/>
  <c r="D373" i="4"/>
  <c r="C381" i="4"/>
  <c r="L381" i="4" a="1"/>
  <c r="L381" i="4" s="1"/>
  <c r="P381" i="4"/>
  <c r="P387" i="4"/>
  <c r="L387" i="4" a="1"/>
  <c r="L387" i="4" s="1"/>
  <c r="D617" i="4"/>
  <c r="P617" i="4"/>
  <c r="C621" i="4"/>
  <c r="L621" i="4" a="1"/>
  <c r="L621" i="4" s="1"/>
  <c r="J621" i="4"/>
  <c r="D621" i="4"/>
  <c r="L627" i="4" a="1"/>
  <c r="L627" i="4" s="1"/>
  <c r="C627" i="4"/>
  <c r="J627" i="4"/>
  <c r="D627" i="4"/>
  <c r="L1217" i="4" a="1"/>
  <c r="L1217" i="4" s="1"/>
  <c r="D1217" i="4"/>
  <c r="C43" i="4"/>
  <c r="P383" i="4"/>
  <c r="M83" i="4"/>
  <c r="M94" i="4"/>
  <c r="D94" i="4"/>
  <c r="L96" i="4" a="1"/>
  <c r="L96" i="4" s="1"/>
  <c r="K96" i="4"/>
  <c r="M96" i="4"/>
  <c r="A3018" i="4"/>
  <c r="B3018" i="4" s="1"/>
  <c r="A2986" i="4"/>
  <c r="B2986" i="4" s="1"/>
  <c r="P31" i="4"/>
  <c r="D31" i="4"/>
  <c r="M31" i="4"/>
  <c r="J35" i="4"/>
  <c r="L35" i="4" a="1"/>
  <c r="L35" i="4" s="1"/>
  <c r="K35" i="4"/>
  <c r="M35" i="4"/>
  <c r="K37" i="4"/>
  <c r="M37" i="4"/>
  <c r="M41" i="4"/>
  <c r="D41" i="4"/>
  <c r="L45" i="4" a="1"/>
  <c r="L45" i="4" s="1"/>
  <c r="D45" i="4"/>
  <c r="K47" i="4"/>
  <c r="J47" i="4"/>
  <c r="C47" i="4"/>
  <c r="L47" i="4" a="1"/>
  <c r="L47" i="4" s="1"/>
  <c r="L49" i="4" a="1"/>
  <c r="L49" i="4" s="1"/>
  <c r="P49" i="4"/>
  <c r="J49" i="4"/>
  <c r="C49" i="4"/>
  <c r="L100" i="4" a="1"/>
  <c r="L100" i="4" s="1"/>
  <c r="P100" i="4"/>
  <c r="K100" i="4"/>
  <c r="M100" i="4"/>
  <c r="C100" i="4"/>
  <c r="A18" i="4"/>
  <c r="B18" i="4" s="1"/>
  <c r="A13" i="4"/>
  <c r="B13" i="4" s="1"/>
  <c r="K49" i="4"/>
  <c r="C37" i="4"/>
  <c r="J53" i="4"/>
  <c r="K53" i="4"/>
  <c r="J55" i="4"/>
  <c r="P55" i="4"/>
  <c r="L59" i="4" a="1"/>
  <c r="L59" i="4" s="1"/>
  <c r="M59" i="4"/>
  <c r="K59" i="4"/>
  <c r="M61" i="4"/>
  <c r="J61" i="4"/>
  <c r="K63" i="4"/>
  <c r="C63" i="4"/>
  <c r="J63" i="4"/>
  <c r="M65" i="4"/>
  <c r="J65" i="4"/>
  <c r="P65" i="4"/>
  <c r="J67" i="4"/>
  <c r="C67" i="4"/>
  <c r="J69" i="4"/>
  <c r="L69" i="4" a="1"/>
  <c r="L69" i="4" s="1"/>
  <c r="P69" i="4"/>
  <c r="L71" i="4" a="1"/>
  <c r="L71" i="4" s="1"/>
  <c r="C71" i="4"/>
  <c r="K71" i="4"/>
  <c r="M73" i="4"/>
  <c r="D73" i="4"/>
  <c r="K73" i="4"/>
  <c r="M75" i="4"/>
  <c r="C75" i="4"/>
  <c r="C81" i="4"/>
  <c r="M81" i="4"/>
  <c r="D81" i="4"/>
  <c r="M87" i="4"/>
  <c r="L87" i="4" a="1"/>
  <c r="L87" i="4" s="1"/>
  <c r="C87" i="4"/>
  <c r="P89" i="4"/>
  <c r="D89" i="4"/>
  <c r="M89" i="4"/>
  <c r="L91" i="4" a="1"/>
  <c r="L91" i="4" s="1"/>
  <c r="M91" i="4"/>
  <c r="D91" i="4"/>
  <c r="C474" i="4"/>
  <c r="M474" i="4"/>
  <c r="A2999" i="4"/>
  <c r="B2999" i="4" s="1"/>
  <c r="M49" i="4"/>
  <c r="D35" i="4"/>
  <c r="J37" i="4"/>
  <c r="L33" i="4" a="1"/>
  <c r="L33" i="4" s="1"/>
  <c r="P193" i="4"/>
  <c r="D193" i="4"/>
  <c r="P437" i="4"/>
  <c r="M437" i="4"/>
  <c r="D437" i="4"/>
  <c r="P439" i="4"/>
  <c r="L439" i="4" a="1"/>
  <c r="L439" i="4" s="1"/>
  <c r="K439" i="4"/>
  <c r="K793" i="4"/>
  <c r="C793" i="4"/>
  <c r="K961" i="4"/>
  <c r="L961" i="4" a="1"/>
  <c r="L961" i="4" s="1"/>
  <c r="P963" i="4"/>
  <c r="L963" i="4" a="1"/>
  <c r="L963" i="4" s="1"/>
  <c r="P41" i="4"/>
  <c r="C35" i="4"/>
  <c r="P47" i="4"/>
  <c r="J33" i="4"/>
  <c r="C39" i="4"/>
  <c r="C317" i="4"/>
  <c r="M317" i="4"/>
  <c r="P319" i="4"/>
  <c r="J319" i="4"/>
  <c r="K319" i="4"/>
  <c r="L327" i="4" a="1"/>
  <c r="L327" i="4" s="1"/>
  <c r="M327" i="4"/>
  <c r="P331" i="4"/>
  <c r="K331" i="4"/>
  <c r="J331" i="4"/>
  <c r="L333" i="4" a="1"/>
  <c r="L333" i="4" s="1"/>
  <c r="M333" i="4"/>
  <c r="L396" i="4" a="1"/>
  <c r="L396" i="4" s="1"/>
  <c r="J396" i="4"/>
  <c r="C1265" i="4"/>
  <c r="M1265" i="4"/>
  <c r="C1273" i="4"/>
  <c r="K1273" i="4"/>
  <c r="A3075" i="4"/>
  <c r="B3075" i="4" s="1"/>
  <c r="A3063" i="4"/>
  <c r="B3063" i="4" s="1"/>
  <c r="M43" i="4"/>
  <c r="L41" i="4" a="1"/>
  <c r="L41" i="4" s="1"/>
  <c r="P35" i="4"/>
  <c r="K51" i="4"/>
  <c r="D156" i="4"/>
  <c r="C156" i="4"/>
  <c r="J156" i="4"/>
  <c r="M260" i="4"/>
  <c r="L260" i="4" a="1"/>
  <c r="L260" i="4" s="1"/>
  <c r="J262" i="4"/>
  <c r="P262" i="4"/>
  <c r="L400" i="4" a="1"/>
  <c r="L400" i="4" s="1"/>
  <c r="J400" i="4"/>
  <c r="P406" i="4"/>
  <c r="L406" i="4" a="1"/>
  <c r="L406" i="4" s="1"/>
  <c r="P729" i="4"/>
  <c r="M729" i="4"/>
  <c r="M735" i="4"/>
  <c r="D735" i="4"/>
  <c r="J766" i="4"/>
  <c r="L766" i="4" a="1"/>
  <c r="L766" i="4" s="1"/>
  <c r="C778" i="4"/>
  <c r="J778" i="4"/>
  <c r="M1354" i="4"/>
  <c r="K1354" i="4"/>
  <c r="J100" i="4"/>
  <c r="J41" i="4"/>
  <c r="J45" i="4"/>
  <c r="C31" i="4"/>
  <c r="L51" i="4" a="1"/>
  <c r="L51" i="4" s="1"/>
  <c r="K89" i="4"/>
  <c r="N89" i="4" s="1"/>
  <c r="L103" i="4" a="1"/>
  <c r="L103" i="4" s="1"/>
  <c r="P103" i="4"/>
  <c r="D103" i="4"/>
  <c r="L105" i="4" a="1"/>
  <c r="L105" i="4" s="1"/>
  <c r="K105" i="4"/>
  <c r="M105" i="4"/>
  <c r="K107" i="4"/>
  <c r="L107" i="4" a="1"/>
  <c r="L107" i="4" s="1"/>
  <c r="M107" i="4"/>
  <c r="M109" i="4"/>
  <c r="C109" i="4"/>
  <c r="D111" i="4"/>
  <c r="A111" i="4" s="1"/>
  <c r="B111" i="4" s="1"/>
  <c r="P111" i="4"/>
  <c r="C115" i="4"/>
  <c r="M115" i="4"/>
  <c r="P127" i="4"/>
  <c r="J127" i="4"/>
  <c r="P129" i="4"/>
  <c r="J162" i="4"/>
  <c r="D162" i="4"/>
  <c r="C162" i="4"/>
  <c r="J164" i="4"/>
  <c r="D164" i="4"/>
  <c r="C164" i="4"/>
  <c r="P166" i="4"/>
  <c r="M166" i="4"/>
  <c r="M168" i="4"/>
  <c r="P168" i="4"/>
  <c r="J168" i="4"/>
  <c r="C272" i="4"/>
  <c r="M272" i="4"/>
  <c r="L272" i="4" a="1"/>
  <c r="L272" i="4" s="1"/>
  <c r="D272" i="4"/>
  <c r="L276" i="4" a="1"/>
  <c r="L276" i="4" s="1"/>
  <c r="D276" i="4"/>
  <c r="A276" i="4" s="1"/>
  <c r="B276" i="4" s="1"/>
  <c r="M276" i="4"/>
  <c r="P280" i="4"/>
  <c r="K280" i="4"/>
  <c r="P292" i="4"/>
  <c r="J292" i="4"/>
  <c r="M294" i="4"/>
  <c r="L294" i="4" a="1"/>
  <c r="L294" i="4" s="1"/>
  <c r="M351" i="4"/>
  <c r="L351" i="4" a="1"/>
  <c r="L351" i="4" s="1"/>
  <c r="C353" i="4"/>
  <c r="M353" i="4"/>
  <c r="J355" i="4"/>
  <c r="P355" i="4"/>
  <c r="K355" i="4"/>
  <c r="J361" i="4"/>
  <c r="K361" i="4"/>
  <c r="L1235" i="4" a="1"/>
  <c r="L1235" i="4" s="1"/>
  <c r="K579" i="4"/>
  <c r="P718" i="4"/>
  <c r="D712" i="4"/>
  <c r="D563" i="4"/>
  <c r="D1174" i="4"/>
  <c r="J1712" i="4"/>
  <c r="P1712" i="4"/>
  <c r="M1992" i="4"/>
  <c r="J1992" i="4"/>
  <c r="C1805" i="4"/>
  <c r="D1805" i="4"/>
  <c r="D1190" i="4"/>
  <c r="K1752" i="4"/>
  <c r="L1752" i="4" a="1"/>
  <c r="L1752" i="4" s="1"/>
  <c r="D567" i="4"/>
  <c r="D714" i="4"/>
  <c r="A714" i="4" s="1"/>
  <c r="B714" i="4" s="1"/>
  <c r="P1159" i="4"/>
  <c r="C850" i="4"/>
  <c r="D506" i="4"/>
  <c r="J606" i="4"/>
  <c r="L850" i="4" a="1"/>
  <c r="L850" i="4" s="1"/>
  <c r="C1365" i="4"/>
  <c r="J781" i="4"/>
  <c r="L781" i="4" a="1"/>
  <c r="L781" i="4" s="1"/>
  <c r="P1314" i="4"/>
  <c r="K1318" i="4"/>
  <c r="K1320" i="4"/>
  <c r="D1225" i="4"/>
  <c r="L714" i="4" a="1"/>
  <c r="L714" i="4" s="1"/>
  <c r="C546" i="4"/>
  <c r="L676" i="4" a="1"/>
  <c r="L676" i="4" s="1"/>
  <c r="D606" i="4"/>
  <c r="J850" i="4"/>
  <c r="L841" i="4" a="1"/>
  <c r="L841" i="4" s="1"/>
  <c r="K841" i="4"/>
  <c r="C508" i="4"/>
  <c r="L1241" i="4" a="1"/>
  <c r="L1241" i="4" s="1"/>
  <c r="C1384" i="4"/>
  <c r="M1318" i="4"/>
  <c r="P1320" i="4"/>
  <c r="M741" i="4"/>
  <c r="L712" i="4" a="1"/>
  <c r="L712" i="4" s="1"/>
  <c r="D666" i="4"/>
  <c r="P216" i="4"/>
  <c r="J187" i="4"/>
  <c r="P187" i="4"/>
  <c r="D653" i="4"/>
  <c r="D657" i="4"/>
  <c r="P696" i="4"/>
  <c r="D696" i="4"/>
  <c r="L1205" i="4" a="1"/>
  <c r="L1205" i="4" s="1"/>
  <c r="D1205" i="4"/>
  <c r="D70" i="4"/>
  <c r="D106" i="4"/>
  <c r="D384" i="4"/>
  <c r="D477" i="4"/>
  <c r="D483" i="4"/>
  <c r="D502" i="4"/>
  <c r="D504" i="4"/>
  <c r="D680" i="4"/>
  <c r="D984" i="4"/>
  <c r="D986" i="4"/>
  <c r="D1112" i="4"/>
  <c r="D1124" i="4"/>
  <c r="D1821" i="4"/>
  <c r="A1821" i="4" s="1"/>
  <c r="B1821" i="4" s="1"/>
  <c r="D3011" i="4"/>
  <c r="A3011" i="4" s="1"/>
  <c r="B3011" i="4" s="1"/>
  <c r="D2519" i="4"/>
  <c r="A2519" i="4" s="1"/>
  <c r="B2519" i="4" s="1"/>
  <c r="D865" i="4"/>
  <c r="D2491" i="4"/>
  <c r="A2491" i="4" s="1"/>
  <c r="B2491" i="4" s="1"/>
  <c r="D2958" i="4"/>
  <c r="A2958" i="4" s="1"/>
  <c r="B2958" i="4" s="1"/>
  <c r="D344" i="4"/>
  <c r="D346" i="4"/>
  <c r="D348" i="4"/>
  <c r="A348" i="4" s="1"/>
  <c r="B348" i="4" s="1"/>
  <c r="D877" i="4"/>
  <c r="D883" i="4"/>
  <c r="D889" i="4"/>
  <c r="A889" i="4" s="1"/>
  <c r="B889" i="4" s="1"/>
  <c r="D1198" i="4"/>
  <c r="D494" i="4"/>
  <c r="D662" i="4"/>
  <c r="D715" i="4"/>
  <c r="D728" i="4"/>
  <c r="D1160" i="4"/>
  <c r="D2729" i="4"/>
  <c r="A2729" i="4" s="1"/>
  <c r="B2729" i="4" s="1"/>
  <c r="O2953" i="4"/>
  <c r="O2989" i="4"/>
  <c r="N13" i="4"/>
  <c r="O3067" i="4"/>
  <c r="A2928" i="4"/>
  <c r="B2928" i="4" s="1"/>
  <c r="N3052" i="4"/>
  <c r="A11" i="4"/>
  <c r="B11" i="4" s="1"/>
  <c r="N3067" i="4"/>
  <c r="O17" i="4"/>
  <c r="O3047" i="4"/>
  <c r="O11" i="4"/>
  <c r="Q21" i="4"/>
  <c r="A15" i="4"/>
  <c r="B15" i="4" s="1"/>
  <c r="D110" i="4"/>
  <c r="L110" i="4" a="1"/>
  <c r="L110" i="4" s="1"/>
  <c r="M112" i="4"/>
  <c r="C112" i="4"/>
  <c r="J114" i="4"/>
  <c r="M114" i="4"/>
  <c r="J116" i="4"/>
  <c r="P116" i="4"/>
  <c r="D116" i="4"/>
  <c r="C116" i="4"/>
  <c r="L116" i="4" a="1"/>
  <c r="L116" i="4" s="1"/>
  <c r="K120" i="4"/>
  <c r="C120" i="4"/>
  <c r="M122" i="4"/>
  <c r="J122" i="4"/>
  <c r="P122" i="4"/>
  <c r="D124" i="4"/>
  <c r="P124" i="4"/>
  <c r="C124" i="4"/>
  <c r="M124" i="4"/>
  <c r="P1255" i="4"/>
  <c r="D1255" i="4"/>
  <c r="K1274" i="4"/>
  <c r="M1274" i="4"/>
  <c r="J1817" i="4"/>
  <c r="P1817" i="4"/>
  <c r="M870" i="4"/>
  <c r="M116" i="4"/>
  <c r="L122" i="4" a="1"/>
  <c r="L122" i="4" s="1"/>
  <c r="L124" i="4" a="1"/>
  <c r="L124" i="4" s="1"/>
  <c r="C1817" i="4"/>
  <c r="L112" i="4" a="1"/>
  <c r="L112" i="4" s="1"/>
  <c r="K62" i="4"/>
  <c r="D62" i="4"/>
  <c r="L62" i="4" a="1"/>
  <c r="L62" i="4" s="1"/>
  <c r="K64" i="4"/>
  <c r="J64" i="4"/>
  <c r="D64" i="4"/>
  <c r="M66" i="4"/>
  <c r="C66" i="4"/>
  <c r="M68" i="4"/>
  <c r="P68" i="4"/>
  <c r="J68" i="4"/>
  <c r="K80" i="4"/>
  <c r="D80" i="4"/>
  <c r="L82" i="4" a="1"/>
  <c r="L82" i="4" s="1"/>
  <c r="M82" i="4"/>
  <c r="J82" i="4"/>
  <c r="C82" i="4"/>
  <c r="K82" i="4"/>
  <c r="L84" i="4" a="1"/>
  <c r="L84" i="4" s="1"/>
  <c r="K84" i="4"/>
  <c r="D84" i="4"/>
  <c r="C84" i="4"/>
  <c r="J86" i="4"/>
  <c r="M86" i="4"/>
  <c r="K86" i="4"/>
  <c r="P86" i="4"/>
  <c r="D86" i="4"/>
  <c r="L86" i="4" a="1"/>
  <c r="L86" i="4" s="1"/>
  <c r="C86" i="4"/>
  <c r="L88" i="4" a="1"/>
  <c r="L88" i="4" s="1"/>
  <c r="D88" i="4"/>
  <c r="C88" i="4"/>
  <c r="P88" i="4"/>
  <c r="K90" i="4"/>
  <c r="J90" i="4"/>
  <c r="C90" i="4"/>
  <c r="M90" i="4"/>
  <c r="K99" i="4"/>
  <c r="J99" i="4"/>
  <c r="C99" i="4"/>
  <c r="M99" i="4"/>
  <c r="D266" i="4"/>
  <c r="C266" i="4"/>
  <c r="J266" i="4"/>
  <c r="P266" i="4"/>
  <c r="P479" i="4"/>
  <c r="J479" i="4"/>
  <c r="M479" i="4"/>
  <c r="L479" i="4" a="1"/>
  <c r="L479" i="4" s="1"/>
  <c r="K124" i="4"/>
  <c r="L1817" i="4" a="1"/>
  <c r="L1817" i="4" s="1"/>
  <c r="C925" i="4"/>
  <c r="D925" i="4"/>
  <c r="L925" i="4" a="1"/>
  <c r="L925" i="4" s="1"/>
  <c r="K925" i="4"/>
  <c r="J925" i="4"/>
  <c r="A3009" i="4"/>
  <c r="B3009" i="4" s="1"/>
  <c r="A2943" i="4"/>
  <c r="B2943" i="4" s="1"/>
  <c r="M1631" i="4"/>
  <c r="L1255" i="4" a="1"/>
  <c r="L1255" i="4" s="1"/>
  <c r="K1255" i="4"/>
  <c r="J1255" i="4"/>
  <c r="P1234" i="4"/>
  <c r="P1276" i="4"/>
  <c r="P1232" i="4"/>
  <c r="M975" i="4"/>
  <c r="J973" i="4"/>
  <c r="C969" i="4"/>
  <c r="M998" i="4"/>
  <c r="D870" i="4"/>
  <c r="A870" i="4" s="1"/>
  <c r="B870" i="4" s="1"/>
  <c r="K112" i="4"/>
  <c r="K88" i="4"/>
  <c r="P120" i="4"/>
  <c r="M266" i="4"/>
  <c r="L68" i="4" a="1"/>
  <c r="L68" i="4" s="1"/>
  <c r="M88" i="4"/>
  <c r="C110" i="4"/>
  <c r="P112" i="4"/>
  <c r="K1276" i="4"/>
  <c r="L39" i="4" a="1"/>
  <c r="L39" i="4" s="1"/>
  <c r="D39" i="4"/>
  <c r="J39" i="4"/>
  <c r="P39" i="4"/>
  <c r="P189" i="4"/>
  <c r="C189" i="4"/>
  <c r="K189" i="4"/>
  <c r="J189" i="4"/>
  <c r="P623" i="4"/>
  <c r="C623" i="4"/>
  <c r="C629" i="4"/>
  <c r="M629" i="4"/>
  <c r="D629" i="4"/>
  <c r="P629" i="4"/>
  <c r="L671" i="4" a="1"/>
  <c r="L671" i="4" s="1"/>
  <c r="K671" i="4"/>
  <c r="D671" i="4"/>
  <c r="L808" i="4" a="1"/>
  <c r="L808" i="4" s="1"/>
  <c r="K808" i="4"/>
  <c r="J808" i="4"/>
  <c r="C808" i="4"/>
  <c r="D1631" i="4"/>
  <c r="A1631" i="4" s="1"/>
  <c r="B1631" i="4" s="1"/>
  <c r="K1629" i="4"/>
  <c r="L1234" i="4" a="1"/>
  <c r="L1234" i="4" s="1"/>
  <c r="L1276" i="4" a="1"/>
  <c r="L1276" i="4" s="1"/>
  <c r="D975" i="4"/>
  <c r="A975" i="4" s="1"/>
  <c r="B975" i="4" s="1"/>
  <c r="D998" i="4"/>
  <c r="J870" i="4"/>
  <c r="C80" i="4"/>
  <c r="K122" i="4"/>
  <c r="D112" i="4"/>
  <c r="D82" i="4"/>
  <c r="P99" i="4"/>
  <c r="C528" i="4"/>
  <c r="K528" i="4"/>
  <c r="D528" i="4"/>
  <c r="D530" i="4"/>
  <c r="C530" i="4"/>
  <c r="C564" i="4"/>
  <c r="L564" i="4" a="1"/>
  <c r="L564" i="4" s="1"/>
  <c r="K564" i="4"/>
  <c r="D564" i="4"/>
  <c r="C585" i="4"/>
  <c r="K585" i="4"/>
  <c r="J585" i="4"/>
  <c r="C612" i="4"/>
  <c r="J612" i="4"/>
  <c r="K612" i="4"/>
  <c r="D612" i="4"/>
  <c r="P614" i="4"/>
  <c r="D614" i="4"/>
  <c r="L614" i="4" a="1"/>
  <c r="L614" i="4" s="1"/>
  <c r="K614" i="4"/>
  <c r="M1817" i="4"/>
  <c r="L1629" i="4" a="1"/>
  <c r="L1629" i="4" s="1"/>
  <c r="M1276" i="4"/>
  <c r="P969" i="4"/>
  <c r="L973" i="4" a="1"/>
  <c r="L973" i="4" s="1"/>
  <c r="J998" i="4"/>
  <c r="M923" i="4"/>
  <c r="D189" i="4"/>
  <c r="C122" i="4"/>
  <c r="L80" i="4" a="1"/>
  <c r="L80" i="4" s="1"/>
  <c r="D114" i="4"/>
  <c r="L99" i="4" a="1"/>
  <c r="L99" i="4" s="1"/>
  <c r="P90" i="4"/>
  <c r="M1234" i="4"/>
  <c r="C1274" i="4"/>
  <c r="L612" i="4" a="1"/>
  <c r="L612" i="4" s="1"/>
  <c r="L287" i="4" a="1"/>
  <c r="L287" i="4" s="1"/>
  <c r="D287" i="4"/>
  <c r="C287" i="4"/>
  <c r="J289" i="4"/>
  <c r="M289" i="4"/>
  <c r="C289" i="4"/>
  <c r="L291" i="4" a="1"/>
  <c r="L291" i="4" s="1"/>
  <c r="M291" i="4"/>
  <c r="D291" i="4"/>
  <c r="K291" i="4"/>
  <c r="P291" i="4"/>
  <c r="P293" i="4"/>
  <c r="K293" i="4"/>
  <c r="J295" i="4"/>
  <c r="D295" i="4"/>
  <c r="L350" i="4" a="1"/>
  <c r="L350" i="4" s="1"/>
  <c r="D350" i="4"/>
  <c r="C350" i="4"/>
  <c r="L463" i="4" a="1"/>
  <c r="L463" i="4" s="1"/>
  <c r="K463" i="4"/>
  <c r="D463" i="4"/>
  <c r="P463" i="4"/>
  <c r="D465" i="4"/>
  <c r="C465" i="4"/>
  <c r="K465" i="4"/>
  <c r="J465" i="4"/>
  <c r="P467" i="4"/>
  <c r="D467" i="4"/>
  <c r="J467" i="4"/>
  <c r="K469" i="4"/>
  <c r="Q469" i="4" s="1"/>
  <c r="L469" i="4" a="1"/>
  <c r="L469" i="4" s="1"/>
  <c r="P469" i="4"/>
  <c r="J469" i="4"/>
  <c r="D471" i="4"/>
  <c r="K471" i="4"/>
  <c r="A3015" i="4"/>
  <c r="B3015" i="4" s="1"/>
  <c r="A2950" i="4"/>
  <c r="B2950" i="4" s="1"/>
  <c r="A2916" i="4"/>
  <c r="B2916" i="4" s="1"/>
  <c r="J975" i="4"/>
  <c r="M973" i="4"/>
  <c r="K998" i="4"/>
  <c r="C923" i="4"/>
  <c r="J112" i="4"/>
  <c r="J88" i="4"/>
  <c r="L120" i="4" a="1"/>
  <c r="L120" i="4" s="1"/>
  <c r="D122" i="4"/>
  <c r="K629" i="4"/>
  <c r="K114" i="4"/>
  <c r="D99" i="4"/>
  <c r="M62" i="4"/>
  <c r="P64" i="4"/>
  <c r="L90" i="4" a="1"/>
  <c r="L90" i="4" s="1"/>
  <c r="M39" i="4"/>
  <c r="J1274" i="4"/>
  <c r="C215" i="4"/>
  <c r="K215" i="4"/>
  <c r="P217" i="4"/>
  <c r="D217" i="4"/>
  <c r="C217" i="4"/>
  <c r="M219" i="4"/>
  <c r="C219" i="4"/>
  <c r="D219" i="4"/>
  <c r="K221" i="4"/>
  <c r="J221" i="4"/>
  <c r="P223" i="4"/>
  <c r="D223" i="4"/>
  <c r="D49" i="4"/>
  <c r="C41" i="4"/>
  <c r="K93" i="4"/>
  <c r="C45" i="4"/>
  <c r="M47" i="4"/>
  <c r="M51" i="4"/>
  <c r="M714" i="4"/>
  <c r="J712" i="4"/>
  <c r="D615" i="4"/>
  <c r="D738" i="4"/>
  <c r="P481" i="4"/>
  <c r="J166" i="4"/>
  <c r="L363" i="4" a="1"/>
  <c r="L363" i="4" s="1"/>
  <c r="J89" i="4"/>
  <c r="K829" i="4"/>
  <c r="L697" i="4" a="1"/>
  <c r="L697" i="4" s="1"/>
  <c r="P92" i="4"/>
  <c r="J92" i="4"/>
  <c r="P490" i="4"/>
  <c r="L490" i="4" a="1"/>
  <c r="L490" i="4" s="1"/>
  <c r="P492" i="4"/>
  <c r="L492" i="4" a="1"/>
  <c r="L492" i="4" s="1"/>
  <c r="D492" i="4"/>
  <c r="L513" i="4" a="1"/>
  <c r="L513" i="4" s="1"/>
  <c r="K513" i="4"/>
  <c r="C513" i="4"/>
  <c r="L549" i="4" a="1"/>
  <c r="L549" i="4" s="1"/>
  <c r="K549" i="4"/>
  <c r="D683" i="4"/>
  <c r="K683" i="4"/>
  <c r="P726" i="4"/>
  <c r="L726" i="4" a="1"/>
  <c r="L726" i="4" s="1"/>
  <c r="K790" i="4"/>
  <c r="N790" i="4" s="1"/>
  <c r="L790" i="4" a="1"/>
  <c r="L790" i="4" s="1"/>
  <c r="C790" i="4"/>
  <c r="K799" i="4"/>
  <c r="L799" i="4" a="1"/>
  <c r="L799" i="4" s="1"/>
  <c r="J916" i="4"/>
  <c r="D916" i="4"/>
  <c r="K931" i="4"/>
  <c r="J931" i="4"/>
  <c r="J937" i="4"/>
  <c r="L937" i="4" a="1"/>
  <c r="L937" i="4" s="1"/>
  <c r="K937" i="4"/>
  <c r="J43" i="4"/>
  <c r="K41" i="4"/>
  <c r="L93" i="4" a="1"/>
  <c r="L93" i="4" s="1"/>
  <c r="P45" i="4"/>
  <c r="D47" i="4"/>
  <c r="J51" i="4"/>
  <c r="D697" i="4"/>
  <c r="C712" i="4"/>
  <c r="D435" i="4"/>
  <c r="L481" i="4" a="1"/>
  <c r="L481" i="4" s="1"/>
  <c r="P697" i="4"/>
  <c r="M138" i="4"/>
  <c r="P138" i="4"/>
  <c r="J138" i="4"/>
  <c r="L763" i="4" a="1"/>
  <c r="L763" i="4" s="1"/>
  <c r="C763" i="4"/>
  <c r="K763" i="4"/>
  <c r="C838" i="4"/>
  <c r="K838" i="4"/>
  <c r="K958" i="4"/>
  <c r="C958" i="4"/>
  <c r="L270" i="4" a="1"/>
  <c r="L270" i="4" s="1"/>
  <c r="M270" i="4"/>
  <c r="C510" i="4"/>
  <c r="L510" i="4" a="1"/>
  <c r="L510" i="4" s="1"/>
  <c r="K603" i="4"/>
  <c r="L603" i="4" a="1"/>
  <c r="L603" i="4" s="1"/>
  <c r="D603" i="4"/>
  <c r="M717" i="4"/>
  <c r="D717" i="4"/>
  <c r="P717" i="4"/>
  <c r="J2802" i="4"/>
  <c r="M2802" i="4"/>
  <c r="C2804" i="4"/>
  <c r="M2804" i="4"/>
  <c r="L2838" i="4" a="1"/>
  <c r="L2838" i="4" s="1"/>
  <c r="P2838" i="4"/>
  <c r="D2838" i="4"/>
  <c r="A2838" i="4" s="1"/>
  <c r="B2838" i="4" s="1"/>
  <c r="M2838" i="4"/>
  <c r="P214" i="4"/>
  <c r="J214" i="4"/>
  <c r="P431" i="4"/>
  <c r="D431" i="4"/>
  <c r="P466" i="4"/>
  <c r="K466" i="4"/>
  <c r="C468" i="4"/>
  <c r="P468" i="4"/>
  <c r="C630" i="4"/>
  <c r="D630" i="4"/>
  <c r="J630" i="4"/>
  <c r="M723" i="4"/>
  <c r="P723" i="4"/>
  <c r="L862" i="4" a="1"/>
  <c r="L862" i="4" s="1"/>
  <c r="J862" i="4"/>
  <c r="K868" i="4"/>
  <c r="C868" i="4"/>
  <c r="M162" i="4"/>
  <c r="P162" i="4"/>
  <c r="L312" i="4" a="1"/>
  <c r="L312" i="4" s="1"/>
  <c r="M312" i="4"/>
  <c r="C531" i="4"/>
  <c r="L531" i="4" a="1"/>
  <c r="L531" i="4" s="1"/>
  <c r="K588" i="4"/>
  <c r="L588" i="4" a="1"/>
  <c r="L588" i="4" s="1"/>
  <c r="K680" i="4"/>
  <c r="L680" i="4" a="1"/>
  <c r="L680" i="4" s="1"/>
  <c r="L682" i="4" a="1"/>
  <c r="L682" i="4" s="1"/>
  <c r="J682" i="4"/>
  <c r="C829" i="4"/>
  <c r="J829" i="4"/>
  <c r="L874" i="4" a="1"/>
  <c r="L874" i="4" s="1"/>
  <c r="D874" i="4"/>
  <c r="P2960" i="4"/>
  <c r="C2960" i="4"/>
  <c r="A2960" i="4" s="1"/>
  <c r="B2960" i="4" s="1"/>
  <c r="D470" i="4"/>
  <c r="P548" i="4"/>
  <c r="M357" i="4"/>
  <c r="M195" i="4"/>
  <c r="P195" i="4"/>
  <c r="D636" i="4"/>
  <c r="J636" i="4"/>
  <c r="C636" i="4"/>
  <c r="L636" i="4" a="1"/>
  <c r="L636" i="4" s="1"/>
  <c r="J940" i="4"/>
  <c r="K940" i="4"/>
  <c r="J946" i="4"/>
  <c r="L946" i="4" a="1"/>
  <c r="L946" i="4" s="1"/>
  <c r="C961" i="4"/>
  <c r="D961" i="4"/>
  <c r="D43" i="4"/>
  <c r="L193" i="4" a="1"/>
  <c r="L193" i="4" s="1"/>
  <c r="C127" i="4"/>
  <c r="K43" i="4"/>
  <c r="D721" i="4"/>
  <c r="K621" i="4"/>
  <c r="K862" i="4"/>
  <c r="K874" i="4"/>
  <c r="M369" i="4"/>
  <c r="P443" i="4"/>
  <c r="D443" i="4"/>
  <c r="D507" i="4"/>
  <c r="L507" i="4" a="1"/>
  <c r="L507" i="4" s="1"/>
  <c r="C573" i="4"/>
  <c r="K573" i="4"/>
  <c r="D573" i="4"/>
  <c r="C579" i="4"/>
  <c r="L579" i="4" a="1"/>
  <c r="L579" i="4" s="1"/>
  <c r="D579" i="4"/>
  <c r="C898" i="4"/>
  <c r="D898" i="4"/>
  <c r="J898" i="4"/>
  <c r="K1291" i="4"/>
  <c r="C1291" i="4"/>
  <c r="C1293" i="4"/>
  <c r="P1293" i="4"/>
  <c r="K1282" i="4"/>
  <c r="L421" i="4" a="1"/>
  <c r="L421" i="4" s="1"/>
  <c r="K421" i="4"/>
  <c r="D645" i="4"/>
  <c r="K668" i="4"/>
  <c r="L668" i="4" a="1"/>
  <c r="L668" i="4" s="1"/>
  <c r="J1870" i="4"/>
  <c r="C1870" i="4"/>
  <c r="M1870" i="4"/>
  <c r="P1359" i="4"/>
  <c r="C1359" i="4"/>
  <c r="P1727" i="4"/>
  <c r="J1727" i="4"/>
  <c r="L1764" i="4" a="1"/>
  <c r="L1764" i="4" s="1"/>
  <c r="D1764" i="4"/>
  <c r="K1340" i="4"/>
  <c r="M1340" i="4"/>
  <c r="J1751" i="4"/>
  <c r="D1751" i="4"/>
  <c r="J113" i="4"/>
  <c r="D113" i="4"/>
  <c r="L546" i="4" a="1"/>
  <c r="L546" i="4" s="1"/>
  <c r="D546" i="4"/>
  <c r="K826" i="4"/>
  <c r="L826" i="4" a="1"/>
  <c r="L826" i="4" s="1"/>
  <c r="L2633" i="4" a="1"/>
  <c r="L2633" i="4" s="1"/>
  <c r="M2633" i="4"/>
  <c r="C2878" i="4"/>
  <c r="A2878" i="4" s="1"/>
  <c r="B2878" i="4" s="1"/>
  <c r="K2878" i="4"/>
  <c r="P2882" i="4"/>
  <c r="K2882" i="4"/>
  <c r="D1948" i="4"/>
  <c r="A1948" i="4" s="1"/>
  <c r="B1948" i="4" s="1"/>
  <c r="D51" i="4"/>
  <c r="A51" i="4" s="1"/>
  <c r="B51" i="4" s="1"/>
  <c r="D68" i="4"/>
  <c r="D420" i="4"/>
  <c r="D513" i="4"/>
  <c r="D675" i="4"/>
  <c r="D719" i="4"/>
  <c r="D725" i="4"/>
  <c r="D747" i="4"/>
  <c r="D940" i="4"/>
  <c r="D1177" i="4"/>
  <c r="D59" i="4"/>
  <c r="D107" i="4"/>
  <c r="A107" i="4" s="1"/>
  <c r="B107" i="4" s="1"/>
  <c r="D120" i="4"/>
  <c r="D491" i="4"/>
  <c r="D381" i="4"/>
  <c r="D765" i="4"/>
  <c r="D160" i="4"/>
  <c r="D482" i="4"/>
  <c r="D713" i="4"/>
  <c r="D718" i="4"/>
  <c r="D780" i="4"/>
  <c r="D791" i="4"/>
  <c r="D805" i="4"/>
  <c r="D810" i="4"/>
  <c r="D2064" i="4"/>
  <c r="A2064" i="4" s="1"/>
  <c r="B2064" i="4" s="1"/>
  <c r="Q11" i="4"/>
  <c r="O3005" i="4"/>
  <c r="Q3005" i="4"/>
  <c r="Q3055" i="4"/>
  <c r="O3055" i="4"/>
  <c r="Q3084" i="4"/>
  <c r="O3084" i="4"/>
  <c r="Q2927" i="4"/>
  <c r="N2927" i="4"/>
  <c r="O3017" i="4"/>
  <c r="N2993" i="4"/>
  <c r="N2920" i="4"/>
  <c r="Q3017" i="4"/>
  <c r="N3084" i="4"/>
  <c r="Q2993" i="4"/>
  <c r="O3000" i="4"/>
  <c r="N3000" i="4"/>
  <c r="Q14" i="4"/>
  <c r="O12" i="4"/>
  <c r="A17" i="4"/>
  <c r="B17" i="4" s="1"/>
  <c r="A3069" i="4"/>
  <c r="B3069" i="4" s="1"/>
  <c r="A3057" i="4"/>
  <c r="B3057" i="4" s="1"/>
  <c r="A3051" i="4"/>
  <c r="B3051" i="4" s="1"/>
  <c r="A2938" i="4"/>
  <c r="B2938" i="4" s="1"/>
  <c r="N3036" i="4"/>
  <c r="Q2991" i="4"/>
  <c r="O3014" i="4"/>
  <c r="A20" i="4"/>
  <c r="B20" i="4" s="1"/>
  <c r="D323" i="4"/>
  <c r="C323" i="4"/>
  <c r="J323" i="4"/>
  <c r="P628" i="4"/>
  <c r="M628" i="4"/>
  <c r="J628" i="4"/>
  <c r="L658" i="4" a="1"/>
  <c r="L658" i="4" s="1"/>
  <c r="J658" i="4"/>
  <c r="P658" i="4"/>
  <c r="D658" i="4"/>
  <c r="C658" i="4"/>
  <c r="M658" i="4"/>
  <c r="D691" i="4"/>
  <c r="A691" i="4" s="1"/>
  <c r="B691" i="4" s="1"/>
  <c r="K691" i="4"/>
  <c r="M691" i="4"/>
  <c r="P693" i="4"/>
  <c r="C693" i="4"/>
  <c r="D693" i="4"/>
  <c r="L693" i="4" a="1"/>
  <c r="L693" i="4" s="1"/>
  <c r="P708" i="4"/>
  <c r="M708" i="4"/>
  <c r="L708" i="4" a="1"/>
  <c r="L708" i="4" s="1"/>
  <c r="K708" i="4"/>
  <c r="D708" i="4"/>
  <c r="K710" i="4"/>
  <c r="D710" i="4"/>
  <c r="P710" i="4"/>
  <c r="C715" i="4"/>
  <c r="J715" i="4"/>
  <c r="L715" i="4" a="1"/>
  <c r="L715" i="4" s="1"/>
  <c r="P715" i="4"/>
  <c r="M715" i="4"/>
  <c r="P739" i="4"/>
  <c r="L739" i="4" a="1"/>
  <c r="L739" i="4" s="1"/>
  <c r="D739" i="4"/>
  <c r="D786" i="4"/>
  <c r="C786" i="4"/>
  <c r="M786" i="4"/>
  <c r="J786" i="4"/>
  <c r="K788" i="4"/>
  <c r="P788" i="4"/>
  <c r="D788" i="4"/>
  <c r="C788" i="4"/>
  <c r="J788" i="4"/>
  <c r="K800" i="4"/>
  <c r="C800" i="4"/>
  <c r="M800" i="4"/>
  <c r="L800" i="4" a="1"/>
  <c r="L800" i="4" s="1"/>
  <c r="P800" i="4"/>
  <c r="C802" i="4"/>
  <c r="L802" i="4" a="1"/>
  <c r="L802" i="4" s="1"/>
  <c r="K802" i="4"/>
  <c r="J802" i="4"/>
  <c r="M807" i="4"/>
  <c r="L807" i="4" a="1"/>
  <c r="L807" i="4" s="1"/>
  <c r="D807" i="4"/>
  <c r="A807" i="4" s="1"/>
  <c r="B807" i="4" s="1"/>
  <c r="C708" i="4"/>
  <c r="J693" i="4"/>
  <c r="L710" i="4" a="1"/>
  <c r="L710" i="4" s="1"/>
  <c r="P786" i="4"/>
  <c r="P807" i="4"/>
  <c r="K739" i="4"/>
  <c r="P211" i="4"/>
  <c r="D211" i="4"/>
  <c r="C211" i="4"/>
  <c r="M211" i="4"/>
  <c r="M213" i="4"/>
  <c r="L213" i="4" a="1"/>
  <c r="L213" i="4" s="1"/>
  <c r="K213" i="4"/>
  <c r="M215" i="4"/>
  <c r="L215" i="4" a="1"/>
  <c r="L215" i="4" s="1"/>
  <c r="D215" i="4"/>
  <c r="L285" i="4" a="1"/>
  <c r="L285" i="4" s="1"/>
  <c r="C285" i="4"/>
  <c r="D285" i="4"/>
  <c r="K285" i="4"/>
  <c r="P285" i="4"/>
  <c r="K170" i="4"/>
  <c r="J170" i="4"/>
  <c r="P170" i="4"/>
  <c r="L170" i="4" a="1"/>
  <c r="L170" i="4" s="1"/>
  <c r="K172" i="4"/>
  <c r="M172" i="4"/>
  <c r="P200" i="4"/>
  <c r="D200" i="4"/>
  <c r="C200" i="4"/>
  <c r="K200" i="4"/>
  <c r="P202" i="4"/>
  <c r="J202" i="4"/>
  <c r="D202" i="4"/>
  <c r="C202" i="4"/>
  <c r="M202" i="4"/>
  <c r="D802" i="4"/>
  <c r="J800" i="4"/>
  <c r="P70" i="4"/>
  <c r="C70" i="4"/>
  <c r="M70" i="4"/>
  <c r="L70" i="4" a="1"/>
  <c r="L70" i="4" s="1"/>
  <c r="K70" i="4"/>
  <c r="P520" i="4"/>
  <c r="D520" i="4"/>
  <c r="C520" i="4"/>
  <c r="J708" i="4"/>
  <c r="M802" i="4"/>
  <c r="D628" i="4"/>
  <c r="P53" i="4"/>
  <c r="L53" i="4" a="1"/>
  <c r="L53" i="4" s="1"/>
  <c r="D53" i="4"/>
  <c r="C53" i="4"/>
  <c r="K55" i="4"/>
  <c r="D55" i="4"/>
  <c r="C55" i="4"/>
  <c r="M55" i="4"/>
  <c r="J57" i="4"/>
  <c r="D57" i="4"/>
  <c r="M57" i="4"/>
  <c r="L57" i="4" a="1"/>
  <c r="L57" i="4" s="1"/>
  <c r="P57" i="4"/>
  <c r="D800" i="4"/>
  <c r="J710" i="4"/>
  <c r="K628" i="4"/>
  <c r="J691" i="4"/>
  <c r="P323" i="4"/>
  <c r="D172" i="4"/>
  <c r="M693" i="4"/>
  <c r="D27" i="4"/>
  <c r="L27" i="4" a="1"/>
  <c r="L27" i="4" s="1"/>
  <c r="M27" i="4"/>
  <c r="D29" i="4"/>
  <c r="M29" i="4"/>
  <c r="L29" i="4" a="1"/>
  <c r="L29" i="4" s="1"/>
  <c r="P163" i="4"/>
  <c r="D163" i="4"/>
  <c r="C163" i="4"/>
  <c r="J163" i="4"/>
  <c r="K163" i="4"/>
  <c r="K349" i="4"/>
  <c r="M349" i="4"/>
  <c r="P392" i="4"/>
  <c r="D392" i="4"/>
  <c r="M392" i="4"/>
  <c r="K392" i="4"/>
  <c r="D394" i="4"/>
  <c r="C394" i="4"/>
  <c r="M394" i="4"/>
  <c r="K394" i="4"/>
  <c r="L409" i="4" a="1"/>
  <c r="L409" i="4" s="1"/>
  <c r="J409" i="4"/>
  <c r="C409" i="4"/>
  <c r="M517" i="4"/>
  <c r="K517" i="4"/>
  <c r="J517" i="4"/>
  <c r="P517" i="4"/>
  <c r="D517" i="4"/>
  <c r="A517" i="4" s="1"/>
  <c r="B517" i="4" s="1"/>
  <c r="K693" i="4"/>
  <c r="L788" i="4" a="1"/>
  <c r="L788" i="4" s="1"/>
  <c r="K786" i="4"/>
  <c r="M710" i="4"/>
  <c r="L628" i="4" a="1"/>
  <c r="L628" i="4" s="1"/>
  <c r="J807" i="4"/>
  <c r="C739" i="4"/>
  <c r="L691" i="4" a="1"/>
  <c r="L691" i="4" s="1"/>
  <c r="K323" i="4"/>
  <c r="C50" i="4"/>
  <c r="M50" i="4"/>
  <c r="J50" i="4"/>
  <c r="D50" i="4"/>
  <c r="L288" i="4" a="1"/>
  <c r="L288" i="4" s="1"/>
  <c r="C288" i="4"/>
  <c r="M288" i="4"/>
  <c r="J288" i="4"/>
  <c r="D290" i="4"/>
  <c r="C290" i="4"/>
  <c r="M290" i="4"/>
  <c r="P290" i="4"/>
  <c r="M788" i="4"/>
  <c r="C628" i="4"/>
  <c r="C710" i="4"/>
  <c r="K807" i="4"/>
  <c r="J739" i="4"/>
  <c r="P691" i="4"/>
  <c r="K202" i="4"/>
  <c r="L323" i="4" a="1"/>
  <c r="L323" i="4" s="1"/>
  <c r="J200" i="4"/>
  <c r="J70" i="4"/>
  <c r="O2338" i="4"/>
  <c r="N2338" i="4"/>
  <c r="Q2338" i="4"/>
  <c r="P220" i="4"/>
  <c r="J220" i="4"/>
  <c r="K220" i="4"/>
  <c r="M220" i="4"/>
  <c r="L222" i="4" a="1"/>
  <c r="L222" i="4" s="1"/>
  <c r="M222" i="4"/>
  <c r="J222" i="4"/>
  <c r="P222" i="4"/>
  <c r="K222" i="4"/>
  <c r="M267" i="4"/>
  <c r="P267" i="4"/>
  <c r="D267" i="4"/>
  <c r="L267" i="4" a="1"/>
  <c r="L267" i="4" s="1"/>
  <c r="P271" i="4"/>
  <c r="J271" i="4"/>
  <c r="C271" i="4"/>
  <c r="M271" i="4"/>
  <c r="L271" i="4" a="1"/>
  <c r="L271" i="4" s="1"/>
  <c r="L514" i="4" a="1"/>
  <c r="L514" i="4" s="1"/>
  <c r="D514" i="4"/>
  <c r="C514" i="4"/>
  <c r="M514" i="4"/>
  <c r="P514" i="4"/>
  <c r="P566" i="4"/>
  <c r="J304" i="4"/>
  <c r="M321" i="4"/>
  <c r="M228" i="4"/>
  <c r="D677" i="4"/>
  <c r="M204" i="4"/>
  <c r="P204" i="4"/>
  <c r="P385" i="4"/>
  <c r="K385" i="4"/>
  <c r="P512" i="4"/>
  <c r="D512" i="4"/>
  <c r="D542" i="4"/>
  <c r="P699" i="4"/>
  <c r="D699" i="4"/>
  <c r="D413" i="4"/>
  <c r="P417" i="4"/>
  <c r="J417" i="4"/>
  <c r="D522" i="4"/>
  <c r="C588" i="4"/>
  <c r="J588" i="4"/>
  <c r="D588" i="4"/>
  <c r="J688" i="4"/>
  <c r="D688" i="4"/>
  <c r="P150" i="4"/>
  <c r="M150" i="4"/>
  <c r="P156" i="4"/>
  <c r="M156" i="4"/>
  <c r="L249" i="4" a="1"/>
  <c r="L249" i="4" s="1"/>
  <c r="M249" i="4"/>
  <c r="M404" i="4"/>
  <c r="P404" i="4"/>
  <c r="L408" i="4" a="1"/>
  <c r="L408" i="4" s="1"/>
  <c r="D408" i="4"/>
  <c r="C432" i="4"/>
  <c r="P432" i="4"/>
  <c r="D664" i="4"/>
  <c r="L664" i="4" a="1"/>
  <c r="L664" i="4" s="1"/>
  <c r="J199" i="4"/>
  <c r="P199" i="4"/>
  <c r="L348" i="4" a="1"/>
  <c r="L348" i="4" s="1"/>
  <c r="M348" i="4"/>
  <c r="L659" i="4" a="1"/>
  <c r="L659" i="4" s="1"/>
  <c r="K659" i="4"/>
  <c r="D659" i="4"/>
  <c r="D503" i="4"/>
  <c r="C664" i="4"/>
  <c r="L393" i="4" a="1"/>
  <c r="L393" i="4" s="1"/>
  <c r="M258" i="4"/>
  <c r="D404" i="4"/>
  <c r="J408" i="4"/>
  <c r="P408" i="4"/>
  <c r="D497" i="4"/>
  <c r="C79" i="4"/>
  <c r="M79" i="4"/>
  <c r="L427" i="4" a="1"/>
  <c r="L427" i="4" s="1"/>
  <c r="P427" i="4"/>
  <c r="K615" i="4"/>
  <c r="C615" i="4"/>
  <c r="L670" i="4" a="1"/>
  <c r="L670" i="4" s="1"/>
  <c r="C670" i="4"/>
  <c r="J340" i="4"/>
  <c r="C408" i="4"/>
  <c r="M110" i="4"/>
  <c r="P110" i="4"/>
  <c r="K110" i="4"/>
  <c r="J110" i="4"/>
  <c r="M231" i="4"/>
  <c r="L231" i="4" a="1"/>
  <c r="L231" i="4" s="1"/>
  <c r="L246" i="4" a="1"/>
  <c r="L246" i="4" s="1"/>
  <c r="M246" i="4"/>
  <c r="K445" i="4"/>
  <c r="P445" i="4"/>
  <c r="L445" i="4" a="1"/>
  <c r="L445" i="4" s="1"/>
  <c r="J642" i="4"/>
  <c r="C642" i="4"/>
  <c r="D729" i="4"/>
  <c r="L729" i="4" a="1"/>
  <c r="L729" i="4" s="1"/>
  <c r="J150" i="4"/>
  <c r="L94" i="4" a="1"/>
  <c r="L94" i="4" s="1"/>
  <c r="C94" i="4"/>
  <c r="P101" i="4"/>
  <c r="M101" i="4"/>
  <c r="K101" i="4"/>
  <c r="J101" i="4"/>
  <c r="P183" i="4"/>
  <c r="M183" i="4"/>
  <c r="J250" i="4"/>
  <c r="P250" i="4"/>
  <c r="L324" i="4" a="1"/>
  <c r="L324" i="4" s="1"/>
  <c r="M324" i="4"/>
  <c r="L354" i="4" a="1"/>
  <c r="L354" i="4" s="1"/>
  <c r="M354" i="4"/>
  <c r="L433" i="4" a="1"/>
  <c r="L433" i="4" s="1"/>
  <c r="P433" i="4"/>
  <c r="D518" i="4"/>
  <c r="P527" i="4"/>
  <c r="D527" i="4"/>
  <c r="P560" i="4"/>
  <c r="D560" i="4"/>
  <c r="L576" i="4" a="1"/>
  <c r="L576" i="4" s="1"/>
  <c r="C576" i="4"/>
  <c r="L674" i="4" a="1"/>
  <c r="L674" i="4" s="1"/>
  <c r="D674" i="4"/>
  <c r="K674" i="4"/>
  <c r="D676" i="4"/>
  <c r="P676" i="4"/>
  <c r="L722" i="4" a="1"/>
  <c r="L722" i="4" s="1"/>
  <c r="D722" i="4"/>
  <c r="K722" i="4"/>
  <c r="L748" i="4" a="1"/>
  <c r="L748" i="4" s="1"/>
  <c r="J748" i="4"/>
  <c r="D609" i="4"/>
  <c r="L591" i="4" a="1"/>
  <c r="L591" i="4" s="1"/>
  <c r="K725" i="4"/>
  <c r="D774" i="4"/>
  <c r="C549" i="4"/>
  <c r="D425" i="4"/>
  <c r="P425" i="4"/>
  <c r="D591" i="4"/>
  <c r="J609" i="4"/>
  <c r="J591" i="4"/>
  <c r="D127" i="4"/>
  <c r="M366" i="4"/>
  <c r="L366" i="4" a="1"/>
  <c r="L366" i="4" s="1"/>
  <c r="D500" i="4"/>
  <c r="D594" i="4"/>
  <c r="D387" i="4"/>
  <c r="D545" i="4"/>
  <c r="D417" i="4"/>
  <c r="D510" i="4"/>
  <c r="D913" i="4"/>
  <c r="D386" i="4"/>
  <c r="D398" i="4"/>
  <c r="D531" i="4"/>
  <c r="D600" i="4"/>
  <c r="D862" i="4"/>
  <c r="D2070" i="4"/>
  <c r="N3019" i="4"/>
  <c r="N2941" i="4"/>
  <c r="O2982" i="4"/>
  <c r="O3038" i="4"/>
  <c r="Q16" i="4"/>
  <c r="Q15" i="4"/>
  <c r="O2941" i="4"/>
  <c r="N3021" i="4"/>
  <c r="Q2982" i="4"/>
  <c r="N16" i="4"/>
  <c r="O15" i="4"/>
  <c r="N3038" i="4"/>
  <c r="Q3021" i="4"/>
  <c r="O3059" i="4"/>
  <c r="K142" i="4"/>
  <c r="P142" i="4"/>
  <c r="J142" i="4"/>
  <c r="K108" i="4"/>
  <c r="J108" i="4"/>
  <c r="P108" i="4"/>
  <c r="K251" i="4"/>
  <c r="J251" i="4"/>
  <c r="L251" i="4" a="1"/>
  <c r="L251" i="4" s="1"/>
  <c r="L167" i="4" a="1"/>
  <c r="L167" i="4" s="1"/>
  <c r="K167" i="4"/>
  <c r="M167" i="4"/>
  <c r="M192" i="4"/>
  <c r="P192" i="4"/>
  <c r="J192" i="4"/>
  <c r="D192" i="4"/>
  <c r="C192" i="4"/>
  <c r="K192" i="4"/>
  <c r="K160" i="4"/>
  <c r="P160" i="4"/>
  <c r="J160" i="4"/>
  <c r="D251" i="4"/>
  <c r="C142" i="4"/>
  <c r="L160" i="4" a="1"/>
  <c r="L160" i="4" s="1"/>
  <c r="D126" i="4"/>
  <c r="K126" i="4"/>
  <c r="C126" i="4"/>
  <c r="M126" i="4"/>
  <c r="P126" i="4"/>
  <c r="L126" i="4" a="1"/>
  <c r="L126" i="4" s="1"/>
  <c r="L243" i="4" a="1"/>
  <c r="L243" i="4" s="1"/>
  <c r="P243" i="4"/>
  <c r="K243" i="4"/>
  <c r="M243" i="4"/>
  <c r="J243" i="4"/>
  <c r="P167" i="4"/>
  <c r="D142" i="4"/>
  <c r="L108" i="4" a="1"/>
  <c r="L108" i="4" s="1"/>
  <c r="M160" i="4"/>
  <c r="D33" i="4"/>
  <c r="C33" i="4"/>
  <c r="K33" i="4"/>
  <c r="M33" i="4"/>
  <c r="C85" i="4"/>
  <c r="M85" i="4"/>
  <c r="L85" i="4" a="1"/>
  <c r="L85" i="4" s="1"/>
  <c r="D85" i="4"/>
  <c r="K85" i="4"/>
  <c r="P114" i="4"/>
  <c r="L114" i="4" a="1"/>
  <c r="L114" i="4" s="1"/>
  <c r="C114" i="4"/>
  <c r="K151" i="4"/>
  <c r="P151" i="4"/>
  <c r="J151" i="4"/>
  <c r="J167" i="4"/>
  <c r="M108" i="4"/>
  <c r="C160" i="4"/>
  <c r="P207" i="4"/>
  <c r="C207" i="4"/>
  <c r="M207" i="4"/>
  <c r="D207" i="4"/>
  <c r="P283" i="4"/>
  <c r="L487" i="4" a="1"/>
  <c r="L487" i="4" s="1"/>
  <c r="C69" i="4"/>
  <c r="K69" i="4"/>
  <c r="M135" i="4"/>
  <c r="P135" i="4"/>
  <c r="P472" i="4"/>
  <c r="K472" i="4"/>
  <c r="J80" i="4"/>
  <c r="P80" i="4"/>
  <c r="M80" i="4"/>
  <c r="K95" i="4"/>
  <c r="J95" i="4"/>
  <c r="P95" i="4"/>
  <c r="M95" i="4"/>
  <c r="M97" i="4"/>
  <c r="L97" i="4" a="1"/>
  <c r="L97" i="4" s="1"/>
  <c r="M144" i="4"/>
  <c r="J144" i="4"/>
  <c r="P144" i="4"/>
  <c r="M180" i="4"/>
  <c r="P180" i="4"/>
  <c r="P337" i="4"/>
  <c r="J337" i="4"/>
  <c r="P390" i="4"/>
  <c r="J390" i="4"/>
  <c r="D390" i="4"/>
  <c r="K701" i="4"/>
  <c r="D701" i="4"/>
  <c r="L119" i="4" a="1"/>
  <c r="L119" i="4" s="1"/>
  <c r="M119" i="4"/>
  <c r="P232" i="4"/>
  <c r="J232" i="4"/>
  <c r="P253" i="4"/>
  <c r="J253" i="4"/>
  <c r="C447" i="4"/>
  <c r="D447" i="4"/>
  <c r="J66" i="4"/>
  <c r="D66" i="4"/>
  <c r="L66" i="4" a="1"/>
  <c r="L66" i="4" s="1"/>
  <c r="D104" i="4"/>
  <c r="K104" i="4"/>
  <c r="M104" i="4"/>
  <c r="P104" i="4"/>
  <c r="P121" i="4"/>
  <c r="D121" i="4"/>
  <c r="P238" i="4"/>
  <c r="J238" i="4"/>
  <c r="L264" i="4" a="1"/>
  <c r="L264" i="4" s="1"/>
  <c r="M264" i="4"/>
  <c r="J325" i="4"/>
  <c r="P325" i="4"/>
  <c r="M360" i="4"/>
  <c r="L360" i="4" a="1"/>
  <c r="L360" i="4" s="1"/>
  <c r="K698" i="4"/>
  <c r="L698" i="4" a="1"/>
  <c r="L698" i="4" s="1"/>
  <c r="P77" i="4"/>
  <c r="K77" i="4"/>
  <c r="C106" i="4"/>
  <c r="M106" i="4"/>
  <c r="J229" i="4"/>
  <c r="P229" i="4"/>
  <c r="L345" i="4" a="1"/>
  <c r="L345" i="4" s="1"/>
  <c r="M345" i="4"/>
  <c r="D429" i="4"/>
  <c r="C429" i="4"/>
  <c r="P444" i="4"/>
  <c r="C444" i="4"/>
  <c r="C97" i="4"/>
  <c r="L219" i="4" a="1"/>
  <c r="L219" i="4" s="1"/>
  <c r="M113" i="4"/>
  <c r="P226" i="4"/>
  <c r="D695" i="4"/>
  <c r="A695" i="4" s="1"/>
  <c r="B695" i="4" s="1"/>
  <c r="L695" i="4" a="1"/>
  <c r="L695" i="4" s="1"/>
  <c r="P720" i="4"/>
  <c r="M720" i="4"/>
  <c r="J77" i="4"/>
  <c r="M234" i="4"/>
  <c r="J104" i="4"/>
  <c r="L106" i="4" a="1"/>
  <c r="L106" i="4" s="1"/>
  <c r="K66" i="4"/>
  <c r="J132" i="4"/>
  <c r="C441" i="4"/>
  <c r="D441" i="4"/>
  <c r="P66" i="4"/>
  <c r="M132" i="4"/>
  <c r="M76" i="4"/>
  <c r="L76" i="4" a="1"/>
  <c r="L76" i="4" s="1"/>
  <c r="J83" i="4"/>
  <c r="K83" i="4"/>
  <c r="J120" i="4"/>
  <c r="M120" i="4"/>
  <c r="P153" i="4"/>
  <c r="M153" i="4"/>
  <c r="P393" i="4"/>
  <c r="D393" i="4"/>
  <c r="P402" i="4"/>
  <c r="D402" i="4"/>
  <c r="J402" i="4"/>
  <c r="P409" i="4"/>
  <c r="M342" i="4"/>
  <c r="P289" i="4"/>
  <c r="P405" i="4"/>
  <c r="P474" i="4"/>
  <c r="P268" i="4"/>
  <c r="K457" i="4"/>
  <c r="P399" i="4"/>
  <c r="L297" i="4" a="1"/>
  <c r="L297" i="4" s="1"/>
  <c r="L282" i="4" a="1"/>
  <c r="L282" i="4" s="1"/>
  <c r="D455" i="4"/>
  <c r="P421" i="4"/>
  <c r="K409" i="4"/>
  <c r="P244" i="4"/>
  <c r="J244" i="4"/>
  <c r="K754" i="4"/>
  <c r="J754" i="4"/>
  <c r="D410" i="4"/>
  <c r="D498" i="4"/>
  <c r="A498" i="4" s="1"/>
  <c r="B498" i="4" s="1"/>
  <c r="D901" i="4"/>
  <c r="C901" i="4"/>
  <c r="D464" i="4"/>
  <c r="C516" i="4"/>
  <c r="D516" i="4"/>
  <c r="M407" i="4"/>
  <c r="P407" i="4"/>
  <c r="P488" i="4"/>
  <c r="D488" i="4"/>
  <c r="M681" i="4"/>
  <c r="L681" i="4" a="1"/>
  <c r="L681" i="4" s="1"/>
  <c r="M285" i="4"/>
  <c r="J280" i="4"/>
  <c r="J316" i="4"/>
  <c r="M306" i="4"/>
  <c r="C534" i="4"/>
  <c r="L457" i="4" a="1"/>
  <c r="L457" i="4" s="1"/>
  <c r="J399" i="4"/>
  <c r="D479" i="4"/>
  <c r="L662" i="4" a="1"/>
  <c r="L662" i="4" s="1"/>
  <c r="D551" i="4"/>
  <c r="P115" i="4"/>
  <c r="D115" i="4"/>
  <c r="P419" i="4"/>
  <c r="J618" i="4"/>
  <c r="D618" i="4"/>
  <c r="L707" i="4" a="1"/>
  <c r="L707" i="4" s="1"/>
  <c r="K784" i="4"/>
  <c r="C405" i="4"/>
  <c r="D423" i="4"/>
  <c r="P496" i="4"/>
  <c r="A9" i="4"/>
  <c r="B9" i="4" s="1"/>
  <c r="O9" i="4"/>
  <c r="Q9" i="4"/>
  <c r="L7" i="4" a="1"/>
  <c r="L7" i="4" s="1"/>
  <c r="D7" i="4"/>
  <c r="D6" i="4"/>
  <c r="C6" i="4"/>
  <c r="L6" i="4" a="1"/>
  <c r="L6" i="4" s="1"/>
  <c r="M6" i="4"/>
  <c r="J6" i="4"/>
  <c r="P6" i="4"/>
  <c r="K6" i="4"/>
  <c r="P8" i="4"/>
  <c r="K8" i="4"/>
  <c r="L8" i="4" a="1"/>
  <c r="L8" i="4" s="1"/>
  <c r="C8" i="4"/>
  <c r="M8" i="4"/>
  <c r="D8" i="4"/>
  <c r="J8" i="4"/>
  <c r="K4" i="4"/>
  <c r="P4" i="4"/>
  <c r="C4" i="4"/>
  <c r="J4" i="4"/>
  <c r="M4" i="4"/>
  <c r="L4" i="4" a="1"/>
  <c r="L4" i="4" s="1"/>
  <c r="D4" i="4"/>
  <c r="J3" i="4"/>
  <c r="L3" i="4" a="1"/>
  <c r="L3" i="4" s="1"/>
  <c r="K3" i="4"/>
  <c r="P3" i="4"/>
  <c r="C3" i="4"/>
  <c r="M3" i="4"/>
  <c r="P10" i="4"/>
  <c r="C10" i="4"/>
  <c r="M10" i="4"/>
  <c r="D10" i="4"/>
  <c r="K10" i="4"/>
  <c r="L10" i="4" a="1"/>
  <c r="L10" i="4" s="1"/>
  <c r="J10" i="4"/>
  <c r="D3" i="4"/>
  <c r="J7" i="4"/>
  <c r="P7" i="4"/>
  <c r="K7" i="4"/>
  <c r="M7" i="4"/>
  <c r="C7" i="4"/>
  <c r="J5" i="4"/>
  <c r="D5" i="4"/>
  <c r="L5" i="4" a="1"/>
  <c r="L5" i="4" s="1"/>
  <c r="C5" i="4"/>
  <c r="P5" i="4"/>
  <c r="M5" i="4"/>
  <c r="K5" i="4"/>
  <c r="C1" i="4"/>
  <c r="P2" i="4"/>
  <c r="D2" i="4"/>
  <c r="C2" i="4"/>
  <c r="J2" i="4"/>
  <c r="K2" i="4"/>
  <c r="L2" i="4" a="1"/>
  <c r="L2" i="4" s="1"/>
  <c r="M2" i="4"/>
  <c r="A2371" i="4" l="1"/>
  <c r="B2371" i="4" s="1"/>
  <c r="Q3037" i="4"/>
  <c r="Q2889" i="4"/>
  <c r="O2853" i="4"/>
  <c r="A3062" i="4"/>
  <c r="B3062" i="4" s="1"/>
  <c r="O2949" i="4"/>
  <c r="N2905" i="4"/>
  <c r="N2755" i="4"/>
  <c r="N2799" i="4"/>
  <c r="N2865" i="4"/>
  <c r="N2998" i="4"/>
  <c r="N2929" i="4"/>
  <c r="N2819" i="4"/>
  <c r="O2581" i="4"/>
  <c r="O2921" i="4"/>
  <c r="A2801" i="4"/>
  <c r="B2801" i="4" s="1"/>
  <c r="O2954" i="4"/>
  <c r="O3013" i="4"/>
  <c r="N2935" i="4"/>
  <c r="Q3063" i="4"/>
  <c r="O2825" i="4"/>
  <c r="N2753" i="4"/>
  <c r="O2935" i="4"/>
  <c r="Q2931" i="4"/>
  <c r="O2741" i="4"/>
  <c r="O2832" i="4"/>
  <c r="Q2753" i="4"/>
  <c r="N2954" i="4"/>
  <c r="N2965" i="4"/>
  <c r="A2807" i="4"/>
  <c r="B2807" i="4" s="1"/>
  <c r="Q2697" i="4"/>
  <c r="A2951" i="4"/>
  <c r="B2951" i="4" s="1"/>
  <c r="O2805" i="4"/>
  <c r="O2983" i="4"/>
  <c r="N2745" i="4"/>
  <c r="A2591" i="4"/>
  <c r="B2591" i="4" s="1"/>
  <c r="O2975" i="4"/>
  <c r="O3039" i="4"/>
  <c r="N2667" i="4"/>
  <c r="A1929" i="4"/>
  <c r="B1929" i="4" s="1"/>
  <c r="O3025" i="4"/>
  <c r="N3069" i="4"/>
  <c r="A2929" i="4"/>
  <c r="B2929" i="4" s="1"/>
  <c r="Q2983" i="4"/>
  <c r="N2795" i="4"/>
  <c r="N2841" i="4"/>
  <c r="Q2795" i="4"/>
  <c r="Q2955" i="4"/>
  <c r="N2955" i="4"/>
  <c r="A2551" i="4"/>
  <c r="B2551" i="4" s="1"/>
  <c r="A2868" i="4"/>
  <c r="B2868" i="4" s="1"/>
  <c r="O2851" i="4"/>
  <c r="O3057" i="4"/>
  <c r="Q2903" i="4"/>
  <c r="N3015" i="4"/>
  <c r="N2975" i="4"/>
  <c r="O3069" i="4"/>
  <c r="A2993" i="4"/>
  <c r="B2993" i="4" s="1"/>
  <c r="N2851" i="4"/>
  <c r="N2903" i="4"/>
  <c r="Q2799" i="4"/>
  <c r="O2829" i="4"/>
  <c r="O2971" i="4"/>
  <c r="N2923" i="4"/>
  <c r="O2984" i="4"/>
  <c r="O2673" i="4"/>
  <c r="Q2701" i="4"/>
  <c r="O2961" i="4"/>
  <c r="A3000" i="4"/>
  <c r="B3000" i="4" s="1"/>
  <c r="A2880" i="4"/>
  <c r="B2880" i="4" s="1"/>
  <c r="Q2937" i="4"/>
  <c r="N2853" i="4"/>
  <c r="Q2743" i="4"/>
  <c r="N2889" i="4"/>
  <c r="A2909" i="4"/>
  <c r="B2909" i="4" s="1"/>
  <c r="O2997" i="4"/>
  <c r="O2865" i="4"/>
  <c r="O2743" i="4"/>
  <c r="Q2633" i="4"/>
  <c r="A2793" i="4"/>
  <c r="B2793" i="4" s="1"/>
  <c r="A2763" i="4"/>
  <c r="B2763" i="4" s="1"/>
  <c r="A2719" i="4"/>
  <c r="B2719" i="4" s="1"/>
  <c r="Q3039" i="4"/>
  <c r="O2819" i="4"/>
  <c r="N3003" i="4"/>
  <c r="O2633" i="4"/>
  <c r="A2682" i="4"/>
  <c r="B2682" i="4" s="1"/>
  <c r="A2384" i="4"/>
  <c r="B2384" i="4" s="1"/>
  <c r="A1411" i="4"/>
  <c r="B1411" i="4" s="1"/>
  <c r="A867" i="4"/>
  <c r="B867" i="4" s="1"/>
  <c r="A1090" i="4"/>
  <c r="B1090" i="4" s="1"/>
  <c r="A1152" i="4"/>
  <c r="B1152" i="4" s="1"/>
  <c r="A1485" i="4"/>
  <c r="B1485" i="4" s="1"/>
  <c r="A598" i="4"/>
  <c r="B598" i="4" s="1"/>
  <c r="Q2987" i="4"/>
  <c r="O2792" i="4"/>
  <c r="N2921" i="4"/>
  <c r="A3" i="4"/>
  <c r="B3" i="4" s="1"/>
  <c r="A4" i="4"/>
  <c r="B4" i="4" s="1"/>
  <c r="N2693" i="4"/>
  <c r="A2" i="4"/>
  <c r="B2" i="4" s="1"/>
  <c r="Q2693" i="4"/>
  <c r="A2827" i="4"/>
  <c r="B2827" i="4" s="1"/>
  <c r="N2805" i="4"/>
  <c r="Q2473" i="4"/>
  <c r="O3053" i="4"/>
  <c r="Q2940" i="4"/>
  <c r="N3053" i="4"/>
  <c r="Q2965" i="4"/>
  <c r="N2901" i="4"/>
  <c r="N2715" i="4"/>
  <c r="N2984" i="4"/>
  <c r="O3063" i="4"/>
  <c r="N2673" i="4"/>
  <c r="A2244" i="4"/>
  <c r="B2244" i="4" s="1"/>
  <c r="N3044" i="4"/>
  <c r="Q2659" i="4"/>
  <c r="O2659" i="4"/>
  <c r="Q2883" i="4"/>
  <c r="Q2792" i="4"/>
  <c r="A2779" i="4"/>
  <c r="B2779" i="4" s="1"/>
  <c r="Q2916" i="4"/>
  <c r="A2983" i="4"/>
  <c r="B2983" i="4" s="1"/>
  <c r="N2883" i="4"/>
  <c r="Q2832" i="4"/>
  <c r="Q2963" i="4"/>
  <c r="O2831" i="4"/>
  <c r="A2990" i="4"/>
  <c r="B2990" i="4" s="1"/>
  <c r="O2988" i="4"/>
  <c r="Q2945" i="4"/>
  <c r="O2945" i="4"/>
  <c r="N2503" i="4"/>
  <c r="O2745" i="4"/>
  <c r="A2619" i="4"/>
  <c r="B2619" i="4" s="1"/>
  <c r="A2423" i="4"/>
  <c r="B2423" i="4" s="1"/>
  <c r="Q2751" i="4"/>
  <c r="N2988" i="4"/>
  <c r="A1865" i="4"/>
  <c r="B1865" i="4" s="1"/>
  <c r="O2043" i="4"/>
  <c r="A3020" i="4"/>
  <c r="B3020" i="4" s="1"/>
  <c r="A3008" i="4"/>
  <c r="B3008" i="4" s="1"/>
  <c r="O2901" i="4"/>
  <c r="A2623" i="4"/>
  <c r="B2623" i="4" s="1"/>
  <c r="A2583" i="4"/>
  <c r="B2583" i="4" s="1"/>
  <c r="A2545" i="4"/>
  <c r="B2545" i="4" s="1"/>
  <c r="O2937" i="4"/>
  <c r="O2976" i="4"/>
  <c r="Q2733" i="4"/>
  <c r="Q2976" i="4"/>
  <c r="N2837" i="4"/>
  <c r="A3074" i="4"/>
  <c r="B3074" i="4" s="1"/>
  <c r="N2831" i="4"/>
  <c r="O2689" i="4"/>
  <c r="Q3027" i="4"/>
  <c r="A3014" i="4"/>
  <c r="B3014" i="4" s="1"/>
  <c r="Q2871" i="4"/>
  <c r="Q2863" i="4"/>
  <c r="A3041" i="4"/>
  <c r="B3041" i="4" s="1"/>
  <c r="A2982" i="4"/>
  <c r="B2982" i="4" s="1"/>
  <c r="O2873" i="4"/>
  <c r="Q3022" i="4"/>
  <c r="N3022" i="4"/>
  <c r="A2945" i="4"/>
  <c r="B2945" i="4" s="1"/>
  <c r="A2579" i="4"/>
  <c r="B2579" i="4" s="1"/>
  <c r="O2503" i="4"/>
  <c r="O2967" i="4"/>
  <c r="O3072" i="4"/>
  <c r="N2829" i="4"/>
  <c r="Q2873" i="4"/>
  <c r="N2544" i="4"/>
  <c r="N2697" i="4"/>
  <c r="N2733" i="4"/>
  <c r="N3027" i="4"/>
  <c r="N2751" i="4"/>
  <c r="N2967" i="4"/>
  <c r="A3047" i="4"/>
  <c r="B3047" i="4" s="1"/>
  <c r="A2601" i="4"/>
  <c r="B2601" i="4" s="1"/>
  <c r="A2757" i="4"/>
  <c r="B2757" i="4" s="1"/>
  <c r="A2695" i="4"/>
  <c r="B2695" i="4" s="1"/>
  <c r="Q3044" i="4"/>
  <c r="N2963" i="4"/>
  <c r="O3010" i="4"/>
  <c r="N3072" i="4"/>
  <c r="O2905" i="4"/>
  <c r="N2789" i="4"/>
  <c r="O2917" i="4"/>
  <c r="N2571" i="4"/>
  <c r="N2689" i="4"/>
  <c r="Q2957" i="4"/>
  <c r="Q2997" i="4"/>
  <c r="O3011" i="4"/>
  <c r="O2571" i="4"/>
  <c r="A3077" i="4"/>
  <c r="B3077" i="4" s="1"/>
  <c r="O2863" i="4"/>
  <c r="A3013" i="4"/>
  <c r="B3013" i="4" s="1"/>
  <c r="O2773" i="4"/>
  <c r="O2919" i="4"/>
  <c r="O2837" i="4"/>
  <c r="N2773" i="4"/>
  <c r="A2731" i="4"/>
  <c r="B2731" i="4" s="1"/>
  <c r="A2615" i="4"/>
  <c r="B2615" i="4" s="1"/>
  <c r="N2909" i="4"/>
  <c r="Q2923" i="4"/>
  <c r="Q2917" i="4"/>
  <c r="N2541" i="4"/>
  <c r="O2667" i="4"/>
  <c r="A2599" i="4"/>
  <c r="B2599" i="4" s="1"/>
  <c r="Q2541" i="4"/>
  <c r="O3006" i="4"/>
  <c r="O2765" i="4"/>
  <c r="A2927" i="4"/>
  <c r="B2927" i="4" s="1"/>
  <c r="A3053" i="4"/>
  <c r="B3053" i="4" s="1"/>
  <c r="N2980" i="4"/>
  <c r="Q2775" i="4"/>
  <c r="N2775" i="4"/>
  <c r="A2873" i="4"/>
  <c r="B2873" i="4" s="1"/>
  <c r="A3019" i="4"/>
  <c r="B3019" i="4" s="1"/>
  <c r="N2765" i="4"/>
  <c r="A2981" i="4"/>
  <c r="B2981" i="4" s="1"/>
  <c r="A2941" i="4"/>
  <c r="B2941" i="4" s="1"/>
  <c r="A2911" i="4"/>
  <c r="B2911" i="4" s="1"/>
  <c r="N2893" i="4"/>
  <c r="O2775" i="4"/>
  <c r="A2667" i="4"/>
  <c r="B2667" i="4" s="1"/>
  <c r="A2633" i="4"/>
  <c r="B2633" i="4" s="1"/>
  <c r="A2595" i="4"/>
  <c r="B2595" i="4" s="1"/>
  <c r="A2539" i="4"/>
  <c r="B2539" i="4" s="1"/>
  <c r="Q2687" i="4"/>
  <c r="N2687" i="4"/>
  <c r="O2687" i="4"/>
  <c r="N2919" i="4"/>
  <c r="O2817" i="4"/>
  <c r="Q2661" i="4"/>
  <c r="O2661" i="4"/>
  <c r="N2661" i="4"/>
  <c r="A2613" i="4"/>
  <c r="B2613" i="4" s="1"/>
  <c r="A2569" i="4"/>
  <c r="B2569" i="4" s="1"/>
  <c r="A2535" i="4"/>
  <c r="B2535" i="4" s="1"/>
  <c r="A2957" i="4"/>
  <c r="B2957" i="4" s="1"/>
  <c r="Q2973" i="4"/>
  <c r="O2973" i="4"/>
  <c r="N2973" i="4"/>
  <c r="O2613" i="4"/>
  <c r="Q2613" i="4"/>
  <c r="N2613" i="4"/>
  <c r="Q2980" i="4"/>
  <c r="N2843" i="4"/>
  <c r="Q2843" i="4"/>
  <c r="O2843" i="4"/>
  <c r="O2703" i="4"/>
  <c r="N2703" i="4"/>
  <c r="Q2913" i="4"/>
  <c r="N2913" i="4"/>
  <c r="O2913" i="4"/>
  <c r="O2861" i="4"/>
  <c r="N2861" i="4"/>
  <c r="Q2861" i="4"/>
  <c r="O2847" i="4"/>
  <c r="N2847" i="4"/>
  <c r="Q2787" i="4"/>
  <c r="N2787" i="4"/>
  <c r="O2787" i="4"/>
  <c r="O2893" i="4"/>
  <c r="O2871" i="4"/>
  <c r="N2951" i="4"/>
  <c r="O2951" i="4"/>
  <c r="Q2951" i="4"/>
  <c r="A2517" i="4"/>
  <c r="B2517" i="4" s="1"/>
  <c r="A2429" i="4"/>
  <c r="B2429" i="4" s="1"/>
  <c r="A2557" i="4"/>
  <c r="B2557" i="4" s="1"/>
  <c r="A2679" i="4"/>
  <c r="B2679" i="4" s="1"/>
  <c r="A2549" i="4"/>
  <c r="B2549" i="4" s="1"/>
  <c r="A2515" i="4"/>
  <c r="B2515" i="4" s="1"/>
  <c r="A2425" i="4"/>
  <c r="B2425" i="4" s="1"/>
  <c r="A2369" i="4"/>
  <c r="B2369" i="4" s="1"/>
  <c r="A2301" i="4"/>
  <c r="B2301" i="4" s="1"/>
  <c r="A2283" i="4"/>
  <c r="B2283" i="4" s="1"/>
  <c r="A2267" i="4"/>
  <c r="B2267" i="4" s="1"/>
  <c r="A2235" i="4"/>
  <c r="B2235" i="4" s="1"/>
  <c r="A2219" i="4"/>
  <c r="B2219" i="4" s="1"/>
  <c r="A2229" i="4"/>
  <c r="B2229" i="4" s="1"/>
  <c r="A2447" i="4"/>
  <c r="B2447" i="4" s="1"/>
  <c r="Q2715" i="4"/>
  <c r="O2803" i="4"/>
  <c r="N2767" i="4"/>
  <c r="O2811" i="4"/>
  <c r="Q2757" i="4"/>
  <c r="Q1721" i="4"/>
  <c r="O2065" i="4"/>
  <c r="A2815" i="4"/>
  <c r="B2815" i="4" s="1"/>
  <c r="A2789" i="4"/>
  <c r="B2789" i="4" s="1"/>
  <c r="A2771" i="4"/>
  <c r="B2771" i="4" s="1"/>
  <c r="A2749" i="4"/>
  <c r="B2749" i="4" s="1"/>
  <c r="A2689" i="4"/>
  <c r="B2689" i="4" s="1"/>
  <c r="A2653" i="4"/>
  <c r="B2653" i="4" s="1"/>
  <c r="A2627" i="4"/>
  <c r="B2627" i="4" s="1"/>
  <c r="A2609" i="4"/>
  <c r="B2609" i="4" s="1"/>
  <c r="A2431" i="4"/>
  <c r="B2431" i="4" s="1"/>
  <c r="O2841" i="4"/>
  <c r="A2573" i="4"/>
  <c r="B2573" i="4" s="1"/>
  <c r="Q2811" i="4"/>
  <c r="Q3026" i="4"/>
  <c r="A3026" i="4"/>
  <c r="B3026" i="4" s="1"/>
  <c r="A2914" i="4"/>
  <c r="B2914" i="4" s="1"/>
  <c r="A3083" i="4"/>
  <c r="B3083" i="4" s="1"/>
  <c r="A2975" i="4"/>
  <c r="B2975" i="4" s="1"/>
  <c r="A2934" i="4"/>
  <c r="B2934" i="4" s="1"/>
  <c r="A2243" i="4"/>
  <c r="B2243" i="4" s="1"/>
  <c r="A2233" i="4"/>
  <c r="B2233" i="4" s="1"/>
  <c r="A2311" i="4"/>
  <c r="B2311" i="4" s="1"/>
  <c r="A2221" i="4"/>
  <c r="B2221" i="4" s="1"/>
  <c r="Q2477" i="4"/>
  <c r="N2810" i="4"/>
  <c r="N3026" i="4"/>
  <c r="O2491" i="4"/>
  <c r="A2617" i="4"/>
  <c r="B2617" i="4" s="1"/>
  <c r="A2597" i="4"/>
  <c r="B2597" i="4" s="1"/>
  <c r="A2543" i="4"/>
  <c r="B2543" i="4" s="1"/>
  <c r="A2505" i="4"/>
  <c r="B2505" i="4" s="1"/>
  <c r="A2409" i="4"/>
  <c r="B2409" i="4" s="1"/>
  <c r="A2335" i="4"/>
  <c r="B2335" i="4" s="1"/>
  <c r="A2297" i="4"/>
  <c r="B2297" i="4" s="1"/>
  <c r="A2257" i="4"/>
  <c r="B2257" i="4" s="1"/>
  <c r="A2231" i="4"/>
  <c r="B2231" i="4" s="1"/>
  <c r="A2181" i="4"/>
  <c r="B2181" i="4" s="1"/>
  <c r="A2119" i="4"/>
  <c r="B2119" i="4" s="1"/>
  <c r="O3052" i="4"/>
  <c r="O2579" i="4"/>
  <c r="A2629" i="4"/>
  <c r="B2629" i="4" s="1"/>
  <c r="A2611" i="4"/>
  <c r="B2611" i="4" s="1"/>
  <c r="A2563" i="4"/>
  <c r="B2563" i="4" s="1"/>
  <c r="A2273" i="4"/>
  <c r="B2273" i="4" s="1"/>
  <c r="Q3010" i="4"/>
  <c r="Q2817" i="4"/>
  <c r="O2531" i="4"/>
  <c r="A2523" i="4"/>
  <c r="B2523" i="4" s="1"/>
  <c r="A2269" i="4"/>
  <c r="B2269" i="4" s="1"/>
  <c r="A2197" i="4"/>
  <c r="B2197" i="4" s="1"/>
  <c r="O2990" i="4"/>
  <c r="A2293" i="4"/>
  <c r="B2293" i="4" s="1"/>
  <c r="A2275" i="4"/>
  <c r="B2275" i="4" s="1"/>
  <c r="A2115" i="4"/>
  <c r="B2115" i="4" s="1"/>
  <c r="A2187" i="4"/>
  <c r="B2187" i="4" s="1"/>
  <c r="A2157" i="4"/>
  <c r="B2157" i="4" s="1"/>
  <c r="O2922" i="4"/>
  <c r="A2213" i="4"/>
  <c r="B2213" i="4" s="1"/>
  <c r="Q2807" i="4"/>
  <c r="Q22" i="4"/>
  <c r="O2952" i="4"/>
  <c r="Q3020" i="4"/>
  <c r="A2309" i="4"/>
  <c r="B2309" i="4" s="1"/>
  <c r="N2531" i="4"/>
  <c r="N2952" i="4"/>
  <c r="N2990" i="4"/>
  <c r="A2289" i="4"/>
  <c r="B2289" i="4" s="1"/>
  <c r="O2557" i="4"/>
  <c r="Q2557" i="4"/>
  <c r="A2307" i="4"/>
  <c r="B2307" i="4" s="1"/>
  <c r="A2271" i="4"/>
  <c r="B2271" i="4" s="1"/>
  <c r="A2223" i="4"/>
  <c r="B2223" i="4" s="1"/>
  <c r="O2810" i="4"/>
  <c r="A2600" i="4"/>
  <c r="B2600" i="4" s="1"/>
  <c r="A2953" i="4"/>
  <c r="B2953" i="4" s="1"/>
  <c r="A1849" i="4"/>
  <c r="B1849" i="4" s="1"/>
  <c r="A2047" i="4"/>
  <c r="B2047" i="4" s="1"/>
  <c r="A2940" i="4"/>
  <c r="B2940" i="4" s="1"/>
  <c r="O2599" i="4"/>
  <c r="N2859" i="4"/>
  <c r="N2635" i="4"/>
  <c r="A2856" i="4"/>
  <c r="B2856" i="4" s="1"/>
  <c r="A2133" i="4"/>
  <c r="B2133" i="4" s="1"/>
  <c r="O2402" i="4"/>
  <c r="A2259" i="4"/>
  <c r="B2259" i="4" s="1"/>
  <c r="A2988" i="4"/>
  <c r="B2988" i="4" s="1"/>
  <c r="A2295" i="4"/>
  <c r="B2295" i="4" s="1"/>
  <c r="A2872" i="4"/>
  <c r="B2872" i="4" s="1"/>
  <c r="A2455" i="4"/>
  <c r="B2455" i="4" s="1"/>
  <c r="A2277" i="4"/>
  <c r="B2277" i="4" s="1"/>
  <c r="N2807" i="4"/>
  <c r="N2645" i="4"/>
  <c r="N2491" i="4"/>
  <c r="A2816" i="4"/>
  <c r="B2816" i="4" s="1"/>
  <c r="N2912" i="4"/>
  <c r="O2500" i="4"/>
  <c r="A2948" i="4"/>
  <c r="B2948" i="4" s="1"/>
  <c r="A2994" i="4"/>
  <c r="B2994" i="4" s="1"/>
  <c r="A2812" i="4"/>
  <c r="B2812" i="4" s="1"/>
  <c r="A2896" i="4"/>
  <c r="B2896" i="4" s="1"/>
  <c r="A2884" i="4"/>
  <c r="B2884" i="4" s="1"/>
  <c r="A2874" i="4"/>
  <c r="B2874" i="4" s="1"/>
  <c r="O2645" i="4"/>
  <c r="O3042" i="4"/>
  <c r="A2976" i="4"/>
  <c r="B2976" i="4" s="1"/>
  <c r="A2892" i="4"/>
  <c r="B2892" i="4" s="1"/>
  <c r="A2241" i="4"/>
  <c r="B2241" i="4" s="1"/>
  <c r="A2163" i="4"/>
  <c r="B2163" i="4" s="1"/>
  <c r="A2131" i="4"/>
  <c r="B2131" i="4" s="1"/>
  <c r="A2011" i="4"/>
  <c r="B2011" i="4" s="1"/>
  <c r="Q2761" i="4"/>
  <c r="Q2767" i="4"/>
  <c r="A3071" i="4"/>
  <c r="B3071" i="4" s="1"/>
  <c r="Q2487" i="4"/>
  <c r="O2896" i="4"/>
  <c r="Q2511" i="4"/>
  <c r="O2735" i="4"/>
  <c r="Q2826" i="4"/>
  <c r="O2826" i="4"/>
  <c r="N2826" i="4"/>
  <c r="A2299" i="4"/>
  <c r="B2299" i="4" s="1"/>
  <c r="O2859" i="4"/>
  <c r="O2487" i="4"/>
  <c r="N2511" i="4"/>
  <c r="Q3042" i="4"/>
  <c r="N2735" i="4"/>
  <c r="O3002" i="4"/>
  <c r="N3002" i="4"/>
  <c r="Q3002" i="4"/>
  <c r="N2992" i="4"/>
  <c r="Q2992" i="4"/>
  <c r="Q2822" i="4"/>
  <c r="O2822" i="4"/>
  <c r="N2822" i="4"/>
  <c r="N2746" i="4"/>
  <c r="O2746" i="4"/>
  <c r="O2869" i="4"/>
  <c r="O2635" i="4"/>
  <c r="O3020" i="4"/>
  <c r="A3080" i="4"/>
  <c r="B3080" i="4" s="1"/>
  <c r="N2986" i="4"/>
  <c r="O2986" i="4"/>
  <c r="Q2986" i="4"/>
  <c r="A2279" i="4"/>
  <c r="B2279" i="4" s="1"/>
  <c r="A2145" i="4"/>
  <c r="B2145" i="4" s="1"/>
  <c r="A2081" i="4"/>
  <c r="B2081" i="4" s="1"/>
  <c r="O2623" i="4"/>
  <c r="Q2623" i="4"/>
  <c r="N2623" i="4"/>
  <c r="Q2653" i="4"/>
  <c r="O2653" i="4"/>
  <c r="Q2519" i="4"/>
  <c r="N2519" i="4"/>
  <c r="O2519" i="4"/>
  <c r="N2481" i="4"/>
  <c r="O2481" i="4"/>
  <c r="Q2481" i="4"/>
  <c r="A2209" i="4"/>
  <c r="B2209" i="4" s="1"/>
  <c r="Q2809" i="4"/>
  <c r="O2809" i="4"/>
  <c r="N2809" i="4"/>
  <c r="O3033" i="4"/>
  <c r="Q3033" i="4"/>
  <c r="Q2731" i="4"/>
  <c r="N2731" i="4"/>
  <c r="O2731" i="4"/>
  <c r="N2695" i="4"/>
  <c r="Q2695" i="4"/>
  <c r="O2695" i="4"/>
  <c r="Q2964" i="4"/>
  <c r="N2964" i="4"/>
  <c r="O2964" i="4"/>
  <c r="Q2499" i="4"/>
  <c r="N2499" i="4"/>
  <c r="O2499" i="4"/>
  <c r="O2797" i="4"/>
  <c r="N2797" i="4"/>
  <c r="Q2797" i="4"/>
  <c r="N2769" i="4"/>
  <c r="Q2769" i="4"/>
  <c r="O2769" i="4"/>
  <c r="Q2675" i="4"/>
  <c r="O2675" i="4"/>
  <c r="N2675" i="4"/>
  <c r="N2647" i="4"/>
  <c r="O2647" i="4"/>
  <c r="O2525" i="4"/>
  <c r="N2525" i="4"/>
  <c r="O2721" i="4"/>
  <c r="N2721" i="4"/>
  <c r="Q2721" i="4"/>
  <c r="N2601" i="4"/>
  <c r="Q2601" i="4"/>
  <c r="O2601" i="4"/>
  <c r="Q2845" i="4"/>
  <c r="O2845" i="4"/>
  <c r="N2845" i="4"/>
  <c r="O2615" i="4"/>
  <c r="Q2615" i="4"/>
  <c r="N2615" i="4"/>
  <c r="O3075" i="4"/>
  <c r="N3075" i="4"/>
  <c r="Q3075" i="4"/>
  <c r="N2875" i="4"/>
  <c r="Q2875" i="4"/>
  <c r="O2875" i="4"/>
  <c r="O2423" i="4"/>
  <c r="Q2423" i="4"/>
  <c r="Q2563" i="4"/>
  <c r="O2563" i="4"/>
  <c r="N2655" i="4"/>
  <c r="Q2655" i="4"/>
  <c r="O2655" i="4"/>
  <c r="Q2587" i="4"/>
  <c r="O2587" i="4"/>
  <c r="O2573" i="4"/>
  <c r="N2573" i="4"/>
  <c r="Q2573" i="4"/>
  <c r="O2607" i="4"/>
  <c r="Q2607" i="4"/>
  <c r="N2607" i="4"/>
  <c r="N2587" i="4"/>
  <c r="Q2677" i="4"/>
  <c r="N2677" i="4"/>
  <c r="O2677" i="4"/>
  <c r="N2421" i="4"/>
  <c r="O2421" i="4"/>
  <c r="Q2421" i="4"/>
  <c r="O2629" i="4"/>
  <c r="Q2629" i="4"/>
  <c r="N2629" i="4"/>
  <c r="Q2713" i="4"/>
  <c r="O2713" i="4"/>
  <c r="N2713" i="4"/>
  <c r="Q2869" i="4"/>
  <c r="Q2525" i="4"/>
  <c r="O2891" i="4"/>
  <c r="N2891" i="4"/>
  <c r="Q2891" i="4"/>
  <c r="N2569" i="4"/>
  <c r="Q2569" i="4"/>
  <c r="O2569" i="4"/>
  <c r="O2739" i="4"/>
  <c r="N2739" i="4"/>
  <c r="Q2739" i="4"/>
  <c r="N2459" i="4"/>
  <c r="O2459" i="4"/>
  <c r="Q2459" i="4"/>
  <c r="O3045" i="4"/>
  <c r="N3045" i="4"/>
  <c r="Q3045" i="4"/>
  <c r="N2779" i="4"/>
  <c r="Q2779" i="4"/>
  <c r="O2779" i="4"/>
  <c r="N2577" i="4"/>
  <c r="Q2577" i="4"/>
  <c r="O2577" i="4"/>
  <c r="N2429" i="4"/>
  <c r="O2429" i="4"/>
  <c r="Q2429" i="4"/>
  <c r="Q2538" i="4"/>
  <c r="O2538" i="4"/>
  <c r="N2538" i="4"/>
  <c r="A2039" i="4"/>
  <c r="B2039" i="4" s="1"/>
  <c r="N2896" i="4"/>
  <c r="N2427" i="4"/>
  <c r="O2427" i="4"/>
  <c r="A2173" i="4"/>
  <c r="B2173" i="4" s="1"/>
  <c r="A2966" i="4"/>
  <c r="B2966" i="4" s="1"/>
  <c r="A2886" i="4"/>
  <c r="B2886" i="4" s="1"/>
  <c r="Q2401" i="4"/>
  <c r="N2401" i="4"/>
  <c r="O2401" i="4"/>
  <c r="Q2451" i="4"/>
  <c r="N2451" i="4"/>
  <c r="O2451" i="4"/>
  <c r="N2291" i="4"/>
  <c r="Q2291" i="4"/>
  <c r="O2291" i="4"/>
  <c r="O2517" i="4"/>
  <c r="N2517" i="4"/>
  <c r="Q2517" i="4"/>
  <c r="Q2209" i="4"/>
  <c r="O2403" i="4"/>
  <c r="Q2403" i="4"/>
  <c r="N2403" i="4"/>
  <c r="A2850" i="4"/>
  <c r="B2850" i="4" s="1"/>
  <c r="N2523" i="4"/>
  <c r="Q2417" i="4"/>
  <c r="N2417" i="4"/>
  <c r="O2417" i="4"/>
  <c r="O2523" i="4"/>
  <c r="Q2529" i="4"/>
  <c r="O2529" i="4"/>
  <c r="N2529" i="4"/>
  <c r="Q2457" i="4"/>
  <c r="O2457" i="4"/>
  <c r="N2457" i="4"/>
  <c r="N2383" i="4"/>
  <c r="Q2383" i="4"/>
  <c r="O2383" i="4"/>
  <c r="O2549" i="4"/>
  <c r="Q2549" i="4"/>
  <c r="N2549" i="4"/>
  <c r="Q2377" i="4"/>
  <c r="N2377" i="4"/>
  <c r="O2377" i="4"/>
  <c r="N2235" i="4"/>
  <c r="O2235" i="4"/>
  <c r="Q2235" i="4"/>
  <c r="N2821" i="4"/>
  <c r="Q2821" i="4"/>
  <c r="Q2815" i="4"/>
  <c r="N2815" i="4"/>
  <c r="O2815" i="4"/>
  <c r="O2813" i="4"/>
  <c r="N2813" i="4"/>
  <c r="Q2813" i="4"/>
  <c r="N2771" i="4"/>
  <c r="O2771" i="4"/>
  <c r="Q2771" i="4"/>
  <c r="Q2737" i="4"/>
  <c r="N2737" i="4"/>
  <c r="O2737" i="4"/>
  <c r="N2719" i="4"/>
  <c r="Q2719" i="4"/>
  <c r="O2719" i="4"/>
  <c r="O2683" i="4"/>
  <c r="N2683" i="4"/>
  <c r="Q2683" i="4"/>
  <c r="N2669" i="4"/>
  <c r="Q2669" i="4"/>
  <c r="O2669" i="4"/>
  <c r="N2641" i="4"/>
  <c r="Q2641" i="4"/>
  <c r="O2641" i="4"/>
  <c r="Q2565" i="4"/>
  <c r="O2565" i="4"/>
  <c r="N2565" i="4"/>
  <c r="Q2539" i="4"/>
  <c r="N2539" i="4"/>
  <c r="O2539" i="4"/>
  <c r="O2419" i="4"/>
  <c r="N2419" i="4"/>
  <c r="Q2395" i="4"/>
  <c r="N2395" i="4"/>
  <c r="O2395" i="4"/>
  <c r="N2379" i="4"/>
  <c r="Q2379" i="4"/>
  <c r="O2379" i="4"/>
  <c r="Q2361" i="4"/>
  <c r="O2361" i="4"/>
  <c r="N2361" i="4"/>
  <c r="A2926" i="4"/>
  <c r="B2926" i="4" s="1"/>
  <c r="O2551" i="4"/>
  <c r="N2209" i="4"/>
  <c r="O2031" i="4"/>
  <c r="Q2031" i="4"/>
  <c r="N2031" i="4"/>
  <c r="A2035" i="4"/>
  <c r="B2035" i="4" s="1"/>
  <c r="O2147" i="4"/>
  <c r="N2147" i="4"/>
  <c r="Q2147" i="4"/>
  <c r="Q2309" i="4"/>
  <c r="O2309" i="4"/>
  <c r="N2309" i="4"/>
  <c r="A2033" i="4"/>
  <c r="B2033" i="4" s="1"/>
  <c r="A2027" i="4"/>
  <c r="B2027" i="4" s="1"/>
  <c r="A2439" i="4"/>
  <c r="B2439" i="4" s="1"/>
  <c r="A2247" i="4"/>
  <c r="B2247" i="4" s="1"/>
  <c r="A2207" i="4"/>
  <c r="B2207" i="4" s="1"/>
  <c r="A2205" i="4"/>
  <c r="B2205" i="4" s="1"/>
  <c r="A2165" i="4"/>
  <c r="B2165" i="4" s="1"/>
  <c r="N2551" i="4"/>
  <c r="A2291" i="4"/>
  <c r="B2291" i="4" s="1"/>
  <c r="A2225" i="4"/>
  <c r="B2225" i="4" s="1"/>
  <c r="A2137" i="4"/>
  <c r="B2137" i="4" s="1"/>
  <c r="N2922" i="4"/>
  <c r="O2233" i="4"/>
  <c r="N2233" i="4"/>
  <c r="Q2233" i="4"/>
  <c r="N2493" i="4"/>
  <c r="O2493" i="4"/>
  <c r="A2051" i="4"/>
  <c r="B2051" i="4" s="1"/>
  <c r="N2510" i="4"/>
  <c r="A2828" i="4"/>
  <c r="B2828" i="4" s="1"/>
  <c r="O2113" i="4"/>
  <c r="N2113" i="4"/>
  <c r="Q2113" i="4"/>
  <c r="Q2439" i="4"/>
  <c r="O2439" i="4"/>
  <c r="N2439" i="4"/>
  <c r="N2275" i="4"/>
  <c r="Q2275" i="4"/>
  <c r="O2275" i="4"/>
  <c r="A2227" i="4"/>
  <c r="B2227" i="4" s="1"/>
  <c r="A2175" i="4"/>
  <c r="B2175" i="4" s="1"/>
  <c r="A2065" i="4"/>
  <c r="B2065" i="4" s="1"/>
  <c r="N2994" i="4"/>
  <c r="Q2469" i="4"/>
  <c r="O2469" i="4"/>
  <c r="N2469" i="4"/>
  <c r="A2105" i="4"/>
  <c r="B2105" i="4" s="1"/>
  <c r="A2057" i="4"/>
  <c r="B2057" i="4" s="1"/>
  <c r="A1945" i="4"/>
  <c r="B1945" i="4" s="1"/>
  <c r="O2472" i="4"/>
  <c r="N2472" i="4"/>
  <c r="Q2301" i="4"/>
  <c r="A2666" i="4"/>
  <c r="B2666" i="4" s="1"/>
  <c r="Q2690" i="4"/>
  <c r="A2343" i="4"/>
  <c r="B2343" i="4" s="1"/>
  <c r="A2281" i="4"/>
  <c r="B2281" i="4" s="1"/>
  <c r="A2185" i="4"/>
  <c r="B2185" i="4" s="1"/>
  <c r="A2149" i="4"/>
  <c r="B2149" i="4" s="1"/>
  <c r="N2460" i="4"/>
  <c r="A2912" i="4"/>
  <c r="B2912" i="4" s="1"/>
  <c r="A2822" i="4"/>
  <c r="B2822" i="4" s="1"/>
  <c r="A2001" i="4"/>
  <c r="B2001" i="4" s="1"/>
  <c r="A2139" i="4"/>
  <c r="B2139" i="4" s="1"/>
  <c r="Q2912" i="4"/>
  <c r="N2818" i="4"/>
  <c r="Q2818" i="4"/>
  <c r="O2818" i="4"/>
  <c r="O2850" i="4"/>
  <c r="Q2850" i="4"/>
  <c r="N2850" i="4"/>
  <c r="Q2838" i="4"/>
  <c r="O2838" i="4"/>
  <c r="N2838" i="4"/>
  <c r="Q2734" i="4"/>
  <c r="O2734" i="4"/>
  <c r="N2734" i="4"/>
  <c r="Q2824" i="4"/>
  <c r="O2824" i="4"/>
  <c r="N2824" i="4"/>
  <c r="A2924" i="4"/>
  <c r="B2924" i="4" s="1"/>
  <c r="N2944" i="4"/>
  <c r="O2944" i="4"/>
  <c r="Q2944" i="4"/>
  <c r="A2898" i="4"/>
  <c r="B2898" i="4" s="1"/>
  <c r="Q2884" i="4"/>
  <c r="N2884" i="4"/>
  <c r="O2884" i="4"/>
  <c r="O2918" i="4"/>
  <c r="N2918" i="4"/>
  <c r="Q2918" i="4"/>
  <c r="O2760" i="4"/>
  <c r="Q2760" i="4"/>
  <c r="N2760" i="4"/>
  <c r="N2848" i="4"/>
  <c r="Q2848" i="4"/>
  <c r="O2848" i="4"/>
  <c r="O2766" i="4"/>
  <c r="Q2766" i="4"/>
  <c r="N2766" i="4"/>
  <c r="Q2680" i="4"/>
  <c r="O2680" i="4"/>
  <c r="N2680" i="4"/>
  <c r="A2211" i="4"/>
  <c r="B2211" i="4" s="1"/>
  <c r="A2179" i="4"/>
  <c r="B2179" i="4" s="1"/>
  <c r="A2117" i="4"/>
  <c r="B2117" i="4" s="1"/>
  <c r="A2071" i="4"/>
  <c r="B2071" i="4" s="1"/>
  <c r="A2045" i="4"/>
  <c r="B2045" i="4" s="1"/>
  <c r="A2025" i="4"/>
  <c r="B2025" i="4" s="1"/>
  <c r="O2285" i="4"/>
  <c r="Q2638" i="4"/>
  <c r="N2940" i="4"/>
  <c r="Q2355" i="4"/>
  <c r="Q2994" i="4"/>
  <c r="N2728" i="4"/>
  <c r="Q2728" i="4"/>
  <c r="O2728" i="4"/>
  <c r="A2862" i="4"/>
  <c r="B2862" i="4" s="1"/>
  <c r="N2936" i="4"/>
  <c r="Q2936" i="4"/>
  <c r="O2936" i="4"/>
  <c r="A2792" i="4"/>
  <c r="B2792" i="4" s="1"/>
  <c r="N2666" i="4"/>
  <c r="Q2666" i="4"/>
  <c r="O2666" i="4"/>
  <c r="Q2876" i="4"/>
  <c r="N2876" i="4"/>
  <c r="O2876" i="4"/>
  <c r="N2430" i="4"/>
  <c r="Q2430" i="4"/>
  <c r="O2430" i="4"/>
  <c r="O2748" i="4"/>
  <c r="Q2748" i="4"/>
  <c r="N2748" i="4"/>
  <c r="O2698" i="4"/>
  <c r="N2698" i="4"/>
  <c r="Q2698" i="4"/>
  <c r="Q2656" i="4"/>
  <c r="N2656" i="4"/>
  <c r="O2656" i="4"/>
  <c r="Q2758" i="4"/>
  <c r="N2758" i="4"/>
  <c r="O2758" i="4"/>
  <c r="A2109" i="4"/>
  <c r="B2109" i="4" s="1"/>
  <c r="O2864" i="4"/>
  <c r="Q2864" i="4"/>
  <c r="N2864" i="4"/>
  <c r="O2914" i="4"/>
  <c r="Q2914" i="4"/>
  <c r="N2914" i="4"/>
  <c r="N2710" i="4"/>
  <c r="Q2710" i="4"/>
  <c r="O2710" i="4"/>
  <c r="N2794" i="4"/>
  <c r="Q2794" i="4"/>
  <c r="O2794" i="4"/>
  <c r="O2674" i="4"/>
  <c r="Q2674" i="4"/>
  <c r="N2674" i="4"/>
  <c r="O2574" i="4"/>
  <c r="Q2574" i="4"/>
  <c r="N2574" i="4"/>
  <c r="N2828" i="4"/>
  <c r="Q2828" i="4"/>
  <c r="O2828" i="4"/>
  <c r="Q2834" i="4"/>
  <c r="O2834" i="4"/>
  <c r="N2834" i="4"/>
  <c r="N2374" i="4"/>
  <c r="Q2374" i="4"/>
  <c r="O2374" i="4"/>
  <c r="Q2782" i="4"/>
  <c r="N2782" i="4"/>
  <c r="O2782" i="4"/>
  <c r="O2902" i="4"/>
  <c r="N2902" i="4"/>
  <c r="Q2902" i="4"/>
  <c r="O2956" i="4"/>
  <c r="N2956" i="4"/>
  <c r="Q2956" i="4"/>
  <c r="Q2950" i="4"/>
  <c r="N2950" i="4"/>
  <c r="A2930" i="4"/>
  <c r="B2930" i="4" s="1"/>
  <c r="Q2910" i="4"/>
  <c r="O2910" i="4"/>
  <c r="N2910" i="4"/>
  <c r="N2554" i="4"/>
  <c r="O2554" i="4"/>
  <c r="Q2554" i="4"/>
  <c r="N2908" i="4"/>
  <c r="O2908" i="4"/>
  <c r="Q2908" i="4"/>
  <c r="N2752" i="4"/>
  <c r="Q2752" i="4"/>
  <c r="O2752" i="4"/>
  <c r="O2610" i="4"/>
  <c r="Q2610" i="4"/>
  <c r="N2610" i="4"/>
  <c r="Q2806" i="4"/>
  <c r="O2806" i="4"/>
  <c r="N2806" i="4"/>
  <c r="O2830" i="4"/>
  <c r="Q2830" i="4"/>
  <c r="N2830" i="4"/>
  <c r="Q2572" i="4"/>
  <c r="O2572" i="4"/>
  <c r="N2572" i="4"/>
  <c r="O2606" i="4"/>
  <c r="Q2606" i="4"/>
  <c r="N2606" i="4"/>
  <c r="O2776" i="4"/>
  <c r="Q2776" i="4"/>
  <c r="N2776" i="4"/>
  <c r="A2005" i="4"/>
  <c r="B2005" i="4" s="1"/>
  <c r="A1937" i="4"/>
  <c r="B1937" i="4" s="1"/>
  <c r="Q2402" i="4"/>
  <c r="A2496" i="4"/>
  <c r="B2496" i="4" s="1"/>
  <c r="O2690" i="4"/>
  <c r="O2560" i="4"/>
  <c r="Q2560" i="4"/>
  <c r="N2560" i="4"/>
  <c r="N2702" i="4"/>
  <c r="Q2702" i="4"/>
  <c r="O2702" i="4"/>
  <c r="O2930" i="4"/>
  <c r="N2930" i="4"/>
  <c r="Q2930" i="4"/>
  <c r="Q2644" i="4"/>
  <c r="O2644" i="4"/>
  <c r="N2644" i="4"/>
  <c r="Q2786" i="4"/>
  <c r="O2786" i="4"/>
  <c r="N2786" i="4"/>
  <c r="Q2836" i="4"/>
  <c r="O2836" i="4"/>
  <c r="N2836" i="4"/>
  <c r="O2592" i="4"/>
  <c r="N2592" i="4"/>
  <c r="Q2592" i="4"/>
  <c r="Q2898" i="4"/>
  <c r="O2898" i="4"/>
  <c r="N2898" i="4"/>
  <c r="N2942" i="4"/>
  <c r="Q2942" i="4"/>
  <c r="O2942" i="4"/>
  <c r="A2830" i="4"/>
  <c r="B2830" i="4" s="1"/>
  <c r="Q2604" i="4"/>
  <c r="N2604" i="4"/>
  <c r="A2902" i="4"/>
  <c r="B2902" i="4" s="1"/>
  <c r="A2840" i="4"/>
  <c r="B2840" i="4" s="1"/>
  <c r="Q2970" i="4"/>
  <c r="N2970" i="4"/>
  <c r="O2970" i="4"/>
  <c r="A2121" i="4"/>
  <c r="B2121" i="4" s="1"/>
  <c r="O2759" i="4"/>
  <c r="Q2510" i="4"/>
  <c r="N2500" i="4"/>
  <c r="Q2599" i="4"/>
  <c r="N2355" i="4"/>
  <c r="Q2711" i="4"/>
  <c r="N2711" i="4"/>
  <c r="O2711" i="4"/>
  <c r="N2643" i="4"/>
  <c r="Q2643" i="4"/>
  <c r="O2643" i="4"/>
  <c r="N2639" i="4"/>
  <c r="Q2639" i="4"/>
  <c r="O2639" i="4"/>
  <c r="Q2617" i="4"/>
  <c r="O2617" i="4"/>
  <c r="N2617" i="4"/>
  <c r="N2611" i="4"/>
  <c r="Q2611" i="4"/>
  <c r="O2611" i="4"/>
  <c r="O2605" i="4"/>
  <c r="Q2605" i="4"/>
  <c r="N2605" i="4"/>
  <c r="O2603" i="4"/>
  <c r="Q2603" i="4"/>
  <c r="N2603" i="4"/>
  <c r="O2547" i="4"/>
  <c r="N2547" i="4"/>
  <c r="Q2547" i="4"/>
  <c r="N2537" i="4"/>
  <c r="Q2537" i="4"/>
  <c r="O2537" i="4"/>
  <c r="O2535" i="4"/>
  <c r="N2535" i="4"/>
  <c r="Q2535" i="4"/>
  <c r="N2515" i="4"/>
  <c r="O2515" i="4"/>
  <c r="Q2515" i="4"/>
  <c r="O2475" i="4"/>
  <c r="N2475" i="4"/>
  <c r="Q2475" i="4"/>
  <c r="N2409" i="4"/>
  <c r="O2409" i="4"/>
  <c r="Q2409" i="4"/>
  <c r="O2321" i="4"/>
  <c r="Q2321" i="4"/>
  <c r="O2227" i="4"/>
  <c r="N2227" i="4"/>
  <c r="Q2227" i="4"/>
  <c r="O2173" i="4"/>
  <c r="N2173" i="4"/>
  <c r="Q2173" i="4"/>
  <c r="Q2532" i="4"/>
  <c r="O2532" i="4"/>
  <c r="N2532" i="4"/>
  <c r="Q1959" i="4"/>
  <c r="N1959" i="4"/>
  <c r="O1959" i="4"/>
  <c r="O2716" i="4"/>
  <c r="Q2716" i="4"/>
  <c r="N2716" i="4"/>
  <c r="O2880" i="4"/>
  <c r="Q2880" i="4"/>
  <c r="N2880" i="4"/>
  <c r="O2772" i="4"/>
  <c r="Q2772" i="4"/>
  <c r="N2772" i="4"/>
  <c r="N2470" i="4"/>
  <c r="Q2470" i="4"/>
  <c r="O2470" i="4"/>
  <c r="N2754" i="4"/>
  <c r="Q2754" i="4"/>
  <c r="O2754" i="4"/>
  <c r="N3054" i="4"/>
  <c r="Q3054" i="4"/>
  <c r="O2103" i="4"/>
  <c r="Q2103" i="4"/>
  <c r="N2103" i="4"/>
  <c r="A1975" i="4"/>
  <c r="B1975" i="4" s="1"/>
  <c r="N2267" i="4"/>
  <c r="O2267" i="4"/>
  <c r="Q2267" i="4"/>
  <c r="O2788" i="4"/>
  <c r="Q2788" i="4"/>
  <c r="N2788" i="4"/>
  <c r="O2636" i="4"/>
  <c r="N2636" i="4"/>
  <c r="Q2636" i="4"/>
  <c r="N2576" i="4"/>
  <c r="Q2576" i="4"/>
  <c r="O2576" i="4"/>
  <c r="O2726" i="4"/>
  <c r="N2726" i="4"/>
  <c r="Q2726" i="4"/>
  <c r="A2041" i="4"/>
  <c r="B2041" i="4" s="1"/>
  <c r="A2019" i="4"/>
  <c r="B2019" i="4" s="1"/>
  <c r="O2460" i="4"/>
  <c r="N1939" i="4"/>
  <c r="Q1939" i="4"/>
  <c r="O1939" i="4"/>
  <c r="Q2784" i="4"/>
  <c r="N2784" i="4"/>
  <c r="O2784" i="4"/>
  <c r="Q2668" i="4"/>
  <c r="N2668" i="4"/>
  <c r="O2668" i="4"/>
  <c r="Q2632" i="4"/>
  <c r="O2632" i="4"/>
  <c r="N2632" i="4"/>
  <c r="O2400" i="4"/>
  <c r="Q2400" i="4"/>
  <c r="N2400" i="4"/>
  <c r="Q2454" i="4"/>
  <c r="O2454" i="4"/>
  <c r="N2454" i="4"/>
  <c r="A2017" i="4"/>
  <c r="B2017" i="4" s="1"/>
  <c r="N2301" i="4"/>
  <c r="N2365" i="4"/>
  <c r="O2365" i="4"/>
  <c r="Q2365" i="4"/>
  <c r="O2494" i="4"/>
  <c r="N2494" i="4"/>
  <c r="Q2494" i="4"/>
  <c r="N2506" i="4"/>
  <c r="Q2506" i="4"/>
  <c r="O2506" i="4"/>
  <c r="O2738" i="4"/>
  <c r="N2738" i="4"/>
  <c r="Q2738" i="4"/>
  <c r="A1537" i="4"/>
  <c r="B1537" i="4" s="1"/>
  <c r="O2367" i="4"/>
  <c r="N2367" i="4"/>
  <c r="Q2367" i="4"/>
  <c r="N2325" i="4"/>
  <c r="O2325" i="4"/>
  <c r="Q2325" i="4"/>
  <c r="Q2974" i="4"/>
  <c r="O2974" i="4"/>
  <c r="N2974" i="4"/>
  <c r="O2798" i="4"/>
  <c r="N2798" i="4"/>
  <c r="Q2798" i="4"/>
  <c r="N2305" i="4"/>
  <c r="Q2305" i="4"/>
  <c r="O2305" i="4"/>
  <c r="Q2650" i="4"/>
  <c r="N2650" i="4"/>
  <c r="O2650" i="4"/>
  <c r="O2492" i="4"/>
  <c r="Q2492" i="4"/>
  <c r="N2492" i="4"/>
  <c r="A2087" i="4"/>
  <c r="B2087" i="4" s="1"/>
  <c r="A2049" i="4"/>
  <c r="B2049" i="4" s="1"/>
  <c r="A2031" i="4"/>
  <c r="B2031" i="4" s="1"/>
  <c r="Q2285" i="4"/>
  <c r="Q2257" i="4"/>
  <c r="O2257" i="4"/>
  <c r="N2257" i="4"/>
  <c r="O2055" i="4"/>
  <c r="N2055" i="4"/>
  <c r="Q2055" i="4"/>
  <c r="N2972" i="4"/>
  <c r="O2972" i="4"/>
  <c r="Q2972" i="4"/>
  <c r="Q2796" i="4"/>
  <c r="N2796" i="4"/>
  <c r="O2796" i="4"/>
  <c r="N2662" i="4"/>
  <c r="Q2662" i="4"/>
  <c r="O2662" i="4"/>
  <c r="Q2934" i="4"/>
  <c r="O2934" i="4"/>
  <c r="N2934" i="4"/>
  <c r="O2095" i="4"/>
  <c r="N2552" i="4"/>
  <c r="N2292" i="4"/>
  <c r="Q2292" i="4"/>
  <c r="O2292" i="4"/>
  <c r="A2059" i="4"/>
  <c r="B2059" i="4" s="1"/>
  <c r="A378" i="4"/>
  <c r="B378" i="4" s="1"/>
  <c r="A1728" i="4"/>
  <c r="B1728" i="4" s="1"/>
  <c r="A1752" i="4"/>
  <c r="B1752" i="4" s="1"/>
  <c r="A538" i="4"/>
  <c r="B538" i="4" s="1"/>
  <c r="A2358" i="4"/>
  <c r="B2358" i="4" s="1"/>
  <c r="A2210" i="4"/>
  <c r="B2210" i="4" s="1"/>
  <c r="A1677" i="4"/>
  <c r="B1677" i="4" s="1"/>
  <c r="A2323" i="4"/>
  <c r="B2323" i="4" s="1"/>
  <c r="A1129" i="4"/>
  <c r="B1129" i="4" s="1"/>
  <c r="A2724" i="4"/>
  <c r="B2724" i="4" s="1"/>
  <c r="A1369" i="4"/>
  <c r="B1369" i="4" s="1"/>
  <c r="A1181" i="4"/>
  <c r="B1181" i="4" s="1"/>
  <c r="A1249" i="4"/>
  <c r="B1249" i="4" s="1"/>
  <c r="A1395" i="4"/>
  <c r="B1395" i="4" s="1"/>
  <c r="A2646" i="4"/>
  <c r="B2646" i="4" s="1"/>
  <c r="A1957" i="4"/>
  <c r="B1957" i="4" s="1"/>
  <c r="Q2095" i="4"/>
  <c r="N2657" i="4"/>
  <c r="Q2657" i="4"/>
  <c r="Q2609" i="4"/>
  <c r="O2609" i="4"/>
  <c r="N2237" i="4"/>
  <c r="O2237" i="4"/>
  <c r="Q2237" i="4"/>
  <c r="N2205" i="4"/>
  <c r="O2205" i="4"/>
  <c r="Q2205" i="4"/>
  <c r="N2091" i="4"/>
  <c r="Q2091" i="4"/>
  <c r="O2091" i="4"/>
  <c r="O2388" i="4"/>
  <c r="N2388" i="4"/>
  <c r="Q2388" i="4"/>
  <c r="Q2558" i="4"/>
  <c r="N2558" i="4"/>
  <c r="O2558" i="4"/>
  <c r="N2548" i="4"/>
  <c r="Q2548" i="4"/>
  <c r="O2548" i="4"/>
  <c r="Q2185" i="4"/>
  <c r="N2185" i="4"/>
  <c r="O2185" i="4"/>
  <c r="N2570" i="4"/>
  <c r="Q2570" i="4"/>
  <c r="O2570" i="4"/>
  <c r="O2649" i="4"/>
  <c r="Q2649" i="4"/>
  <c r="N2649" i="4"/>
  <c r="N2289" i="4"/>
  <c r="O2289" i="4"/>
  <c r="Q2289" i="4"/>
  <c r="N2261" i="4"/>
  <c r="O2261" i="4"/>
  <c r="Q2261" i="4"/>
  <c r="O2221" i="4"/>
  <c r="N2221" i="4"/>
  <c r="Q2221" i="4"/>
  <c r="O2179" i="4"/>
  <c r="N2179" i="4"/>
  <c r="Q2179" i="4"/>
  <c r="Q1831" i="4"/>
  <c r="O1831" i="4"/>
  <c r="N1831" i="4"/>
  <c r="N2127" i="4"/>
  <c r="Q2127" i="4"/>
  <c r="O2127" i="4"/>
  <c r="O2416" i="4"/>
  <c r="N2416" i="4"/>
  <c r="Q2416" i="4"/>
  <c r="Q2283" i="4"/>
  <c r="O2283" i="4"/>
  <c r="N2283" i="4"/>
  <c r="A2003" i="4"/>
  <c r="B2003" i="4" s="1"/>
  <c r="Q2900" i="4"/>
  <c r="O2900" i="4"/>
  <c r="N2900" i="4"/>
  <c r="O2778" i="4"/>
  <c r="Q2778" i="4"/>
  <c r="N2778" i="4"/>
  <c r="Q2141" i="4"/>
  <c r="O2141" i="4"/>
  <c r="N2141" i="4"/>
  <c r="O2175" i="4"/>
  <c r="O2637" i="4"/>
  <c r="N2637" i="4"/>
  <c r="Q2637" i="4"/>
  <c r="Q2467" i="4"/>
  <c r="O2467" i="4"/>
  <c r="N2467" i="4"/>
  <c r="O2273" i="4"/>
  <c r="N2273" i="4"/>
  <c r="Q2273" i="4"/>
  <c r="N2101" i="4"/>
  <c r="Q2101" i="4"/>
  <c r="O2101" i="4"/>
  <c r="Q2077" i="4"/>
  <c r="O2077" i="4"/>
  <c r="N2077" i="4"/>
  <c r="Q2736" i="4"/>
  <c r="N2736" i="4"/>
  <c r="O2736" i="4"/>
  <c r="Q2516" i="4"/>
  <c r="N2516" i="4"/>
  <c r="O2516" i="4"/>
  <c r="N2678" i="4"/>
  <c r="Q2678" i="4"/>
  <c r="O2678" i="4"/>
  <c r="N2744" i="4"/>
  <c r="Q2744" i="4"/>
  <c r="O2744" i="4"/>
  <c r="N2175" i="4"/>
  <c r="O2465" i="4"/>
  <c r="Q2465" i="4"/>
  <c r="O2215" i="4"/>
  <c r="N2215" i="4"/>
  <c r="Q2215" i="4"/>
  <c r="N2157" i="4"/>
  <c r="Q2157" i="4"/>
  <c r="O2157" i="4"/>
  <c r="Q2484" i="4"/>
  <c r="O2484" i="4"/>
  <c r="N2484" i="4"/>
  <c r="Q2536" i="4"/>
  <c r="O2536" i="4"/>
  <c r="N2536" i="4"/>
  <c r="N2959" i="4"/>
  <c r="Q2959" i="4"/>
  <c r="O2959" i="4"/>
  <c r="N2279" i="4"/>
  <c r="Q2279" i="4"/>
  <c r="O2279" i="4"/>
  <c r="O2255" i="4"/>
  <c r="Q2255" i="4"/>
  <c r="N2255" i="4"/>
  <c r="Q2580" i="4"/>
  <c r="O2580" i="4"/>
  <c r="N2580" i="4"/>
  <c r="O2518" i="4"/>
  <c r="N2518" i="4"/>
  <c r="Q2518" i="4"/>
  <c r="A1969" i="4"/>
  <c r="B1969" i="4" s="1"/>
  <c r="Q2872" i="4"/>
  <c r="N2872" i="4"/>
  <c r="O2872" i="4"/>
  <c r="Q2497" i="4"/>
  <c r="N2497" i="4"/>
  <c r="O2586" i="4"/>
  <c r="Q2586" i="4"/>
  <c r="N2586" i="4"/>
  <c r="Q2660" i="4"/>
  <c r="N2660" i="4"/>
  <c r="O2660" i="4"/>
  <c r="A1867" i="4"/>
  <c r="B1867" i="4" s="1"/>
  <c r="A2472" i="4"/>
  <c r="B2472" i="4" s="1"/>
  <c r="A832" i="4"/>
  <c r="B832" i="4" s="1"/>
  <c r="A759" i="4"/>
  <c r="B759" i="4" s="1"/>
  <c r="N2297" i="4"/>
  <c r="O2297" i="4"/>
  <c r="Q2297" i="4"/>
  <c r="N2211" i="4"/>
  <c r="O2211" i="4"/>
  <c r="Q2211" i="4"/>
  <c r="A1981" i="4"/>
  <c r="B1981" i="4" s="1"/>
  <c r="Q2552" i="4"/>
  <c r="N2269" i="4"/>
  <c r="Q2269" i="4"/>
  <c r="O2269" i="4"/>
  <c r="Q2153" i="4"/>
  <c r="N2153" i="4"/>
  <c r="O2153" i="4"/>
  <c r="Q1933" i="4"/>
  <c r="O1933" i="4"/>
  <c r="N1933" i="4"/>
  <c r="Q2263" i="4"/>
  <c r="N2263" i="4"/>
  <c r="O2263" i="4"/>
  <c r="N2295" i="4"/>
  <c r="Q2295" i="4"/>
  <c r="O2295" i="4"/>
  <c r="N2241" i="4"/>
  <c r="Q2241" i="4"/>
  <c r="O2241" i="4"/>
  <c r="N2589" i="4"/>
  <c r="O2589" i="4"/>
  <c r="N2445" i="4"/>
  <c r="Q2445" i="4"/>
  <c r="O2445" i="4"/>
  <c r="O2265" i="4"/>
  <c r="N2265" i="4"/>
  <c r="Q2265" i="4"/>
  <c r="Q2135" i="4"/>
  <c r="N2135" i="4"/>
  <c r="O2135" i="4"/>
  <c r="Q1975" i="4"/>
  <c r="O1975" i="4"/>
  <c r="N1975" i="4"/>
  <c r="Q2303" i="4"/>
  <c r="O2303" i="4"/>
  <c r="N2303" i="4"/>
  <c r="O2119" i="4"/>
  <c r="N2119" i="4"/>
  <c r="Q2119" i="4"/>
  <c r="A2424" i="4"/>
  <c r="B2424" i="4" s="1"/>
  <c r="Q2189" i="4"/>
  <c r="N2189" i="4"/>
  <c r="O2189" i="4"/>
  <c r="Q2213" i="4"/>
  <c r="O2213" i="4"/>
  <c r="N2213" i="4"/>
  <c r="N2545" i="4"/>
  <c r="Q2545" i="4"/>
  <c r="O2545" i="4"/>
  <c r="N2117" i="4"/>
  <c r="Q2117" i="4"/>
  <c r="O2117" i="4"/>
  <c r="O2505" i="4"/>
  <c r="N2505" i="4"/>
  <c r="Q2505" i="4"/>
  <c r="N2415" i="4"/>
  <c r="Q2415" i="4"/>
  <c r="O2415" i="4"/>
  <c r="O2349" i="4"/>
  <c r="Q2349" i="4"/>
  <c r="N2349" i="4"/>
  <c r="A2043" i="4"/>
  <c r="B2043" i="4" s="1"/>
  <c r="A2021" i="4"/>
  <c r="B2021" i="4" s="1"/>
  <c r="O2638" i="4"/>
  <c r="A2313" i="4"/>
  <c r="B2313" i="4" s="1"/>
  <c r="A1741" i="4"/>
  <c r="B1741" i="4" s="1"/>
  <c r="A1783" i="4"/>
  <c r="B1783" i="4" s="1"/>
  <c r="A2318" i="4"/>
  <c r="B2318" i="4" s="1"/>
  <c r="A1487" i="4"/>
  <c r="B1487" i="4" s="1"/>
  <c r="Q2928" i="4"/>
  <c r="N2928" i="4"/>
  <c r="O2928" i="4"/>
  <c r="Q2035" i="4"/>
  <c r="N2035" i="4"/>
  <c r="O2035" i="4"/>
  <c r="O2107" i="4"/>
  <c r="N2107" i="4"/>
  <c r="Q2107" i="4"/>
  <c r="Q2564" i="4"/>
  <c r="N2564" i="4"/>
  <c r="O2564" i="4"/>
  <c r="O2528" i="4"/>
  <c r="N2528" i="4"/>
  <c r="Q2528" i="4"/>
  <c r="N2139" i="4"/>
  <c r="O2139" i="4"/>
  <c r="Q2139" i="4"/>
  <c r="N1749" i="4"/>
  <c r="Q1749" i="4"/>
  <c r="O1749" i="4"/>
  <c r="Q2618" i="4"/>
  <c r="N2618" i="4"/>
  <c r="O2618" i="4"/>
  <c r="O2105" i="4"/>
  <c r="N2105" i="4"/>
  <c r="Q2105" i="4"/>
  <c r="N2133" i="4"/>
  <c r="Q2133" i="4"/>
  <c r="O2133" i="4"/>
  <c r="O2546" i="4"/>
  <c r="N2546" i="4"/>
  <c r="Q2546" i="4"/>
  <c r="Q1983" i="4"/>
  <c r="O2083" i="4"/>
  <c r="Q2083" i="4"/>
  <c r="N2083" i="4"/>
  <c r="O2015" i="4"/>
  <c r="N2015" i="4"/>
  <c r="Q2015" i="4"/>
  <c r="N2616" i="4"/>
  <c r="O2616" i="4"/>
  <c r="Q2616" i="4"/>
  <c r="Q2602" i="4"/>
  <c r="O2602" i="4"/>
  <c r="N2602" i="4"/>
  <c r="Q2692" i="4"/>
  <c r="O2692" i="4"/>
  <c r="N2692" i="4"/>
  <c r="Q2614" i="4"/>
  <c r="O2614" i="4"/>
  <c r="N2614" i="4"/>
  <c r="N2534" i="4"/>
  <c r="O2534" i="4"/>
  <c r="A1857" i="4"/>
  <c r="B1857" i="4" s="1"/>
  <c r="N2037" i="4"/>
  <c r="Q2037" i="4"/>
  <c r="O2037" i="4"/>
  <c r="N2496" i="4"/>
  <c r="Q2496" i="4"/>
  <c r="O2496" i="4"/>
  <c r="N2502" i="4"/>
  <c r="O2502" i="4"/>
  <c r="Q2502" i="4"/>
  <c r="A100" i="4"/>
  <c r="B100" i="4" s="1"/>
  <c r="A1120" i="4"/>
  <c r="B1120" i="4" s="1"/>
  <c r="A2397" i="4"/>
  <c r="B2397" i="4" s="1"/>
  <c r="O2566" i="4"/>
  <c r="N2566" i="4"/>
  <c r="Q2566" i="4"/>
  <c r="O2582" i="4"/>
  <c r="Q2582" i="4"/>
  <c r="N2582" i="4"/>
  <c r="O2466" i="4"/>
  <c r="Q2466" i="4"/>
  <c r="N2466" i="4"/>
  <c r="A1817" i="4"/>
  <c r="B1817" i="4" s="1"/>
  <c r="Q2524" i="4"/>
  <c r="N2524" i="4"/>
  <c r="O2524" i="4"/>
  <c r="Q2520" i="4"/>
  <c r="O2520" i="4"/>
  <c r="N2520" i="4"/>
  <c r="N2717" i="4"/>
  <c r="Q2717" i="4"/>
  <c r="O2717" i="4"/>
  <c r="Q2962" i="4"/>
  <c r="N2962" i="4"/>
  <c r="O2962" i="4"/>
  <c r="N2059" i="4"/>
  <c r="Q2059" i="4"/>
  <c r="O2059" i="4"/>
  <c r="O1857" i="4"/>
  <c r="N1857" i="4"/>
  <c r="Q1857" i="4"/>
  <c r="O2327" i="4"/>
  <c r="N2327" i="4"/>
  <c r="Q2327" i="4"/>
  <c r="O2530" i="4"/>
  <c r="Q2530" i="4"/>
  <c r="N2530" i="4"/>
  <c r="N2578" i="4"/>
  <c r="Q2578" i="4"/>
  <c r="O2578" i="4"/>
  <c r="O2478" i="4"/>
  <c r="N2478" i="4"/>
  <c r="Q2478" i="4"/>
  <c r="N2488" i="4"/>
  <c r="Q2488" i="4"/>
  <c r="O2488" i="4"/>
  <c r="A1201" i="4"/>
  <c r="B1201" i="4" s="1"/>
  <c r="O2347" i="4"/>
  <c r="A932" i="4"/>
  <c r="B932" i="4" s="1"/>
  <c r="A1340" i="4"/>
  <c r="B1340" i="4" s="1"/>
  <c r="A1676" i="4"/>
  <c r="B1676" i="4" s="1"/>
  <c r="A1621" i="4"/>
  <c r="B1621" i="4" s="1"/>
  <c r="A1571" i="4"/>
  <c r="B1571" i="4" s="1"/>
  <c r="A1545" i="4"/>
  <c r="B1545" i="4" s="1"/>
  <c r="A2421" i="4"/>
  <c r="B2421" i="4" s="1"/>
  <c r="Q2287" i="4"/>
  <c r="N2287" i="4"/>
  <c r="O2287" i="4"/>
  <c r="N2079" i="4"/>
  <c r="Q2079" i="4"/>
  <c r="O2079" i="4"/>
  <c r="O2029" i="4"/>
  <c r="N2029" i="4"/>
  <c r="Q2029" i="4"/>
  <c r="Q1915" i="4"/>
  <c r="N1915" i="4"/>
  <c r="O1915" i="4"/>
  <c r="O2053" i="4"/>
  <c r="N2053" i="4"/>
  <c r="Q2053" i="4"/>
  <c r="O2622" i="4"/>
  <c r="Q2622" i="4"/>
  <c r="N2622" i="4"/>
  <c r="N2111" i="4"/>
  <c r="Q2111" i="4"/>
  <c r="O2111" i="4"/>
  <c r="O2199" i="4"/>
  <c r="Q2199" i="4"/>
  <c r="N2199" i="4"/>
  <c r="N2137" i="4"/>
  <c r="Q2137" i="4"/>
  <c r="O2137" i="4"/>
  <c r="Q1791" i="4"/>
  <c r="N1791" i="4"/>
  <c r="O1791" i="4"/>
  <c r="N2420" i="4"/>
  <c r="Q2420" i="4"/>
  <c r="O2420" i="4"/>
  <c r="Q2281" i="4"/>
  <c r="O2281" i="4"/>
  <c r="N2281" i="4"/>
  <c r="O2404" i="4"/>
  <c r="Q2404" i="4"/>
  <c r="N2404" i="4"/>
  <c r="Q2456" i="4"/>
  <c r="N2456" i="4"/>
  <c r="O2456" i="4"/>
  <c r="Q2730" i="4"/>
  <c r="O2730" i="4"/>
  <c r="N2730" i="4"/>
  <c r="Q2598" i="4"/>
  <c r="N2598" i="4"/>
  <c r="O2598" i="4"/>
  <c r="O2495" i="4"/>
  <c r="Q2495" i="4"/>
  <c r="N2495" i="4"/>
  <c r="N2978" i="4"/>
  <c r="Q2978" i="4"/>
  <c r="O2978" i="4"/>
  <c r="N2245" i="4"/>
  <c r="Q2245" i="4"/>
  <c r="O2245" i="4"/>
  <c r="O2169" i="4"/>
  <c r="Q2169" i="4"/>
  <c r="N2169" i="4"/>
  <c r="Q2131" i="4"/>
  <c r="N2131" i="4"/>
  <c r="O2131" i="4"/>
  <c r="O2057" i="4"/>
  <c r="N2057" i="4"/>
  <c r="Q2057" i="4"/>
  <c r="N2508" i="4"/>
  <c r="O2508" i="4"/>
  <c r="Q2508" i="4"/>
  <c r="O2724" i="4"/>
  <c r="Q2724" i="4"/>
  <c r="N2724" i="4"/>
  <c r="Q2442" i="4"/>
  <c r="O2442" i="4"/>
  <c r="N2442" i="4"/>
  <c r="Q2670" i="4"/>
  <c r="N2670" i="4"/>
  <c r="O2670" i="4"/>
  <c r="N2968" i="4"/>
  <c r="Q2968" i="4"/>
  <c r="O2968" i="4"/>
  <c r="Q2381" i="4"/>
  <c r="N2381" i="4"/>
  <c r="O2381" i="4"/>
  <c r="O2193" i="4"/>
  <c r="Q2193" i="4"/>
  <c r="N2193" i="4"/>
  <c r="N2041" i="4"/>
  <c r="Q2041" i="4"/>
  <c r="O2041" i="4"/>
  <c r="N2408" i="4"/>
  <c r="Q2408" i="4"/>
  <c r="O2408" i="4"/>
  <c r="Q2448" i="4"/>
  <c r="O2448" i="4"/>
  <c r="N2448" i="4"/>
  <c r="Q2512" i="4"/>
  <c r="O2512" i="4"/>
  <c r="N2512" i="4"/>
  <c r="N2966" i="4"/>
  <c r="Q2966" i="4"/>
  <c r="O2966" i="4"/>
  <c r="Q2129" i="4"/>
  <c r="N2129" i="4"/>
  <c r="O2129" i="4"/>
  <c r="O1993" i="4"/>
  <c r="N1993" i="4"/>
  <c r="Q1993" i="4"/>
  <c r="N2161" i="4"/>
  <c r="Q2161" i="4"/>
  <c r="O2161" i="4"/>
  <c r="O2277" i="4"/>
  <c r="N2277" i="4"/>
  <c r="Q2277" i="4"/>
  <c r="N2808" i="4"/>
  <c r="Q2808" i="4"/>
  <c r="O2808" i="4"/>
  <c r="O2626" i="4"/>
  <c r="Q2626" i="4"/>
  <c r="N2626" i="4"/>
  <c r="N2121" i="4"/>
  <c r="O2121" i="4"/>
  <c r="Q2121" i="4"/>
  <c r="Q2351" i="4"/>
  <c r="N2351" i="4"/>
  <c r="N2253" i="4"/>
  <c r="Q2253" i="4"/>
  <c r="O2253" i="4"/>
  <c r="O2207" i="4"/>
  <c r="N2207" i="4"/>
  <c r="Q2207" i="4"/>
  <c r="N2125" i="4"/>
  <c r="Q2125" i="4"/>
  <c r="O2125" i="4"/>
  <c r="O1949" i="4"/>
  <c r="Q1949" i="4"/>
  <c r="N1949" i="4"/>
  <c r="Q2428" i="4"/>
  <c r="O2428" i="4"/>
  <c r="N2428" i="4"/>
  <c r="N2003" i="4"/>
  <c r="Q2003" i="4"/>
  <c r="O2003" i="4"/>
  <c r="O2418" i="4"/>
  <c r="N2418" i="4"/>
  <c r="Q2418" i="4"/>
  <c r="Q2311" i="4"/>
  <c r="O2311" i="4"/>
  <c r="N2311" i="4"/>
  <c r="O2540" i="4"/>
  <c r="Q2540" i="4"/>
  <c r="N2540" i="4"/>
  <c r="O2590" i="4"/>
  <c r="N2590" i="4"/>
  <c r="Q2590" i="4"/>
  <c r="N1957" i="4"/>
  <c r="Q1957" i="4"/>
  <c r="O1957" i="4"/>
  <c r="N2393" i="4"/>
  <c r="Q2393" i="4"/>
  <c r="O2393" i="4"/>
  <c r="N2239" i="4"/>
  <c r="O2239" i="4"/>
  <c r="Q2239" i="4"/>
  <c r="Q2151" i="4"/>
  <c r="O2151" i="4"/>
  <c r="N2067" i="4"/>
  <c r="O2067" i="4"/>
  <c r="Q2067" i="4"/>
  <c r="O1979" i="4"/>
  <c r="N1979" i="4"/>
  <c r="Q1979" i="4"/>
  <c r="N2231" i="4"/>
  <c r="O2231" i="4"/>
  <c r="Q2231" i="4"/>
  <c r="N2197" i="4"/>
  <c r="Q2197" i="4"/>
  <c r="O2197" i="4"/>
  <c r="N2149" i="4"/>
  <c r="Q2149" i="4"/>
  <c r="O2149" i="4"/>
  <c r="O1999" i="4"/>
  <c r="Q1999" i="4"/>
  <c r="N1999" i="4"/>
  <c r="O1955" i="4"/>
  <c r="Q1955" i="4"/>
  <c r="N1955" i="4"/>
  <c r="N2271" i="4"/>
  <c r="O2271" i="4"/>
  <c r="Q2271" i="4"/>
  <c r="N2243" i="4"/>
  <c r="Q2243" i="4"/>
  <c r="O2243" i="4"/>
  <c r="N1965" i="4"/>
  <c r="Q1965" i="4"/>
  <c r="O1965" i="4"/>
  <c r="Q2259" i="4"/>
  <c r="O2259" i="4"/>
  <c r="N2259" i="4"/>
  <c r="O2201" i="4"/>
  <c r="Q2201" i="4"/>
  <c r="N2201" i="4"/>
  <c r="O2143" i="4"/>
  <c r="N2143" i="4"/>
  <c r="Q2143" i="4"/>
  <c r="O2097" i="4"/>
  <c r="N2097" i="4"/>
  <c r="Q2097" i="4"/>
  <c r="N2011" i="4"/>
  <c r="Q2011" i="4"/>
  <c r="O2011" i="4"/>
  <c r="Q1867" i="4"/>
  <c r="N1867" i="4"/>
  <c r="O1867" i="4"/>
  <c r="Q2651" i="4"/>
  <c r="O2651" i="4"/>
  <c r="N2651" i="4"/>
  <c r="N2335" i="4"/>
  <c r="Q2335" i="4"/>
  <c r="O2335" i="4"/>
  <c r="Q1941" i="4"/>
  <c r="N1941" i="4"/>
  <c r="O1941" i="4"/>
  <c r="Q1805" i="4"/>
  <c r="O1805" i="4"/>
  <c r="N1805" i="4"/>
  <c r="N2027" i="4"/>
  <c r="Q2027" i="4"/>
  <c r="O2027" i="4"/>
  <c r="Q1775" i="4"/>
  <c r="O1775" i="4"/>
  <c r="N1775" i="4"/>
  <c r="O2219" i="4"/>
  <c r="Q2219" i="4"/>
  <c r="N2219" i="4"/>
  <c r="N2051" i="4"/>
  <c r="Q2051" i="4"/>
  <c r="O2051" i="4"/>
  <c r="O1747" i="4"/>
  <c r="Q1747" i="4"/>
  <c r="N1747" i="4"/>
  <c r="O2187" i="4"/>
  <c r="N2187" i="4"/>
  <c r="Q2187" i="4"/>
  <c r="Q2019" i="4"/>
  <c r="O2019" i="4"/>
  <c r="N2019" i="4"/>
  <c r="A1219" i="4"/>
  <c r="B1219" i="4" s="1"/>
  <c r="A2706" i="4"/>
  <c r="B2706" i="4" s="1"/>
  <c r="A938" i="4"/>
  <c r="B938" i="4" s="1"/>
  <c r="A1712" i="4"/>
  <c r="B1712" i="4" s="1"/>
  <c r="A1518" i="4"/>
  <c r="B1518" i="4" s="1"/>
  <c r="A1553" i="4"/>
  <c r="B1553" i="4" s="1"/>
  <c r="A2464" i="4"/>
  <c r="B2464" i="4" s="1"/>
  <c r="A1683" i="4"/>
  <c r="B1683" i="4" s="1"/>
  <c r="A2332" i="4"/>
  <c r="B2332" i="4" s="1"/>
  <c r="A1840" i="4"/>
  <c r="B1840" i="4" s="1"/>
  <c r="A1104" i="4"/>
  <c r="B1104" i="4" s="1"/>
  <c r="A1086" i="4"/>
  <c r="B1086" i="4" s="1"/>
  <c r="A988" i="4"/>
  <c r="B988" i="4" s="1"/>
  <c r="A2150" i="4"/>
  <c r="B2150" i="4" s="1"/>
  <c r="A1900" i="4"/>
  <c r="B1900" i="4" s="1"/>
  <c r="A1436" i="4"/>
  <c r="B1436" i="4" s="1"/>
  <c r="A2664" i="4"/>
  <c r="B2664" i="4" s="1"/>
  <c r="A1681" i="4"/>
  <c r="B1681" i="4" s="1"/>
  <c r="A1615" i="4"/>
  <c r="B1615" i="4" s="1"/>
  <c r="N1863" i="4"/>
  <c r="Q1863" i="4"/>
  <c r="O1863" i="4"/>
  <c r="N1643" i="4"/>
  <c r="Q1643" i="4"/>
  <c r="O1643" i="4"/>
  <c r="N2183" i="4"/>
  <c r="O2183" i="4"/>
  <c r="Q2183" i="4"/>
  <c r="N2167" i="4"/>
  <c r="Q2167" i="4"/>
  <c r="O2167" i="4"/>
  <c r="O2033" i="4"/>
  <c r="N2033" i="4"/>
  <c r="Q2033" i="4"/>
  <c r="N1969" i="4"/>
  <c r="Q1969" i="4"/>
  <c r="O1969" i="4"/>
  <c r="O1673" i="4"/>
  <c r="N1673" i="4"/>
  <c r="Q1673" i="4"/>
  <c r="A1875" i="4"/>
  <c r="B1875" i="4" s="1"/>
  <c r="O1983" i="4"/>
  <c r="O2238" i="4"/>
  <c r="Q2238" i="4"/>
  <c r="N2238" i="4"/>
  <c r="Q2312" i="4"/>
  <c r="N2312" i="4"/>
  <c r="O2312" i="4"/>
  <c r="Q2314" i="4"/>
  <c r="O2314" i="4"/>
  <c r="N2314" i="4"/>
  <c r="O2230" i="4"/>
  <c r="Q2230" i="4"/>
  <c r="N2230" i="4"/>
  <c r="O2286" i="4"/>
  <c r="Q2286" i="4"/>
  <c r="N2286" i="4"/>
  <c r="Q2290" i="4"/>
  <c r="O2290" i="4"/>
  <c r="N2290" i="4"/>
  <c r="O2248" i="4"/>
  <c r="N2248" i="4"/>
  <c r="Q2248" i="4"/>
  <c r="A808" i="4"/>
  <c r="B808" i="4" s="1"/>
  <c r="A1274" i="4"/>
  <c r="B1274" i="4" s="1"/>
  <c r="A2422" i="4"/>
  <c r="B2422" i="4" s="1"/>
  <c r="A1730" i="4"/>
  <c r="B1730" i="4" s="1"/>
  <c r="O2170" i="4"/>
  <c r="N2170" i="4"/>
  <c r="Q2170" i="4"/>
  <c r="O2210" i="4"/>
  <c r="Q2210" i="4"/>
  <c r="N2210" i="4"/>
  <c r="N2200" i="4"/>
  <c r="Q2200" i="4"/>
  <c r="O2200" i="4"/>
  <c r="N1899" i="4"/>
  <c r="Q2192" i="4"/>
  <c r="N2192" i="4"/>
  <c r="O2192" i="4"/>
  <c r="O2190" i="4"/>
  <c r="Q2190" i="4"/>
  <c r="N2190" i="4"/>
  <c r="O1899" i="4"/>
  <c r="O2344" i="4"/>
  <c r="N2344" i="4"/>
  <c r="Q2344" i="4"/>
  <c r="O2340" i="4"/>
  <c r="Q2340" i="4"/>
  <c r="N2340" i="4"/>
  <c r="O2246" i="4"/>
  <c r="Q2246" i="4"/>
  <c r="N2246" i="4"/>
  <c r="Q2352" i="4"/>
  <c r="O2352" i="4"/>
  <c r="N2352" i="4"/>
  <c r="Q2358" i="4"/>
  <c r="O2358" i="4"/>
  <c r="N2358" i="4"/>
  <c r="N2148" i="4"/>
  <c r="Q2148" i="4"/>
  <c r="O2148" i="4"/>
  <c r="A1729" i="4"/>
  <c r="B1729" i="4" s="1"/>
  <c r="A2070" i="4"/>
  <c r="B2070" i="4" s="1"/>
  <c r="O2276" i="4"/>
  <c r="N2276" i="4"/>
  <c r="Q2276" i="4"/>
  <c r="Q2370" i="4"/>
  <c r="O2370" i="4"/>
  <c r="N2370" i="4"/>
  <c r="N2120" i="4"/>
  <c r="Q2120" i="4"/>
  <c r="O2120" i="4"/>
  <c r="N2208" i="4"/>
  <c r="Q2208" i="4"/>
  <c r="O2208" i="4"/>
  <c r="O2300" i="4"/>
  <c r="N2300" i="4"/>
  <c r="Q2300" i="4"/>
  <c r="N2270" i="4"/>
  <c r="O2270" i="4"/>
  <c r="Q2270" i="4"/>
  <c r="Q2288" i="4"/>
  <c r="O2288" i="4"/>
  <c r="N2288" i="4"/>
  <c r="Q2296" i="4"/>
  <c r="N2296" i="4"/>
  <c r="O2296" i="4"/>
  <c r="N2232" i="4"/>
  <c r="Q2232" i="4"/>
  <c r="O2232" i="4"/>
  <c r="N2071" i="4"/>
  <c r="O2071" i="4"/>
  <c r="Q2071" i="4"/>
  <c r="O1731" i="4"/>
  <c r="N1731" i="4"/>
  <c r="Q1731" i="4"/>
  <c r="N2108" i="4"/>
  <c r="Q2108" i="4"/>
  <c r="O2108" i="4"/>
  <c r="O2156" i="4"/>
  <c r="Q2156" i="4"/>
  <c r="N2156" i="4"/>
  <c r="Q2410" i="4"/>
  <c r="N2410" i="4"/>
  <c r="O2410" i="4"/>
  <c r="O2254" i="4"/>
  <c r="N2254" i="4"/>
  <c r="Q2254" i="4"/>
  <c r="O2252" i="4"/>
  <c r="Q2252" i="4"/>
  <c r="N2252" i="4"/>
  <c r="N2376" i="4"/>
  <c r="O2376" i="4"/>
  <c r="Q2376" i="4"/>
  <c r="N2412" i="4"/>
  <c r="Q2412" i="4"/>
  <c r="O2412" i="4"/>
  <c r="Q2514" i="4"/>
  <c r="O2514" i="4"/>
  <c r="N2514" i="4"/>
  <c r="O2224" i="4"/>
  <c r="N2224" i="4"/>
  <c r="Q2224" i="4"/>
  <c r="Q2102" i="4"/>
  <c r="O2102" i="4"/>
  <c r="N2102" i="4"/>
  <c r="A2776" i="4"/>
  <c r="B2776" i="4" s="1"/>
  <c r="A742" i="4"/>
  <c r="B742" i="4" s="1"/>
  <c r="A1387" i="4"/>
  <c r="B1387" i="4" s="1"/>
  <c r="Q2162" i="4"/>
  <c r="N2162" i="4"/>
  <c r="O2162" i="4"/>
  <c r="A1276" i="4"/>
  <c r="B1276" i="4" s="1"/>
  <c r="A2900" i="4"/>
  <c r="B2900" i="4" s="1"/>
  <c r="A1111" i="4"/>
  <c r="B1111" i="4" s="1"/>
  <c r="A651" i="4"/>
  <c r="B651" i="4" s="1"/>
  <c r="A501" i="4"/>
  <c r="B501" i="4" s="1"/>
  <c r="N1987" i="4"/>
  <c r="O1987" i="4"/>
  <c r="N1937" i="4"/>
  <c r="Q1937" i="4"/>
  <c r="O1937" i="4"/>
  <c r="N1907" i="4"/>
  <c r="Q1907" i="4"/>
  <c r="N2559" i="4"/>
  <c r="O2559" i="4"/>
  <c r="Q2559" i="4"/>
  <c r="Q2411" i="4"/>
  <c r="N2411" i="4"/>
  <c r="O2411" i="4"/>
  <c r="Q2331" i="4"/>
  <c r="O2331" i="4"/>
  <c r="N2331" i="4"/>
  <c r="O2191" i="4"/>
  <c r="Q2191" i="4"/>
  <c r="N2191" i="4"/>
  <c r="Q2017" i="4"/>
  <c r="O2017" i="4"/>
  <c r="N2017" i="4"/>
  <c r="O1847" i="4"/>
  <c r="N1847" i="4"/>
  <c r="Q1847" i="4"/>
  <c r="O1837" i="4"/>
  <c r="Q1837" i="4"/>
  <c r="N1837" i="4"/>
  <c r="Q1607" i="4"/>
  <c r="N1607" i="4"/>
  <c r="O1607" i="4"/>
  <c r="O2471" i="4"/>
  <c r="N2471" i="4"/>
  <c r="Q2471" i="4"/>
  <c r="O2075" i="4"/>
  <c r="Q2075" i="4"/>
  <c r="N2075" i="4"/>
  <c r="N2023" i="4"/>
  <c r="Q2023" i="4"/>
  <c r="O2023" i="4"/>
  <c r="O1995" i="4"/>
  <c r="Q1995" i="4"/>
  <c r="N1995" i="4"/>
  <c r="O1901" i="4"/>
  <c r="Q1901" i="4"/>
  <c r="N1901" i="4"/>
  <c r="O1845" i="4"/>
  <c r="N1845" i="4"/>
  <c r="Q1845" i="4"/>
  <c r="Q1917" i="4"/>
  <c r="O1917" i="4"/>
  <c r="N1917" i="4"/>
  <c r="A957" i="4"/>
  <c r="B957" i="4" s="1"/>
  <c r="A1569" i="4"/>
  <c r="B1569" i="4" s="1"/>
  <c r="A1759" i="4"/>
  <c r="B1759" i="4" s="1"/>
  <c r="A2946" i="4"/>
  <c r="B2946" i="4" s="1"/>
  <c r="A1701" i="4"/>
  <c r="B1701" i="4" s="1"/>
  <c r="Q1823" i="4"/>
  <c r="N1823" i="4"/>
  <c r="Q1781" i="4"/>
  <c r="N1781" i="4"/>
  <c r="O1781" i="4"/>
  <c r="Q2443" i="4"/>
  <c r="N2443" i="4"/>
  <c r="O2443" i="4"/>
  <c r="O2339" i="4"/>
  <c r="N2339" i="4"/>
  <c r="Q2339" i="4"/>
  <c r="O2089" i="4"/>
  <c r="Q2089" i="4"/>
  <c r="N2089" i="4"/>
  <c r="Q2039" i="4"/>
  <c r="O2039" i="4"/>
  <c r="N2039" i="4"/>
  <c r="N1985" i="4"/>
  <c r="O1985" i="4"/>
  <c r="Q1985" i="4"/>
  <c r="Q1861" i="4"/>
  <c r="O1861" i="4"/>
  <c r="N1861" i="4"/>
  <c r="Q1727" i="4"/>
  <c r="O1727" i="4"/>
  <c r="N1727" i="4"/>
  <c r="N1695" i="4"/>
  <c r="Q1695" i="4"/>
  <c r="O1695" i="4"/>
  <c r="Q1691" i="4"/>
  <c r="O1691" i="4"/>
  <c r="N1691" i="4"/>
  <c r="O1649" i="4"/>
  <c r="N1649" i="4"/>
  <c r="Q1649" i="4"/>
  <c r="N2583" i="4"/>
  <c r="O2583" i="4"/>
  <c r="Q2583" i="4"/>
  <c r="N2509" i="4"/>
  <c r="Q2509" i="4"/>
  <c r="O2509" i="4"/>
  <c r="O2069" i="4"/>
  <c r="N2069" i="4"/>
  <c r="Q2069" i="4"/>
  <c r="O2009" i="4"/>
  <c r="N2009" i="4"/>
  <c r="Q2009" i="4"/>
  <c r="N1973" i="4"/>
  <c r="O1973" i="4"/>
  <c r="Q1973" i="4"/>
  <c r="N1925" i="4"/>
  <c r="Q1925" i="4"/>
  <c r="O1925" i="4"/>
  <c r="Q1793" i="4"/>
  <c r="O1793" i="4"/>
  <c r="N1793" i="4"/>
  <c r="N1703" i="4"/>
  <c r="Q1703" i="4"/>
  <c r="O1703" i="4"/>
  <c r="O1635" i="4"/>
  <c r="N1635" i="4"/>
  <c r="Q1635" i="4"/>
  <c r="O2441" i="4"/>
  <c r="Q2441" i="4"/>
  <c r="Q2007" i="4"/>
  <c r="O2007" i="4"/>
  <c r="N2007" i="4"/>
  <c r="N1991" i="4"/>
  <c r="O1991" i="4"/>
  <c r="Q1991" i="4"/>
  <c r="Q1671" i="4"/>
  <c r="O1671" i="4"/>
  <c r="N1671" i="4"/>
  <c r="N1785" i="4"/>
  <c r="Q1785" i="4"/>
  <c r="O1785" i="4"/>
  <c r="A1978" i="4"/>
  <c r="B1978" i="4" s="1"/>
  <c r="A1946" i="4"/>
  <c r="B1946" i="4" s="1"/>
  <c r="A2148" i="4"/>
  <c r="B2148" i="4" s="1"/>
  <c r="A2418" i="4"/>
  <c r="B2418" i="4" s="1"/>
  <c r="A1858" i="4"/>
  <c r="B1858" i="4" s="1"/>
  <c r="A1194" i="4"/>
  <c r="B1194" i="4" s="1"/>
  <c r="A2582" i="4"/>
  <c r="B2582" i="4" s="1"/>
  <c r="A1227" i="4"/>
  <c r="B1227" i="4" s="1"/>
  <c r="A168" i="4"/>
  <c r="B168" i="4" s="1"/>
  <c r="A622" i="4"/>
  <c r="B622" i="4" s="1"/>
  <c r="A1412" i="4"/>
  <c r="B1412" i="4" s="1"/>
  <c r="A1460" i="4"/>
  <c r="B1460" i="4" s="1"/>
  <c r="A2372" i="4"/>
  <c r="B2372" i="4" s="1"/>
  <c r="A1127" i="4"/>
  <c r="B1127" i="4" s="1"/>
  <c r="A2114" i="4"/>
  <c r="B2114" i="4" s="1"/>
  <c r="A2186" i="4"/>
  <c r="B2186" i="4" s="1"/>
  <c r="A2312" i="4"/>
  <c r="B2312" i="4" s="1"/>
  <c r="A1966" i="4"/>
  <c r="B1966" i="4" s="1"/>
  <c r="A2315" i="4"/>
  <c r="B2315" i="4" s="1"/>
  <c r="A1803" i="4"/>
  <c r="B1803" i="4" s="1"/>
  <c r="A1565" i="4"/>
  <c r="B1565" i="4" s="1"/>
  <c r="A1879" i="4"/>
  <c r="B1879" i="4" s="1"/>
  <c r="A1835" i="4"/>
  <c r="B1835" i="4" s="1"/>
  <c r="A1293" i="4"/>
  <c r="B1293" i="4" s="1"/>
  <c r="A1555" i="4"/>
  <c r="B1555" i="4" s="1"/>
  <c r="A1597" i="4"/>
  <c r="B1597" i="4" s="1"/>
  <c r="A1519" i="4"/>
  <c r="B1519" i="4" s="1"/>
  <c r="A2116" i="4"/>
  <c r="B2116" i="4" s="1"/>
  <c r="A2010" i="4"/>
  <c r="B2010" i="4" s="1"/>
  <c r="O2063" i="4"/>
  <c r="Q2063" i="4"/>
  <c r="N2063" i="4"/>
  <c r="Q1953" i="4"/>
  <c r="N1953" i="4"/>
  <c r="O1953" i="4"/>
  <c r="Q2553" i="4"/>
  <c r="N2553" i="4"/>
  <c r="O2553" i="4"/>
  <c r="N2389" i="4"/>
  <c r="O2389" i="4"/>
  <c r="Q2389" i="4"/>
  <c r="N2337" i="4"/>
  <c r="Q2337" i="4"/>
  <c r="O2337" i="4"/>
  <c r="N2099" i="4"/>
  <c r="Q2099" i="4"/>
  <c r="O2099" i="4"/>
  <c r="Q2013" i="4"/>
  <c r="O2013" i="4"/>
  <c r="N2013" i="4"/>
  <c r="N1919" i="4"/>
  <c r="O1919" i="4"/>
  <c r="Q1919" i="4"/>
  <c r="N1903" i="4"/>
  <c r="Q1903" i="4"/>
  <c r="O1903" i="4"/>
  <c r="O1875" i="4"/>
  <c r="N1875" i="4"/>
  <c r="Q1875" i="4"/>
  <c r="Q1851" i="4"/>
  <c r="O1851" i="4"/>
  <c r="N1851" i="4"/>
  <c r="Q1701" i="4"/>
  <c r="O1701" i="4"/>
  <c r="N1701" i="4"/>
  <c r="O1921" i="4"/>
  <c r="Q1921" i="4"/>
  <c r="N1921" i="4"/>
  <c r="Q1989" i="4"/>
  <c r="N1989" i="4"/>
  <c r="O1989" i="4"/>
  <c r="Q2479" i="4"/>
  <c r="N2479" i="4"/>
  <c r="N2359" i="4"/>
  <c r="O2359" i="4"/>
  <c r="Q2359" i="4"/>
  <c r="O2343" i="4"/>
  <c r="N2343" i="4"/>
  <c r="Q2343" i="4"/>
  <c r="O2005" i="4"/>
  <c r="N2005" i="4"/>
  <c r="Q2005" i="4"/>
  <c r="O1997" i="4"/>
  <c r="N1997" i="4"/>
  <c r="Q1997" i="4"/>
  <c r="Q1897" i="4"/>
  <c r="O1897" i="4"/>
  <c r="N1897" i="4"/>
  <c r="N1815" i="4"/>
  <c r="Q1815" i="4"/>
  <c r="O1815" i="4"/>
  <c r="A1145" i="4"/>
  <c r="B1145" i="4" s="1"/>
  <c r="A1829" i="4"/>
  <c r="B1829" i="4" s="1"/>
  <c r="N1971" i="4"/>
  <c r="O1971" i="4"/>
  <c r="Q1971" i="4"/>
  <c r="Q1869" i="4"/>
  <c r="O1869" i="4"/>
  <c r="N1869" i="4"/>
  <c r="Q2229" i="4"/>
  <c r="O2229" i="4"/>
  <c r="N2093" i="4"/>
  <c r="Q2093" i="4"/>
  <c r="O2093" i="4"/>
  <c r="O2025" i="4"/>
  <c r="Q2025" i="4"/>
  <c r="N2025" i="4"/>
  <c r="Q1951" i="4"/>
  <c r="O1951" i="4"/>
  <c r="N1951" i="4"/>
  <c r="N1777" i="4"/>
  <c r="O1777" i="4"/>
  <c r="Q1777" i="4"/>
  <c r="O1745" i="4"/>
  <c r="N1745" i="4"/>
  <c r="Q1745" i="4"/>
  <c r="Q1693" i="4"/>
  <c r="O1693" i="4"/>
  <c r="N1693" i="4"/>
  <c r="N1889" i="4"/>
  <c r="Q1889" i="4"/>
  <c r="O2453" i="4"/>
  <c r="Q2453" i="4"/>
  <c r="N2453" i="4"/>
  <c r="N2371" i="4"/>
  <c r="Q2371" i="4"/>
  <c r="O2371" i="4"/>
  <c r="Q2333" i="4"/>
  <c r="O2333" i="4"/>
  <c r="N2333" i="4"/>
  <c r="N2247" i="4"/>
  <c r="Q2247" i="4"/>
  <c r="N1981" i="4"/>
  <c r="Q1981" i="4"/>
  <c r="O1981" i="4"/>
  <c r="Q1963" i="4"/>
  <c r="O1963" i="4"/>
  <c r="N1963" i="4"/>
  <c r="Q1931" i="4"/>
  <c r="O1931" i="4"/>
  <c r="N1931" i="4"/>
  <c r="Q1927" i="4"/>
  <c r="O1927" i="4"/>
  <c r="N1927" i="4"/>
  <c r="O1913" i="4"/>
  <c r="N1913" i="4"/>
  <c r="Q1913" i="4"/>
  <c r="Q1911" i="4"/>
  <c r="N1911" i="4"/>
  <c r="O1911" i="4"/>
  <c r="Q1905" i="4"/>
  <c r="O1905" i="4"/>
  <c r="N1905" i="4"/>
  <c r="O1895" i="4"/>
  <c r="Q1895" i="4"/>
  <c r="N1895" i="4"/>
  <c r="Q1885" i="4"/>
  <c r="O1885" i="4"/>
  <c r="N1885" i="4"/>
  <c r="O1883" i="4"/>
  <c r="Q1883" i="4"/>
  <c r="N1883" i="4"/>
  <c r="Q1855" i="4"/>
  <c r="O1855" i="4"/>
  <c r="N1855" i="4"/>
  <c r="O1651" i="4"/>
  <c r="N1651" i="4"/>
  <c r="Q1651" i="4"/>
  <c r="Q1661" i="4"/>
  <c r="O1661" i="4"/>
  <c r="N1661" i="4"/>
  <c r="Q1675" i="4"/>
  <c r="O1675" i="4"/>
  <c r="N1675" i="4"/>
  <c r="Q1765" i="4"/>
  <c r="N1765" i="4"/>
  <c r="O1765" i="4"/>
  <c r="O2122" i="4"/>
  <c r="N2122" i="4"/>
  <c r="Q2122" i="4"/>
  <c r="A1431" i="4"/>
  <c r="B1431" i="4" s="1"/>
  <c r="A1914" i="4"/>
  <c r="B1914" i="4" s="1"/>
  <c r="A1804" i="4"/>
  <c r="B1804" i="4" s="1"/>
  <c r="A1269" i="4"/>
  <c r="B1269" i="4" s="1"/>
  <c r="A2758" i="4"/>
  <c r="B2758" i="4" s="1"/>
  <c r="A1133" i="4"/>
  <c r="B1133" i="4" s="1"/>
  <c r="A985" i="4"/>
  <c r="B985" i="4" s="1"/>
  <c r="A1388" i="4"/>
  <c r="B1388" i="4" s="1"/>
  <c r="A1316" i="4"/>
  <c r="B1316" i="4" s="1"/>
  <c r="A1480" i="4"/>
  <c r="B1480" i="4" s="1"/>
  <c r="A1371" i="4"/>
  <c r="B1371" i="4" s="1"/>
  <c r="A1361" i="4"/>
  <c r="B1361" i="4" s="1"/>
  <c r="A322" i="4"/>
  <c r="B322" i="4" s="1"/>
  <c r="A806" i="4"/>
  <c r="B806" i="4" s="1"/>
  <c r="A1048" i="4"/>
  <c r="B1048" i="4" s="1"/>
  <c r="A1738" i="4"/>
  <c r="B1738" i="4" s="1"/>
  <c r="A2378" i="4"/>
  <c r="B2378" i="4" s="1"/>
  <c r="A1265" i="4"/>
  <c r="B1265" i="4" s="1"/>
  <c r="A2647" i="4"/>
  <c r="B2647" i="4" s="1"/>
  <c r="N2280" i="4"/>
  <c r="Q2280" i="4"/>
  <c r="O2280" i="4"/>
  <c r="Q2272" i="4"/>
  <c r="O2272" i="4"/>
  <c r="N2272" i="4"/>
  <c r="N2250" i="4"/>
  <c r="Q2250" i="4"/>
  <c r="O2250" i="4"/>
  <c r="O1711" i="4"/>
  <c r="N1711" i="4"/>
  <c r="Q1711" i="4"/>
  <c r="Q2278" i="4"/>
  <c r="O2278" i="4"/>
  <c r="N2278" i="4"/>
  <c r="N2406" i="4"/>
  <c r="O2406" i="4"/>
  <c r="Q2406" i="4"/>
  <c r="O2164" i="4"/>
  <c r="N2164" i="4"/>
  <c r="Q2164" i="4"/>
  <c r="Q2262" i="4"/>
  <c r="N2262" i="4"/>
  <c r="O2262" i="4"/>
  <c r="N2334" i="4"/>
  <c r="Q2334" i="4"/>
  <c r="O2334" i="4"/>
  <c r="N2182" i="4"/>
  <c r="Q2182" i="4"/>
  <c r="O2182" i="4"/>
  <c r="N2310" i="4"/>
  <c r="Q2310" i="4"/>
  <c r="O2310" i="4"/>
  <c r="N2194" i="4"/>
  <c r="O2194" i="4"/>
  <c r="Q2194" i="4"/>
  <c r="Q1557" i="4"/>
  <c r="N1557" i="4"/>
  <c r="O1557" i="4"/>
  <c r="Q2212" i="4"/>
  <c r="O2212" i="4"/>
  <c r="N2212" i="4"/>
  <c r="A1868" i="4"/>
  <c r="B1868" i="4" s="1"/>
  <c r="A1635" i="4"/>
  <c r="B1635" i="4" s="1"/>
  <c r="A1589" i="4"/>
  <c r="B1589" i="4" s="1"/>
  <c r="A2228" i="4"/>
  <c r="B2228" i="4" s="1"/>
  <c r="A2140" i="4"/>
  <c r="B2140" i="4" s="1"/>
  <c r="A1365" i="4"/>
  <c r="B1365" i="4" s="1"/>
  <c r="A67" i="4"/>
  <c r="B67" i="4" s="1"/>
  <c r="A1788" i="4"/>
  <c r="B1788" i="4" s="1"/>
  <c r="A96" i="4"/>
  <c r="B96" i="4" s="1"/>
  <c r="A2341" i="4"/>
  <c r="B2341" i="4" s="1"/>
  <c r="A2364" i="4"/>
  <c r="B2364" i="4" s="1"/>
  <c r="A2192" i="4"/>
  <c r="B2192" i="4" s="1"/>
  <c r="A1386" i="4"/>
  <c r="B1386" i="4" s="1"/>
  <c r="A1811" i="4"/>
  <c r="B1811" i="4" s="1"/>
  <c r="A1801" i="4"/>
  <c r="B1801" i="4" s="1"/>
  <c r="A1299" i="4"/>
  <c r="B1299" i="4" s="1"/>
  <c r="A2428" i="4"/>
  <c r="B2428" i="4" s="1"/>
  <c r="A1490" i="4"/>
  <c r="B1490" i="4" s="1"/>
  <c r="A1693" i="4"/>
  <c r="B1693" i="4" s="1"/>
  <c r="A2676" i="4"/>
  <c r="B2676" i="4" s="1"/>
  <c r="A2106" i="4"/>
  <c r="B2106" i="4" s="1"/>
  <c r="A2094" i="4"/>
  <c r="B2094" i="4" s="1"/>
  <c r="A1890" i="4"/>
  <c r="B1890" i="4" s="1"/>
  <c r="A1764" i="4"/>
  <c r="B1764" i="4" s="1"/>
  <c r="A2804" i="4"/>
  <c r="B2804" i="4" s="1"/>
  <c r="A1755" i="4"/>
  <c r="B1755" i="4" s="1"/>
  <c r="A939" i="4"/>
  <c r="B939" i="4" s="1"/>
  <c r="A146" i="4"/>
  <c r="B146" i="4" s="1"/>
  <c r="A1352" i="4"/>
  <c r="B1352" i="4" s="1"/>
  <c r="A1391" i="4"/>
  <c r="B1391" i="4" s="1"/>
  <c r="A1277" i="4"/>
  <c r="B1277" i="4" s="1"/>
  <c r="A2436" i="4"/>
  <c r="B2436" i="4" s="1"/>
  <c r="A1818" i="4"/>
  <c r="B1818" i="4" s="1"/>
  <c r="A1737" i="4"/>
  <c r="B1737" i="4" s="1"/>
  <c r="A989" i="4"/>
  <c r="B989" i="4" s="1"/>
  <c r="A981" i="4"/>
  <c r="B981" i="4" s="1"/>
  <c r="A1092" i="4"/>
  <c r="B1092" i="4" s="1"/>
  <c r="A1688" i="4"/>
  <c r="B1688" i="4" s="1"/>
  <c r="A1614" i="4"/>
  <c r="B1614" i="4" s="1"/>
  <c r="A1799" i="4"/>
  <c r="B1799" i="4" s="1"/>
  <c r="A1475" i="4"/>
  <c r="B1475" i="4" s="1"/>
  <c r="A1826" i="4"/>
  <c r="B1826" i="4" s="1"/>
  <c r="A2393" i="4"/>
  <c r="B2393" i="4" s="1"/>
  <c r="A1815" i="4"/>
  <c r="B1815" i="4" s="1"/>
  <c r="A1671" i="4"/>
  <c r="B1671" i="4" s="1"/>
  <c r="A1605" i="4"/>
  <c r="B1605" i="4" s="1"/>
  <c r="A1523" i="4"/>
  <c r="B1523" i="4" s="1"/>
  <c r="A1499" i="4"/>
  <c r="B1499" i="4" s="1"/>
  <c r="A1471" i="4"/>
  <c r="B1471" i="4" s="1"/>
  <c r="A2170" i="4"/>
  <c r="B2170" i="4" s="1"/>
  <c r="A2130" i="4"/>
  <c r="B2130" i="4" s="1"/>
  <c r="A2068" i="4"/>
  <c r="B2068" i="4" s="1"/>
  <c r="A1970" i="4"/>
  <c r="B1970" i="4" s="1"/>
  <c r="A2745" i="4"/>
  <c r="B2745" i="4" s="1"/>
  <c r="A1291" i="4"/>
  <c r="B1291" i="4" s="1"/>
  <c r="A2671" i="4"/>
  <c r="B2671" i="4" s="1"/>
  <c r="A1939" i="4"/>
  <c r="B1939" i="4" s="1"/>
  <c r="A1153" i="4"/>
  <c r="B1153" i="4" s="1"/>
  <c r="A1295" i="4"/>
  <c r="B1295" i="4" s="1"/>
  <c r="A372" i="4"/>
  <c r="B372" i="4" s="1"/>
  <c r="A1796" i="4"/>
  <c r="B1796" i="4" s="1"/>
  <c r="A1756" i="4"/>
  <c r="B1756" i="4" s="1"/>
  <c r="A1924" i="4"/>
  <c r="B1924" i="4" s="1"/>
  <c r="A1731" i="4"/>
  <c r="B1731" i="4" s="1"/>
  <c r="A2246" i="4"/>
  <c r="B2246" i="4" s="1"/>
  <c r="A1836" i="4"/>
  <c r="B1836" i="4" s="1"/>
  <c r="A1649" i="4"/>
  <c r="B1649" i="4" s="1"/>
  <c r="A1623" i="4"/>
  <c r="B1623" i="4" s="1"/>
  <c r="A1581" i="4"/>
  <c r="B1581" i="4" s="1"/>
  <c r="A2178" i="4"/>
  <c r="B2178" i="4" s="1"/>
  <c r="A2136" i="4"/>
  <c r="B2136" i="4" s="1"/>
  <c r="A1695" i="4"/>
  <c r="B1695" i="4" s="1"/>
  <c r="A1898" i="4"/>
  <c r="B1898" i="4" s="1"/>
  <c r="Q1741" i="4"/>
  <c r="N1741" i="4"/>
  <c r="O1741" i="4"/>
  <c r="N2268" i="4"/>
  <c r="Q2268" i="4"/>
  <c r="O2268" i="4"/>
  <c r="Q2294" i="4"/>
  <c r="O2294" i="4"/>
  <c r="N2294" i="4"/>
  <c r="Q2142" i="4"/>
  <c r="O2142" i="4"/>
  <c r="N2142" i="4"/>
  <c r="N1773" i="4"/>
  <c r="O1773" i="4"/>
  <c r="Q1773" i="4"/>
  <c r="Q2234" i="4"/>
  <c r="N2234" i="4"/>
  <c r="O2234" i="4"/>
  <c r="N2274" i="4"/>
  <c r="Q2274" i="4"/>
  <c r="O2274" i="4"/>
  <c r="O2226" i="4"/>
  <c r="N2226" i="4"/>
  <c r="Q2226" i="4"/>
  <c r="Q2266" i="4"/>
  <c r="O2266" i="4"/>
  <c r="N2266" i="4"/>
  <c r="Q2436" i="4"/>
  <c r="O2436" i="4"/>
  <c r="N2436" i="4"/>
  <c r="O2080" i="4"/>
  <c r="Q2080" i="4"/>
  <c r="N2080" i="4"/>
  <c r="O2128" i="4"/>
  <c r="N2128" i="4"/>
  <c r="Q2128" i="4"/>
  <c r="Q2854" i="4"/>
  <c r="A2340" i="4"/>
  <c r="B2340" i="4" s="1"/>
  <c r="A1364" i="4"/>
  <c r="B1364" i="4" s="1"/>
  <c r="A2475" i="4"/>
  <c r="B2475" i="4" s="1"/>
  <c r="A1302" i="4"/>
  <c r="B1302" i="4" s="1"/>
  <c r="A1478" i="4"/>
  <c r="B1478" i="4" s="1"/>
  <c r="A2255" i="4"/>
  <c r="B2255" i="4" s="1"/>
  <c r="A1917" i="4"/>
  <c r="B1917" i="4" s="1"/>
  <c r="A1703" i="4"/>
  <c r="B1703" i="4" s="1"/>
  <c r="A2154" i="4"/>
  <c r="B2154" i="4" s="1"/>
  <c r="A1255" i="4"/>
  <c r="B1255" i="4" s="1"/>
  <c r="A1171" i="4"/>
  <c r="B1171" i="4" s="1"/>
  <c r="Q2347" i="4"/>
  <c r="A1246" i="4"/>
  <c r="B1246" i="4" s="1"/>
  <c r="A1311" i="4"/>
  <c r="B1311" i="4" s="1"/>
  <c r="A754" i="4"/>
  <c r="B754" i="4" s="1"/>
  <c r="A1798" i="4"/>
  <c r="B1798" i="4" s="1"/>
  <c r="A1326" i="4"/>
  <c r="B1326" i="4" s="1"/>
  <c r="A1292" i="4"/>
  <c r="B1292" i="4" s="1"/>
  <c r="A1006" i="4"/>
  <c r="B1006" i="4" s="1"/>
  <c r="A1779" i="4"/>
  <c r="B1779" i="4" s="1"/>
  <c r="A1398" i="4"/>
  <c r="B1398" i="4" s="1"/>
  <c r="A2594" i="4"/>
  <c r="B2594" i="4" s="1"/>
  <c r="A2774" i="4"/>
  <c r="B2774" i="4" s="1"/>
  <c r="A2588" i="4"/>
  <c r="B2588" i="4" s="1"/>
  <c r="A2234" i="4"/>
  <c r="B2234" i="4" s="1"/>
  <c r="A1568" i="4"/>
  <c r="B1568" i="4" s="1"/>
  <c r="A1439" i="4"/>
  <c r="B1439" i="4" s="1"/>
  <c r="A1673" i="4"/>
  <c r="B1673" i="4" s="1"/>
  <c r="A1567" i="4"/>
  <c r="B1567" i="4" s="1"/>
  <c r="A2166" i="4"/>
  <c r="B2166" i="4" s="1"/>
  <c r="O2222" i="4"/>
  <c r="Q2222" i="4"/>
  <c r="N2222" i="4"/>
  <c r="Q2158" i="4"/>
  <c r="O2158" i="4"/>
  <c r="N2158" i="4"/>
  <c r="O2258" i="4"/>
  <c r="N2258" i="4"/>
  <c r="Q2258" i="4"/>
  <c r="O2228" i="4"/>
  <c r="Q2228" i="4"/>
  <c r="N2228" i="4"/>
  <c r="N2264" i="4"/>
  <c r="Q2264" i="4"/>
  <c r="O2264" i="4"/>
  <c r="Q1657" i="4"/>
  <c r="O1657" i="4"/>
  <c r="N1657" i="4"/>
  <c r="O2242" i="4"/>
  <c r="N2242" i="4"/>
  <c r="Q2242" i="4"/>
  <c r="A288" i="4"/>
  <c r="B288" i="4" s="1"/>
  <c r="A1207" i="4"/>
  <c r="B1207" i="4" s="1"/>
  <c r="A2391" i="4"/>
  <c r="B2391" i="4" s="1"/>
  <c r="A763" i="4"/>
  <c r="B763" i="4" s="1"/>
  <c r="A289" i="4"/>
  <c r="B289" i="4" s="1"/>
  <c r="A1241" i="4"/>
  <c r="B1241" i="4" s="1"/>
  <c r="A1159" i="4"/>
  <c r="B1159" i="4" s="1"/>
  <c r="A1774" i="4"/>
  <c r="B1774" i="4" s="1"/>
  <c r="A1768" i="4"/>
  <c r="B1768" i="4" s="1"/>
  <c r="Q1728" i="4"/>
  <c r="A1954" i="4"/>
  <c r="B1954" i="4" s="1"/>
  <c r="A1828" i="4"/>
  <c r="B1828" i="4" s="1"/>
  <c r="A1726" i="4"/>
  <c r="B1726" i="4" s="1"/>
  <c r="A1773" i="4"/>
  <c r="B1773" i="4" s="1"/>
  <c r="A1717" i="4"/>
  <c r="B1717" i="4" s="1"/>
  <c r="A1807" i="4"/>
  <c r="B1807" i="4" s="1"/>
  <c r="A1355" i="4"/>
  <c r="B1355" i="4" s="1"/>
  <c r="A1017" i="4"/>
  <c r="B1017" i="4" s="1"/>
  <c r="A921" i="4"/>
  <c r="B921" i="4" s="1"/>
  <c r="A1608" i="4"/>
  <c r="B1608" i="4" s="1"/>
  <c r="A1468" i="4"/>
  <c r="B1468" i="4" s="1"/>
  <c r="A2360" i="4"/>
  <c r="B2360" i="4" s="1"/>
  <c r="A2030" i="4"/>
  <c r="B2030" i="4" s="1"/>
  <c r="A1383" i="4"/>
  <c r="B1383" i="4" s="1"/>
  <c r="A1832" i="4"/>
  <c r="B1832" i="4" s="1"/>
  <c r="A1833" i="4"/>
  <c r="B1833" i="4" s="1"/>
  <c r="A1601" i="4"/>
  <c r="B1601" i="4" s="1"/>
  <c r="A1579" i="4"/>
  <c r="B1579" i="4" s="1"/>
  <c r="A1531" i="4"/>
  <c r="B1531" i="4" s="1"/>
  <c r="A2152" i="4"/>
  <c r="B2152" i="4" s="1"/>
  <c r="A2511" i="4"/>
  <c r="B2511" i="4" s="1"/>
  <c r="A2236" i="4"/>
  <c r="B2236" i="4" s="1"/>
  <c r="Q1625" i="4"/>
  <c r="O1625" i="4"/>
  <c r="N1625" i="4"/>
  <c r="N2124" i="4"/>
  <c r="O2124" i="4"/>
  <c r="Q2124" i="4"/>
  <c r="N1972" i="4"/>
  <c r="Q1972" i="4"/>
  <c r="O1972" i="4"/>
  <c r="Q2394" i="4"/>
  <c r="O2394" i="4"/>
  <c r="N2394" i="4"/>
  <c r="Q2284" i="4"/>
  <c r="O2284" i="4"/>
  <c r="N2284" i="4"/>
  <c r="A2762" i="4"/>
  <c r="B2762" i="4" s="1"/>
  <c r="A1962" i="4"/>
  <c r="B1962" i="4" s="1"/>
  <c r="A881" i="4"/>
  <c r="B881" i="4" s="1"/>
  <c r="A2314" i="4"/>
  <c r="B2314" i="4" s="1"/>
  <c r="A2090" i="4"/>
  <c r="B2090" i="4" s="1"/>
  <c r="A1486" i="4"/>
  <c r="B1486" i="4" s="1"/>
  <c r="A1479" i="4"/>
  <c r="B1479" i="4" s="1"/>
  <c r="A1892" i="4"/>
  <c r="B1892" i="4" s="1"/>
  <c r="A1860" i="4"/>
  <c r="B1860" i="4" s="1"/>
  <c r="A1595" i="4"/>
  <c r="B1595" i="4" s="1"/>
  <c r="A1575" i="4"/>
  <c r="B1575" i="4" s="1"/>
  <c r="A1509" i="4"/>
  <c r="B1509" i="4" s="1"/>
  <c r="A1283" i="4"/>
  <c r="B1283" i="4" s="1"/>
  <c r="A2174" i="4"/>
  <c r="B2174" i="4" s="1"/>
  <c r="A2138" i="4"/>
  <c r="B2138" i="4" s="1"/>
  <c r="A2104" i="4"/>
  <c r="B2104" i="4" s="1"/>
  <c r="A2036" i="4"/>
  <c r="B2036" i="4" s="1"/>
  <c r="A1982" i="4"/>
  <c r="B1982" i="4" s="1"/>
  <c r="N1683" i="4"/>
  <c r="Q1683" i="4"/>
  <c r="O1683" i="4"/>
  <c r="N2236" i="4"/>
  <c r="O2236" i="4"/>
  <c r="Q2236" i="4"/>
  <c r="N1728" i="4"/>
  <c r="A1147" i="4"/>
  <c r="B1147" i="4" s="1"/>
  <c r="A2204" i="4"/>
  <c r="B2204" i="4" s="1"/>
  <c r="A1716" i="4"/>
  <c r="B1716" i="4" s="1"/>
  <c r="A1008" i="4"/>
  <c r="B1008" i="4" s="1"/>
  <c r="A1337" i="4"/>
  <c r="B1337" i="4" s="1"/>
  <c r="A1289" i="4"/>
  <c r="B1289" i="4" s="1"/>
  <c r="A1003" i="4"/>
  <c r="B1003" i="4" s="1"/>
  <c r="A2088" i="4"/>
  <c r="B2088" i="4" s="1"/>
  <c r="A2240" i="4"/>
  <c r="B2240" i="4" s="1"/>
  <c r="A1656" i="4"/>
  <c r="B1656" i="4" s="1"/>
  <c r="A1896" i="4"/>
  <c r="B1896" i="4" s="1"/>
  <c r="A1686" i="4"/>
  <c r="B1686" i="4" s="1"/>
  <c r="A2847" i="4"/>
  <c r="B2847" i="4" s="1"/>
  <c r="A1925" i="4"/>
  <c r="B1925" i="4" s="1"/>
  <c r="A1599" i="4"/>
  <c r="B1599" i="4" s="1"/>
  <c r="A2697" i="4"/>
  <c r="B2697" i="4" s="1"/>
  <c r="A1625" i="4"/>
  <c r="B1625" i="4" s="1"/>
  <c r="A2298" i="4"/>
  <c r="B2298" i="4" s="1"/>
  <c r="A671" i="4"/>
  <c r="B671" i="4" s="1"/>
  <c r="A1272" i="4"/>
  <c r="B1272" i="4" s="1"/>
  <c r="A1223" i="4"/>
  <c r="B1223" i="4" s="1"/>
  <c r="A2730" i="4"/>
  <c r="B2730" i="4" s="1"/>
  <c r="A1350" i="4"/>
  <c r="B1350" i="4" s="1"/>
  <c r="A1758" i="4"/>
  <c r="B1758" i="4" s="1"/>
  <c r="A1710" i="4"/>
  <c r="B1710" i="4" s="1"/>
  <c r="A1362" i="4"/>
  <c r="B1362" i="4" s="1"/>
  <c r="O2854" i="4"/>
  <c r="A778" i="4"/>
  <c r="B778" i="4" s="1"/>
  <c r="A1213" i="4"/>
  <c r="B1213" i="4" s="1"/>
  <c r="A1719" i="4"/>
  <c r="B1719" i="4" s="1"/>
  <c r="A1275" i="4"/>
  <c r="B1275" i="4" s="1"/>
  <c r="A2080" i="4"/>
  <c r="B2080" i="4" s="1"/>
  <c r="A1214" i="4"/>
  <c r="B1214" i="4" s="1"/>
  <c r="A686" i="4"/>
  <c r="B686" i="4" s="1"/>
  <c r="A1936" i="4"/>
  <c r="B1936" i="4" s="1"/>
  <c r="A1528" i="4"/>
  <c r="B1528" i="4" s="1"/>
  <c r="A1637" i="4"/>
  <c r="B1637" i="4" s="1"/>
  <c r="A1613" i="4"/>
  <c r="B1613" i="4" s="1"/>
  <c r="A2882" i="4"/>
  <c r="B2882" i="4" s="1"/>
  <c r="A2224" i="4"/>
  <c r="B2224" i="4" s="1"/>
  <c r="A2795" i="4"/>
  <c r="B2795" i="4" s="1"/>
  <c r="A1645" i="4"/>
  <c r="B1645" i="4" s="1"/>
  <c r="A2362" i="4"/>
  <c r="B2362" i="4" s="1"/>
  <c r="Q1559" i="4"/>
  <c r="O1559" i="4"/>
  <c r="N1559" i="4"/>
  <c r="A1393" i="4"/>
  <c r="B1393" i="4" s="1"/>
  <c r="A1467" i="4"/>
  <c r="B1467" i="4" s="1"/>
  <c r="A1215" i="4"/>
  <c r="B1215" i="4" s="1"/>
  <c r="A1025" i="4"/>
  <c r="B1025" i="4" s="1"/>
  <c r="A993" i="4"/>
  <c r="B993" i="4" s="1"/>
  <c r="A1574" i="4"/>
  <c r="B1574" i="4" s="1"/>
  <c r="A1483" i="4"/>
  <c r="B1483" i="4" s="1"/>
  <c r="A1445" i="4"/>
  <c r="B1445" i="4" s="1"/>
  <c r="A2414" i="4"/>
  <c r="B2414" i="4" s="1"/>
  <c r="Q1746" i="4"/>
  <c r="A367" i="4"/>
  <c r="B367" i="4" s="1"/>
  <c r="A965" i="4"/>
  <c r="B965" i="4" s="1"/>
  <c r="A2216" i="4"/>
  <c r="B2216" i="4" s="1"/>
  <c r="A533" i="4"/>
  <c r="B533" i="4" s="1"/>
  <c r="A1281" i="4"/>
  <c r="B1281" i="4" s="1"/>
  <c r="A535" i="4"/>
  <c r="B535" i="4" s="1"/>
  <c r="A834" i="4"/>
  <c r="B834" i="4" s="1"/>
  <c r="A775" i="4"/>
  <c r="B775" i="4" s="1"/>
  <c r="A1403" i="4"/>
  <c r="B1403" i="4" s="1"/>
  <c r="A1655" i="4"/>
  <c r="B1655" i="4" s="1"/>
  <c r="A2485" i="4"/>
  <c r="B2485" i="4" s="1"/>
  <c r="A2042" i="4"/>
  <c r="B2042" i="4" s="1"/>
  <c r="A103" i="4"/>
  <c r="B103" i="4" s="1"/>
  <c r="A672" i="4"/>
  <c r="B672" i="4" s="1"/>
  <c r="A1397" i="4"/>
  <c r="B1397" i="4" s="1"/>
  <c r="A1469" i="4"/>
  <c r="B1469" i="4" s="1"/>
  <c r="A1607" i="4"/>
  <c r="B1607" i="4" s="1"/>
  <c r="A2770" i="4"/>
  <c r="B2770" i="4" s="1"/>
  <c r="A2022" i="4"/>
  <c r="B2022" i="4" s="1"/>
  <c r="N1751" i="4"/>
  <c r="Q1751" i="4"/>
  <c r="O1751" i="4"/>
  <c r="O1923" i="4"/>
  <c r="N1923" i="4"/>
  <c r="Q1923" i="4"/>
  <c r="O1827" i="4"/>
  <c r="N1827" i="4"/>
  <c r="Q1827" i="4"/>
  <c r="A306" i="4"/>
  <c r="B306" i="4" s="1"/>
  <c r="A1781" i="4"/>
  <c r="B1781" i="4" s="1"/>
  <c r="A480" i="4"/>
  <c r="B480" i="4" s="1"/>
  <c r="A1319" i="4"/>
  <c r="B1319" i="4" s="1"/>
  <c r="A581" i="4"/>
  <c r="B581" i="4" s="1"/>
  <c r="A292" i="4"/>
  <c r="B292" i="4" s="1"/>
  <c r="A720" i="4"/>
  <c r="B720" i="4" s="1"/>
  <c r="A1806" i="4"/>
  <c r="B1806" i="4" s="1"/>
  <c r="A784" i="4"/>
  <c r="B784" i="4" s="1"/>
  <c r="A2556" i="4"/>
  <c r="B2556" i="4" s="1"/>
  <c r="A1794" i="4"/>
  <c r="B1794" i="4" s="1"/>
  <c r="A1770" i="4"/>
  <c r="B1770" i="4" s="1"/>
  <c r="A1909" i="4"/>
  <c r="B1909" i="4" s="1"/>
  <c r="A1353" i="4"/>
  <c r="B1353" i="4" s="1"/>
  <c r="A1313" i="4"/>
  <c r="B1313" i="4" s="1"/>
  <c r="A1332" i="4"/>
  <c r="B1332" i="4" s="1"/>
  <c r="A2142" i="4"/>
  <c r="B2142" i="4" s="1"/>
  <c r="O1681" i="4"/>
  <c r="N1681" i="4"/>
  <c r="Q1681" i="4"/>
  <c r="Q1475" i="4"/>
  <c r="O1475" i="4"/>
  <c r="N1475" i="4"/>
  <c r="O1849" i="4"/>
  <c r="N1849" i="4"/>
  <c r="Q1849" i="4"/>
  <c r="A1596" i="4"/>
  <c r="B1596" i="4" s="1"/>
  <c r="A1586" i="4"/>
  <c r="B1586" i="4" s="1"/>
  <c r="A1514" i="4"/>
  <c r="B1514" i="4" s="1"/>
  <c r="Q1439" i="4"/>
  <c r="O1439" i="4"/>
  <c r="N1439" i="4"/>
  <c r="Q1759" i="4"/>
  <c r="N1759" i="4"/>
  <c r="O1759" i="4"/>
  <c r="Q1685" i="4"/>
  <c r="O1685" i="4"/>
  <c r="N1685" i="4"/>
  <c r="N1619" i="4"/>
  <c r="Q1619" i="4"/>
  <c r="O1619" i="4"/>
  <c r="O1549" i="4"/>
  <c r="Q1549" i="4"/>
  <c r="N1549" i="4"/>
  <c r="N1713" i="4"/>
  <c r="Q1713" i="4"/>
  <c r="O1713" i="4"/>
  <c r="Q1717" i="4"/>
  <c r="N1717" i="4"/>
  <c r="O1717" i="4"/>
  <c r="Q1873" i="4"/>
  <c r="O1873" i="4"/>
  <c r="N1873" i="4"/>
  <c r="Q1891" i="4"/>
  <c r="O1891" i="4"/>
  <c r="N1891" i="4"/>
  <c r="O1733" i="4"/>
  <c r="N1733" i="4"/>
  <c r="Q1733" i="4"/>
  <c r="Q1655" i="4"/>
  <c r="O1655" i="4"/>
  <c r="N1655" i="4"/>
  <c r="A87" i="4"/>
  <c r="B87" i="4" s="1"/>
  <c r="A1727" i="4"/>
  <c r="B1727" i="4" s="1"/>
  <c r="A1287" i="4"/>
  <c r="B1287" i="4" s="1"/>
  <c r="A2876" i="4"/>
  <c r="B2876" i="4" s="1"/>
  <c r="A1367" i="4"/>
  <c r="B1367" i="4" s="1"/>
  <c r="A1315" i="4"/>
  <c r="B1315" i="4" s="1"/>
  <c r="A1915" i="4"/>
  <c r="B1915" i="4" s="1"/>
  <c r="A1883" i="4"/>
  <c r="B1883" i="4" s="1"/>
  <c r="N1611" i="4"/>
  <c r="Q1611" i="4"/>
  <c r="O1611" i="4"/>
  <c r="A969" i="4"/>
  <c r="B969" i="4" s="1"/>
  <c r="A1384" i="4"/>
  <c r="B1384" i="4" s="1"/>
  <c r="A1400" i="4"/>
  <c r="B1400" i="4" s="1"/>
  <c r="A613" i="4"/>
  <c r="B613" i="4" s="1"/>
  <c r="A1035" i="4"/>
  <c r="B1035" i="4" s="1"/>
  <c r="A1027" i="4"/>
  <c r="B1027" i="4" s="1"/>
  <c r="A1651" i="4"/>
  <c r="B1651" i="4" s="1"/>
  <c r="A2260" i="4"/>
  <c r="B2260" i="4" s="1"/>
  <c r="Q1665" i="4"/>
  <c r="O1665" i="4"/>
  <c r="N1665" i="4"/>
  <c r="N1719" i="4"/>
  <c r="Q1719" i="4"/>
  <c r="O1719" i="4"/>
  <c r="Q1881" i="4"/>
  <c r="O1881" i="4"/>
  <c r="N1881" i="4"/>
  <c r="A675" i="4"/>
  <c r="B675" i="4" s="1"/>
  <c r="A1375" i="4"/>
  <c r="B1375" i="4" s="1"/>
  <c r="A1864" i="4"/>
  <c r="B1864" i="4" s="1"/>
  <c r="A1285" i="4"/>
  <c r="B1285" i="4" s="1"/>
  <c r="A1019" i="4"/>
  <c r="B1019" i="4" s="1"/>
  <c r="A1410" i="4"/>
  <c r="B1410" i="4" s="1"/>
  <c r="A1123" i="4"/>
  <c r="B1123" i="4" s="1"/>
  <c r="A1665" i="4"/>
  <c r="B1665" i="4" s="1"/>
  <c r="A1389" i="4"/>
  <c r="B1389" i="4" s="1"/>
  <c r="A977" i="4"/>
  <c r="B977" i="4" s="1"/>
  <c r="A1073" i="4"/>
  <c r="B1073" i="4" s="1"/>
  <c r="A1767" i="4"/>
  <c r="B1767" i="4" s="1"/>
  <c r="O1755" i="4"/>
  <c r="Q1755" i="4"/>
  <c r="N1755" i="4"/>
  <c r="N1599" i="4"/>
  <c r="Q1599" i="4"/>
  <c r="O1599" i="4"/>
  <c r="A97" i="4"/>
  <c r="B97" i="4" s="1"/>
  <c r="A701" i="4"/>
  <c r="B701" i="4" s="1"/>
  <c r="A847" i="4"/>
  <c r="B847" i="4" s="1"/>
  <c r="A493" i="4"/>
  <c r="B493" i="4" s="1"/>
  <c r="A745" i="4"/>
  <c r="B745" i="4" s="1"/>
  <c r="A1816" i="4"/>
  <c r="B1816" i="4" s="1"/>
  <c r="A1338" i="4"/>
  <c r="B1338" i="4" s="1"/>
  <c r="A1330" i="4"/>
  <c r="B1330" i="4" s="1"/>
  <c r="A1230" i="4"/>
  <c r="B1230" i="4" s="1"/>
  <c r="A655" i="4"/>
  <c r="B655" i="4" s="1"/>
  <c r="N2092" i="4"/>
  <c r="Q2092" i="4"/>
  <c r="O2092" i="4"/>
  <c r="O2150" i="4"/>
  <c r="N2150" i="4"/>
  <c r="Q2150" i="4"/>
  <c r="N2304" i="4"/>
  <c r="Q2304" i="4"/>
  <c r="O2304" i="4"/>
  <c r="Q2216" i="4"/>
  <c r="O2216" i="4"/>
  <c r="N2216" i="4"/>
  <c r="Q2362" i="4"/>
  <c r="O2362" i="4"/>
  <c r="N2362" i="4"/>
  <c r="Q2332" i="4"/>
  <c r="O2332" i="4"/>
  <c r="N2332" i="4"/>
  <c r="O1948" i="4"/>
  <c r="N1948" i="4"/>
  <c r="Q1948" i="4"/>
  <c r="A566" i="4"/>
  <c r="B566" i="4" s="1"/>
  <c r="A2390" i="4"/>
  <c r="B2390" i="4" s="1"/>
  <c r="A1376" i="4"/>
  <c r="B1376" i="4" s="1"/>
  <c r="A1250" i="4"/>
  <c r="B1250" i="4" s="1"/>
  <c r="A992" i="4"/>
  <c r="B992" i="4" s="1"/>
  <c r="A851" i="4"/>
  <c r="B851" i="4" s="1"/>
  <c r="A575" i="4"/>
  <c r="B575" i="4" s="1"/>
  <c r="A1303" i="4"/>
  <c r="B1303" i="4" s="1"/>
  <c r="A2020" i="4"/>
  <c r="B2020" i="4" s="1"/>
  <c r="Q2052" i="4"/>
  <c r="O2052" i="4"/>
  <c r="N2052" i="4"/>
  <c r="A2317" i="4"/>
  <c r="B2317" i="4" s="1"/>
  <c r="A1168" i="4"/>
  <c r="B1168" i="4" s="1"/>
  <c r="A1256" i="4"/>
  <c r="B1256" i="4" s="1"/>
  <c r="A737" i="4"/>
  <c r="B737" i="4" s="1"/>
  <c r="A667" i="4"/>
  <c r="B667" i="4" s="1"/>
  <c r="A1157" i="4"/>
  <c r="B1157" i="4" s="1"/>
  <c r="A1307" i="4"/>
  <c r="B1307" i="4" s="1"/>
  <c r="A2887" i="4"/>
  <c r="B2887" i="4" s="1"/>
  <c r="A1149" i="4"/>
  <c r="B1149" i="4" s="1"/>
  <c r="A1529" i="4"/>
  <c r="B1529" i="4" s="1"/>
  <c r="A2454" i="4"/>
  <c r="B2454" i="4" s="1"/>
  <c r="A455" i="4"/>
  <c r="B455" i="4" s="1"/>
  <c r="A121" i="4"/>
  <c r="B121" i="4" s="1"/>
  <c r="Q823" i="4"/>
  <c r="A190" i="4"/>
  <c r="B190" i="4" s="1"/>
  <c r="A299" i="4"/>
  <c r="B299" i="4" s="1"/>
  <c r="A117" i="4"/>
  <c r="B117" i="4" s="1"/>
  <c r="A2322" i="4"/>
  <c r="B2322" i="4" s="1"/>
  <c r="A1300" i="4"/>
  <c r="B1300" i="4" s="1"/>
  <c r="A1280" i="4"/>
  <c r="B1280" i="4" s="1"/>
  <c r="A1762" i="4"/>
  <c r="B1762" i="4" s="1"/>
  <c r="A1248" i="4"/>
  <c r="B1248" i="4" s="1"/>
  <c r="A1429" i="4"/>
  <c r="B1429" i="4" s="1"/>
  <c r="A995" i="4"/>
  <c r="B995" i="4" s="1"/>
  <c r="Q1431" i="4"/>
  <c r="O1431" i="4"/>
  <c r="N1431" i="4"/>
  <c r="N2050" i="4"/>
  <c r="Q2050" i="4"/>
  <c r="O2050" i="4"/>
  <c r="A2712" i="4"/>
  <c r="B2712" i="4" s="1"/>
  <c r="A178" i="4"/>
  <c r="B178" i="4" s="1"/>
  <c r="A1370" i="4"/>
  <c r="B1370" i="4" s="1"/>
  <c r="A1566" i="4"/>
  <c r="B1566" i="4" s="1"/>
  <c r="A1381" i="4"/>
  <c r="B1381" i="4" s="1"/>
  <c r="Q1409" i="4"/>
  <c r="O781" i="4"/>
  <c r="A1837" i="4"/>
  <c r="B1837" i="4" s="1"/>
  <c r="A1497" i="4"/>
  <c r="B1497" i="4" s="1"/>
  <c r="A1057" i="4"/>
  <c r="B1057" i="4" s="1"/>
  <c r="A1633" i="4"/>
  <c r="B1633" i="4" s="1"/>
  <c r="A1846" i="4"/>
  <c r="B1846" i="4" s="1"/>
  <c r="A401" i="4"/>
  <c r="B401" i="4" s="1"/>
  <c r="A656" i="4"/>
  <c r="B656" i="4" s="1"/>
  <c r="A1345" i="4"/>
  <c r="B1345" i="4" s="1"/>
  <c r="A1626" i="4"/>
  <c r="B1626" i="4" s="1"/>
  <c r="A1527" i="4"/>
  <c r="B1527" i="4" s="1"/>
  <c r="A1251" i="4"/>
  <c r="B1251" i="4" s="1"/>
  <c r="A1047" i="4"/>
  <c r="B1047" i="4" s="1"/>
  <c r="A683" i="4"/>
  <c r="B683" i="4" s="1"/>
  <c r="A986" i="4"/>
  <c r="B986" i="4" s="1"/>
  <c r="A793" i="4"/>
  <c r="B793" i="4" s="1"/>
  <c r="A597" i="4"/>
  <c r="B597" i="4" s="1"/>
  <c r="A27" i="4"/>
  <c r="B27" i="4" s="1"/>
  <c r="O823" i="4"/>
  <c r="A209" i="4"/>
  <c r="B209" i="4" s="1"/>
  <c r="A3064" i="4"/>
  <c r="B3064" i="4" s="1"/>
  <c r="A1331" i="4"/>
  <c r="B1331" i="4" s="1"/>
  <c r="A1039" i="4"/>
  <c r="B1039" i="4" s="1"/>
  <c r="A991" i="4"/>
  <c r="B991" i="4" s="1"/>
  <c r="A392" i="4"/>
  <c r="B392" i="4" s="1"/>
  <c r="A697" i="4"/>
  <c r="B697" i="4" s="1"/>
  <c r="A1235" i="4"/>
  <c r="B1235" i="4" s="1"/>
  <c r="A722" i="4"/>
  <c r="B722" i="4" s="1"/>
  <c r="A729" i="4"/>
  <c r="B729" i="4" s="1"/>
  <c r="A1870" i="4"/>
  <c r="B1870" i="4" s="1"/>
  <c r="A431" i="4"/>
  <c r="B431" i="4" s="1"/>
  <c r="A1680" i="4"/>
  <c r="B1680" i="4" s="1"/>
  <c r="A1304" i="4"/>
  <c r="B1304" i="4" s="1"/>
  <c r="A1346" i="4"/>
  <c r="B1346" i="4" s="1"/>
  <c r="A1211" i="4"/>
  <c r="B1211" i="4" s="1"/>
  <c r="A953" i="4"/>
  <c r="B953" i="4" s="1"/>
  <c r="A1562" i="4"/>
  <c r="B1562" i="4" s="1"/>
  <c r="A1617" i="4"/>
  <c r="B1617" i="4" s="1"/>
  <c r="A1328" i="4"/>
  <c r="B1328" i="4" s="1"/>
  <c r="A1314" i="4"/>
  <c r="B1314" i="4" s="1"/>
  <c r="A1078" i="4"/>
  <c r="B1078" i="4" s="1"/>
  <c r="A1209" i="4"/>
  <c r="B1209" i="4" s="1"/>
  <c r="A2108" i="4"/>
  <c r="B2108" i="4" s="1"/>
  <c r="A2768" i="4"/>
  <c r="B2768" i="4" s="1"/>
  <c r="A1938" i="4"/>
  <c r="B1938" i="4" s="1"/>
  <c r="A1670" i="4"/>
  <c r="B1670" i="4" s="1"/>
  <c r="A1041" i="4"/>
  <c r="B1041" i="4" s="1"/>
  <c r="A1443" i="4"/>
  <c r="B1443" i="4" s="1"/>
  <c r="A2461" i="4"/>
  <c r="B2461" i="4" s="1"/>
  <c r="A1427" i="4"/>
  <c r="B1427" i="4" s="1"/>
  <c r="A1191" i="4"/>
  <c r="B1191" i="4" s="1"/>
  <c r="Q1877" i="4"/>
  <c r="A1501" i="4"/>
  <c r="B1501" i="4" s="1"/>
  <c r="A1547" i="4"/>
  <c r="B1547" i="4" s="1"/>
  <c r="A1363" i="4"/>
  <c r="B1363" i="4" s="1"/>
  <c r="A1812" i="4"/>
  <c r="B1812" i="4" s="1"/>
  <c r="A201" i="4"/>
  <c r="B201" i="4" s="1"/>
  <c r="N929" i="4"/>
  <c r="A1296" i="4"/>
  <c r="B1296" i="4" s="1"/>
  <c r="A1775" i="4"/>
  <c r="B1775" i="4" s="1"/>
  <c r="A57" i="4"/>
  <c r="B57" i="4" s="1"/>
  <c r="A1359" i="4"/>
  <c r="B1359" i="4" s="1"/>
  <c r="A717" i="4"/>
  <c r="B717" i="4" s="1"/>
  <c r="A1792" i="4"/>
  <c r="B1792" i="4" s="1"/>
  <c r="A1165" i="4"/>
  <c r="B1165" i="4" s="1"/>
  <c r="A565" i="4"/>
  <c r="B565" i="4" s="1"/>
  <c r="A849" i="4"/>
  <c r="B849" i="4" s="1"/>
  <c r="N649" i="4"/>
  <c r="A253" i="4"/>
  <c r="B253" i="4" s="1"/>
  <c r="A1968" i="4"/>
  <c r="B1968" i="4" s="1"/>
  <c r="A1618" i="4"/>
  <c r="B1618" i="4" s="1"/>
  <c r="A1455" i="4"/>
  <c r="B1455" i="4" s="1"/>
  <c r="A1013" i="4"/>
  <c r="B1013" i="4" s="1"/>
  <c r="O1877" i="4"/>
  <c r="A1585" i="4"/>
  <c r="B1585" i="4" s="1"/>
  <c r="A1743" i="4"/>
  <c r="B1743" i="4" s="1"/>
  <c r="A1067" i="4"/>
  <c r="B1067" i="4" s="1"/>
  <c r="A2565" i="4"/>
  <c r="B2565" i="4" s="1"/>
  <c r="A1521" i="4"/>
  <c r="B1521" i="4" s="1"/>
  <c r="A1266" i="4"/>
  <c r="B1266" i="4" s="1"/>
  <c r="A2694" i="4"/>
  <c r="B2694" i="4" s="1"/>
  <c r="A1084" i="4"/>
  <c r="B1084" i="4" s="1"/>
  <c r="A1205" i="4"/>
  <c r="B1205" i="4" s="1"/>
  <c r="N886" i="4"/>
  <c r="A1177" i="4"/>
  <c r="B1177" i="4" s="1"/>
  <c r="A829" i="4"/>
  <c r="B829" i="4" s="1"/>
  <c r="A696" i="4"/>
  <c r="B696" i="4" s="1"/>
  <c r="A617" i="4"/>
  <c r="B617" i="4" s="1"/>
  <c r="A1141" i="4"/>
  <c r="B1141" i="4" s="1"/>
  <c r="A2628" i="4"/>
  <c r="B2628" i="4" s="1"/>
  <c r="A205" i="4"/>
  <c r="B205" i="4" s="1"/>
  <c r="A95" i="4"/>
  <c r="B95" i="4" s="1"/>
  <c r="N1409" i="4"/>
  <c r="A769" i="4"/>
  <c r="B769" i="4" s="1"/>
  <c r="A149" i="4"/>
  <c r="B149" i="4" s="1"/>
  <c r="A1918" i="4"/>
  <c r="B1918" i="4" s="1"/>
  <c r="A1254" i="4"/>
  <c r="B1254" i="4" s="1"/>
  <c r="A1169" i="4"/>
  <c r="B1169" i="4" s="1"/>
  <c r="A589" i="4"/>
  <c r="B589" i="4" s="1"/>
  <c r="A861" i="4"/>
  <c r="B861" i="4" s="1"/>
  <c r="A1831" i="4"/>
  <c r="B1831" i="4" s="1"/>
  <c r="A1103" i="4"/>
  <c r="B1103" i="4" s="1"/>
  <c r="A1029" i="4"/>
  <c r="B1029" i="4" s="1"/>
  <c r="A1392" i="4"/>
  <c r="B1392" i="4" s="1"/>
  <c r="A1600" i="4"/>
  <c r="B1600" i="4" s="1"/>
  <c r="A1477" i="4"/>
  <c r="B1477" i="4" s="1"/>
  <c r="A1453" i="4"/>
  <c r="B1453" i="4" s="1"/>
  <c r="A1421" i="4"/>
  <c r="B1421" i="4" s="1"/>
  <c r="A2008" i="4"/>
  <c r="B2008" i="4" s="1"/>
  <c r="A1669" i="4"/>
  <c r="B1669" i="4" s="1"/>
  <c r="A1539" i="4"/>
  <c r="B1539" i="4" s="1"/>
  <c r="A1225" i="4"/>
  <c r="B1225" i="4" s="1"/>
  <c r="A485" i="4"/>
  <c r="B485" i="4" s="1"/>
  <c r="A1374" i="4"/>
  <c r="B1374" i="4" s="1"/>
  <c r="A1286" i="4"/>
  <c r="B1286" i="4" s="1"/>
  <c r="A1347" i="4"/>
  <c r="B1347" i="4" s="1"/>
  <c r="A1195" i="4"/>
  <c r="B1195" i="4" s="1"/>
  <c r="A963" i="4"/>
  <c r="B963" i="4" s="1"/>
  <c r="A425" i="4"/>
  <c r="B425" i="4" s="1"/>
  <c r="A29" i="4"/>
  <c r="B29" i="4" s="1"/>
  <c r="A483" i="4"/>
  <c r="B483" i="4" s="1"/>
  <c r="A1273" i="4"/>
  <c r="B1273" i="4" s="1"/>
  <c r="A89" i="4"/>
  <c r="B89" i="4" s="1"/>
  <c r="A403" i="4"/>
  <c r="B403" i="4" s="1"/>
  <c r="A1930" i="4"/>
  <c r="B1930" i="4" s="1"/>
  <c r="A2336" i="4"/>
  <c r="B2336" i="4" s="1"/>
  <c r="A25" i="4"/>
  <c r="B25" i="4" s="1"/>
  <c r="A1714" i="4"/>
  <c r="B1714" i="4" s="1"/>
  <c r="A1406" i="4"/>
  <c r="B1406" i="4" s="1"/>
  <c r="A1368" i="4"/>
  <c r="B1368" i="4" s="1"/>
  <c r="A1322" i="4"/>
  <c r="B1322" i="4" s="1"/>
  <c r="A1351" i="4"/>
  <c r="B1351" i="4" s="1"/>
  <c r="A1183" i="4"/>
  <c r="B1183" i="4" s="1"/>
  <c r="A1654" i="4"/>
  <c r="B1654" i="4" s="1"/>
  <c r="A1689" i="4"/>
  <c r="B1689" i="4" s="1"/>
  <c r="A1525" i="4"/>
  <c r="B1525" i="4" s="1"/>
  <c r="A1341" i="4"/>
  <c r="B1341" i="4" s="1"/>
  <c r="A1786" i="4"/>
  <c r="B1786" i="4" s="1"/>
  <c r="A2463" i="4"/>
  <c r="B2463" i="4" s="1"/>
  <c r="A2345" i="4"/>
  <c r="B2345" i="4" s="1"/>
  <c r="A1077" i="4"/>
  <c r="B1077" i="4" s="1"/>
  <c r="A1491" i="4"/>
  <c r="B1491" i="4" s="1"/>
  <c r="A1457" i="4"/>
  <c r="B1457" i="4" s="1"/>
  <c r="A1880" i="4"/>
  <c r="B1880" i="4" s="1"/>
  <c r="A614" i="4"/>
  <c r="B614" i="4" s="1"/>
  <c r="A998" i="4"/>
  <c r="B998" i="4" s="1"/>
  <c r="A386" i="4"/>
  <c r="B386" i="4" s="1"/>
  <c r="A497" i="4"/>
  <c r="B497" i="4" s="1"/>
  <c r="A659" i="4"/>
  <c r="B659" i="4" s="1"/>
  <c r="A765" i="4"/>
  <c r="B765" i="4" s="1"/>
  <c r="A291" i="4"/>
  <c r="B291" i="4" s="1"/>
  <c r="A2456" i="4"/>
  <c r="B2456" i="4" s="1"/>
  <c r="A1800" i="4"/>
  <c r="B1800" i="4" s="1"/>
  <c r="A2072" i="4"/>
  <c r="B2072" i="4" s="1"/>
  <c r="A1349" i="4"/>
  <c r="B1349" i="4" s="1"/>
  <c r="A1339" i="4"/>
  <c r="B1339" i="4" s="1"/>
  <c r="A2652" i="4"/>
  <c r="B2652" i="4" s="1"/>
  <c r="A1592" i="4"/>
  <c r="B1592" i="4" s="1"/>
  <c r="A1437" i="4"/>
  <c r="B1437" i="4" s="1"/>
  <c r="A2028" i="4"/>
  <c r="B2028" i="4" s="1"/>
  <c r="Q1769" i="4"/>
  <c r="O1769" i="4"/>
  <c r="N1769" i="4"/>
  <c r="A1323" i="4"/>
  <c r="B1323" i="4" s="1"/>
  <c r="A426" i="4"/>
  <c r="B426" i="4" s="1"/>
  <c r="A511" i="4"/>
  <c r="B511" i="4" s="1"/>
  <c r="A1278" i="4"/>
  <c r="B1278" i="4" s="1"/>
  <c r="A911" i="4"/>
  <c r="B911" i="4" s="1"/>
  <c r="A649" i="4"/>
  <c r="B649" i="4" s="1"/>
  <c r="A475" i="4"/>
  <c r="B475" i="4" s="1"/>
  <c r="A2451" i="4"/>
  <c r="B2451" i="4" s="1"/>
  <c r="A2444" i="4"/>
  <c r="B2444" i="4" s="1"/>
  <c r="A1495" i="4"/>
  <c r="B1495" i="4" s="1"/>
  <c r="A1609" i="4"/>
  <c r="B1609" i="4" s="1"/>
  <c r="Q1621" i="4"/>
  <c r="O1621" i="4"/>
  <c r="N1621" i="4"/>
  <c r="O1587" i="4"/>
  <c r="N1587" i="4"/>
  <c r="Q1587" i="4"/>
  <c r="N1641" i="4"/>
  <c r="Q1641" i="4"/>
  <c r="O1641" i="4"/>
  <c r="Q1735" i="4"/>
  <c r="N1735" i="4"/>
  <c r="O1735" i="4"/>
  <c r="Q1539" i="4"/>
  <c r="O1539" i="4"/>
  <c r="N1539" i="4"/>
  <c r="N1579" i="4"/>
  <c r="Q1579" i="4"/>
  <c r="O1579" i="4"/>
  <c r="Q1595" i="4"/>
  <c r="O1595" i="4"/>
  <c r="N1595" i="4"/>
  <c r="O1575" i="4"/>
  <c r="N1575" i="4"/>
  <c r="Q1575" i="4"/>
  <c r="A2493" i="4"/>
  <c r="B2493" i="4" s="1"/>
  <c r="A1259" i="4"/>
  <c r="B1259" i="4" s="1"/>
  <c r="A1023" i="4"/>
  <c r="B1023" i="4" s="1"/>
  <c r="A1425" i="4"/>
  <c r="B1425" i="4" s="1"/>
  <c r="A2046" i="4"/>
  <c r="B2046" i="4" s="1"/>
  <c r="Q1667" i="4"/>
  <c r="O1667" i="4"/>
  <c r="N1667" i="4"/>
  <c r="Q1663" i="4"/>
  <c r="O1663" i="4"/>
  <c r="N1663" i="4"/>
  <c r="Q1425" i="4"/>
  <c r="O1425" i="4"/>
  <c r="N1425" i="4"/>
  <c r="Q1393" i="4"/>
  <c r="O1393" i="4"/>
  <c r="N1393" i="4"/>
  <c r="Q1457" i="4"/>
  <c r="O1457" i="4"/>
  <c r="N1457" i="4"/>
  <c r="N1689" i="4"/>
  <c r="Q1689" i="4"/>
  <c r="O1689" i="4"/>
  <c r="Q1627" i="4"/>
  <c r="O1627" i="4"/>
  <c r="N1627" i="4"/>
  <c r="Q1789" i="4"/>
  <c r="N1789" i="4"/>
  <c r="O1789" i="4"/>
  <c r="Q1537" i="4"/>
  <c r="O1537" i="4"/>
  <c r="N1537" i="4"/>
  <c r="A2024" i="4"/>
  <c r="B2024" i="4" s="1"/>
  <c r="A1697" i="4"/>
  <c r="B1697" i="4" s="1"/>
  <c r="Q1699" i="4"/>
  <c r="N1699" i="4"/>
  <c r="O1699" i="4"/>
  <c r="N1413" i="4"/>
  <c r="O1413" i="4"/>
  <c r="Q1413" i="4"/>
  <c r="Q1577" i="4"/>
  <c r="O1577" i="4"/>
  <c r="N1577" i="4"/>
  <c r="A487" i="4"/>
  <c r="B487" i="4" s="1"/>
  <c r="A2096" i="4"/>
  <c r="B2096" i="4" s="1"/>
  <c r="A422" i="4"/>
  <c r="B422" i="4" s="1"/>
  <c r="A1252" i="4"/>
  <c r="B1252" i="4" s="1"/>
  <c r="A286" i="4"/>
  <c r="B286" i="4" s="1"/>
  <c r="O689" i="4"/>
  <c r="A1217" i="4"/>
  <c r="B1217" i="4" s="1"/>
  <c r="A1132" i="4"/>
  <c r="B1132" i="4" s="1"/>
  <c r="A668" i="4"/>
  <c r="B668" i="4" s="1"/>
  <c r="A461" i="4"/>
  <c r="B461" i="4" s="1"/>
  <c r="A1733" i="4"/>
  <c r="B1733" i="4" s="1"/>
  <c r="A1298" i="4"/>
  <c r="B1298" i="4" s="1"/>
  <c r="A1888" i="4"/>
  <c r="B1888" i="4" s="1"/>
  <c r="A1834" i="4"/>
  <c r="B1834" i="4" s="1"/>
  <c r="A1356" i="4"/>
  <c r="B1356" i="4" s="1"/>
  <c r="A1172" i="4"/>
  <c r="B1172" i="4" s="1"/>
  <c r="A1343" i="4"/>
  <c r="B1343" i="4" s="1"/>
  <c r="A909" i="4"/>
  <c r="B909" i="4" s="1"/>
  <c r="A833" i="4"/>
  <c r="B833" i="4" s="1"/>
  <c r="N781" i="4"/>
  <c r="O1349" i="4"/>
  <c r="A1151" i="4"/>
  <c r="B1151" i="4" s="1"/>
  <c r="A1513" i="4"/>
  <c r="B1513" i="4" s="1"/>
  <c r="A1842" i="4"/>
  <c r="B1842" i="4" s="1"/>
  <c r="A2184" i="4"/>
  <c r="B2184" i="4" s="1"/>
  <c r="A2026" i="4"/>
  <c r="B2026" i="4" s="1"/>
  <c r="Q1631" i="4"/>
  <c r="O1631" i="4"/>
  <c r="N1631" i="4"/>
  <c r="N1583" i="4"/>
  <c r="Q1583" i="4"/>
  <c r="O1583" i="4"/>
  <c r="Q1757" i="4"/>
  <c r="O1757" i="4"/>
  <c r="N1757" i="4"/>
  <c r="Q1753" i="4"/>
  <c r="N1753" i="4"/>
  <c r="O1753" i="4"/>
  <c r="Q1571" i="4"/>
  <c r="O1571" i="4"/>
  <c r="N1571" i="4"/>
  <c r="N1561" i="4"/>
  <c r="O1561" i="4"/>
  <c r="Q1561" i="4"/>
  <c r="A1746" i="4"/>
  <c r="B1746" i="4" s="1"/>
  <c r="A1415" i="4"/>
  <c r="B1415" i="4" s="1"/>
  <c r="A42" i="4"/>
  <c r="B42" i="4" s="1"/>
  <c r="A674" i="4"/>
  <c r="B674" i="4" s="1"/>
  <c r="A482" i="4"/>
  <c r="B482" i="4" s="1"/>
  <c r="A245" i="4"/>
  <c r="B245" i="4" s="1"/>
  <c r="A191" i="4"/>
  <c r="B191" i="4" s="1"/>
  <c r="A1377" i="4"/>
  <c r="B1377" i="4" s="1"/>
  <c r="A1138" i="4"/>
  <c r="B1138" i="4" s="1"/>
  <c r="A1237" i="4"/>
  <c r="B1237" i="4" s="1"/>
  <c r="N1349" i="4"/>
  <c r="A1333" i="4"/>
  <c r="B1333" i="4" s="1"/>
  <c r="A1661" i="4"/>
  <c r="B1661" i="4" s="1"/>
  <c r="A1489" i="4"/>
  <c r="B1489" i="4" s="1"/>
  <c r="A1449" i="4"/>
  <c r="B1449" i="4" s="1"/>
  <c r="A1401" i="4"/>
  <c r="B1401" i="4" s="1"/>
  <c r="A1197" i="4"/>
  <c r="B1197" i="4" s="1"/>
  <c r="A2433" i="4"/>
  <c r="B2433" i="4" s="1"/>
  <c r="A1866" i="4"/>
  <c r="B1866" i="4" s="1"/>
  <c r="A2888" i="4"/>
  <c r="B2888" i="4" s="1"/>
  <c r="Q1601" i="4"/>
  <c r="O1601" i="4"/>
  <c r="N1601" i="4"/>
  <c r="O1569" i="4"/>
  <c r="N1569" i="4"/>
  <c r="Q1569" i="4"/>
  <c r="Q1801" i="4"/>
  <c r="O1801" i="4"/>
  <c r="N1801" i="4"/>
  <c r="Q1479" i="4"/>
  <c r="O1479" i="4"/>
  <c r="N1479" i="4"/>
  <c r="N1399" i="4"/>
  <c r="Q1399" i="4"/>
  <c r="O1399" i="4"/>
  <c r="A494" i="4"/>
  <c r="B494" i="4" s="1"/>
  <c r="A741" i="4"/>
  <c r="B741" i="4" s="1"/>
  <c r="A79" i="4"/>
  <c r="B79" i="4" s="1"/>
  <c r="A677" i="4"/>
  <c r="B677" i="4" s="1"/>
  <c r="A267" i="4"/>
  <c r="B267" i="4" s="1"/>
  <c r="A71" i="4"/>
  <c r="B71" i="4" s="1"/>
  <c r="A1178" i="4"/>
  <c r="B1178" i="4" s="1"/>
  <c r="A185" i="4"/>
  <c r="B185" i="4" s="1"/>
  <c r="A1325" i="4"/>
  <c r="B1325" i="4" s="1"/>
  <c r="A1301" i="4"/>
  <c r="B1301" i="4" s="1"/>
  <c r="A1960" i="4"/>
  <c r="B1960" i="4" s="1"/>
  <c r="A1732" i="4"/>
  <c r="B1732" i="4" s="1"/>
  <c r="A1069" i="4"/>
  <c r="B1069" i="4" s="1"/>
  <c r="A1433" i="4"/>
  <c r="B1433" i="4" s="1"/>
  <c r="A1549" i="4"/>
  <c r="B1549" i="4" s="1"/>
  <c r="Q1637" i="4"/>
  <c r="O1637" i="4"/>
  <c r="N1637" i="4"/>
  <c r="O1593" i="4"/>
  <c r="N1593" i="4"/>
  <c r="Q1593" i="4"/>
  <c r="N1669" i="4"/>
  <c r="Q1669" i="4"/>
  <c r="O1669" i="4"/>
  <c r="Q1811" i="4"/>
  <c r="O1811" i="4"/>
  <c r="N1811" i="4"/>
  <c r="Q1589" i="4"/>
  <c r="O1589" i="4"/>
  <c r="N1589" i="4"/>
  <c r="A2044" i="4"/>
  <c r="B2044" i="4" s="1"/>
  <c r="Q2391" i="4"/>
  <c r="O2391" i="4"/>
  <c r="N2391" i="4"/>
  <c r="O1507" i="4"/>
  <c r="N1507" i="4"/>
  <c r="Q1507" i="4"/>
  <c r="O1315" i="4"/>
  <c r="N1315" i="4"/>
  <c r="Q1315" i="4"/>
  <c r="Q1411" i="4"/>
  <c r="O1411" i="4"/>
  <c r="N1411" i="4"/>
  <c r="A534" i="4"/>
  <c r="B534" i="4" s="1"/>
  <c r="A913" i="4"/>
  <c r="B913" i="4" s="1"/>
  <c r="A512" i="4"/>
  <c r="B512" i="4" s="1"/>
  <c r="A64" i="4"/>
  <c r="B64" i="4" s="1"/>
  <c r="A75" i="4"/>
  <c r="B75" i="4" s="1"/>
  <c r="A678" i="4"/>
  <c r="B678" i="4" s="1"/>
  <c r="A60" i="4"/>
  <c r="B60" i="4" s="1"/>
  <c r="A1724" i="4"/>
  <c r="B1724" i="4" s="1"/>
  <c r="A956" i="4"/>
  <c r="B956" i="4" s="1"/>
  <c r="A902" i="4"/>
  <c r="B902" i="4" s="1"/>
  <c r="N878" i="4"/>
  <c r="A776" i="4"/>
  <c r="B776" i="4" s="1"/>
  <c r="A1784" i="4"/>
  <c r="B1784" i="4" s="1"/>
  <c r="A1294" i="4"/>
  <c r="B1294" i="4" s="1"/>
  <c r="A1464" i="4"/>
  <c r="B1464" i="4" s="1"/>
  <c r="A1229" i="4"/>
  <c r="B1229" i="4" s="1"/>
  <c r="A1668" i="4"/>
  <c r="B1668" i="4" s="1"/>
  <c r="A1309" i="4"/>
  <c r="B1309" i="4" s="1"/>
  <c r="A1844" i="4"/>
  <c r="B1844" i="4" s="1"/>
  <c r="A1267" i="4"/>
  <c r="B1267" i="4" s="1"/>
  <c r="A1245" i="4"/>
  <c r="B1245" i="4" s="1"/>
  <c r="A1173" i="4"/>
  <c r="B1173" i="4" s="1"/>
  <c r="A1447" i="4"/>
  <c r="B1447" i="4" s="1"/>
  <c r="A1143" i="4"/>
  <c r="B1143" i="4" s="1"/>
  <c r="A2476" i="4"/>
  <c r="B2476" i="4" s="1"/>
  <c r="A2062" i="4"/>
  <c r="B2062" i="4" s="1"/>
  <c r="A2056" i="4"/>
  <c r="B2056" i="4" s="1"/>
  <c r="N2699" i="4"/>
  <c r="Q2699" i="4"/>
  <c r="O2699" i="4"/>
  <c r="N2425" i="4"/>
  <c r="Q2425" i="4"/>
  <c r="O2425" i="4"/>
  <c r="N2081" i="4"/>
  <c r="O2081" i="4"/>
  <c r="N1679" i="4"/>
  <c r="Q1679" i="4"/>
  <c r="O1679" i="4"/>
  <c r="N1647" i="4"/>
  <c r="Q1647" i="4"/>
  <c r="O1647" i="4"/>
  <c r="O1639" i="4"/>
  <c r="N1639" i="4"/>
  <c r="Q1639" i="4"/>
  <c r="Q1605" i="4"/>
  <c r="O1605" i="4"/>
  <c r="N1605" i="4"/>
  <c r="O1429" i="4"/>
  <c r="N1429" i="4"/>
  <c r="Q1429" i="4"/>
  <c r="N1067" i="4"/>
  <c r="O1067" i="4"/>
  <c r="Q1067" i="4"/>
  <c r="A2176" i="4"/>
  <c r="B2176" i="4" s="1"/>
  <c r="O2447" i="4"/>
  <c r="Q2447" i="4"/>
  <c r="N2447" i="4"/>
  <c r="Q1935" i="4"/>
  <c r="O1935" i="4"/>
  <c r="N1935" i="4"/>
  <c r="O1871" i="4"/>
  <c r="N1871" i="4"/>
  <c r="Q1871" i="4"/>
  <c r="Q1767" i="4"/>
  <c r="N1767" i="4"/>
  <c r="O1767" i="4"/>
  <c r="N1563" i="4"/>
  <c r="Q1563" i="4"/>
  <c r="O1563" i="4"/>
  <c r="Q1297" i="4"/>
  <c r="O1297" i="4"/>
  <c r="N1297" i="4"/>
  <c r="N1505" i="4"/>
  <c r="Q1505" i="4"/>
  <c r="O1505" i="4"/>
  <c r="O1513" i="4"/>
  <c r="N1513" i="4"/>
  <c r="Q1513" i="4"/>
  <c r="Q1585" i="4"/>
  <c r="O1585" i="4"/>
  <c r="N1585" i="4"/>
  <c r="A1838" i="4"/>
  <c r="B1838" i="4" s="1"/>
  <c r="O2855" i="4"/>
  <c r="Q2855" i="4"/>
  <c r="N2855" i="4"/>
  <c r="N2533" i="4"/>
  <c r="O2533" i="4"/>
  <c r="Q2533" i="4"/>
  <c r="Q2413" i="4"/>
  <c r="N2413" i="4"/>
  <c r="O2413" i="4"/>
  <c r="O1763" i="4"/>
  <c r="N1763" i="4"/>
  <c r="Q1763" i="4"/>
  <c r="Q1739" i="4"/>
  <c r="O1739" i="4"/>
  <c r="N1739" i="4"/>
  <c r="Q1653" i="4"/>
  <c r="O1653" i="4"/>
  <c r="N1653" i="4"/>
  <c r="N1603" i="4"/>
  <c r="Q1603" i="4"/>
  <c r="O1603" i="4"/>
  <c r="O1455" i="4"/>
  <c r="N1455" i="4"/>
  <c r="Q1455" i="4"/>
  <c r="N1477" i="4"/>
  <c r="Q1477" i="4"/>
  <c r="O1477" i="4"/>
  <c r="N2061" i="4"/>
  <c r="O2061" i="4"/>
  <c r="Q2061" i="4"/>
  <c r="O1829" i="4"/>
  <c r="N1829" i="4"/>
  <c r="Q1829" i="4"/>
  <c r="O1705" i="4"/>
  <c r="Q1705" i="4"/>
  <c r="N1705" i="4"/>
  <c r="O1623" i="4"/>
  <c r="N1623" i="4"/>
  <c r="Q1623" i="4"/>
  <c r="Q1485" i="4"/>
  <c r="O1485" i="4"/>
  <c r="N1485" i="4"/>
  <c r="Q1609" i="4"/>
  <c r="O1609" i="4"/>
  <c r="N1609" i="4"/>
  <c r="A2810" i="4"/>
  <c r="B2810" i="4" s="1"/>
  <c r="A387" i="4"/>
  <c r="B387" i="4" s="1"/>
  <c r="A738" i="4"/>
  <c r="B738" i="4" s="1"/>
  <c r="A508" i="4"/>
  <c r="B508" i="4" s="1"/>
  <c r="A91" i="4"/>
  <c r="B91" i="4" s="1"/>
  <c r="A213" i="4"/>
  <c r="B213" i="4" s="1"/>
  <c r="A159" i="4"/>
  <c r="B159" i="4" s="1"/>
  <c r="A453" i="4"/>
  <c r="B453" i="4" s="1"/>
  <c r="A119" i="4"/>
  <c r="B119" i="4" s="1"/>
  <c r="A1148" i="4"/>
  <c r="B1148" i="4" s="1"/>
  <c r="A280" i="4"/>
  <c r="B280" i="4" s="1"/>
  <c r="A1382" i="4"/>
  <c r="B1382" i="4" s="1"/>
  <c r="A1360" i="4"/>
  <c r="B1360" i="4" s="1"/>
  <c r="A1142" i="4"/>
  <c r="B1142" i="4" s="1"/>
  <c r="A878" i="4"/>
  <c r="B878" i="4" s="1"/>
  <c r="A1052" i="4"/>
  <c r="B1052" i="4" s="1"/>
  <c r="A1154" i="4"/>
  <c r="B1154" i="4" s="1"/>
  <c r="A1405" i="4"/>
  <c r="B1405" i="4" s="1"/>
  <c r="A819" i="4"/>
  <c r="B819" i="4" s="1"/>
  <c r="A1335" i="4"/>
  <c r="B1335" i="4" s="1"/>
  <c r="A1305" i="4"/>
  <c r="B1305" i="4" s="1"/>
  <c r="A1115" i="4"/>
  <c r="B1115" i="4" s="1"/>
  <c r="A1081" i="4"/>
  <c r="B1081" i="4" s="1"/>
  <c r="A1674" i="4"/>
  <c r="B1674" i="4" s="1"/>
  <c r="A2373" i="4"/>
  <c r="B2373" i="4" s="1"/>
  <c r="A2122" i="4"/>
  <c r="B2122" i="4" s="1"/>
  <c r="A2102" i="4"/>
  <c r="B2102" i="4" s="1"/>
  <c r="Q2709" i="4"/>
  <c r="O2709" i="4"/>
  <c r="N2709" i="4"/>
  <c r="Q2691" i="4"/>
  <c r="N2691" i="4"/>
  <c r="O2691" i="4"/>
  <c r="N2527" i="4"/>
  <c r="Q2527" i="4"/>
  <c r="O2527" i="4"/>
  <c r="Q1825" i="4"/>
  <c r="O1825" i="4"/>
  <c r="N1825" i="4"/>
  <c r="Q1687" i="4"/>
  <c r="N1687" i="4"/>
  <c r="O1687" i="4"/>
  <c r="O1591" i="4"/>
  <c r="N1591" i="4"/>
  <c r="Q1591" i="4"/>
  <c r="O1565" i="4"/>
  <c r="Q1565" i="4"/>
  <c r="N1565" i="4"/>
  <c r="A562" i="4"/>
  <c r="B562" i="4" s="1"/>
  <c r="A334" i="4"/>
  <c r="B334" i="4" s="1"/>
  <c r="A740" i="4"/>
  <c r="B740" i="4" s="1"/>
  <c r="A479" i="4"/>
  <c r="B479" i="4" s="1"/>
  <c r="A251" i="4"/>
  <c r="B251" i="4" s="1"/>
  <c r="A506" i="4"/>
  <c r="B506" i="4" s="1"/>
  <c r="A181" i="4"/>
  <c r="B181" i="4" s="1"/>
  <c r="A814" i="4"/>
  <c r="B814" i="4" s="1"/>
  <c r="A1912" i="4"/>
  <c r="B1912" i="4" s="1"/>
  <c r="A1750" i="4"/>
  <c r="B1750" i="4" s="1"/>
  <c r="A857" i="4"/>
  <c r="B857" i="4" s="1"/>
  <c r="A1357" i="4"/>
  <c r="B1357" i="4" s="1"/>
  <c r="A1247" i="4"/>
  <c r="B1247" i="4" s="1"/>
  <c r="A1015" i="4"/>
  <c r="B1015" i="4" s="1"/>
  <c r="A1096" i="4"/>
  <c r="B1096" i="4" s="1"/>
  <c r="A2448" i="4"/>
  <c r="B2448" i="4" s="1"/>
  <c r="A1678" i="4"/>
  <c r="B1678" i="4" s="1"/>
  <c r="A1606" i="4"/>
  <c r="B1606" i="4" s="1"/>
  <c r="A1474" i="4"/>
  <c r="B1474" i="4" s="1"/>
  <c r="A1179" i="4"/>
  <c r="B1179" i="4" s="1"/>
  <c r="A1515" i="4"/>
  <c r="B1515" i="4" s="1"/>
  <c r="A1493" i="4"/>
  <c r="B1493" i="4" s="1"/>
  <c r="A1407" i="4"/>
  <c r="B1407" i="4" s="1"/>
  <c r="A2118" i="4"/>
  <c r="B2118" i="4" s="1"/>
  <c r="A2016" i="4"/>
  <c r="B2016" i="4" s="1"/>
  <c r="A1976" i="4"/>
  <c r="B1976" i="4" s="1"/>
  <c r="Q2705" i="4"/>
  <c r="N2705" i="4"/>
  <c r="O2705" i="4"/>
  <c r="Q2449" i="4"/>
  <c r="N2449" i="4"/>
  <c r="Q2431" i="4"/>
  <c r="N2431" i="4"/>
  <c r="O2431" i="4"/>
  <c r="N1761" i="4"/>
  <c r="O1761" i="4"/>
  <c r="O1725" i="4"/>
  <c r="N1725" i="4"/>
  <c r="Q1725" i="4"/>
  <c r="N1659" i="4"/>
  <c r="Q1659" i="4"/>
  <c r="O1659" i="4"/>
  <c r="O1581" i="4"/>
  <c r="N1581" i="4"/>
  <c r="Q1581" i="4"/>
  <c r="N1447" i="4"/>
  <c r="Q1447" i="4"/>
  <c r="O1447" i="4"/>
  <c r="N1415" i="4"/>
  <c r="Q1415" i="4"/>
  <c r="O1415" i="4"/>
  <c r="Q1237" i="4"/>
  <c r="N1237" i="4"/>
  <c r="O1237" i="4"/>
  <c r="A393" i="4"/>
  <c r="B393" i="4" s="1"/>
  <c r="A443" i="4"/>
  <c r="B443" i="4" s="1"/>
  <c r="A83" i="4"/>
  <c r="B83" i="4" s="1"/>
  <c r="A811" i="4"/>
  <c r="B811" i="4" s="1"/>
  <c r="A78" i="4"/>
  <c r="B78" i="4" s="1"/>
  <c r="A173" i="4"/>
  <c r="B173" i="4" s="1"/>
  <c r="A709" i="4"/>
  <c r="B709" i="4" s="1"/>
  <c r="A781" i="4"/>
  <c r="B781" i="4" s="1"/>
  <c r="A1260" i="4"/>
  <c r="B1260" i="4" s="1"/>
  <c r="A101" i="4"/>
  <c r="B101" i="4" s="1"/>
  <c r="A1390" i="4"/>
  <c r="B1390" i="4" s="1"/>
  <c r="A1284" i="4"/>
  <c r="B1284" i="4" s="1"/>
  <c r="A1193" i="4"/>
  <c r="B1193" i="4" s="1"/>
  <c r="A873" i="4"/>
  <c r="B873" i="4" s="1"/>
  <c r="A257" i="4"/>
  <c r="B257" i="4" s="1"/>
  <c r="A1053" i="4"/>
  <c r="B1053" i="4" s="1"/>
  <c r="A1934" i="4"/>
  <c r="B1934" i="4" s="1"/>
  <c r="A1922" i="4"/>
  <c r="B1922" i="4" s="1"/>
  <c r="A1908" i="4"/>
  <c r="B1908" i="4" s="1"/>
  <c r="A1698" i="4"/>
  <c r="B1698" i="4" s="1"/>
  <c r="A1279" i="4"/>
  <c r="B1279" i="4" s="1"/>
  <c r="A1964" i="4"/>
  <c r="B1964" i="4" s="1"/>
  <c r="O2591" i="4"/>
  <c r="N2591" i="4"/>
  <c r="Q2591" i="4"/>
  <c r="O2489" i="4"/>
  <c r="N2489" i="4"/>
  <c r="Q2489" i="4"/>
  <c r="Q1879" i="4"/>
  <c r="O1879" i="4"/>
  <c r="N1879" i="4"/>
  <c r="Q1787" i="4"/>
  <c r="O1787" i="4"/>
  <c r="N1787" i="4"/>
  <c r="Q1723" i="4"/>
  <c r="N1723" i="4"/>
  <c r="O1723" i="4"/>
  <c r="Q1515" i="4"/>
  <c r="O1515" i="4"/>
  <c r="N1515" i="4"/>
  <c r="N1553" i="4"/>
  <c r="Q1553" i="4"/>
  <c r="O1553" i="4"/>
  <c r="A1253" i="4"/>
  <c r="B1253" i="4" s="1"/>
  <c r="A999" i="4"/>
  <c r="B999" i="4" s="1"/>
  <c r="A1507" i="4"/>
  <c r="B1507" i="4" s="1"/>
  <c r="A1137" i="4"/>
  <c r="B1137" i="4" s="1"/>
  <c r="N2888" i="4"/>
  <c r="Q2888" i="4"/>
  <c r="O2888" i="4"/>
  <c r="O1551" i="4"/>
  <c r="N1551" i="4"/>
  <c r="Q1551" i="4"/>
  <c r="O1521" i="4"/>
  <c r="N1521" i="4"/>
  <c r="Q1521" i="4"/>
  <c r="Q1517" i="4"/>
  <c r="N1517" i="4"/>
  <c r="O1517" i="4"/>
  <c r="Q1503" i="4"/>
  <c r="O1503" i="4"/>
  <c r="N1503" i="4"/>
  <c r="O1311" i="4"/>
  <c r="N1311" i="4"/>
  <c r="Q1311" i="4"/>
  <c r="Q1253" i="4"/>
  <c r="O1253" i="4"/>
  <c r="N1253" i="4"/>
  <c r="N2756" i="4"/>
  <c r="O2756" i="4"/>
  <c r="Q2756" i="4"/>
  <c r="Q2646" i="4"/>
  <c r="O2646" i="4"/>
  <c r="N2646" i="4"/>
  <c r="Q1079" i="4"/>
  <c r="O1079" i="4"/>
  <c r="N1079" i="4"/>
  <c r="N2118" i="4"/>
  <c r="Q2118" i="4"/>
  <c r="O2118" i="4"/>
  <c r="N2076" i="4"/>
  <c r="Q2076" i="4"/>
  <c r="O2076" i="4"/>
  <c r="Q2068" i="4"/>
  <c r="O2068" i="4"/>
  <c r="N2068" i="4"/>
  <c r="Q2060" i="4"/>
  <c r="O2060" i="4"/>
  <c r="N2060" i="4"/>
  <c r="O1992" i="4"/>
  <c r="N1992" i="4"/>
  <c r="Q1992" i="4"/>
  <c r="Q1988" i="4"/>
  <c r="O1988" i="4"/>
  <c r="N1988" i="4"/>
  <c r="O1974" i="4"/>
  <c r="Q1974" i="4"/>
  <c r="N1974" i="4"/>
  <c r="N1970" i="4"/>
  <c r="Q1970" i="4"/>
  <c r="O1970" i="4"/>
  <c r="N1944" i="4"/>
  <c r="O1944" i="4"/>
  <c r="Q1944" i="4"/>
  <c r="Q1924" i="4"/>
  <c r="N1924" i="4"/>
  <c r="O1924" i="4"/>
  <c r="A359" i="4"/>
  <c r="B359" i="4" s="1"/>
  <c r="A340" i="4"/>
  <c r="B340" i="4" s="1"/>
  <c r="A901" i="4"/>
  <c r="B901" i="4" s="1"/>
  <c r="A699" i="4"/>
  <c r="B699" i="4" s="1"/>
  <c r="O886" i="4"/>
  <c r="A713" i="4"/>
  <c r="B713" i="4" s="1"/>
  <c r="A59" i="4"/>
  <c r="B59" i="4" s="1"/>
  <c r="A1751" i="4"/>
  <c r="B1751" i="4" s="1"/>
  <c r="A721" i="4"/>
  <c r="B721" i="4" s="1"/>
  <c r="A467" i="4"/>
  <c r="B467" i="4" s="1"/>
  <c r="A193" i="4"/>
  <c r="B193" i="4" s="1"/>
  <c r="A474" i="4"/>
  <c r="B474" i="4" s="1"/>
  <c r="A369" i="4"/>
  <c r="B369" i="4" s="1"/>
  <c r="A489" i="4"/>
  <c r="B489" i="4" s="1"/>
  <c r="A345" i="4"/>
  <c r="B345" i="4" s="1"/>
  <c r="A118" i="4"/>
  <c r="B118" i="4" s="1"/>
  <c r="A456" i="4"/>
  <c r="B456" i="4" s="1"/>
  <c r="A548" i="4"/>
  <c r="B548" i="4" s="1"/>
  <c r="A841" i="4"/>
  <c r="B841" i="4" s="1"/>
  <c r="A949" i="4"/>
  <c r="B949" i="4" s="1"/>
  <c r="A751" i="4"/>
  <c r="B751" i="4" s="1"/>
  <c r="A669" i="4"/>
  <c r="B669" i="4" s="1"/>
  <c r="A1150" i="4"/>
  <c r="B1150" i="4" s="1"/>
  <c r="A798" i="4"/>
  <c r="B798" i="4" s="1"/>
  <c r="A764" i="4"/>
  <c r="B764" i="4" s="1"/>
  <c r="A592" i="4"/>
  <c r="B592" i="4" s="1"/>
  <c r="A460" i="4"/>
  <c r="B460" i="4" s="1"/>
  <c r="A2434" i="4"/>
  <c r="B2434" i="4" s="1"/>
  <c r="A2348" i="4"/>
  <c r="B2348" i="4" s="1"/>
  <c r="A1708" i="4"/>
  <c r="B1708" i="4" s="1"/>
  <c r="A1408" i="4"/>
  <c r="B1408" i="4" s="1"/>
  <c r="A1290" i="4"/>
  <c r="B1290" i="4" s="1"/>
  <c r="A1236" i="4"/>
  <c r="B1236" i="4" s="1"/>
  <c r="A1122" i="4"/>
  <c r="B1122" i="4" s="1"/>
  <c r="A1062" i="4"/>
  <c r="B1062" i="4" s="1"/>
  <c r="A1032" i="4"/>
  <c r="B1032" i="4" s="1"/>
  <c r="A968" i="4"/>
  <c r="B968" i="4" s="1"/>
  <c r="A469" i="4"/>
  <c r="B469" i="4" s="1"/>
  <c r="A241" i="4"/>
  <c r="B241" i="4" s="1"/>
  <c r="A1709" i="4"/>
  <c r="B1709" i="4" s="1"/>
  <c r="A1373" i="4"/>
  <c r="B1373" i="4" s="1"/>
  <c r="A1065" i="4"/>
  <c r="B1065" i="4" s="1"/>
  <c r="A1045" i="4"/>
  <c r="B1045" i="4" s="1"/>
  <c r="A571" i="4"/>
  <c r="B571" i="4" s="1"/>
  <c r="A1690" i="4"/>
  <c r="B1690" i="4" s="1"/>
  <c r="A1640" i="4"/>
  <c r="B1640" i="4" s="1"/>
  <c r="A1572" i="4"/>
  <c r="B1572" i="4" s="1"/>
  <c r="A1550" i="4"/>
  <c r="B1550" i="4" s="1"/>
  <c r="A1099" i="4"/>
  <c r="B1099" i="4" s="1"/>
  <c r="A1089" i="4"/>
  <c r="B1089" i="4" s="1"/>
  <c r="A1055" i="4"/>
  <c r="B1055" i="4" s="1"/>
  <c r="A971" i="4"/>
  <c r="B971" i="4" s="1"/>
  <c r="A1876" i="4"/>
  <c r="B1876" i="4" s="1"/>
  <c r="A2449" i="4"/>
  <c r="B2449" i="4" s="1"/>
  <c r="A2411" i="4"/>
  <c r="B2411" i="4" s="1"/>
  <c r="A2357" i="4"/>
  <c r="B2357" i="4" s="1"/>
  <c r="A1071" i="4"/>
  <c r="B1071" i="4" s="1"/>
  <c r="A1481" i="4"/>
  <c r="B1481" i="4" s="1"/>
  <c r="A1329" i="4"/>
  <c r="B1329" i="4" s="1"/>
  <c r="A1257" i="4"/>
  <c r="B1257" i="4" s="1"/>
  <c r="A1061" i="4"/>
  <c r="B1061" i="4" s="1"/>
  <c r="O1597" i="4"/>
  <c r="N1597" i="4"/>
  <c r="Q1597" i="4"/>
  <c r="Q1511" i="4"/>
  <c r="O1511" i="4"/>
  <c r="N1511" i="4"/>
  <c r="Q1487" i="4"/>
  <c r="O1487" i="4"/>
  <c r="N1487" i="4"/>
  <c r="Q1463" i="4"/>
  <c r="O1463" i="4"/>
  <c r="N1463" i="4"/>
  <c r="A2756" i="4"/>
  <c r="B2756" i="4" s="1"/>
  <c r="Q2700" i="4"/>
  <c r="N2700" i="4"/>
  <c r="O2700" i="4"/>
  <c r="N2664" i="4"/>
  <c r="Q2664" i="4"/>
  <c r="O2664" i="4"/>
  <c r="A2568" i="4"/>
  <c r="B2568" i="4" s="1"/>
  <c r="A2388" i="4"/>
  <c r="B2388" i="4" s="1"/>
  <c r="N2202" i="4"/>
  <c r="Q2202" i="4"/>
  <c r="O2202" i="4"/>
  <c r="O2196" i="4"/>
  <c r="Q2196" i="4"/>
  <c r="N2196" i="4"/>
  <c r="A2190" i="4"/>
  <c r="B2190" i="4" s="1"/>
  <c r="Q2180" i="4"/>
  <c r="N2180" i="4"/>
  <c r="O2180" i="4"/>
  <c r="N2176" i="4"/>
  <c r="Q2176" i="4"/>
  <c r="O2176" i="4"/>
  <c r="A2160" i="4"/>
  <c r="B2160" i="4" s="1"/>
  <c r="O2154" i="4"/>
  <c r="N2154" i="4"/>
  <c r="Q2154" i="4"/>
  <c r="A2144" i="4"/>
  <c r="B2144" i="4" s="1"/>
  <c r="O2134" i="4"/>
  <c r="N2134" i="4"/>
  <c r="Q2134" i="4"/>
  <c r="O2130" i="4"/>
  <c r="N2130" i="4"/>
  <c r="Q2130" i="4"/>
  <c r="Q2114" i="4"/>
  <c r="O2114" i="4"/>
  <c r="N2114" i="4"/>
  <c r="N2110" i="4"/>
  <c r="Q2110" i="4"/>
  <c r="O2110" i="4"/>
  <c r="O2090" i="4"/>
  <c r="Q2090" i="4"/>
  <c r="N2090" i="4"/>
  <c r="N2054" i="4"/>
  <c r="Q2054" i="4"/>
  <c r="O2054" i="4"/>
  <c r="A2050" i="4"/>
  <c r="B2050" i="4" s="1"/>
  <c r="O2022" i="4"/>
  <c r="Q2022" i="4"/>
  <c r="N2022" i="4"/>
  <c r="N2008" i="4"/>
  <c r="O2008" i="4"/>
  <c r="Q2008" i="4"/>
  <c r="N2004" i="4"/>
  <c r="Q2004" i="4"/>
  <c r="O2004" i="4"/>
  <c r="A1988" i="4"/>
  <c r="B1988" i="4" s="1"/>
  <c r="Q1962" i="4"/>
  <c r="N1962" i="4"/>
  <c r="O1962" i="4"/>
  <c r="N1912" i="4"/>
  <c r="Q1912" i="4"/>
  <c r="O1912" i="4"/>
  <c r="Q1774" i="4"/>
  <c r="N1774" i="4"/>
  <c r="O1774" i="4"/>
  <c r="Q1730" i="4"/>
  <c r="N1730" i="4"/>
  <c r="O1730" i="4"/>
  <c r="O2852" i="4"/>
  <c r="N2852" i="4"/>
  <c r="Q2852" i="4"/>
  <c r="Q1531" i="4"/>
  <c r="O1531" i="4"/>
  <c r="N1531" i="4"/>
  <c r="N1453" i="4"/>
  <c r="Q1453" i="4"/>
  <c r="O1453" i="4"/>
  <c r="N1427" i="4"/>
  <c r="O1427" i="4"/>
  <c r="Q1427" i="4"/>
  <c r="N1251" i="4"/>
  <c r="Q1251" i="4"/>
  <c r="O1251" i="4"/>
  <c r="N1181" i="4"/>
  <c r="O1181" i="4"/>
  <c r="Q1181" i="4"/>
  <c r="O1143" i="4"/>
  <c r="N1143" i="4"/>
  <c r="Q1143" i="4"/>
  <c r="A2200" i="4"/>
  <c r="B2200" i="4" s="1"/>
  <c r="Q2144" i="4"/>
  <c r="N2144" i="4"/>
  <c r="O2144" i="4"/>
  <c r="Q2140" i="4"/>
  <c r="O2140" i="4"/>
  <c r="N2140" i="4"/>
  <c r="O2106" i="4"/>
  <c r="Q2106" i="4"/>
  <c r="N2106" i="4"/>
  <c r="Q2062" i="4"/>
  <c r="O2062" i="4"/>
  <c r="N2062" i="4"/>
  <c r="O2030" i="4"/>
  <c r="N2030" i="4"/>
  <c r="Q2030" i="4"/>
  <c r="O2018" i="4"/>
  <c r="N2018" i="4"/>
  <c r="Q2018" i="4"/>
  <c r="O1980" i="4"/>
  <c r="N1980" i="4"/>
  <c r="Q1980" i="4"/>
  <c r="Q1952" i="4"/>
  <c r="O1952" i="4"/>
  <c r="N1952" i="4"/>
  <c r="Q1872" i="4"/>
  <c r="O1872" i="4"/>
  <c r="N1872" i="4"/>
  <c r="N1814" i="4"/>
  <c r="Q1814" i="4"/>
  <c r="O1814" i="4"/>
  <c r="A1119" i="4"/>
  <c r="B1119" i="4" s="1"/>
  <c r="O1841" i="4"/>
  <c r="N1841" i="4"/>
  <c r="Q1841" i="4"/>
  <c r="Q1573" i="4"/>
  <c r="O1573" i="4"/>
  <c r="N1573" i="4"/>
  <c r="O2866" i="4"/>
  <c r="Q2866" i="4"/>
  <c r="N2866" i="4"/>
  <c r="O1525" i="4"/>
  <c r="N1525" i="4"/>
  <c r="Q1525" i="4"/>
  <c r="O1509" i="4"/>
  <c r="N1509" i="4"/>
  <c r="Q1509" i="4"/>
  <c r="Q1491" i="4"/>
  <c r="O1491" i="4"/>
  <c r="N1491" i="4"/>
  <c r="Q1461" i="4"/>
  <c r="N1461" i="4"/>
  <c r="O1461" i="4"/>
  <c r="N1377" i="4"/>
  <c r="O1377" i="4"/>
  <c r="Q1377" i="4"/>
  <c r="O1279" i="4"/>
  <c r="N1279" i="4"/>
  <c r="Q1279" i="4"/>
  <c r="O2790" i="4"/>
  <c r="Q2790" i="4"/>
  <c r="N2790" i="4"/>
  <c r="Q2764" i="4"/>
  <c r="N2764" i="4"/>
  <c r="O2764" i="4"/>
  <c r="N2682" i="4"/>
  <c r="Q2682" i="4"/>
  <c r="O2682" i="4"/>
  <c r="Q2628" i="4"/>
  <c r="N2628" i="4"/>
  <c r="O2628" i="4"/>
  <c r="O2152" i="4"/>
  <c r="Q2152" i="4"/>
  <c r="N2152" i="4"/>
  <c r="A2128" i="4"/>
  <c r="B2128" i="4" s="1"/>
  <c r="A2120" i="4"/>
  <c r="B2120" i="4" s="1"/>
  <c r="Q2098" i="4"/>
  <c r="O2098" i="4"/>
  <c r="N2098" i="4"/>
  <c r="A2084" i="4"/>
  <c r="B2084" i="4" s="1"/>
  <c r="Q2002" i="4"/>
  <c r="O2002" i="4"/>
  <c r="N2002" i="4"/>
  <c r="A1998" i="4"/>
  <c r="B1998" i="4" s="1"/>
  <c r="O1994" i="4"/>
  <c r="N1994" i="4"/>
  <c r="Q1994" i="4"/>
  <c r="N1986" i="4"/>
  <c r="Q1986" i="4"/>
  <c r="O1986" i="4"/>
  <c r="Q1984" i="4"/>
  <c r="N1984" i="4"/>
  <c r="O1984" i="4"/>
  <c r="O1968" i="4"/>
  <c r="N1968" i="4"/>
  <c r="Q1968" i="4"/>
  <c r="O1942" i="4"/>
  <c r="N1942" i="4"/>
  <c r="Q1942" i="4"/>
  <c r="A1920" i="4"/>
  <c r="B1920" i="4" s="1"/>
  <c r="O1888" i="4"/>
  <c r="N1888" i="4"/>
  <c r="Q1888" i="4"/>
  <c r="Q1772" i="4"/>
  <c r="O1772" i="4"/>
  <c r="N1772" i="4"/>
  <c r="Q1535" i="4"/>
  <c r="N1535" i="4"/>
  <c r="O1535" i="4"/>
  <c r="N1519" i="4"/>
  <c r="O1519" i="4"/>
  <c r="Q1519" i="4"/>
  <c r="O1495" i="4"/>
  <c r="N1495" i="4"/>
  <c r="Q1495" i="4"/>
  <c r="O1465" i="4"/>
  <c r="N1465" i="4"/>
  <c r="Q1465" i="4"/>
  <c r="Q1421" i="4"/>
  <c r="O1421" i="4"/>
  <c r="N1421" i="4"/>
  <c r="O1405" i="4"/>
  <c r="N1405" i="4"/>
  <c r="Q1405" i="4"/>
  <c r="Q1249" i="4"/>
  <c r="N1249" i="4"/>
  <c r="O1249" i="4"/>
  <c r="Q2608" i="4"/>
  <c r="N2608" i="4"/>
  <c r="Q2074" i="4"/>
  <c r="O2074" i="4"/>
  <c r="N2074" i="4"/>
  <c r="N2070" i="4"/>
  <c r="Q2070" i="4"/>
  <c r="O2070" i="4"/>
  <c r="N2036" i="4"/>
  <c r="Q2036" i="4"/>
  <c r="O2036" i="4"/>
  <c r="N2026" i="4"/>
  <c r="Q2026" i="4"/>
  <c r="O2026" i="4"/>
  <c r="O1958" i="4"/>
  <c r="N1958" i="4"/>
  <c r="Q1958" i="4"/>
  <c r="N1926" i="4"/>
  <c r="Q1926" i="4"/>
  <c r="O1926" i="4"/>
  <c r="Q1902" i="4"/>
  <c r="N1902" i="4"/>
  <c r="O1902" i="4"/>
  <c r="Q1808" i="4"/>
  <c r="O1808" i="4"/>
  <c r="N1808" i="4"/>
  <c r="A560" i="4"/>
  <c r="B560" i="4" s="1"/>
  <c r="A852" i="4"/>
  <c r="B852" i="4" s="1"/>
  <c r="A608" i="4"/>
  <c r="B608" i="4" s="1"/>
  <c r="A1058" i="4"/>
  <c r="B1058" i="4" s="1"/>
  <c r="A423" i="4"/>
  <c r="B423" i="4" s="1"/>
  <c r="A725" i="4"/>
  <c r="B725" i="4" s="1"/>
  <c r="A317" i="4"/>
  <c r="B317" i="4" s="1"/>
  <c r="A561" i="4"/>
  <c r="B561" i="4" s="1"/>
  <c r="A753" i="4"/>
  <c r="B753" i="4" s="1"/>
  <c r="A853" i="4"/>
  <c r="B853" i="4" s="1"/>
  <c r="A352" i="4"/>
  <c r="B352" i="4" s="1"/>
  <c r="A787" i="4"/>
  <c r="B787" i="4" s="1"/>
  <c r="A756" i="4"/>
  <c r="B756" i="4" s="1"/>
  <c r="A1358" i="4"/>
  <c r="B1358" i="4" s="1"/>
  <c r="A1118" i="4"/>
  <c r="B1118" i="4" s="1"/>
  <c r="A578" i="4"/>
  <c r="B578" i="4" s="1"/>
  <c r="A1054" i="4"/>
  <c r="B1054" i="4" s="1"/>
  <c r="A1344" i="4"/>
  <c r="B1344" i="4" s="1"/>
  <c r="A1212" i="4"/>
  <c r="B1212" i="4" s="1"/>
  <c r="A994" i="4"/>
  <c r="B994" i="4" s="1"/>
  <c r="A1270" i="4"/>
  <c r="B1270" i="4" s="1"/>
  <c r="A1189" i="4"/>
  <c r="B1189" i="4" s="1"/>
  <c r="A1320" i="4"/>
  <c r="B1320" i="4" s="1"/>
  <c r="A2718" i="4"/>
  <c r="B2718" i="4" s="1"/>
  <c r="A1906" i="4"/>
  <c r="B1906" i="4" s="1"/>
  <c r="A1636" i="4"/>
  <c r="B1636" i="4" s="1"/>
  <c r="A1155" i="4"/>
  <c r="B1155" i="4" s="1"/>
  <c r="N2846" i="4"/>
  <c r="Q2846" i="4"/>
  <c r="O2846" i="4"/>
  <c r="O1523" i="4"/>
  <c r="N1523" i="4"/>
  <c r="Q1523" i="4"/>
  <c r="O1483" i="4"/>
  <c r="N1483" i="4"/>
  <c r="Q1483" i="4"/>
  <c r="Q1473" i="4"/>
  <c r="O1473" i="4"/>
  <c r="N1473" i="4"/>
  <c r="N1451" i="4"/>
  <c r="O1451" i="4"/>
  <c r="Q1451" i="4"/>
  <c r="Q1445" i="4"/>
  <c r="O1445" i="4"/>
  <c r="N1445" i="4"/>
  <c r="O1441" i="4"/>
  <c r="N1441" i="4"/>
  <c r="Q1441" i="4"/>
  <c r="Q1433" i="4"/>
  <c r="O1433" i="4"/>
  <c r="N1433" i="4"/>
  <c r="N1417" i="4"/>
  <c r="Q1417" i="4"/>
  <c r="O1417" i="4"/>
  <c r="O1177" i="4"/>
  <c r="Q1177" i="4"/>
  <c r="N1177" i="4"/>
  <c r="Q1117" i="4"/>
  <c r="N1117" i="4"/>
  <c r="O1117" i="4"/>
  <c r="N2188" i="4"/>
  <c r="Q2188" i="4"/>
  <c r="O2188" i="4"/>
  <c r="O2174" i="4"/>
  <c r="Q2174" i="4"/>
  <c r="N2174" i="4"/>
  <c r="O2146" i="4"/>
  <c r="N2146" i="4"/>
  <c r="Q2146" i="4"/>
  <c r="Q2138" i="4"/>
  <c r="N2138" i="4"/>
  <c r="O2138" i="4"/>
  <c r="A2132" i="4"/>
  <c r="B2132" i="4" s="1"/>
  <c r="O2104" i="4"/>
  <c r="N2104" i="4"/>
  <c r="Q2104" i="4"/>
  <c r="N2100" i="4"/>
  <c r="O2100" i="4"/>
  <c r="Q2100" i="4"/>
  <c r="Q2094" i="4"/>
  <c r="N2094" i="4"/>
  <c r="O2094" i="4"/>
  <c r="N2086" i="4"/>
  <c r="O2086" i="4"/>
  <c r="Q2086" i="4"/>
  <c r="A2078" i="4"/>
  <c r="B2078" i="4" s="1"/>
  <c r="O2064" i="4"/>
  <c r="N2064" i="4"/>
  <c r="Q2064" i="4"/>
  <c r="A2054" i="4"/>
  <c r="B2054" i="4" s="1"/>
  <c r="O2032" i="4"/>
  <c r="N2032" i="4"/>
  <c r="Q2032" i="4"/>
  <c r="N2020" i="4"/>
  <c r="Q2020" i="4"/>
  <c r="O2020" i="4"/>
  <c r="O2014" i="4"/>
  <c r="N2014" i="4"/>
  <c r="Q2014" i="4"/>
  <c r="Q1998" i="4"/>
  <c r="O1998" i="4"/>
  <c r="N1998" i="4"/>
  <c r="N1982" i="4"/>
  <c r="Q1982" i="4"/>
  <c r="O1982" i="4"/>
  <c r="Q1976" i="4"/>
  <c r="O1976" i="4"/>
  <c r="N1976" i="4"/>
  <c r="Q1964" i="4"/>
  <c r="O1964" i="4"/>
  <c r="N1964" i="4"/>
  <c r="Q1960" i="4"/>
  <c r="N1960" i="4"/>
  <c r="O1960" i="4"/>
  <c r="N1954" i="4"/>
  <c r="Q1954" i="4"/>
  <c r="O1954" i="4"/>
  <c r="A1926" i="4"/>
  <c r="B1926" i="4" s="1"/>
  <c r="Q1754" i="4"/>
  <c r="N1754" i="4"/>
  <c r="O1754" i="4"/>
  <c r="O1688" i="4"/>
  <c r="N1688" i="4"/>
  <c r="Q1688" i="4"/>
  <c r="A470" i="4"/>
  <c r="B470" i="4" s="1"/>
  <c r="A527" i="4"/>
  <c r="B527" i="4" s="1"/>
  <c r="A271" i="4"/>
  <c r="B271" i="4" s="1"/>
  <c r="A791" i="4"/>
  <c r="B791" i="4" s="1"/>
  <c r="A437" i="4"/>
  <c r="B437" i="4" s="1"/>
  <c r="A1202" i="4"/>
  <c r="B1202" i="4" s="1"/>
  <c r="A1196" i="4"/>
  <c r="B1196" i="4" s="1"/>
  <c r="A183" i="4"/>
  <c r="B183" i="4" s="1"/>
  <c r="A539" i="4"/>
  <c r="B539" i="4" s="1"/>
  <c r="A1366" i="4"/>
  <c r="B1366" i="4" s="1"/>
  <c r="A2366" i="4"/>
  <c r="B2366" i="4" s="1"/>
  <c r="A836" i="4"/>
  <c r="B836" i="4" s="1"/>
  <c r="A2640" i="4"/>
  <c r="B2640" i="4" s="1"/>
  <c r="A1722" i="4"/>
  <c r="B1722" i="4" s="1"/>
  <c r="A1242" i="4"/>
  <c r="B1242" i="4" s="1"/>
  <c r="A1327" i="4"/>
  <c r="B1327" i="4" s="1"/>
  <c r="A1385" i="4"/>
  <c r="B1385" i="4" s="1"/>
  <c r="A1321" i="4"/>
  <c r="B1321" i="4" s="1"/>
  <c r="A1271" i="4"/>
  <c r="B1271" i="4" s="1"/>
  <c r="A731" i="4"/>
  <c r="B731" i="4" s="1"/>
  <c r="A1557" i="4"/>
  <c r="B1557" i="4" s="1"/>
  <c r="A1187" i="4"/>
  <c r="B1187" i="4" s="1"/>
  <c r="A1091" i="4"/>
  <c r="B1091" i="4" s="1"/>
  <c r="A1005" i="4"/>
  <c r="B1005" i="4" s="1"/>
  <c r="A1423" i="4"/>
  <c r="B1423" i="4" s="1"/>
  <c r="A1873" i="4"/>
  <c r="B1873" i="4" s="1"/>
  <c r="A1511" i="4"/>
  <c r="B1511" i="4" s="1"/>
  <c r="O2608" i="4"/>
  <c r="Q2870" i="4"/>
  <c r="N2870" i="4"/>
  <c r="O2870" i="4"/>
  <c r="N1555" i="4"/>
  <c r="Q1555" i="4"/>
  <c r="O1555" i="4"/>
  <c r="O1527" i="4"/>
  <c r="N1527" i="4"/>
  <c r="Q1527" i="4"/>
  <c r="Q1493" i="4"/>
  <c r="O1493" i="4"/>
  <c r="N1493" i="4"/>
  <c r="Q1469" i="4"/>
  <c r="O1469" i="4"/>
  <c r="N1469" i="4"/>
  <c r="Q1265" i="4"/>
  <c r="O1265" i="4"/>
  <c r="N1265" i="4"/>
  <c r="O2762" i="4"/>
  <c r="Q2762" i="4"/>
  <c r="N2762" i="4"/>
  <c r="O2440" i="4"/>
  <c r="N2440" i="4"/>
  <c r="Q2440" i="4"/>
  <c r="Q2218" i="4"/>
  <c r="O2218" i="4"/>
  <c r="N2218" i="4"/>
  <c r="O2198" i="4"/>
  <c r="N2198" i="4"/>
  <c r="Q2198" i="4"/>
  <c r="Q2168" i="4"/>
  <c r="N2168" i="4"/>
  <c r="O2168" i="4"/>
  <c r="O2116" i="4"/>
  <c r="N2116" i="4"/>
  <c r="Q2116" i="4"/>
  <c r="N2096" i="4"/>
  <c r="Q2096" i="4"/>
  <c r="O2096" i="4"/>
  <c r="A2060" i="4"/>
  <c r="B2060" i="4" s="1"/>
  <c r="Q2048" i="4"/>
  <c r="O2048" i="4"/>
  <c r="N2048" i="4"/>
  <c r="N2016" i="4"/>
  <c r="Q2016" i="4"/>
  <c r="O2016" i="4"/>
  <c r="A2012" i="4"/>
  <c r="B2012" i="4" s="1"/>
  <c r="O2006" i="4"/>
  <c r="N2006" i="4"/>
  <c r="Q2006" i="4"/>
  <c r="A2002" i="4"/>
  <c r="B2002" i="4" s="1"/>
  <c r="N1996" i="4"/>
  <c r="O1996" i="4"/>
  <c r="Q1996" i="4"/>
  <c r="A411" i="4"/>
  <c r="B411" i="4" s="1"/>
  <c r="A730" i="4"/>
  <c r="B730" i="4" s="1"/>
  <c r="A877" i="4"/>
  <c r="B877" i="4" s="1"/>
  <c r="A536" i="4"/>
  <c r="B536" i="4" s="1"/>
  <c r="A430" i="4"/>
  <c r="B430" i="4" s="1"/>
  <c r="A862" i="4"/>
  <c r="B862" i="4" s="1"/>
  <c r="A545" i="4"/>
  <c r="B545" i="4" s="1"/>
  <c r="A53" i="4"/>
  <c r="B53" i="4" s="1"/>
  <c r="A1112" i="4"/>
  <c r="B1112" i="4" s="1"/>
  <c r="A653" i="4"/>
  <c r="B653" i="4" s="1"/>
  <c r="A735" i="4"/>
  <c r="B735" i="4" s="1"/>
  <c r="A1135" i="4"/>
  <c r="B1135" i="4" s="1"/>
  <c r="A450" i="4"/>
  <c r="B450" i="4" s="1"/>
  <c r="A377" i="4"/>
  <c r="B377" i="4" s="1"/>
  <c r="A544" i="4"/>
  <c r="B544" i="4" s="1"/>
  <c r="A454" i="4"/>
  <c r="B454" i="4" s="1"/>
  <c r="A1852" i="4"/>
  <c r="B1852" i="4" s="1"/>
  <c r="A1231" i="4"/>
  <c r="B1231" i="4" s="1"/>
  <c r="A803" i="4"/>
  <c r="B803" i="4" s="1"/>
  <c r="A1440" i="4"/>
  <c r="B1440" i="4" s="1"/>
  <c r="A1085" i="4"/>
  <c r="B1085" i="4" s="1"/>
  <c r="A1037" i="4"/>
  <c r="B1037" i="4" s="1"/>
  <c r="A973" i="4"/>
  <c r="B973" i="4" s="1"/>
  <c r="A2738" i="4"/>
  <c r="B2738" i="4" s="1"/>
  <c r="A1904" i="4"/>
  <c r="B1904" i="4" s="1"/>
  <c r="A1185" i="4"/>
  <c r="B1185" i="4" s="1"/>
  <c r="Q2858" i="4"/>
  <c r="N2858" i="4"/>
  <c r="O2858" i="4"/>
  <c r="Q2804" i="4"/>
  <c r="O2804" i="4"/>
  <c r="N2804" i="4"/>
  <c r="O1533" i="4"/>
  <c r="Q1533" i="4"/>
  <c r="N1533" i="4"/>
  <c r="N1499" i="4"/>
  <c r="Q1499" i="4"/>
  <c r="O1499" i="4"/>
  <c r="O1489" i="4"/>
  <c r="N1489" i="4"/>
  <c r="Q1489" i="4"/>
  <c r="Q1443" i="4"/>
  <c r="O1443" i="4"/>
  <c r="N1443" i="4"/>
  <c r="O1381" i="4"/>
  <c r="Q1381" i="4"/>
  <c r="N1381" i="4"/>
  <c r="Q1167" i="4"/>
  <c r="O1167" i="4"/>
  <c r="N1167" i="4"/>
  <c r="O917" i="4"/>
  <c r="N917" i="4"/>
  <c r="Q917" i="4"/>
  <c r="N2486" i="4"/>
  <c r="Q2486" i="4"/>
  <c r="O2486" i="4"/>
  <c r="A2198" i="4"/>
  <c r="B2198" i="4" s="1"/>
  <c r="Q2186" i="4"/>
  <c r="N2186" i="4"/>
  <c r="O2186" i="4"/>
  <c r="N2172" i="4"/>
  <c r="Q2172" i="4"/>
  <c r="O2172" i="4"/>
  <c r="A2164" i="4"/>
  <c r="B2164" i="4" s="1"/>
  <c r="N2126" i="4"/>
  <c r="Q2126" i="4"/>
  <c r="O2126" i="4"/>
  <c r="Q2112" i="4"/>
  <c r="O2112" i="4"/>
  <c r="N2112" i="4"/>
  <c r="A2100" i="4"/>
  <c r="B2100" i="4" s="1"/>
  <c r="A2058" i="4"/>
  <c r="B2058" i="4" s="1"/>
  <c r="N2038" i="4"/>
  <c r="Q2038" i="4"/>
  <c r="O2038" i="4"/>
  <c r="Q2034" i="4"/>
  <c r="O2034" i="4"/>
  <c r="N2034" i="4"/>
  <c r="N2024" i="4"/>
  <c r="Q2024" i="4"/>
  <c r="O2024" i="4"/>
  <c r="O2012" i="4"/>
  <c r="N2012" i="4"/>
  <c r="Q2012" i="4"/>
  <c r="A2000" i="4"/>
  <c r="B2000" i="4" s="1"/>
  <c r="A1996" i="4"/>
  <c r="B1996" i="4" s="1"/>
  <c r="A1986" i="4"/>
  <c r="B1986" i="4" s="1"/>
  <c r="N1950" i="4"/>
  <c r="Q1950" i="4"/>
  <c r="O1950" i="4"/>
  <c r="N1908" i="4"/>
  <c r="Q1908" i="4"/>
  <c r="O1908" i="4"/>
  <c r="Q1896" i="4"/>
  <c r="N1896" i="4"/>
  <c r="O1896" i="4"/>
  <c r="Q1846" i="4"/>
  <c r="O1846" i="4"/>
  <c r="N1846" i="4"/>
  <c r="A491" i="4"/>
  <c r="B491" i="4" s="1"/>
  <c r="A681" i="4"/>
  <c r="B681" i="4" s="1"/>
  <c r="A1136" i="4"/>
  <c r="B1136" i="4" s="1"/>
  <c r="A950" i="4"/>
  <c r="B950" i="4" s="1"/>
  <c r="O950" i="4"/>
  <c r="A259" i="4"/>
  <c r="B259" i="4" s="1"/>
  <c r="A23" i="4"/>
  <c r="B23" i="4" s="1"/>
  <c r="A997" i="4"/>
  <c r="B997" i="4" s="1"/>
  <c r="A1379" i="4"/>
  <c r="B1379" i="4" s="1"/>
  <c r="N1481" i="4"/>
  <c r="O1481" i="4"/>
  <c r="Q1481" i="4"/>
  <c r="N1359" i="4"/>
  <c r="O1359" i="4"/>
  <c r="Q1359" i="4"/>
  <c r="Q1217" i="4"/>
  <c r="N1217" i="4"/>
  <c r="O1217" i="4"/>
  <c r="Q1179" i="4"/>
  <c r="O1179" i="4"/>
  <c r="N1179" i="4"/>
  <c r="Q1109" i="4"/>
  <c r="N1109" i="4"/>
  <c r="O1109" i="4"/>
  <c r="A1043" i="4"/>
  <c r="B1043" i="4" s="1"/>
  <c r="Q1015" i="4"/>
  <c r="O1015" i="4"/>
  <c r="N1015" i="4"/>
  <c r="O1137" i="4"/>
  <c r="Q1137" i="4"/>
  <c r="N1137" i="4"/>
  <c r="A1199" i="4"/>
  <c r="B1199" i="4" s="1"/>
  <c r="N1197" i="4"/>
  <c r="Q1197" i="4"/>
  <c r="O1197" i="4"/>
  <c r="A719" i="4"/>
  <c r="B719" i="4" s="1"/>
  <c r="A435" i="4"/>
  <c r="B435" i="4" s="1"/>
  <c r="A1124" i="4"/>
  <c r="B1124" i="4" s="1"/>
  <c r="A473" i="4"/>
  <c r="B473" i="4" s="1"/>
  <c r="A503" i="4"/>
  <c r="B503" i="4" s="1"/>
  <c r="Q1293" i="4"/>
  <c r="A868" i="4"/>
  <c r="B868" i="4" s="1"/>
  <c r="A344" i="4"/>
  <c r="B344" i="4" s="1"/>
  <c r="A109" i="4"/>
  <c r="B109" i="4" s="1"/>
  <c r="A452" i="4"/>
  <c r="B452" i="4" s="1"/>
  <c r="A1760" i="4"/>
  <c r="B1760" i="4" s="1"/>
  <c r="A2338" i="4"/>
  <c r="B2338" i="4" s="1"/>
  <c r="A1706" i="4"/>
  <c r="B1706" i="4" s="1"/>
  <c r="N950" i="4"/>
  <c r="A900" i="4"/>
  <c r="B900" i="4" s="1"/>
  <c r="A748" i="4"/>
  <c r="B748" i="4" s="1"/>
  <c r="A305" i="4"/>
  <c r="B305" i="4" s="1"/>
  <c r="A297" i="4"/>
  <c r="B297" i="4" s="1"/>
  <c r="A165" i="4"/>
  <c r="B165" i="4" s="1"/>
  <c r="A1004" i="4"/>
  <c r="B1004" i="4" s="1"/>
  <c r="A1060" i="4"/>
  <c r="B1060" i="4" s="1"/>
  <c r="A887" i="4"/>
  <c r="B887" i="4" s="1"/>
  <c r="A1628" i="4"/>
  <c r="B1628" i="4" s="1"/>
  <c r="A1582" i="4"/>
  <c r="B1582" i="4" s="1"/>
  <c r="N2217" i="4"/>
  <c r="Q2217" i="4"/>
  <c r="Q1243" i="4"/>
  <c r="O1243" i="4"/>
  <c r="N1243" i="4"/>
  <c r="A1203" i="4"/>
  <c r="B1203" i="4" s="1"/>
  <c r="O1131" i="4"/>
  <c r="N1131" i="4"/>
  <c r="Q1131" i="4"/>
  <c r="Q1239" i="4"/>
  <c r="O1239" i="4"/>
  <c r="N1239" i="4"/>
  <c r="Q1133" i="4"/>
  <c r="N1133" i="4"/>
  <c r="O1133" i="4"/>
  <c r="A463" i="4"/>
  <c r="B463" i="4" s="1"/>
  <c r="A570" i="4"/>
  <c r="B570" i="4" s="1"/>
  <c r="A928" i="4"/>
  <c r="B928" i="4" s="1"/>
  <c r="A640" i="4"/>
  <c r="B640" i="4" s="1"/>
  <c r="A1218" i="4"/>
  <c r="B1218" i="4" s="1"/>
  <c r="A1064" i="4"/>
  <c r="B1064" i="4" s="1"/>
  <c r="A1030" i="4"/>
  <c r="B1030" i="4" s="1"/>
  <c r="A908" i="4"/>
  <c r="B908" i="4" s="1"/>
  <c r="A915" i="4"/>
  <c r="B915" i="4" s="1"/>
  <c r="A843" i="4"/>
  <c r="B843" i="4" s="1"/>
  <c r="A893" i="4"/>
  <c r="B893" i="4" s="1"/>
  <c r="N1203" i="4"/>
  <c r="O1203" i="4"/>
  <c r="Q1203" i="4"/>
  <c r="O1437" i="4"/>
  <c r="Q1437" i="4"/>
  <c r="N1437" i="4"/>
  <c r="O1497" i="4"/>
  <c r="N1497" i="4"/>
  <c r="Q1497" i="4"/>
  <c r="O1035" i="4"/>
  <c r="Q1035" i="4"/>
  <c r="N1035" i="4"/>
  <c r="A1083" i="4"/>
  <c r="B1083" i="4" s="1"/>
  <c r="O1798" i="4"/>
  <c r="Q1798" i="4"/>
  <c r="N1798" i="4"/>
  <c r="A428" i="4"/>
  <c r="B428" i="4" s="1"/>
  <c r="A354" i="4"/>
  <c r="B354" i="4" s="1"/>
  <c r="A768" i="4"/>
  <c r="B768" i="4" s="1"/>
  <c r="A187" i="4"/>
  <c r="B187" i="4" s="1"/>
  <c r="A661" i="4"/>
  <c r="B661" i="4" s="1"/>
  <c r="A235" i="4"/>
  <c r="B235" i="4" s="1"/>
  <c r="A137" i="4"/>
  <c r="B137" i="4" s="1"/>
  <c r="A1763" i="4"/>
  <c r="B1763" i="4" s="1"/>
  <c r="A1745" i="4"/>
  <c r="B1745" i="4" s="1"/>
  <c r="N1227" i="4"/>
  <c r="O1227" i="4"/>
  <c r="Q1227" i="4"/>
  <c r="O1063" i="4"/>
  <c r="N1063" i="4"/>
  <c r="Q1063" i="4"/>
  <c r="A1843" i="4"/>
  <c r="B1843" i="4" s="1"/>
  <c r="A1097" i="4"/>
  <c r="B1097" i="4" s="1"/>
  <c r="Q1165" i="4"/>
  <c r="N1165" i="4"/>
  <c r="O1165" i="4"/>
  <c r="O1744" i="4"/>
  <c r="Q1744" i="4"/>
  <c r="N1744" i="4"/>
  <c r="A623" i="4"/>
  <c r="B623" i="4" s="1"/>
  <c r="A38" i="4"/>
  <c r="B38" i="4" s="1"/>
  <c r="A326" i="4"/>
  <c r="B326" i="4" s="1"/>
  <c r="A1216" i="4"/>
  <c r="B1216" i="4" s="1"/>
  <c r="A526" i="4"/>
  <c r="B526" i="4" s="1"/>
  <c r="A180" i="4"/>
  <c r="B180" i="4" s="1"/>
  <c r="A444" i="4"/>
  <c r="B444" i="4" s="1"/>
  <c r="A164" i="4"/>
  <c r="B164" i="4" s="1"/>
  <c r="A388" i="4"/>
  <c r="B388" i="4" s="1"/>
  <c r="A772" i="4"/>
  <c r="B772" i="4" s="1"/>
  <c r="A1114" i="4"/>
  <c r="B1114" i="4" s="1"/>
  <c r="A240" i="4"/>
  <c r="B240" i="4" s="1"/>
  <c r="A1220" i="4"/>
  <c r="B1220" i="4" s="1"/>
  <c r="A302" i="4"/>
  <c r="B302" i="4" s="1"/>
  <c r="A1808" i="4"/>
  <c r="B1808" i="4" s="1"/>
  <c r="A1396" i="4"/>
  <c r="B1396" i="4" s="1"/>
  <c r="A1308" i="4"/>
  <c r="B1308" i="4" s="1"/>
  <c r="A821" i="4"/>
  <c r="B821" i="4" s="1"/>
  <c r="A583" i="4"/>
  <c r="B583" i="4" s="1"/>
  <c r="A577" i="4"/>
  <c r="B577" i="4" s="1"/>
  <c r="A343" i="4"/>
  <c r="B343" i="4" s="1"/>
  <c r="A293" i="4"/>
  <c r="B293" i="4" s="1"/>
  <c r="A243" i="4"/>
  <c r="B243" i="4" s="1"/>
  <c r="A2354" i="4"/>
  <c r="B2354" i="4" s="1"/>
  <c r="A2328" i="4"/>
  <c r="B2328" i="4" s="1"/>
  <c r="A1652" i="4"/>
  <c r="B1652" i="4" s="1"/>
  <c r="A1646" i="4"/>
  <c r="B1646" i="4" s="1"/>
  <c r="A1612" i="4"/>
  <c r="B1612" i="4" s="1"/>
  <c r="O2315" i="4"/>
  <c r="N2315" i="4"/>
  <c r="Q2315" i="4"/>
  <c r="A1897" i="4"/>
  <c r="B1897" i="4" s="1"/>
  <c r="O1543" i="4"/>
  <c r="N1543" i="4"/>
  <c r="Q1543" i="4"/>
  <c r="A1261" i="4"/>
  <c r="B1261" i="4" s="1"/>
  <c r="A1125" i="4"/>
  <c r="B1125" i="4" s="1"/>
  <c r="A1063" i="4"/>
  <c r="B1063" i="4" s="1"/>
  <c r="Q1223" i="4"/>
  <c r="N1223" i="4"/>
  <c r="O1223" i="4"/>
  <c r="Q1153" i="4"/>
  <c r="N1153" i="4"/>
  <c r="O1153" i="4"/>
  <c r="A1093" i="4"/>
  <c r="B1093" i="4" s="1"/>
  <c r="A1031" i="4"/>
  <c r="B1031" i="4" s="1"/>
  <c r="Q1784" i="4"/>
  <c r="O1784" i="4"/>
  <c r="N1784" i="4"/>
  <c r="A1885" i="4"/>
  <c r="B1885" i="4" s="1"/>
  <c r="Q1157" i="4"/>
  <c r="N1157" i="4"/>
  <c r="O1157" i="4"/>
  <c r="O1113" i="4"/>
  <c r="N1113" i="4"/>
  <c r="Q1113" i="4"/>
  <c r="O1459" i="4"/>
  <c r="N1459" i="4"/>
  <c r="Q1459" i="4"/>
  <c r="N1193" i="4"/>
  <c r="O1193" i="4"/>
  <c r="Q1193" i="4"/>
  <c r="A1163" i="4"/>
  <c r="B1163" i="4" s="1"/>
  <c r="A1131" i="4"/>
  <c r="B1131" i="4" s="1"/>
  <c r="A1007" i="4"/>
  <c r="B1007" i="4" s="1"/>
  <c r="O1123" i="4"/>
  <c r="Q1123" i="4"/>
  <c r="N1123" i="4"/>
  <c r="A1884" i="4"/>
  <c r="B1884" i="4" s="1"/>
  <c r="A1167" i="4"/>
  <c r="B1167" i="4" s="1"/>
  <c r="A402" i="4"/>
  <c r="B402" i="4" s="1"/>
  <c r="O1293" i="4"/>
  <c r="A502" i="4"/>
  <c r="B502" i="4" s="1"/>
  <c r="A850" i="4"/>
  <c r="B850" i="4" s="1"/>
  <c r="A495" i="4"/>
  <c r="B495" i="4" s="1"/>
  <c r="A1790" i="4"/>
  <c r="B1790" i="4" s="1"/>
  <c r="A1128" i="4"/>
  <c r="B1128" i="4" s="1"/>
  <c r="A1348" i="4"/>
  <c r="B1348" i="4" s="1"/>
  <c r="A1244" i="4"/>
  <c r="B1244" i="4" s="1"/>
  <c r="A978" i="4"/>
  <c r="B978" i="4" s="1"/>
  <c r="A679" i="4"/>
  <c r="B679" i="4" s="1"/>
  <c r="A339" i="4"/>
  <c r="B339" i="4" s="1"/>
  <c r="A783" i="4"/>
  <c r="B783" i="4" s="1"/>
  <c r="A607" i="4"/>
  <c r="B607" i="4" s="1"/>
  <c r="A273" i="4"/>
  <c r="B273" i="4" s="1"/>
  <c r="A237" i="4"/>
  <c r="B237" i="4" s="1"/>
  <c r="A761" i="4"/>
  <c r="B761" i="4" s="1"/>
  <c r="A1378" i="4"/>
  <c r="B1378" i="4" s="1"/>
  <c r="A1354" i="4"/>
  <c r="B1354" i="4" s="1"/>
  <c r="A1510" i="4"/>
  <c r="B1510" i="4" s="1"/>
  <c r="A2488" i="4"/>
  <c r="B2488" i="4" s="1"/>
  <c r="A1928" i="4"/>
  <c r="B1928" i="4" s="1"/>
  <c r="A1630" i="4"/>
  <c r="B1630" i="4" s="1"/>
  <c r="A1622" i="4"/>
  <c r="B1622" i="4" s="1"/>
  <c r="A1570" i="4"/>
  <c r="B1570" i="4" s="1"/>
  <c r="A2562" i="4"/>
  <c r="B2562" i="4" s="1"/>
  <c r="A1113" i="4"/>
  <c r="B1113" i="4" s="1"/>
  <c r="O1467" i="4"/>
  <c r="N1467" i="4"/>
  <c r="Q1467" i="4"/>
  <c r="O1367" i="4"/>
  <c r="Q1367" i="4"/>
  <c r="N1367" i="4"/>
  <c r="A1263" i="4"/>
  <c r="B1263" i="4" s="1"/>
  <c r="A665" i="4"/>
  <c r="B665" i="4" s="1"/>
  <c r="A449" i="4"/>
  <c r="B449" i="4" s="1"/>
  <c r="A2538" i="4"/>
  <c r="B2538" i="4" s="1"/>
  <c r="A591" i="4"/>
  <c r="B591" i="4" s="1"/>
  <c r="A518" i="4"/>
  <c r="B518" i="4" s="1"/>
  <c r="A688" i="4"/>
  <c r="B688" i="4" s="1"/>
  <c r="A413" i="4"/>
  <c r="B413" i="4" s="1"/>
  <c r="A409" i="4"/>
  <c r="B409" i="4" s="1"/>
  <c r="A805" i="4"/>
  <c r="B805" i="4" s="1"/>
  <c r="A521" i="4"/>
  <c r="B521" i="4" s="1"/>
  <c r="A123" i="4"/>
  <c r="B123" i="4" s="1"/>
  <c r="A904" i="4"/>
  <c r="B904" i="4" s="1"/>
  <c r="A389" i="4"/>
  <c r="B389" i="4" s="1"/>
  <c r="A179" i="4"/>
  <c r="B179" i="4" s="1"/>
  <c r="A707" i="4"/>
  <c r="B707" i="4" s="1"/>
  <c r="A427" i="4"/>
  <c r="B427" i="4" s="1"/>
  <c r="A1736" i="4"/>
  <c r="B1736" i="4" s="1"/>
  <c r="A1144" i="4"/>
  <c r="B1144" i="4" s="1"/>
  <c r="A918" i="4"/>
  <c r="B918" i="4" s="1"/>
  <c r="A896" i="4"/>
  <c r="B896" i="4" s="1"/>
  <c r="A1394" i="4"/>
  <c r="B1394" i="4" s="1"/>
  <c r="A1306" i="4"/>
  <c r="B1306" i="4" s="1"/>
  <c r="A822" i="4"/>
  <c r="B822" i="4" s="1"/>
  <c r="A1399" i="4"/>
  <c r="B1399" i="4" s="1"/>
  <c r="A1317" i="4"/>
  <c r="B1317" i="4" s="1"/>
  <c r="A979" i="4"/>
  <c r="B979" i="4" s="1"/>
  <c r="A1578" i="4"/>
  <c r="B1578" i="4" s="1"/>
  <c r="A1324" i="4"/>
  <c r="B1324" i="4" s="1"/>
  <c r="A1576" i="4"/>
  <c r="B1576" i="4" s="1"/>
  <c r="A1530" i="4"/>
  <c r="B1530" i="4" s="1"/>
  <c r="A1470" i="4"/>
  <c r="B1470" i="4" s="1"/>
  <c r="A1297" i="4"/>
  <c r="B1297" i="4" s="1"/>
  <c r="A959" i="4"/>
  <c r="B959" i="4" s="1"/>
  <c r="O1853" i="4"/>
  <c r="N1853" i="4"/>
  <c r="Q1853" i="4"/>
  <c r="Q1245" i="4"/>
  <c r="O1245" i="4"/>
  <c r="N1245" i="4"/>
  <c r="O1147" i="4"/>
  <c r="N1147" i="4"/>
  <c r="Q1147" i="4"/>
  <c r="A1059" i="4"/>
  <c r="B1059" i="4" s="1"/>
  <c r="A1463" i="4"/>
  <c r="B1463" i="4" s="1"/>
  <c r="Q1423" i="4"/>
  <c r="O1423" i="4"/>
  <c r="N1423" i="4"/>
  <c r="A1161" i="4"/>
  <c r="B1161" i="4" s="1"/>
  <c r="Q1119" i="4"/>
  <c r="O1119" i="4"/>
  <c r="N1119" i="4"/>
  <c r="O1848" i="4"/>
  <c r="N1848" i="4"/>
  <c r="Q1848" i="4"/>
  <c r="O1743" i="4"/>
  <c r="N1743" i="4"/>
  <c r="Q1743" i="4"/>
  <c r="Q1387" i="4"/>
  <c r="N1387" i="4"/>
  <c r="A2330" i="4"/>
  <c r="B2330" i="4" s="1"/>
  <c r="Q2887" i="4"/>
  <c r="O2887" i="4"/>
  <c r="N2887" i="4"/>
  <c r="Q1065" i="4"/>
  <c r="O1065" i="4"/>
  <c r="N1065" i="4"/>
  <c r="Q1097" i="4"/>
  <c r="N1097" i="4"/>
  <c r="O1097" i="4"/>
  <c r="O1045" i="4"/>
  <c r="N1045" i="4"/>
  <c r="Q1045" i="4"/>
  <c r="O1796" i="4"/>
  <c r="N1796" i="4"/>
  <c r="Q1796" i="4"/>
  <c r="Q1648" i="4"/>
  <c r="O1648" i="4"/>
  <c r="N1648" i="4"/>
  <c r="O1602" i="4"/>
  <c r="N1602" i="4"/>
  <c r="Q1602" i="4"/>
  <c r="O1545" i="4"/>
  <c r="N1545" i="4"/>
  <c r="Q1545" i="4"/>
  <c r="Q1037" i="4"/>
  <c r="O1037" i="4"/>
  <c r="N1037" i="4"/>
  <c r="N971" i="4"/>
  <c r="Q971" i="4"/>
  <c r="O971" i="4"/>
  <c r="Q1145" i="4"/>
  <c r="N1145" i="4"/>
  <c r="O1145" i="4"/>
  <c r="A886" i="4"/>
  <c r="B886" i="4" s="1"/>
  <c r="A500" i="4"/>
  <c r="B500" i="4" s="1"/>
  <c r="A780" i="4"/>
  <c r="B780" i="4" s="1"/>
  <c r="A662" i="4"/>
  <c r="B662" i="4" s="1"/>
  <c r="A63" i="4"/>
  <c r="B63" i="4" s="1"/>
  <c r="A177" i="4"/>
  <c r="B177" i="4" s="1"/>
  <c r="A509" i="4"/>
  <c r="B509" i="4" s="1"/>
  <c r="A967" i="4"/>
  <c r="B967" i="4" s="1"/>
  <c r="A318" i="4"/>
  <c r="B318" i="4" s="1"/>
  <c r="A274" i="4"/>
  <c r="B274" i="4" s="1"/>
  <c r="A195" i="4"/>
  <c r="B195" i="4" s="1"/>
  <c r="A1022" i="4"/>
  <c r="B1022" i="4" s="1"/>
  <c r="A1170" i="4"/>
  <c r="B1170" i="4" s="1"/>
  <c r="A1258" i="4"/>
  <c r="B1258" i="4" s="1"/>
  <c r="A917" i="4"/>
  <c r="B917" i="4" s="1"/>
  <c r="A341" i="4"/>
  <c r="B341" i="4" s="1"/>
  <c r="A879" i="4"/>
  <c r="B879" i="4" s="1"/>
  <c r="A601" i="4"/>
  <c r="B601" i="4" s="1"/>
  <c r="A825" i="4"/>
  <c r="B825" i="4" s="1"/>
  <c r="A757" i="4"/>
  <c r="B757" i="4" s="1"/>
  <c r="A727" i="4"/>
  <c r="B727" i="4" s="1"/>
  <c r="A439" i="4"/>
  <c r="B439" i="4" s="1"/>
  <c r="A277" i="4"/>
  <c r="B277" i="4" s="1"/>
  <c r="A1769" i="4"/>
  <c r="B1769" i="4" s="1"/>
  <c r="A1739" i="4"/>
  <c r="B1739" i="4" s="1"/>
  <c r="A1139" i="4"/>
  <c r="B1139" i="4" s="1"/>
  <c r="A1462" i="4"/>
  <c r="B1462" i="4" s="1"/>
  <c r="A1444" i="4"/>
  <c r="B1444" i="4" s="1"/>
  <c r="A1416" i="4"/>
  <c r="B1416" i="4" s="1"/>
  <c r="A1650" i="4"/>
  <c r="B1650" i="4" s="1"/>
  <c r="A1602" i="4"/>
  <c r="B1602" i="4" s="1"/>
  <c r="A1590" i="4"/>
  <c r="B1590" i="4" s="1"/>
  <c r="A1001" i="4"/>
  <c r="B1001" i="4" s="1"/>
  <c r="A1648" i="4"/>
  <c r="B1648" i="4" s="1"/>
  <c r="A1910" i="4"/>
  <c r="B1910" i="4" s="1"/>
  <c r="A1856" i="4"/>
  <c r="B1856" i="4" s="1"/>
  <c r="A1684" i="4"/>
  <c r="B1684" i="4" s="1"/>
  <c r="A1598" i="4"/>
  <c r="B1598" i="4" s="1"/>
  <c r="Q2437" i="4"/>
  <c r="O2437" i="4"/>
  <c r="N2437" i="4"/>
  <c r="N2385" i="4"/>
  <c r="Q2385" i="4"/>
  <c r="O2385" i="4"/>
  <c r="O2087" i="4"/>
  <c r="N2087" i="4"/>
  <c r="Q2087" i="4"/>
  <c r="Q1169" i="4"/>
  <c r="N1169" i="4"/>
  <c r="O1169" i="4"/>
  <c r="Q1155" i="4"/>
  <c r="O1155" i="4"/>
  <c r="N1155" i="4"/>
  <c r="N1085" i="4"/>
  <c r="Q1085" i="4"/>
  <c r="O1085" i="4"/>
  <c r="Q1043" i="4"/>
  <c r="O1043" i="4"/>
  <c r="N1043" i="4"/>
  <c r="O1105" i="4"/>
  <c r="N1105" i="4"/>
  <c r="Q1105" i="4"/>
  <c r="Q1183" i="4"/>
  <c r="O1183" i="4"/>
  <c r="N1183" i="4"/>
  <c r="N1187" i="4"/>
  <c r="O1187" i="4"/>
  <c r="Q1187" i="4"/>
  <c r="Q995" i="4"/>
  <c r="N995" i="4"/>
  <c r="O995" i="4"/>
  <c r="N977" i="4"/>
  <c r="Q977" i="4"/>
  <c r="O977" i="4"/>
  <c r="Q1141" i="4"/>
  <c r="N1141" i="4"/>
  <c r="O1141" i="4"/>
  <c r="A557" i="4"/>
  <c r="B557" i="4" s="1"/>
  <c r="A281" i="4"/>
  <c r="B281" i="4" s="1"/>
  <c r="A175" i="4"/>
  <c r="B175" i="4" s="1"/>
  <c r="A61" i="4"/>
  <c r="B61" i="4" s="1"/>
  <c r="N1821" i="4"/>
  <c r="O1821" i="4"/>
  <c r="Q1821" i="4"/>
  <c r="Q1059" i="4"/>
  <c r="O1059" i="4"/>
  <c r="N1059" i="4"/>
  <c r="Q1215" i="4"/>
  <c r="N1215" i="4"/>
  <c r="O1215" i="4"/>
  <c r="O1233" i="4"/>
  <c r="N1233" i="4"/>
  <c r="Q1233" i="4"/>
  <c r="Q1231" i="4"/>
  <c r="N1231" i="4"/>
  <c r="O1231" i="4"/>
  <c r="Q1706" i="4"/>
  <c r="O1706" i="4"/>
  <c r="N1706" i="4"/>
  <c r="O993" i="4"/>
  <c r="N993" i="4"/>
  <c r="Q993" i="4"/>
  <c r="O1189" i="4"/>
  <c r="N1189" i="4"/>
  <c r="Q1189" i="4"/>
  <c r="O969" i="4"/>
  <c r="N969" i="4"/>
  <c r="Q969" i="4"/>
  <c r="Q1001" i="4"/>
  <c r="O1001" i="4"/>
  <c r="N1001" i="4"/>
  <c r="N1168" i="4"/>
  <c r="O1168" i="4"/>
  <c r="Q1168" i="4"/>
  <c r="A77" i="4"/>
  <c r="B77" i="4" s="1"/>
  <c r="A1238" i="4"/>
  <c r="B1238" i="4" s="1"/>
  <c r="A1014" i="4"/>
  <c r="B1014" i="4" s="1"/>
  <c r="A1002" i="4"/>
  <c r="B1002" i="4" s="1"/>
  <c r="A1000" i="4"/>
  <c r="B1000" i="4" s="1"/>
  <c r="A974" i="4"/>
  <c r="B974" i="4" s="1"/>
  <c r="A1442" i="4"/>
  <c r="B1442" i="4" s="1"/>
  <c r="A1432" i="4"/>
  <c r="B1432" i="4" s="1"/>
  <c r="A2470" i="4"/>
  <c r="B2470" i="4" s="1"/>
  <c r="A1830" i="4"/>
  <c r="B1830" i="4" s="1"/>
  <c r="N2595" i="4"/>
  <c r="Q2595" i="4"/>
  <c r="O2595" i="4"/>
  <c r="N2405" i="4"/>
  <c r="O2405" i="4"/>
  <c r="Q2405" i="4"/>
  <c r="O2345" i="4"/>
  <c r="Q2345" i="4"/>
  <c r="N2345" i="4"/>
  <c r="Q2452" i="4"/>
  <c r="N2452" i="4"/>
  <c r="O2452" i="4"/>
  <c r="Q1125" i="4"/>
  <c r="O1125" i="4"/>
  <c r="N1125" i="4"/>
  <c r="O1041" i="4"/>
  <c r="N1041" i="4"/>
  <c r="Q1041" i="4"/>
  <c r="Q1209" i="4"/>
  <c r="O1209" i="4"/>
  <c r="N1209" i="4"/>
  <c r="A1672" i="4"/>
  <c r="B1672" i="4" s="1"/>
  <c r="O2435" i="4"/>
  <c r="Q2435" i="4"/>
  <c r="N2435" i="4"/>
  <c r="Q2369" i="4"/>
  <c r="O2369" i="4"/>
  <c r="N2369" i="4"/>
  <c r="Q1309" i="4"/>
  <c r="O1309" i="4"/>
  <c r="N1309" i="4"/>
  <c r="O1219" i="4"/>
  <c r="Q1219" i="4"/>
  <c r="N1219" i="4"/>
  <c r="Q1221" i="4"/>
  <c r="O1221" i="4"/>
  <c r="N1221" i="4"/>
  <c r="N1159" i="4"/>
  <c r="O1159" i="4"/>
  <c r="Q1159" i="4"/>
  <c r="N1081" i="4"/>
  <c r="Q1081" i="4"/>
  <c r="O1081" i="4"/>
  <c r="Q1103" i="4"/>
  <c r="O1103" i="4"/>
  <c r="N1103" i="4"/>
  <c r="O1111" i="4"/>
  <c r="Q1111" i="4"/>
  <c r="N1111" i="4"/>
  <c r="O1195" i="4"/>
  <c r="Q1195" i="4"/>
  <c r="N1195" i="4"/>
  <c r="N1698" i="4"/>
  <c r="Q1698" i="4"/>
  <c r="O1698" i="4"/>
  <c r="O1586" i="4"/>
  <c r="N1586" i="4"/>
  <c r="Q1586" i="4"/>
  <c r="A507" i="4"/>
  <c r="B507" i="4" s="1"/>
  <c r="A666" i="4"/>
  <c r="B666" i="4" s="1"/>
  <c r="A1184" i="4"/>
  <c r="B1184" i="4" s="1"/>
  <c r="A138" i="4"/>
  <c r="B138" i="4" s="1"/>
  <c r="A687" i="4"/>
  <c r="B687" i="4" s="1"/>
  <c r="A684" i="4"/>
  <c r="B684" i="4" s="1"/>
  <c r="Q878" i="4"/>
  <c r="A356" i="4"/>
  <c r="B356" i="4" s="1"/>
  <c r="A631" i="4"/>
  <c r="B631" i="4" s="1"/>
  <c r="A773" i="4"/>
  <c r="B773" i="4" s="1"/>
  <c r="A559" i="4"/>
  <c r="B559" i="4" s="1"/>
  <c r="A321" i="4"/>
  <c r="B321" i="4" s="1"/>
  <c r="A1288" i="4"/>
  <c r="B1288" i="4" s="1"/>
  <c r="A1544" i="4"/>
  <c r="B1544" i="4" s="1"/>
  <c r="A1422" i="4"/>
  <c r="B1422" i="4" s="1"/>
  <c r="A2460" i="4"/>
  <c r="B2460" i="4" s="1"/>
  <c r="Q2575" i="4"/>
  <c r="O2575" i="4"/>
  <c r="N2575" i="4"/>
  <c r="Q2455" i="4"/>
  <c r="N2455" i="4"/>
  <c r="O2455" i="4"/>
  <c r="Q1075" i="4"/>
  <c r="O1075" i="4"/>
  <c r="N1075" i="4"/>
  <c r="O1163" i="4"/>
  <c r="N1163" i="4"/>
  <c r="Q1163" i="4"/>
  <c r="Q1229" i="4"/>
  <c r="N1229" i="4"/>
  <c r="O1229" i="4"/>
  <c r="Q1257" i="4"/>
  <c r="O1257" i="4"/>
  <c r="N1257" i="4"/>
  <c r="A1874" i="4"/>
  <c r="B1874" i="4" s="1"/>
  <c r="Q1742" i="4"/>
  <c r="N1742" i="4"/>
  <c r="O1742" i="4"/>
  <c r="N1576" i="4"/>
  <c r="Q1576" i="4"/>
  <c r="O1576" i="4"/>
  <c r="Q975" i="4"/>
  <c r="O975" i="4"/>
  <c r="N975" i="4"/>
  <c r="A250" i="4"/>
  <c r="B250" i="4" s="1"/>
  <c r="A336" i="4"/>
  <c r="B336" i="4" s="1"/>
  <c r="A916" i="4"/>
  <c r="B916" i="4" s="1"/>
  <c r="A492" i="4"/>
  <c r="B492" i="4" s="1"/>
  <c r="A1160" i="4"/>
  <c r="B1160" i="4" s="1"/>
  <c r="A907" i="4"/>
  <c r="B907" i="4" s="1"/>
  <c r="A882" i="4"/>
  <c r="B882" i="4" s="1"/>
  <c r="A260" i="4"/>
  <c r="B260" i="4" s="1"/>
  <c r="A197" i="4"/>
  <c r="B197" i="4" s="1"/>
  <c r="A313" i="4"/>
  <c r="B313" i="4" s="1"/>
  <c r="A637" i="4"/>
  <c r="B637" i="4" s="1"/>
  <c r="A421" i="4"/>
  <c r="B421" i="4" s="1"/>
  <c r="A837" i="4"/>
  <c r="B837" i="4" s="1"/>
  <c r="A499" i="4"/>
  <c r="B499" i="4" s="1"/>
  <c r="A481" i="4"/>
  <c r="B481" i="4" s="1"/>
  <c r="A357" i="4"/>
  <c r="B357" i="4" s="1"/>
  <c r="A673" i="4"/>
  <c r="B673" i="4" s="1"/>
  <c r="A1446" i="4"/>
  <c r="B1446" i="4" s="1"/>
  <c r="A1404" i="4"/>
  <c r="B1404" i="4" s="1"/>
  <c r="A1222" i="4"/>
  <c r="B1222" i="4" s="1"/>
  <c r="A1560" i="4"/>
  <c r="B1560" i="4" s="1"/>
  <c r="A1426" i="4"/>
  <c r="B1426" i="4" s="1"/>
  <c r="Q2387" i="4"/>
  <c r="O2387" i="4"/>
  <c r="N2387" i="4"/>
  <c r="Q2357" i="4"/>
  <c r="O2357" i="4"/>
  <c r="N2357" i="4"/>
  <c r="Q2319" i="4"/>
  <c r="O2319" i="4"/>
  <c r="N2319" i="4"/>
  <c r="Q1161" i="4"/>
  <c r="O1161" i="4"/>
  <c r="N1161" i="4"/>
  <c r="Q1027" i="4"/>
  <c r="N1027" i="4"/>
  <c r="O1027" i="4"/>
  <c r="Q1225" i="4"/>
  <c r="N1225" i="4"/>
  <c r="O1225" i="4"/>
  <c r="Q1073" i="4"/>
  <c r="N1073" i="4"/>
  <c r="O1073" i="4"/>
  <c r="N1864" i="4"/>
  <c r="Q1864" i="4"/>
  <c r="O1864" i="4"/>
  <c r="O1185" i="4"/>
  <c r="N1185" i="4"/>
  <c r="Q1185" i="4"/>
  <c r="A362" i="4"/>
  <c r="B362" i="4" s="1"/>
  <c r="A464" i="4"/>
  <c r="B464" i="4" s="1"/>
  <c r="A600" i="4"/>
  <c r="B600" i="4" s="1"/>
  <c r="A838" i="4"/>
  <c r="B838" i="4" s="1"/>
  <c r="A353" i="4"/>
  <c r="B353" i="4" s="1"/>
  <c r="O758" i="4"/>
  <c r="A954" i="4"/>
  <c r="B954" i="4" s="1"/>
  <c r="A1372" i="4"/>
  <c r="B1372" i="4" s="1"/>
  <c r="A885" i="4"/>
  <c r="B885" i="4" s="1"/>
  <c r="A599" i="4"/>
  <c r="B599" i="4" s="1"/>
  <c r="A327" i="4"/>
  <c r="B327" i="4" s="1"/>
  <c r="A319" i="4"/>
  <c r="B319" i="4" s="1"/>
  <c r="A315" i="4"/>
  <c r="B315" i="4" s="1"/>
  <c r="A1336" i="4"/>
  <c r="B1336" i="4" s="1"/>
  <c r="N2521" i="4"/>
  <c r="O2521" i="4"/>
  <c r="Q2521" i="4"/>
  <c r="Q1809" i="4"/>
  <c r="N1809" i="4"/>
  <c r="O1389" i="4"/>
  <c r="Q1389" i="4"/>
  <c r="N1389" i="4"/>
  <c r="Q1303" i="4"/>
  <c r="N1303" i="4"/>
  <c r="O1303" i="4"/>
  <c r="Q1121" i="4"/>
  <c r="N1121" i="4"/>
  <c r="O1121" i="4"/>
  <c r="O1235" i="4"/>
  <c r="Q1235" i="4"/>
  <c r="N1235" i="4"/>
  <c r="O1419" i="4"/>
  <c r="Q1419" i="4"/>
  <c r="N1419" i="4"/>
  <c r="Q1712" i="4"/>
  <c r="N1712" i="4"/>
  <c r="O1712" i="4"/>
  <c r="N1383" i="4"/>
  <c r="O1383" i="4"/>
  <c r="A1715" i="4"/>
  <c r="B1715" i="4" s="1"/>
  <c r="O1403" i="4"/>
  <c r="Q1403" i="4"/>
  <c r="N1339" i="4"/>
  <c r="Q1339" i="4"/>
  <c r="O1339" i="4"/>
  <c r="N1307" i="4"/>
  <c r="O1307" i="4"/>
  <c r="Q1307" i="4"/>
  <c r="A1175" i="4"/>
  <c r="B1175" i="4" s="1"/>
  <c r="Q1107" i="4"/>
  <c r="O1107" i="4"/>
  <c r="N1107" i="4"/>
  <c r="O1099" i="4"/>
  <c r="N1099" i="4"/>
  <c r="Q1099" i="4"/>
  <c r="Q1069" i="4"/>
  <c r="N1069" i="4"/>
  <c r="O1069" i="4"/>
  <c r="N1053" i="4"/>
  <c r="Q1053" i="4"/>
  <c r="O1053" i="4"/>
  <c r="O999" i="4"/>
  <c r="N999" i="4"/>
  <c r="Q999" i="4"/>
  <c r="A903" i="4"/>
  <c r="B903" i="4" s="1"/>
  <c r="O831" i="4"/>
  <c r="N831" i="4"/>
  <c r="Q831" i="4"/>
  <c r="O595" i="4"/>
  <c r="N595" i="4"/>
  <c r="Q595" i="4"/>
  <c r="A1520" i="4"/>
  <c r="B1520" i="4" s="1"/>
  <c r="Q1500" i="4"/>
  <c r="O1500" i="4"/>
  <c r="N1500" i="4"/>
  <c r="A1472" i="4"/>
  <c r="B1472" i="4" s="1"/>
  <c r="Q1204" i="4"/>
  <c r="N1204" i="4"/>
  <c r="O1204" i="4"/>
  <c r="Q1190" i="4"/>
  <c r="N1190" i="4"/>
  <c r="O1190" i="4"/>
  <c r="Q1110" i="4"/>
  <c r="N1110" i="4"/>
  <c r="O1110" i="4"/>
  <c r="N435" i="4"/>
  <c r="Q435" i="4"/>
  <c r="O435" i="4"/>
  <c r="N1440" i="4"/>
  <c r="Q1440" i="4"/>
  <c r="O1440" i="4"/>
  <c r="Q1312" i="4"/>
  <c r="O1312" i="4"/>
  <c r="N1312" i="4"/>
  <c r="O2480" i="4"/>
  <c r="N2480" i="4"/>
  <c r="Q2480" i="4"/>
  <c r="Q2468" i="4"/>
  <c r="N2468" i="4"/>
  <c r="O2468" i="4"/>
  <c r="Q2384" i="4"/>
  <c r="N2384" i="4"/>
  <c r="O2384" i="4"/>
  <c r="A1782" i="4"/>
  <c r="B1782" i="4" s="1"/>
  <c r="O1702" i="4"/>
  <c r="Q1702" i="4"/>
  <c r="N1702" i="4"/>
  <c r="A1662" i="4"/>
  <c r="B1662" i="4" s="1"/>
  <c r="N1656" i="4"/>
  <c r="O1656" i="4"/>
  <c r="Q1656" i="4"/>
  <c r="Q1608" i="4"/>
  <c r="O1608" i="4"/>
  <c r="N1608" i="4"/>
  <c r="Q1600" i="4"/>
  <c r="O1600" i="4"/>
  <c r="N1600" i="4"/>
  <c r="Q1596" i="4"/>
  <c r="O1596" i="4"/>
  <c r="N1596" i="4"/>
  <c r="N1590" i="4"/>
  <c r="Q1590" i="4"/>
  <c r="O1590" i="4"/>
  <c r="O1552" i="4"/>
  <c r="N1552" i="4"/>
  <c r="Q1552" i="4"/>
  <c r="Q1532" i="4"/>
  <c r="O1532" i="4"/>
  <c r="N1532" i="4"/>
  <c r="A1522" i="4"/>
  <c r="B1522" i="4" s="1"/>
  <c r="N1494" i="4"/>
  <c r="Q1494" i="4"/>
  <c r="O1494" i="4"/>
  <c r="N1484" i="4"/>
  <c r="O1484" i="4"/>
  <c r="Q1484" i="4"/>
  <c r="Q1480" i="4"/>
  <c r="O1480" i="4"/>
  <c r="N1480" i="4"/>
  <c r="O1474" i="4"/>
  <c r="N1474" i="4"/>
  <c r="Q1474" i="4"/>
  <c r="A1458" i="4"/>
  <c r="B1458" i="4" s="1"/>
  <c r="N1454" i="4"/>
  <c r="O1454" i="4"/>
  <c r="Q1454" i="4"/>
  <c r="N1446" i="4"/>
  <c r="Q1446" i="4"/>
  <c r="O1446" i="4"/>
  <c r="Q1136" i="4"/>
  <c r="N1136" i="4"/>
  <c r="O1136" i="4"/>
  <c r="A1088" i="4"/>
  <c r="B1088" i="4" s="1"/>
  <c r="A1095" i="4"/>
  <c r="B1095" i="4" s="1"/>
  <c r="A1079" i="4"/>
  <c r="B1079" i="4" s="1"/>
  <c r="Q1025" i="4"/>
  <c r="N1025" i="4"/>
  <c r="O1025" i="4"/>
  <c r="O973" i="4"/>
  <c r="N973" i="4"/>
  <c r="Q973" i="4"/>
  <c r="Q2634" i="4"/>
  <c r="N2634" i="4"/>
  <c r="O2634" i="4"/>
  <c r="Q2378" i="4"/>
  <c r="O2378" i="4"/>
  <c r="N2378" i="4"/>
  <c r="O2336" i="4"/>
  <c r="Q2336" i="4"/>
  <c r="N2336" i="4"/>
  <c r="Q1718" i="4"/>
  <c r="N1718" i="4"/>
  <c r="O1718" i="4"/>
  <c r="Q1780" i="4"/>
  <c r="N1780" i="4"/>
  <c r="O1780" i="4"/>
  <c r="O1802" i="4"/>
  <c r="Q1802" i="4"/>
  <c r="N1802" i="4"/>
  <c r="Q1650" i="4"/>
  <c r="N1650" i="4"/>
  <c r="O1650" i="4"/>
  <c r="A1638" i="4"/>
  <c r="B1638" i="4" s="1"/>
  <c r="O1722" i="4"/>
  <c r="Q1722" i="4"/>
  <c r="N1722" i="4"/>
  <c r="Q1928" i="4"/>
  <c r="N1928" i="4"/>
  <c r="O1928" i="4"/>
  <c r="A1862" i="4"/>
  <c r="B1862" i="4" s="1"/>
  <c r="A1848" i="4"/>
  <c r="B1848" i="4" s="1"/>
  <c r="O1834" i="4"/>
  <c r="N1834" i="4"/>
  <c r="Q1834" i="4"/>
  <c r="Q1804" i="4"/>
  <c r="O1804" i="4"/>
  <c r="N1804" i="4"/>
  <c r="Q1652" i="4"/>
  <c r="O1652" i="4"/>
  <c r="N1652" i="4"/>
  <c r="N1598" i="4"/>
  <c r="Q1598" i="4"/>
  <c r="O1598" i="4"/>
  <c r="O1588" i="4"/>
  <c r="Q1588" i="4"/>
  <c r="N1588" i="4"/>
  <c r="A1558" i="4"/>
  <c r="B1558" i="4" s="1"/>
  <c r="N1476" i="4"/>
  <c r="Q1476" i="4"/>
  <c r="O1476" i="4"/>
  <c r="Q1246" i="4"/>
  <c r="O1246" i="4"/>
  <c r="N1246" i="4"/>
  <c r="A196" i="4"/>
  <c r="B196" i="4" s="1"/>
  <c r="A845" i="4"/>
  <c r="B845" i="4" s="1"/>
  <c r="A569" i="4"/>
  <c r="B569" i="4" s="1"/>
  <c r="A529" i="4"/>
  <c r="B529" i="4" s="1"/>
  <c r="A523" i="4"/>
  <c r="B523" i="4" s="1"/>
  <c r="A383" i="4"/>
  <c r="B383" i="4" s="1"/>
  <c r="A375" i="4"/>
  <c r="B375" i="4" s="1"/>
  <c r="A331" i="4"/>
  <c r="B331" i="4" s="1"/>
  <c r="N1333" i="4"/>
  <c r="O1333" i="4"/>
  <c r="Q1333" i="4"/>
  <c r="Q1285" i="4"/>
  <c r="N1285" i="4"/>
  <c r="O1285" i="4"/>
  <c r="Q1005" i="4"/>
  <c r="N1005" i="4"/>
  <c r="O1005" i="4"/>
  <c r="O965" i="4"/>
  <c r="N965" i="4"/>
  <c r="Q965" i="4"/>
  <c r="Q771" i="4"/>
  <c r="O771" i="4"/>
  <c r="N771" i="4"/>
  <c r="N695" i="4"/>
  <c r="Q695" i="4"/>
  <c r="O695" i="4"/>
  <c r="N1554" i="4"/>
  <c r="O1554" i="4"/>
  <c r="Q1554" i="4"/>
  <c r="Q1452" i="4"/>
  <c r="N1452" i="4"/>
  <c r="O1452" i="4"/>
  <c r="O1424" i="4"/>
  <c r="N1424" i="4"/>
  <c r="Q1424" i="4"/>
  <c r="A1310" i="4"/>
  <c r="B1310" i="4" s="1"/>
  <c r="Q1166" i="4"/>
  <c r="N1166" i="4"/>
  <c r="O1166" i="4"/>
  <c r="O1106" i="4"/>
  <c r="N1106" i="4"/>
  <c r="Q1106" i="4"/>
  <c r="Q986" i="4"/>
  <c r="O986" i="4"/>
  <c r="N986" i="4"/>
  <c r="Q1516" i="4"/>
  <c r="O1516" i="4"/>
  <c r="N1516" i="4"/>
  <c r="N1028" i="4"/>
  <c r="Q1028" i="4"/>
  <c r="O1028" i="4"/>
  <c r="Q2620" i="4"/>
  <c r="O2620" i="4"/>
  <c r="N2620" i="4"/>
  <c r="Q559" i="4"/>
  <c r="O559" i="4"/>
  <c r="N559" i="4"/>
  <c r="Q2860" i="4"/>
  <c r="O2860" i="4"/>
  <c r="N2860" i="4"/>
  <c r="Q2768" i="4"/>
  <c r="N2768" i="4"/>
  <c r="O2768" i="4"/>
  <c r="A2500" i="4"/>
  <c r="B2500" i="4" s="1"/>
  <c r="A2450" i="4"/>
  <c r="B2450" i="4" s="1"/>
  <c r="Q2446" i="4"/>
  <c r="O2446" i="4"/>
  <c r="N2446" i="4"/>
  <c r="N2422" i="4"/>
  <c r="Q2422" i="4"/>
  <c r="O2422" i="4"/>
  <c r="Q1940" i="4"/>
  <c r="O1940" i="4"/>
  <c r="N1940" i="4"/>
  <c r="N1676" i="4"/>
  <c r="O1676" i="4"/>
  <c r="Q1676" i="4"/>
  <c r="Q1636" i="4"/>
  <c r="O1636" i="4"/>
  <c r="N1636" i="4"/>
  <c r="O1528" i="4"/>
  <c r="N1528" i="4"/>
  <c r="Q1528" i="4"/>
  <c r="Q1512" i="4"/>
  <c r="O1512" i="4"/>
  <c r="N1512" i="4"/>
  <c r="Q1492" i="4"/>
  <c r="N1492" i="4"/>
  <c r="O1492" i="4"/>
  <c r="Q1436" i="4"/>
  <c r="O1436" i="4"/>
  <c r="N1436" i="4"/>
  <c r="O1192" i="4"/>
  <c r="Q1192" i="4"/>
  <c r="N1192" i="4"/>
  <c r="Q1129" i="4"/>
  <c r="N1129" i="4"/>
  <c r="O1129" i="4"/>
  <c r="A1101" i="4"/>
  <c r="B1101" i="4" s="1"/>
  <c r="Q1011" i="4"/>
  <c r="O1011" i="4"/>
  <c r="N1011" i="4"/>
  <c r="O2434" i="4"/>
  <c r="N2434" i="4"/>
  <c r="Q2434" i="4"/>
  <c r="Q1672" i="4"/>
  <c r="O1672" i="4"/>
  <c r="N1672" i="4"/>
  <c r="N1760" i="4"/>
  <c r="O1760" i="4"/>
  <c r="Q1760" i="4"/>
  <c r="A1824" i="4"/>
  <c r="B1824" i="4" s="1"/>
  <c r="O1496" i="4"/>
  <c r="Q1496" i="4"/>
  <c r="N1496" i="4"/>
  <c r="N1736" i="4"/>
  <c r="O1736" i="4"/>
  <c r="Q1736" i="4"/>
  <c r="O1836" i="4"/>
  <c r="N1836" i="4"/>
  <c r="Q1836" i="4"/>
  <c r="N1534" i="4"/>
  <c r="Q1534" i="4"/>
  <c r="O1534" i="4"/>
  <c r="Q1726" i="4"/>
  <c r="N1726" i="4"/>
  <c r="O1726" i="4"/>
  <c r="N1852" i="4"/>
  <c r="Q1852" i="4"/>
  <c r="O1852" i="4"/>
  <c r="O2320" i="4"/>
  <c r="N2320" i="4"/>
  <c r="Q2320" i="4"/>
  <c r="Q2010" i="4"/>
  <c r="O2010" i="4"/>
  <c r="N2010" i="4"/>
  <c r="O2000" i="4"/>
  <c r="N2000" i="4"/>
  <c r="Q2000" i="4"/>
  <c r="O1978" i="4"/>
  <c r="Q1978" i="4"/>
  <c r="N1978" i="4"/>
  <c r="N1946" i="4"/>
  <c r="Q1946" i="4"/>
  <c r="O1946" i="4"/>
  <c r="N1938" i="4"/>
  <c r="O1938" i="4"/>
  <c r="Q1938" i="4"/>
  <c r="A1872" i="4"/>
  <c r="B1872" i="4" s="1"/>
  <c r="Q1842" i="4"/>
  <c r="N1842" i="4"/>
  <c r="O1842" i="4"/>
  <c r="Q1810" i="4"/>
  <c r="O1810" i="4"/>
  <c r="N1810" i="4"/>
  <c r="Q1764" i="4"/>
  <c r="N1764" i="4"/>
  <c r="O1764" i="4"/>
  <c r="O1674" i="4"/>
  <c r="N1674" i="4"/>
  <c r="Q1674" i="4"/>
  <c r="Q1640" i="4"/>
  <c r="O1640" i="4"/>
  <c r="N1640" i="4"/>
  <c r="O1632" i="4"/>
  <c r="N1632" i="4"/>
  <c r="Q1632" i="4"/>
  <c r="Q1624" i="4"/>
  <c r="O1624" i="4"/>
  <c r="N1624" i="4"/>
  <c r="A1476" i="4"/>
  <c r="B1476" i="4" s="1"/>
  <c r="A1434" i="4"/>
  <c r="B1434" i="4" s="1"/>
  <c r="A1110" i="4"/>
  <c r="B1110" i="4" s="1"/>
  <c r="A728" i="4"/>
  <c r="B728" i="4" s="1"/>
  <c r="A416" i="4"/>
  <c r="B416" i="4" s="1"/>
  <c r="A634" i="4"/>
  <c r="B634" i="4" s="1"/>
  <c r="A616" i="4"/>
  <c r="B616" i="4" s="1"/>
  <c r="A488" i="4"/>
  <c r="B488" i="4" s="1"/>
  <c r="A398" i="4"/>
  <c r="B398" i="4" s="1"/>
  <c r="A113" i="4"/>
  <c r="B113" i="4" s="1"/>
  <c r="A874" i="4"/>
  <c r="B874" i="4" s="1"/>
  <c r="A477" i="4"/>
  <c r="B477" i="4" s="1"/>
  <c r="A657" i="4"/>
  <c r="B657" i="4" s="1"/>
  <c r="A486" i="4"/>
  <c r="B486" i="4" s="1"/>
  <c r="A943" i="4"/>
  <c r="B943" i="4" s="1"/>
  <c r="A58" i="4"/>
  <c r="B58" i="4" s="1"/>
  <c r="A332" i="4"/>
  <c r="B332" i="4" s="1"/>
  <c r="A711" i="4"/>
  <c r="B711" i="4" s="1"/>
  <c r="A204" i="4"/>
  <c r="B204" i="4" s="1"/>
  <c r="A194" i="4"/>
  <c r="B194" i="4" s="1"/>
  <c r="A457" i="4"/>
  <c r="B457" i="4" s="1"/>
  <c r="A704" i="4"/>
  <c r="B704" i="4" s="1"/>
  <c r="A220" i="4"/>
  <c r="B220" i="4" s="1"/>
  <c r="A799" i="4"/>
  <c r="B799" i="4" s="1"/>
  <c r="N689" i="4"/>
  <c r="A944" i="4"/>
  <c r="B944" i="4" s="1"/>
  <c r="A1100" i="4"/>
  <c r="B1100" i="4" s="1"/>
  <c r="A1074" i="4"/>
  <c r="B1074" i="4" s="1"/>
  <c r="A888" i="4"/>
  <c r="B888" i="4" s="1"/>
  <c r="A905" i="4"/>
  <c r="B905" i="4" s="1"/>
  <c r="A333" i="4"/>
  <c r="B333" i="4" s="1"/>
  <c r="A815" i="4"/>
  <c r="B815" i="4" s="1"/>
  <c r="Q649" i="4"/>
  <c r="A611" i="4"/>
  <c r="B611" i="4" s="1"/>
  <c r="Q1401" i="4"/>
  <c r="O1401" i="4"/>
  <c r="N1401" i="4"/>
  <c r="N1373" i="4"/>
  <c r="O1373" i="4"/>
  <c r="Q1373" i="4"/>
  <c r="N1355" i="4"/>
  <c r="Q1355" i="4"/>
  <c r="O1355" i="4"/>
  <c r="N1379" i="4"/>
  <c r="O1379" i="4"/>
  <c r="Q1379" i="4"/>
  <c r="Q1269" i="4"/>
  <c r="N1269" i="4"/>
  <c r="O1269" i="4"/>
  <c r="O1051" i="4"/>
  <c r="Q1051" i="4"/>
  <c r="N1051" i="4"/>
  <c r="Q1003" i="4"/>
  <c r="O1003" i="4"/>
  <c r="N1003" i="4"/>
  <c r="N957" i="4"/>
  <c r="Q957" i="4"/>
  <c r="O957" i="4"/>
  <c r="O903" i="4"/>
  <c r="N903" i="4"/>
  <c r="Q903" i="4"/>
  <c r="O891" i="4"/>
  <c r="N891" i="4"/>
  <c r="Q891" i="4"/>
  <c r="N735" i="4"/>
  <c r="Q735" i="4"/>
  <c r="O735" i="4"/>
  <c r="O1644" i="4"/>
  <c r="N1644" i="4"/>
  <c r="Q1644" i="4"/>
  <c r="N711" i="4"/>
  <c r="Q711" i="4"/>
  <c r="O711" i="4"/>
  <c r="Q1538" i="4"/>
  <c r="O1538" i="4"/>
  <c r="N1538" i="4"/>
  <c r="Q1518" i="4"/>
  <c r="O1518" i="4"/>
  <c r="N1518" i="4"/>
  <c r="A1492" i="4"/>
  <c r="B1492" i="4" s="1"/>
  <c r="Q1470" i="4"/>
  <c r="O1470" i="4"/>
  <c r="N1470" i="4"/>
  <c r="Q1370" i="4"/>
  <c r="O1370" i="4"/>
  <c r="N1370" i="4"/>
  <c r="A1318" i="4"/>
  <c r="B1318" i="4" s="1"/>
  <c r="Q1296" i="4"/>
  <c r="N1296" i="4"/>
  <c r="O1296" i="4"/>
  <c r="N1222" i="4"/>
  <c r="O1222" i="4"/>
  <c r="Q1222" i="4"/>
  <c r="Q1064" i="4"/>
  <c r="O1064" i="4"/>
  <c r="N1064" i="4"/>
  <c r="A1644" i="4"/>
  <c r="B1644" i="4" s="1"/>
  <c r="Q1510" i="4"/>
  <c r="O1510" i="4"/>
  <c r="N1510" i="4"/>
  <c r="A1430" i="4"/>
  <c r="B1430" i="4" s="1"/>
  <c r="Q1014" i="4"/>
  <c r="O1014" i="4"/>
  <c r="N1014" i="4"/>
  <c r="O651" i="4"/>
  <c r="N651" i="4"/>
  <c r="Q651" i="4"/>
  <c r="O2462" i="4"/>
  <c r="Q2462" i="4"/>
  <c r="N2462" i="4"/>
  <c r="A2438" i="4"/>
  <c r="B2438" i="4" s="1"/>
  <c r="Q1700" i="4"/>
  <c r="O1700" i="4"/>
  <c r="N1700" i="4"/>
  <c r="O1680" i="4"/>
  <c r="N1680" i="4"/>
  <c r="Q1680" i="4"/>
  <c r="N1670" i="4"/>
  <c r="Q1670" i="4"/>
  <c r="O1670" i="4"/>
  <c r="O1618" i="4"/>
  <c r="N1618" i="4"/>
  <c r="Q1618" i="4"/>
  <c r="O1584" i="4"/>
  <c r="N1584" i="4"/>
  <c r="Q1584" i="4"/>
  <c r="N1580" i="4"/>
  <c r="Q1580" i="4"/>
  <c r="O1580" i="4"/>
  <c r="Q1570" i="4"/>
  <c r="O1570" i="4"/>
  <c r="N1570" i="4"/>
  <c r="A1546" i="4"/>
  <c r="B1546" i="4" s="1"/>
  <c r="A1542" i="4"/>
  <c r="B1542" i="4" s="1"/>
  <c r="A1536" i="4"/>
  <c r="B1536" i="4" s="1"/>
  <c r="A1526" i="4"/>
  <c r="B1526" i="4" s="1"/>
  <c r="N1506" i="4"/>
  <c r="O1506" i="4"/>
  <c r="Q1506" i="4"/>
  <c r="A1502" i="4"/>
  <c r="B1502" i="4" s="1"/>
  <c r="N1420" i="4"/>
  <c r="O1420" i="4"/>
  <c r="Q1420" i="4"/>
  <c r="O1414" i="4"/>
  <c r="N1414" i="4"/>
  <c r="Q1414" i="4"/>
  <c r="N1062" i="4"/>
  <c r="Q1062" i="4"/>
  <c r="O1062" i="4"/>
  <c r="Q1093" i="4"/>
  <c r="N1093" i="4"/>
  <c r="O1093" i="4"/>
  <c r="N1033" i="4"/>
  <c r="Q1033" i="4"/>
  <c r="O1033" i="4"/>
  <c r="A1011" i="4"/>
  <c r="B1011" i="4" s="1"/>
  <c r="O989" i="4"/>
  <c r="N989" i="4"/>
  <c r="Q989" i="4"/>
  <c r="N855" i="4"/>
  <c r="Q855" i="4"/>
  <c r="O855" i="4"/>
  <c r="O2594" i="4"/>
  <c r="Q2594" i="4"/>
  <c r="N2594" i="4"/>
  <c r="A2502" i="4"/>
  <c r="B2502" i="4" s="1"/>
  <c r="Q2482" i="4"/>
  <c r="N2482" i="4"/>
  <c r="Q2464" i="4"/>
  <c r="O2464" i="4"/>
  <c r="N2464" i="4"/>
  <c r="Q2458" i="4"/>
  <c r="O2458" i="4"/>
  <c r="N2458" i="4"/>
  <c r="O2350" i="4"/>
  <c r="Q2350" i="4"/>
  <c r="N2350" i="4"/>
  <c r="N1630" i="4"/>
  <c r="O1630" i="4"/>
  <c r="Q1630" i="4"/>
  <c r="A1902" i="4"/>
  <c r="B1902" i="4" s="1"/>
  <c r="O1526" i="4"/>
  <c r="Q1526" i="4"/>
  <c r="N1526" i="4"/>
  <c r="A1854" i="4"/>
  <c r="B1854" i="4" s="1"/>
  <c r="N1566" i="4"/>
  <c r="Q1566" i="4"/>
  <c r="O1566" i="4"/>
  <c r="Q1756" i="4"/>
  <c r="O1756" i="4"/>
  <c r="N1756" i="4"/>
  <c r="Q1930" i="4"/>
  <c r="O1930" i="4"/>
  <c r="N1930" i="4"/>
  <c r="O1920" i="4"/>
  <c r="N1920" i="4"/>
  <c r="Q1920" i="4"/>
  <c r="A1882" i="4"/>
  <c r="B1882" i="4" s="1"/>
  <c r="Q1732" i="4"/>
  <c r="N1732" i="4"/>
  <c r="O1732" i="4"/>
  <c r="N1666" i="4"/>
  <c r="Q1666" i="4"/>
  <c r="O1666" i="4"/>
  <c r="A1658" i="4"/>
  <c r="B1658" i="4" s="1"/>
  <c r="O1622" i="4"/>
  <c r="N1622" i="4"/>
  <c r="Q1622" i="4"/>
  <c r="A1584" i="4"/>
  <c r="B1584" i="4" s="1"/>
  <c r="A1556" i="4"/>
  <c r="B1556" i="4" s="1"/>
  <c r="N1835" i="4"/>
  <c r="Q1835" i="4"/>
  <c r="O1835" i="4"/>
  <c r="N1317" i="4"/>
  <c r="Q1317" i="4"/>
  <c r="O1317" i="4"/>
  <c r="O1305" i="4"/>
  <c r="Q1305" i="4"/>
  <c r="N1305" i="4"/>
  <c r="Q1289" i="4"/>
  <c r="O1289" i="4"/>
  <c r="N1289" i="4"/>
  <c r="Q1199" i="4"/>
  <c r="N1199" i="4"/>
  <c r="O1199" i="4"/>
  <c r="Q1095" i="4"/>
  <c r="O1095" i="4"/>
  <c r="N1095" i="4"/>
  <c r="N979" i="4"/>
  <c r="Q979" i="4"/>
  <c r="O979" i="4"/>
  <c r="O963" i="4"/>
  <c r="Q963" i="4"/>
  <c r="N963" i="4"/>
  <c r="Q681" i="4"/>
  <c r="O681" i="4"/>
  <c r="N681" i="4"/>
  <c r="O1498" i="4"/>
  <c r="N1498" i="4"/>
  <c r="Q1498" i="4"/>
  <c r="Q1416" i="4"/>
  <c r="N1416" i="4"/>
  <c r="O1416" i="4"/>
  <c r="Q1188" i="4"/>
  <c r="O1188" i="4"/>
  <c r="N1188" i="4"/>
  <c r="O1030" i="4"/>
  <c r="Q1030" i="4"/>
  <c r="N1030" i="4"/>
  <c r="Q966" i="4"/>
  <c r="O966" i="4"/>
  <c r="N966" i="4"/>
  <c r="Q1430" i="4"/>
  <c r="N1430" i="4"/>
  <c r="O1430" i="4"/>
  <c r="Q541" i="4"/>
  <c r="O541" i="4"/>
  <c r="N541" i="4"/>
  <c r="N2318" i="4"/>
  <c r="Q2318" i="4"/>
  <c r="O2318" i="4"/>
  <c r="Q1694" i="4"/>
  <c r="O1694" i="4"/>
  <c r="N1694" i="4"/>
  <c r="Q1686" i="4"/>
  <c r="O1686" i="4"/>
  <c r="N1686" i="4"/>
  <c r="N1628" i="4"/>
  <c r="O1628" i="4"/>
  <c r="Q1628" i="4"/>
  <c r="O1564" i="4"/>
  <c r="N1564" i="4"/>
  <c r="Q1564" i="4"/>
  <c r="O1558" i="4"/>
  <c r="N1558" i="4"/>
  <c r="Q1558" i="4"/>
  <c r="O1522" i="4"/>
  <c r="Q1522" i="4"/>
  <c r="N1522" i="4"/>
  <c r="A1516" i="4"/>
  <c r="B1516" i="4" s="1"/>
  <c r="Q1488" i="4"/>
  <c r="O1488" i="4"/>
  <c r="N1488" i="4"/>
  <c r="Q1434" i="4"/>
  <c r="N1434" i="4"/>
  <c r="O1434" i="4"/>
  <c r="Q1218" i="4"/>
  <c r="O1218" i="4"/>
  <c r="N1218" i="4"/>
  <c r="O1077" i="4"/>
  <c r="Q1077" i="4"/>
  <c r="N1077" i="4"/>
  <c r="A1033" i="4"/>
  <c r="B1033" i="4" s="1"/>
  <c r="O845" i="4"/>
  <c r="N845" i="4"/>
  <c r="Q845" i="4"/>
  <c r="O2712" i="4"/>
  <c r="N2712" i="4"/>
  <c r="Q2712" i="4"/>
  <c r="O1914" i="4"/>
  <c r="N1914" i="4"/>
  <c r="Q1914" i="4"/>
  <c r="O1504" i="4"/>
  <c r="N1504" i="4"/>
  <c r="Q1504" i="4"/>
  <c r="A1916" i="4"/>
  <c r="B1916" i="4" s="1"/>
  <c r="N1790" i="4"/>
  <c r="Q1790" i="4"/>
  <c r="O1790" i="4"/>
  <c r="Q1860" i="4"/>
  <c r="O1860" i="4"/>
  <c r="N1860" i="4"/>
  <c r="O1616" i="4"/>
  <c r="N1616" i="4"/>
  <c r="Q1616" i="4"/>
  <c r="N1870" i="4"/>
  <c r="O1870" i="4"/>
  <c r="Q1870" i="4"/>
  <c r="A2316" i="4"/>
  <c r="B2316" i="4" s="1"/>
  <c r="O1966" i="4"/>
  <c r="N1966" i="4"/>
  <c r="Q1966" i="4"/>
  <c r="A1942" i="4"/>
  <c r="B1942" i="4" s="1"/>
  <c r="O1916" i="4"/>
  <c r="N1916" i="4"/>
  <c r="Q1916" i="4"/>
  <c r="Q1910" i="4"/>
  <c r="O1910" i="4"/>
  <c r="N1910" i="4"/>
  <c r="Q1786" i="4"/>
  <c r="N1786" i="4"/>
  <c r="O1786" i="4"/>
  <c r="Q1738" i="4"/>
  <c r="O1738" i="4"/>
  <c r="N1738" i="4"/>
  <c r="N1540" i="4"/>
  <c r="O1540" i="4"/>
  <c r="Q1540" i="4"/>
  <c r="N1402" i="4"/>
  <c r="Q1402" i="4"/>
  <c r="O1402" i="4"/>
  <c r="A1642" i="4"/>
  <c r="B1642" i="4" s="1"/>
  <c r="A65" i="4"/>
  <c r="B65" i="4" s="1"/>
  <c r="N1880" i="4"/>
  <c r="Q1880" i="4"/>
  <c r="O1880" i="4"/>
  <c r="Q1325" i="4"/>
  <c r="O1325" i="4"/>
  <c r="N1325" i="4"/>
  <c r="N1089" i="4"/>
  <c r="Q1089" i="4"/>
  <c r="O1089" i="4"/>
  <c r="O1009" i="4"/>
  <c r="N1009" i="4"/>
  <c r="Q1009" i="4"/>
  <c r="Q985" i="4"/>
  <c r="O985" i="4"/>
  <c r="N985" i="4"/>
  <c r="O915" i="4"/>
  <c r="Q915" i="4"/>
  <c r="N915" i="4"/>
  <c r="O1450" i="4"/>
  <c r="N1450" i="4"/>
  <c r="Q1450" i="4"/>
  <c r="O1396" i="4"/>
  <c r="Q1396" i="4"/>
  <c r="N1396" i="4"/>
  <c r="Q1390" i="4"/>
  <c r="N1390" i="4"/>
  <c r="O1390" i="4"/>
  <c r="O1270" i="4"/>
  <c r="Q1270" i="4"/>
  <c r="N1270" i="4"/>
  <c r="Q1252" i="4"/>
  <c r="N1252" i="4"/>
  <c r="O1252" i="4"/>
  <c r="Q1118" i="4"/>
  <c r="N1118" i="4"/>
  <c r="O1118" i="4"/>
  <c r="N1304" i="4"/>
  <c r="O1304" i="4"/>
  <c r="Q1304" i="4"/>
  <c r="Q1244" i="4"/>
  <c r="N1244" i="4"/>
  <c r="O1244" i="4"/>
  <c r="N2856" i="4"/>
  <c r="O2856" i="4"/>
  <c r="Q2856" i="4"/>
  <c r="A2764" i="4"/>
  <c r="B2764" i="4" s="1"/>
  <c r="O2596" i="4"/>
  <c r="N2596" i="4"/>
  <c r="Q2596" i="4"/>
  <c r="A2092" i="4"/>
  <c r="B2092" i="4" s="1"/>
  <c r="N1794" i="4"/>
  <c r="O1794" i="4"/>
  <c r="Q1794" i="4"/>
  <c r="Q1740" i="4"/>
  <c r="O1740" i="4"/>
  <c r="N1740" i="4"/>
  <c r="Q1704" i="4"/>
  <c r="N1704" i="4"/>
  <c r="O1704" i="4"/>
  <c r="Q1664" i="4"/>
  <c r="O1664" i="4"/>
  <c r="N1664" i="4"/>
  <c r="N1614" i="4"/>
  <c r="Q1614" i="4"/>
  <c r="O1614" i="4"/>
  <c r="N1594" i="4"/>
  <c r="O1594" i="4"/>
  <c r="Q1594" i="4"/>
  <c r="Q1562" i="4"/>
  <c r="O1562" i="4"/>
  <c r="N1562" i="4"/>
  <c r="O1546" i="4"/>
  <c r="N1546" i="4"/>
  <c r="Q1546" i="4"/>
  <c r="A1506" i="4"/>
  <c r="B1506" i="4" s="1"/>
  <c r="Q1482" i="4"/>
  <c r="O1482" i="4"/>
  <c r="N1482" i="4"/>
  <c r="A1428" i="4"/>
  <c r="B1428" i="4" s="1"/>
  <c r="A1424" i="4"/>
  <c r="B1424" i="4" s="1"/>
  <c r="Q1083" i="4"/>
  <c r="O1083" i="4"/>
  <c r="N1083" i="4"/>
  <c r="Q1055" i="4"/>
  <c r="O1055" i="4"/>
  <c r="N1055" i="4"/>
  <c r="N1031" i="4"/>
  <c r="Q1031" i="4"/>
  <c r="O1031" i="4"/>
  <c r="Q1023" i="4"/>
  <c r="O1023" i="4"/>
  <c r="N1023" i="4"/>
  <c r="N641" i="4"/>
  <c r="Q641" i="4"/>
  <c r="O641" i="4"/>
  <c r="A2736" i="4"/>
  <c r="B2736" i="4" s="1"/>
  <c r="Q2688" i="4"/>
  <c r="O2688" i="4"/>
  <c r="N2688" i="4"/>
  <c r="O2612" i="4"/>
  <c r="N2612" i="4"/>
  <c r="Q2612" i="4"/>
  <c r="Q1840" i="4"/>
  <c r="O1840" i="4"/>
  <c r="N1840" i="4"/>
  <c r="A1694" i="4"/>
  <c r="B1694" i="4" s="1"/>
  <c r="O1724" i="4"/>
  <c r="N1724" i="4"/>
  <c r="Q1724" i="4"/>
  <c r="Q1886" i="4"/>
  <c r="O1886" i="4"/>
  <c r="N1886" i="4"/>
  <c r="Q1878" i="4"/>
  <c r="O1878" i="4"/>
  <c r="N1878" i="4"/>
  <c r="Q1768" i="4"/>
  <c r="N1768" i="4"/>
  <c r="O1768" i="4"/>
  <c r="A1704" i="4"/>
  <c r="B1704" i="4" s="1"/>
  <c r="Q1682" i="4"/>
  <c r="O1682" i="4"/>
  <c r="N1682" i="4"/>
  <c r="Q1574" i="4"/>
  <c r="O1574" i="4"/>
  <c r="N1574" i="4"/>
  <c r="A1564" i="4"/>
  <c r="B1564" i="4" s="1"/>
  <c r="O1508" i="4"/>
  <c r="N1508" i="4"/>
  <c r="Q1508" i="4"/>
  <c r="A468" i="4"/>
  <c r="B468" i="4" s="1"/>
  <c r="A68" i="4"/>
  <c r="B68" i="4" s="1"/>
  <c r="A1198" i="4"/>
  <c r="B1198" i="4" s="1"/>
  <c r="A984" i="4"/>
  <c r="B984" i="4" s="1"/>
  <c r="A1174" i="4"/>
  <c r="B1174" i="4" s="1"/>
  <c r="Q662" i="4"/>
  <c r="A36" i="4"/>
  <c r="B36" i="4" s="1"/>
  <c r="A418" i="4"/>
  <c r="B418" i="4" s="1"/>
  <c r="A249" i="4"/>
  <c r="B249" i="4" s="1"/>
  <c r="A1721" i="4"/>
  <c r="B1721" i="4" s="1"/>
  <c r="A694" i="4"/>
  <c r="B694" i="4" s="1"/>
  <c r="A244" i="4"/>
  <c r="B244" i="4" s="1"/>
  <c r="A282" i="4"/>
  <c r="B282" i="4" s="1"/>
  <c r="A415" i="4"/>
  <c r="B415" i="4" s="1"/>
  <c r="A1232" i="4"/>
  <c r="B1232" i="4" s="1"/>
  <c r="A706" i="4"/>
  <c r="B706" i="4" s="1"/>
  <c r="A1334" i="4"/>
  <c r="B1334" i="4" s="1"/>
  <c r="A1228" i="4"/>
  <c r="B1228" i="4" s="1"/>
  <c r="A307" i="4"/>
  <c r="B307" i="4" s="1"/>
  <c r="A705" i="4"/>
  <c r="B705" i="4" s="1"/>
  <c r="A643" i="4"/>
  <c r="B643" i="4" s="1"/>
  <c r="A553" i="4"/>
  <c r="B553" i="4" s="1"/>
  <c r="A255" i="4"/>
  <c r="B255" i="4" s="1"/>
  <c r="Q2072" i="4"/>
  <c r="O2072" i="4"/>
  <c r="N2072" i="4"/>
  <c r="Q1407" i="4"/>
  <c r="O1407" i="4"/>
  <c r="N1407" i="4"/>
  <c r="Q1371" i="4"/>
  <c r="O1371" i="4"/>
  <c r="N1371" i="4"/>
  <c r="Q1287" i="4"/>
  <c r="N1287" i="4"/>
  <c r="O1287" i="4"/>
  <c r="O1057" i="4"/>
  <c r="N1057" i="4"/>
  <c r="Q1057" i="4"/>
  <c r="A1051" i="4"/>
  <c r="B1051" i="4" s="1"/>
  <c r="Q1029" i="4"/>
  <c r="O1029" i="4"/>
  <c r="N1029" i="4"/>
  <c r="Q951" i="4"/>
  <c r="O951" i="4"/>
  <c r="N951" i="4"/>
  <c r="A869" i="4"/>
  <c r="B869" i="4" s="1"/>
  <c r="O851" i="4"/>
  <c r="N851" i="4"/>
  <c r="Q851" i="4"/>
  <c r="O1514" i="4"/>
  <c r="N1514" i="4"/>
  <c r="Q1514" i="4"/>
  <c r="A1496" i="4"/>
  <c r="B1496" i="4" s="1"/>
  <c r="Q1490" i="4"/>
  <c r="O1490" i="4"/>
  <c r="N1490" i="4"/>
  <c r="O1468" i="4"/>
  <c r="N1468" i="4"/>
  <c r="Q1468" i="4"/>
  <c r="N1374" i="4"/>
  <c r="Q1374" i="4"/>
  <c r="O1374" i="4"/>
  <c r="A1262" i="4"/>
  <c r="B1262" i="4" s="1"/>
  <c r="A1102" i="4"/>
  <c r="B1102" i="4" s="1"/>
  <c r="Q2658" i="4"/>
  <c r="O2658" i="4"/>
  <c r="N2658" i="4"/>
  <c r="A2658" i="4"/>
  <c r="B2658" i="4" s="1"/>
  <c r="A2446" i="4"/>
  <c r="B2446" i="4" s="1"/>
  <c r="N2498" i="4"/>
  <c r="Q2498" i="4"/>
  <c r="O2498" i="4"/>
  <c r="Q2324" i="4"/>
  <c r="O2324" i="4"/>
  <c r="N2324" i="4"/>
  <c r="A1696" i="4"/>
  <c r="B1696" i="4" s="1"/>
  <c r="O1692" i="4"/>
  <c r="N1692" i="4"/>
  <c r="Q1692" i="4"/>
  <c r="N1690" i="4"/>
  <c r="O1690" i="4"/>
  <c r="Q1690" i="4"/>
  <c r="O1678" i="4"/>
  <c r="N1678" i="4"/>
  <c r="Q1678" i="4"/>
  <c r="O1658" i="4"/>
  <c r="N1658" i="4"/>
  <c r="Q1658" i="4"/>
  <c r="Q1638" i="4"/>
  <c r="O1638" i="4"/>
  <c r="N1638" i="4"/>
  <c r="O1610" i="4"/>
  <c r="N1610" i="4"/>
  <c r="Q1610" i="4"/>
  <c r="O1502" i="4"/>
  <c r="N1502" i="4"/>
  <c r="Q1502" i="4"/>
  <c r="A1482" i="4"/>
  <c r="B1482" i="4" s="1"/>
  <c r="Q1472" i="4"/>
  <c r="O1472" i="4"/>
  <c r="N1472" i="4"/>
  <c r="A1466" i="4"/>
  <c r="B1466" i="4" s="1"/>
  <c r="Q1462" i="4"/>
  <c r="O1462" i="4"/>
  <c r="N1462" i="4"/>
  <c r="A1456" i="4"/>
  <c r="B1456" i="4" s="1"/>
  <c r="A1450" i="4"/>
  <c r="B1450" i="4" s="1"/>
  <c r="Q1438" i="4"/>
  <c r="O1438" i="4"/>
  <c r="N1438" i="4"/>
  <c r="N1432" i="4"/>
  <c r="Q1432" i="4"/>
  <c r="O1432" i="4"/>
  <c r="A1094" i="4"/>
  <c r="B1094" i="4" s="1"/>
  <c r="O1139" i="4"/>
  <c r="Q1139" i="4"/>
  <c r="N1139" i="4"/>
  <c r="O1127" i="4"/>
  <c r="N1127" i="4"/>
  <c r="Q1127" i="4"/>
  <c r="N1017" i="4"/>
  <c r="O1017" i="4"/>
  <c r="Q1017" i="4"/>
  <c r="A987" i="4"/>
  <c r="B987" i="4" s="1"/>
  <c r="A2442" i="4"/>
  <c r="B2442" i="4" s="1"/>
  <c r="A2342" i="4"/>
  <c r="B2342" i="4" s="1"/>
  <c r="N1882" i="4"/>
  <c r="Q1882" i="4"/>
  <c r="O1882" i="4"/>
  <c r="Q1578" i="4"/>
  <c r="O1578" i="4"/>
  <c r="N1578" i="4"/>
  <c r="A1886" i="4"/>
  <c r="B1886" i="4" s="1"/>
  <c r="N1448" i="4"/>
  <c r="O1448" i="4"/>
  <c r="Q1448" i="4"/>
  <c r="Q1890" i="4"/>
  <c r="O1890" i="4"/>
  <c r="N1890" i="4"/>
  <c r="O2066" i="4"/>
  <c r="N2066" i="4"/>
  <c r="Q2066" i="4"/>
  <c r="A2040" i="4"/>
  <c r="B2040" i="4" s="1"/>
  <c r="A1958" i="4"/>
  <c r="B1958" i="4" s="1"/>
  <c r="Q1898" i="4"/>
  <c r="O1898" i="4"/>
  <c r="N1898" i="4"/>
  <c r="O1884" i="4"/>
  <c r="N1884" i="4"/>
  <c r="Q1884" i="4"/>
  <c r="Q1858" i="4"/>
  <c r="O1858" i="4"/>
  <c r="N1858" i="4"/>
  <c r="N1824" i="4"/>
  <c r="Q1824" i="4"/>
  <c r="O1824" i="4"/>
  <c r="O1792" i="4"/>
  <c r="Q1792" i="4"/>
  <c r="N1792" i="4"/>
  <c r="N1782" i="4"/>
  <c r="O1782" i="4"/>
  <c r="Q1782" i="4"/>
  <c r="A1734" i="4"/>
  <c r="B1734" i="4" s="1"/>
  <c r="O1646" i="4"/>
  <c r="Q1646" i="4"/>
  <c r="N1646" i="4"/>
  <c r="N1634" i="4"/>
  <c r="Q1634" i="4"/>
  <c r="O1634" i="4"/>
  <c r="A676" i="4"/>
  <c r="B676" i="4" s="1"/>
  <c r="A940" i="4"/>
  <c r="B940" i="4" s="1"/>
  <c r="A923" i="4"/>
  <c r="B923" i="4" s="1"/>
  <c r="A471" i="4"/>
  <c r="B471" i="4" s="1"/>
  <c r="A865" i="4"/>
  <c r="B865" i="4" s="1"/>
  <c r="A680" i="4"/>
  <c r="B680" i="4" s="1"/>
  <c r="A1190" i="4"/>
  <c r="B1190" i="4" s="1"/>
  <c r="A563" i="4"/>
  <c r="B563" i="4" s="1"/>
  <c r="A73" i="4"/>
  <c r="B73" i="4" s="1"/>
  <c r="A1268" i="4"/>
  <c r="B1268" i="4" s="1"/>
  <c r="N662" i="4"/>
  <c r="A689" i="4"/>
  <c r="B689" i="4" s="1"/>
  <c r="A438" i="4"/>
  <c r="B438" i="4" s="1"/>
  <c r="A1192" i="4"/>
  <c r="B1192" i="4" s="1"/>
  <c r="A171" i="4"/>
  <c r="B171" i="4" s="1"/>
  <c r="A212" i="4"/>
  <c r="B212" i="4" s="1"/>
  <c r="A1166" i="4"/>
  <c r="B1166" i="4" s="1"/>
  <c r="A532" i="4"/>
  <c r="B532" i="4" s="1"/>
  <c r="A412" i="4"/>
  <c r="B412" i="4" s="1"/>
  <c r="A268" i="4"/>
  <c r="B268" i="4" s="1"/>
  <c r="A300" i="4"/>
  <c r="B300" i="4" s="1"/>
  <c r="A1204" i="4"/>
  <c r="B1204" i="4" s="1"/>
  <c r="A948" i="4"/>
  <c r="B948" i="4" s="1"/>
  <c r="A924" i="4"/>
  <c r="B924" i="4" s="1"/>
  <c r="A760" i="4"/>
  <c r="B760" i="4" s="1"/>
  <c r="A1342" i="4"/>
  <c r="B1342" i="4" s="1"/>
  <c r="A1264" i="4"/>
  <c r="B1264" i="4" s="1"/>
  <c r="A1787" i="4"/>
  <c r="B1787" i="4" s="1"/>
  <c r="Q929" i="4"/>
  <c r="A395" i="4"/>
  <c r="B395" i="4" s="1"/>
  <c r="A541" i="4"/>
  <c r="B541" i="4" s="1"/>
  <c r="A823" i="4"/>
  <c r="B823" i="4" s="1"/>
  <c r="A813" i="4"/>
  <c r="B813" i="4" s="1"/>
  <c r="O2397" i="4"/>
  <c r="N2397" i="4"/>
  <c r="O1335" i="4"/>
  <c r="N1335" i="4"/>
  <c r="Q1335" i="4"/>
  <c r="Q1321" i="4"/>
  <c r="O1321" i="4"/>
  <c r="N1321" i="4"/>
  <c r="N1313" i="4"/>
  <c r="O1313" i="4"/>
  <c r="Q1313" i="4"/>
  <c r="Q1071" i="4"/>
  <c r="O1071" i="4"/>
  <c r="N1071" i="4"/>
  <c r="Q1049" i="4"/>
  <c r="O1049" i="4"/>
  <c r="N1049" i="4"/>
  <c r="O723" i="4"/>
  <c r="N723" i="4"/>
  <c r="Q723" i="4"/>
  <c r="Q675" i="4"/>
  <c r="O675" i="4"/>
  <c r="N675" i="4"/>
  <c r="N547" i="4"/>
  <c r="Q547" i="4"/>
  <c r="O547" i="4"/>
  <c r="Q1542" i="4"/>
  <c r="O1542" i="4"/>
  <c r="N1542" i="4"/>
  <c r="A1512" i="4"/>
  <c r="B1512" i="4" s="1"/>
  <c r="O1426" i="4"/>
  <c r="N1426" i="4"/>
  <c r="Q1426" i="4"/>
  <c r="Q1408" i="4"/>
  <c r="O1408" i="4"/>
  <c r="N1408" i="4"/>
  <c r="O1288" i="4"/>
  <c r="N1288" i="4"/>
  <c r="Q1288" i="4"/>
  <c r="N1236" i="4"/>
  <c r="Q1236" i="4"/>
  <c r="O1236" i="4"/>
  <c r="Q2906" i="4"/>
  <c r="O2906" i="4"/>
  <c r="N2906" i="4"/>
  <c r="O2450" i="4"/>
  <c r="N2450" i="4"/>
  <c r="Q2450" i="4"/>
  <c r="A2324" i="4"/>
  <c r="B2324" i="4" s="1"/>
  <c r="Q1892" i="4"/>
  <c r="N1892" i="4"/>
  <c r="O1892" i="4"/>
  <c r="Q1788" i="4"/>
  <c r="N1788" i="4"/>
  <c r="O1788" i="4"/>
  <c r="O1668" i="4"/>
  <c r="N1668" i="4"/>
  <c r="Q1668" i="4"/>
  <c r="N1662" i="4"/>
  <c r="Q1662" i="4"/>
  <c r="O1662" i="4"/>
  <c r="O1654" i="4"/>
  <c r="N1654" i="4"/>
  <c r="Q1654" i="4"/>
  <c r="N1626" i="4"/>
  <c r="O1626" i="4"/>
  <c r="Q1626" i="4"/>
  <c r="O1620" i="4"/>
  <c r="N1620" i="4"/>
  <c r="Q1620" i="4"/>
  <c r="Q1568" i="4"/>
  <c r="O1568" i="4"/>
  <c r="N1568" i="4"/>
  <c r="N1556" i="4"/>
  <c r="O1556" i="4"/>
  <c r="Q1556" i="4"/>
  <c r="A1540" i="4"/>
  <c r="B1540" i="4" s="1"/>
  <c r="O1524" i="4"/>
  <c r="N1524" i="4"/>
  <c r="Q1524" i="4"/>
  <c r="O1486" i="4"/>
  <c r="N1486" i="4"/>
  <c r="Q1486" i="4"/>
  <c r="Q1464" i="4"/>
  <c r="O1464" i="4"/>
  <c r="N1464" i="4"/>
  <c r="Q1460" i="4"/>
  <c r="O1460" i="4"/>
  <c r="N1460" i="4"/>
  <c r="Q1456" i="4"/>
  <c r="N1456" i="4"/>
  <c r="O1456" i="4"/>
  <c r="Q1112" i="4"/>
  <c r="N1112" i="4"/>
  <c r="O1112" i="4"/>
  <c r="Q1090" i="4"/>
  <c r="N1090" i="4"/>
  <c r="O1090" i="4"/>
  <c r="N1151" i="4"/>
  <c r="Q1151" i="4"/>
  <c r="O1151" i="4"/>
  <c r="Q1087" i="4"/>
  <c r="O1087" i="4"/>
  <c r="N1087" i="4"/>
  <c r="Q699" i="4"/>
  <c r="O699" i="4"/>
  <c r="N699" i="4"/>
  <c r="Q2842" i="4"/>
  <c r="O2842" i="4"/>
  <c r="N2842" i="4"/>
  <c r="Q2640" i="4"/>
  <c r="O2640" i="4"/>
  <c r="N2640" i="4"/>
  <c r="N2342" i="4"/>
  <c r="O2342" i="4"/>
  <c r="Q2342" i="4"/>
  <c r="O1458" i="4"/>
  <c r="N1458" i="4"/>
  <c r="Q1458" i="4"/>
  <c r="Q1918" i="4"/>
  <c r="O1918" i="4"/>
  <c r="N1918" i="4"/>
  <c r="O1720" i="4"/>
  <c r="N1720" i="4"/>
  <c r="Q1720" i="4"/>
  <c r="Q1748" i="4"/>
  <c r="O1748" i="4"/>
  <c r="N1748" i="4"/>
  <c r="Q1132" i="4"/>
  <c r="O1132" i="4"/>
  <c r="N1132" i="4"/>
  <c r="Q1604" i="4"/>
  <c r="O1604" i="4"/>
  <c r="N1604" i="4"/>
  <c r="Q1478" i="4"/>
  <c r="O1478" i="4"/>
  <c r="N1478" i="4"/>
  <c r="Q1778" i="4"/>
  <c r="O1778" i="4"/>
  <c r="N1778" i="4"/>
  <c r="A1940" i="4"/>
  <c r="B1940" i="4" s="1"/>
  <c r="Q1934" i="4"/>
  <c r="O1934" i="4"/>
  <c r="N1934" i="4"/>
  <c r="Q1922" i="4"/>
  <c r="O1922" i="4"/>
  <c r="N1922" i="4"/>
  <c r="N1866" i="4"/>
  <c r="O1866" i="4"/>
  <c r="Q1866" i="4"/>
  <c r="O1854" i="4"/>
  <c r="N1854" i="4"/>
  <c r="Q1854" i="4"/>
  <c r="A1850" i="4"/>
  <c r="B1850" i="4" s="1"/>
  <c r="N1844" i="4"/>
  <c r="O1844" i="4"/>
  <c r="Q1844" i="4"/>
  <c r="N1710" i="4"/>
  <c r="Q1710" i="4"/>
  <c r="O1710" i="4"/>
  <c r="A1664" i="4"/>
  <c r="B1664" i="4" s="1"/>
  <c r="A1634" i="4"/>
  <c r="B1634" i="4" s="1"/>
  <c r="A1594" i="4"/>
  <c r="B1594" i="4" s="1"/>
  <c r="A1580" i="4"/>
  <c r="B1580" i="4" s="1"/>
  <c r="A1538" i="4"/>
  <c r="B1538" i="4" s="1"/>
  <c r="A1620" i="4"/>
  <c r="B1620" i="4" s="1"/>
  <c r="A206" i="4"/>
  <c r="B206" i="4" s="1"/>
  <c r="A230" i="4"/>
  <c r="B230" i="4" s="1"/>
  <c r="A1772" i="4"/>
  <c r="B1772" i="4" s="1"/>
  <c r="A472" i="4"/>
  <c r="B472" i="4" s="1"/>
  <c r="A609" i="4"/>
  <c r="B609" i="4" s="1"/>
  <c r="A810" i="4"/>
  <c r="B810" i="4" s="1"/>
  <c r="A747" i="4"/>
  <c r="B747" i="4" s="1"/>
  <c r="A88" i="4"/>
  <c r="B88" i="4" s="1"/>
  <c r="A504" i="4"/>
  <c r="B504" i="4" s="1"/>
  <c r="A820" i="4"/>
  <c r="B820" i="4" s="1"/>
  <c r="A796" i="4"/>
  <c r="B796" i="4" s="1"/>
  <c r="A543" i="4"/>
  <c r="B543" i="4" s="1"/>
  <c r="A835" i="4"/>
  <c r="B835" i="4" s="1"/>
  <c r="A347" i="4"/>
  <c r="B347" i="4" s="1"/>
  <c r="A414" i="4"/>
  <c r="B414" i="4" s="1"/>
  <c r="A593" i="4"/>
  <c r="B593" i="4" s="1"/>
  <c r="A304" i="4"/>
  <c r="B304" i="4" s="1"/>
  <c r="A848" i="4"/>
  <c r="B848" i="4" s="1"/>
  <c r="A324" i="4"/>
  <c r="B324" i="4" s="1"/>
  <c r="A2490" i="4"/>
  <c r="B2490" i="4" s="1"/>
  <c r="A1820" i="4"/>
  <c r="B1820" i="4" s="1"/>
  <c r="A1116" i="4"/>
  <c r="B1116" i="4" s="1"/>
  <c r="A1056" i="4"/>
  <c r="B1056" i="4" s="1"/>
  <c r="A964" i="4"/>
  <c r="B964" i="4" s="1"/>
  <c r="A758" i="4"/>
  <c r="B758" i="4" s="1"/>
  <c r="A743" i="4"/>
  <c r="B743" i="4" s="1"/>
  <c r="A265" i="4"/>
  <c r="B265" i="4" s="1"/>
  <c r="N1803" i="4"/>
  <c r="O1803" i="4"/>
  <c r="Q1803" i="4"/>
  <c r="A2396" i="4"/>
  <c r="B2396" i="4" s="1"/>
  <c r="Q1397" i="4"/>
  <c r="N1397" i="4"/>
  <c r="O1397" i="4"/>
  <c r="Q1357" i="4"/>
  <c r="O1357" i="4"/>
  <c r="N1357" i="4"/>
  <c r="N1343" i="4"/>
  <c r="O1343" i="4"/>
  <c r="Q1343" i="4"/>
  <c r="O1021" i="4"/>
  <c r="N1021" i="4"/>
  <c r="Q1021" i="4"/>
  <c r="A1552" i="4"/>
  <c r="B1552" i="4" s="1"/>
  <c r="A1494" i="4"/>
  <c r="B1494" i="4" s="1"/>
  <c r="N1466" i="4"/>
  <c r="Q1466" i="4"/>
  <c r="O1466" i="4"/>
  <c r="A1448" i="4"/>
  <c r="B1448" i="4" s="1"/>
  <c r="Q1442" i="4"/>
  <c r="O1442" i="4"/>
  <c r="N1442" i="4"/>
  <c r="A1402" i="4"/>
  <c r="B1402" i="4" s="1"/>
  <c r="A1312" i="4"/>
  <c r="B1312" i="4" s="1"/>
  <c r="A1282" i="4"/>
  <c r="B1282" i="4" s="1"/>
  <c r="O1258" i="4"/>
  <c r="Q1258" i="4"/>
  <c r="N1258" i="4"/>
  <c r="Q1230" i="4"/>
  <c r="O1230" i="4"/>
  <c r="N1230" i="4"/>
  <c r="Q1212" i="4"/>
  <c r="O1212" i="4"/>
  <c r="N1212" i="4"/>
  <c r="O1088" i="4"/>
  <c r="Q1088" i="4"/>
  <c r="N1088" i="4"/>
  <c r="O1066" i="4"/>
  <c r="Q1066" i="4"/>
  <c r="N1066" i="4"/>
  <c r="Q822" i="4"/>
  <c r="N822" i="4"/>
  <c r="O822" i="4"/>
  <c r="A1414" i="4"/>
  <c r="B1414" i="4" s="1"/>
  <c r="A1050" i="4"/>
  <c r="B1050" i="4" s="1"/>
  <c r="N1275" i="4"/>
  <c r="Q1275" i="4"/>
  <c r="O1275" i="4"/>
  <c r="Q795" i="4"/>
  <c r="N795" i="4"/>
  <c r="O795" i="4"/>
  <c r="Q2904" i="4"/>
  <c r="O2904" i="4"/>
  <c r="N2904" i="4"/>
  <c r="O2774" i="4"/>
  <c r="Q2774" i="4"/>
  <c r="N2774" i="4"/>
  <c r="O2372" i="4"/>
  <c r="N2372" i="4"/>
  <c r="Q2372" i="4"/>
  <c r="A2440" i="4"/>
  <c r="B2440" i="4" s="1"/>
  <c r="N2256" i="4"/>
  <c r="O2256" i="4"/>
  <c r="Q2256" i="4"/>
  <c r="O2088" i="4"/>
  <c r="Q2088" i="4"/>
  <c r="N2088" i="4"/>
  <c r="N1714" i="4"/>
  <c r="O1714" i="4"/>
  <c r="Q1714" i="4"/>
  <c r="Q1696" i="4"/>
  <c r="O1696" i="4"/>
  <c r="N1696" i="4"/>
  <c r="A1692" i="4"/>
  <c r="B1692" i="4" s="1"/>
  <c r="Q1642" i="4"/>
  <c r="O1642" i="4"/>
  <c r="N1642" i="4"/>
  <c r="A1632" i="4"/>
  <c r="B1632" i="4" s="1"/>
  <c r="A1616" i="4"/>
  <c r="B1616" i="4" s="1"/>
  <c r="Q1592" i="4"/>
  <c r="O1592" i="4"/>
  <c r="N1592" i="4"/>
  <c r="Q1560" i="4"/>
  <c r="O1560" i="4"/>
  <c r="N1560" i="4"/>
  <c r="N1548" i="4"/>
  <c r="O1548" i="4"/>
  <c r="Q1548" i="4"/>
  <c r="Q1520" i="4"/>
  <c r="O1520" i="4"/>
  <c r="N1520" i="4"/>
  <c r="A1508" i="4"/>
  <c r="B1508" i="4" s="1"/>
  <c r="A1500" i="4"/>
  <c r="B1500" i="4" s="1"/>
  <c r="A1484" i="4"/>
  <c r="B1484" i="4" s="1"/>
  <c r="A1454" i="4"/>
  <c r="B1454" i="4" s="1"/>
  <c r="N1428" i="4"/>
  <c r="Q1428" i="4"/>
  <c r="O1428" i="4"/>
  <c r="N1422" i="4"/>
  <c r="Q1422" i="4"/>
  <c r="O1422" i="4"/>
  <c r="N1228" i="4"/>
  <c r="O1228" i="4"/>
  <c r="Q1228" i="4"/>
  <c r="N1202" i="4"/>
  <c r="O1202" i="4"/>
  <c r="Q1202" i="4"/>
  <c r="N1101" i="4"/>
  <c r="O1101" i="4"/>
  <c r="Q1101" i="4"/>
  <c r="A1087" i="4"/>
  <c r="B1087" i="4" s="1"/>
  <c r="O1061" i="4"/>
  <c r="Q1061" i="4"/>
  <c r="N1061" i="4"/>
  <c r="N1013" i="4"/>
  <c r="O1013" i="4"/>
  <c r="Q1013" i="4"/>
  <c r="O997" i="4"/>
  <c r="N997" i="4"/>
  <c r="Q997" i="4"/>
  <c r="Q2706" i="4"/>
  <c r="N2706" i="4"/>
  <c r="O2706" i="4"/>
  <c r="Q2600" i="4"/>
  <c r="O2600" i="4"/>
  <c r="N2600" i="4"/>
  <c r="O2438" i="4"/>
  <c r="N2438" i="4"/>
  <c r="Q2438" i="4"/>
  <c r="O2380" i="4"/>
  <c r="N2380" i="4"/>
  <c r="Q2380" i="4"/>
  <c r="A1604" i="4"/>
  <c r="B1604" i="4" s="1"/>
  <c r="Q1900" i="4"/>
  <c r="O1900" i="4"/>
  <c r="N1900" i="4"/>
  <c r="O1750" i="4"/>
  <c r="Q1750" i="4"/>
  <c r="N1750" i="4"/>
  <c r="A1682" i="4"/>
  <c r="B1682" i="4" s="1"/>
  <c r="Q1820" i="4"/>
  <c r="N1820" i="4"/>
  <c r="O1820" i="4"/>
  <c r="Q1990" i="4"/>
  <c r="N1990" i="4"/>
  <c r="O1990" i="4"/>
  <c r="N1932" i="4"/>
  <c r="O1932" i="4"/>
  <c r="Q1932" i="4"/>
  <c r="O1906" i="4"/>
  <c r="N1906" i="4"/>
  <c r="Q1906" i="4"/>
  <c r="A1894" i="4"/>
  <c r="B1894" i="4" s="1"/>
  <c r="O1850" i="4"/>
  <c r="Q1850" i="4"/>
  <c r="N1850" i="4"/>
  <c r="O1830" i="4"/>
  <c r="N1830" i="4"/>
  <c r="Q1830" i="4"/>
  <c r="O1776" i="4"/>
  <c r="Q1776" i="4"/>
  <c r="N1776" i="4"/>
  <c r="A1702" i="4"/>
  <c r="B1702" i="4" s="1"/>
  <c r="A1660" i="4"/>
  <c r="B1660" i="4" s="1"/>
  <c r="A1624" i="4"/>
  <c r="B1624" i="4" s="1"/>
  <c r="A1588" i="4"/>
  <c r="B1588" i="4" s="1"/>
  <c r="A1524" i="4"/>
  <c r="B1524" i="4" s="1"/>
  <c r="A1504" i="4"/>
  <c r="B1504" i="4" s="1"/>
  <c r="A1452" i="4"/>
  <c r="B1452" i="4" s="1"/>
  <c r="O1444" i="4"/>
  <c r="N1444" i="4"/>
  <c r="Q1444" i="4"/>
  <c r="A1610" i="4"/>
  <c r="B1610" i="4" s="1"/>
  <c r="Q1779" i="4"/>
  <c r="N1779" i="4"/>
  <c r="O1779" i="4"/>
  <c r="N1737" i="4"/>
  <c r="Q1737" i="4"/>
  <c r="N1351" i="4"/>
  <c r="Q1351" i="4"/>
  <c r="N1281" i="4"/>
  <c r="Q1281" i="4"/>
  <c r="O1281" i="4"/>
  <c r="N1382" i="4"/>
  <c r="Q1382" i="4"/>
  <c r="O1382" i="4"/>
  <c r="Q2894" i="4"/>
  <c r="O2894" i="4"/>
  <c r="Q2346" i="4"/>
  <c r="O2346" i="4"/>
  <c r="O1797" i="4"/>
  <c r="Q1797" i="4"/>
  <c r="N1347" i="4"/>
  <c r="Q1347" i="4"/>
  <c r="O1345" i="4"/>
  <c r="N1345" i="4"/>
  <c r="O1384" i="4"/>
  <c r="N1384" i="4"/>
  <c r="A842" i="4"/>
  <c r="B842" i="4" s="1"/>
  <c r="Q125" i="4"/>
  <c r="O125" i="4"/>
  <c r="N125" i="4"/>
  <c r="Q61" i="4"/>
  <c r="N61" i="4"/>
  <c r="O61" i="4"/>
  <c r="Q1412" i="4"/>
  <c r="N1412" i="4"/>
  <c r="O1412" i="4"/>
  <c r="N1144" i="4"/>
  <c r="O1144" i="4"/>
  <c r="Q1144" i="4"/>
  <c r="N1032" i="4"/>
  <c r="Q1032" i="4"/>
  <c r="O1032" i="4"/>
  <c r="A1176" i="4"/>
  <c r="B1176" i="4" s="1"/>
  <c r="Q1100" i="4"/>
  <c r="O1100" i="4"/>
  <c r="N1100" i="4"/>
  <c r="A1040" i="4"/>
  <c r="B1040" i="4" s="1"/>
  <c r="O1186" i="4"/>
  <c r="Q1186" i="4"/>
  <c r="N1186" i="4"/>
  <c r="N1156" i="4"/>
  <c r="O1156" i="4"/>
  <c r="Q1156" i="4"/>
  <c r="N1306" i="4"/>
  <c r="Q1306" i="4"/>
  <c r="O1306" i="4"/>
  <c r="N1220" i="4"/>
  <c r="O1220" i="4"/>
  <c r="Q1220" i="4"/>
  <c r="A1208" i="4"/>
  <c r="B1208" i="4" s="1"/>
  <c r="Q1040" i="4"/>
  <c r="O1040" i="4"/>
  <c r="N1040" i="4"/>
  <c r="Q1008" i="4"/>
  <c r="O1008" i="4"/>
  <c r="N1008" i="4"/>
  <c r="Q972" i="4"/>
  <c r="O972" i="4"/>
  <c r="N972" i="4"/>
  <c r="O964" i="4"/>
  <c r="Q964" i="4"/>
  <c r="N964" i="4"/>
  <c r="O960" i="4"/>
  <c r="N960" i="4"/>
  <c r="Q960" i="4"/>
  <c r="Q1150" i="4"/>
  <c r="N1150" i="4"/>
  <c r="O1150" i="4"/>
  <c r="N901" i="4"/>
  <c r="O901" i="4"/>
  <c r="Q901" i="4"/>
  <c r="N337" i="4"/>
  <c r="Q337" i="4"/>
  <c r="O337" i="4"/>
  <c r="A797" i="4"/>
  <c r="B797" i="4" s="1"/>
  <c r="Q721" i="4"/>
  <c r="O721" i="4"/>
  <c r="N721" i="4"/>
  <c r="Q893" i="4"/>
  <c r="N893" i="4"/>
  <c r="O893" i="4"/>
  <c r="Q887" i="4"/>
  <c r="O887" i="4"/>
  <c r="N887" i="4"/>
  <c r="O873" i="4"/>
  <c r="N873" i="4"/>
  <c r="Q873" i="4"/>
  <c r="N797" i="4"/>
  <c r="Q797" i="4"/>
  <c r="O797" i="4"/>
  <c r="A789" i="4"/>
  <c r="B789" i="4" s="1"/>
  <c r="Q783" i="4"/>
  <c r="O783" i="4"/>
  <c r="N783" i="4"/>
  <c r="N665" i="4"/>
  <c r="Q665" i="4"/>
  <c r="O665" i="4"/>
  <c r="Q623" i="4"/>
  <c r="O623" i="4"/>
  <c r="N623" i="4"/>
  <c r="N599" i="4"/>
  <c r="Q599" i="4"/>
  <c r="O599" i="4"/>
  <c r="O563" i="4"/>
  <c r="N563" i="4"/>
  <c r="Q563" i="4"/>
  <c r="N557" i="4"/>
  <c r="Q557" i="4"/>
  <c r="O557" i="4"/>
  <c r="N529" i="4"/>
  <c r="O529" i="4"/>
  <c r="Q529" i="4"/>
  <c r="N525" i="4"/>
  <c r="Q525" i="4"/>
  <c r="O525" i="4"/>
  <c r="Q521" i="4"/>
  <c r="N521" i="4"/>
  <c r="O521" i="4"/>
  <c r="N515" i="4"/>
  <c r="Q515" i="4"/>
  <c r="O515" i="4"/>
  <c r="N495" i="4"/>
  <c r="O495" i="4"/>
  <c r="Q495" i="4"/>
  <c r="N485" i="4"/>
  <c r="Q485" i="4"/>
  <c r="O485" i="4"/>
  <c r="O441" i="4"/>
  <c r="N441" i="4"/>
  <c r="Q441" i="4"/>
  <c r="O381" i="4"/>
  <c r="Q381" i="4"/>
  <c r="N381" i="4"/>
  <c r="A303" i="4"/>
  <c r="B303" i="4" s="1"/>
  <c r="Q287" i="4"/>
  <c r="O287" i="4"/>
  <c r="N287" i="4"/>
  <c r="O281" i="4"/>
  <c r="N281" i="4"/>
  <c r="Q281" i="4"/>
  <c r="O267" i="4"/>
  <c r="N267" i="4"/>
  <c r="Q267" i="4"/>
  <c r="N263" i="4"/>
  <c r="Q263" i="4"/>
  <c r="O263" i="4"/>
  <c r="O185" i="4"/>
  <c r="N185" i="4"/>
  <c r="Q185" i="4"/>
  <c r="N129" i="4"/>
  <c r="O129" i="4"/>
  <c r="Q129" i="4"/>
  <c r="O121" i="4"/>
  <c r="N121" i="4"/>
  <c r="Q121" i="4"/>
  <c r="N27" i="4"/>
  <c r="Q27" i="4"/>
  <c r="O27" i="4"/>
  <c r="Q23" i="4"/>
  <c r="O23" i="4"/>
  <c r="N23" i="4"/>
  <c r="A602" i="4"/>
  <c r="B602" i="4" s="1"/>
  <c r="A400" i="4"/>
  <c r="B400" i="4" s="1"/>
  <c r="A320" i="4"/>
  <c r="B320" i="4" s="1"/>
  <c r="A238" i="4"/>
  <c r="B238" i="4" s="1"/>
  <c r="A2356" i="4"/>
  <c r="B2356" i="4" s="1"/>
  <c r="Q2348" i="4"/>
  <c r="N2348" i="4"/>
  <c r="O2348" i="4"/>
  <c r="A167" i="4"/>
  <c r="B167" i="4" s="1"/>
  <c r="N133" i="4"/>
  <c r="O133" i="4"/>
  <c r="Q133" i="4"/>
  <c r="O81" i="4"/>
  <c r="Q81" i="4"/>
  <c r="N81" i="4"/>
  <c r="N1812" i="4"/>
  <c r="O1812" i="4"/>
  <c r="Q1812" i="4"/>
  <c r="N1068" i="4"/>
  <c r="Q1068" i="4"/>
  <c r="O1068" i="4"/>
  <c r="Q1182" i="4"/>
  <c r="O1182" i="4"/>
  <c r="N1182" i="4"/>
  <c r="O980" i="4"/>
  <c r="N980" i="4"/>
  <c r="Q980" i="4"/>
  <c r="Q1368" i="4"/>
  <c r="N1368" i="4"/>
  <c r="O1368" i="4"/>
  <c r="N1330" i="4"/>
  <c r="O1330" i="4"/>
  <c r="Q1330" i="4"/>
  <c r="Q1250" i="4"/>
  <c r="O1250" i="4"/>
  <c r="N1250" i="4"/>
  <c r="O1208" i="4"/>
  <c r="Q1208" i="4"/>
  <c r="N1208" i="4"/>
  <c r="Q1142" i="4"/>
  <c r="N1142" i="4"/>
  <c r="O1142" i="4"/>
  <c r="A1126" i="4"/>
  <c r="B1126" i="4" s="1"/>
  <c r="N1104" i="4"/>
  <c r="Q1104" i="4"/>
  <c r="O1104" i="4"/>
  <c r="O1086" i="4"/>
  <c r="Q1086" i="4"/>
  <c r="N1086" i="4"/>
  <c r="O1078" i="4"/>
  <c r="Q1078" i="4"/>
  <c r="N1078" i="4"/>
  <c r="O1048" i="4"/>
  <c r="N1048" i="4"/>
  <c r="Q1048" i="4"/>
  <c r="O1034" i="4"/>
  <c r="N1034" i="4"/>
  <c r="Q1034" i="4"/>
  <c r="O1022" i="4"/>
  <c r="N1022" i="4"/>
  <c r="Q1022" i="4"/>
  <c r="N1004" i="4"/>
  <c r="Q1004" i="4"/>
  <c r="O1004" i="4"/>
  <c r="N992" i="4"/>
  <c r="Q992" i="4"/>
  <c r="O992" i="4"/>
  <c r="N988" i="4"/>
  <c r="Q988" i="4"/>
  <c r="O988" i="4"/>
  <c r="Q978" i="4"/>
  <c r="O978" i="4"/>
  <c r="N978" i="4"/>
  <c r="Q954" i="4"/>
  <c r="O954" i="4"/>
  <c r="N954" i="4"/>
  <c r="O918" i="4"/>
  <c r="N918" i="4"/>
  <c r="Q918" i="4"/>
  <c r="N828" i="4"/>
  <c r="Q828" i="4"/>
  <c r="O828" i="4"/>
  <c r="O762" i="4"/>
  <c r="N762" i="4"/>
  <c r="Q762" i="4"/>
  <c r="N726" i="4"/>
  <c r="O726" i="4"/>
  <c r="Q726" i="4"/>
  <c r="Q968" i="4"/>
  <c r="O968" i="4"/>
  <c r="N968" i="4"/>
  <c r="Q1385" i="4"/>
  <c r="O1385" i="4"/>
  <c r="N1385" i="4"/>
  <c r="N1329" i="4"/>
  <c r="O1329" i="4"/>
  <c r="Q1329" i="4"/>
  <c r="Q351" i="4"/>
  <c r="O351" i="4"/>
  <c r="N351" i="4"/>
  <c r="Q437" i="4"/>
  <c r="O437" i="4"/>
  <c r="N437" i="4"/>
  <c r="Q833" i="4"/>
  <c r="O833" i="4"/>
  <c r="N833" i="4"/>
  <c r="O811" i="4"/>
  <c r="N811" i="4"/>
  <c r="Q811" i="4"/>
  <c r="N789" i="4"/>
  <c r="Q789" i="4"/>
  <c r="O789" i="4"/>
  <c r="Q775" i="4"/>
  <c r="N775" i="4"/>
  <c r="O775" i="4"/>
  <c r="O749" i="4"/>
  <c r="N749" i="4"/>
  <c r="Q749" i="4"/>
  <c r="N707" i="4"/>
  <c r="O707" i="4"/>
  <c r="Q707" i="4"/>
  <c r="N679" i="4"/>
  <c r="Q679" i="4"/>
  <c r="O679" i="4"/>
  <c r="N663" i="4"/>
  <c r="Q663" i="4"/>
  <c r="O663" i="4"/>
  <c r="N655" i="4"/>
  <c r="Q655" i="4"/>
  <c r="O655" i="4"/>
  <c r="O637" i="4"/>
  <c r="N637" i="4"/>
  <c r="Q637" i="4"/>
  <c r="N633" i="4"/>
  <c r="O633" i="4"/>
  <c r="Q633" i="4"/>
  <c r="O617" i="4"/>
  <c r="N617" i="4"/>
  <c r="Q617" i="4"/>
  <c r="O609" i="4"/>
  <c r="Q609" i="4"/>
  <c r="N609" i="4"/>
  <c r="Q605" i="4"/>
  <c r="O605" i="4"/>
  <c r="N605" i="4"/>
  <c r="Q543" i="4"/>
  <c r="O543" i="4"/>
  <c r="N543" i="4"/>
  <c r="O503" i="4"/>
  <c r="Q503" i="4"/>
  <c r="N503" i="4"/>
  <c r="Q475" i="4"/>
  <c r="N475" i="4"/>
  <c r="O475" i="4"/>
  <c r="N455" i="4"/>
  <c r="O455" i="4"/>
  <c r="Q455" i="4"/>
  <c r="A419" i="4"/>
  <c r="B419" i="4" s="1"/>
  <c r="N407" i="4"/>
  <c r="Q407" i="4"/>
  <c r="O407" i="4"/>
  <c r="O371" i="4"/>
  <c r="N371" i="4"/>
  <c r="Q371" i="4"/>
  <c r="N327" i="4"/>
  <c r="Q327" i="4"/>
  <c r="O327" i="4"/>
  <c r="Q303" i="4"/>
  <c r="N303" i="4"/>
  <c r="O303" i="4"/>
  <c r="A275" i="4"/>
  <c r="B275" i="4" s="1"/>
  <c r="A263" i="4"/>
  <c r="B263" i="4" s="1"/>
  <c r="Q259" i="4"/>
  <c r="O259" i="4"/>
  <c r="N259" i="4"/>
  <c r="O255" i="4"/>
  <c r="N255" i="4"/>
  <c r="Q255" i="4"/>
  <c r="Q237" i="4"/>
  <c r="O237" i="4"/>
  <c r="N237" i="4"/>
  <c r="A227" i="4"/>
  <c r="B227" i="4" s="1"/>
  <c r="Q209" i="4"/>
  <c r="O209" i="4"/>
  <c r="N209" i="4"/>
  <c r="Q113" i="4"/>
  <c r="O113" i="4"/>
  <c r="N113" i="4"/>
  <c r="A234" i="4"/>
  <c r="B234" i="4" s="1"/>
  <c r="N2322" i="4"/>
  <c r="Q2322" i="4"/>
  <c r="O2322" i="4"/>
  <c r="O2082" i="4"/>
  <c r="N2082" i="4"/>
  <c r="Q2082" i="4"/>
  <c r="Q299" i="4"/>
  <c r="N299" i="4"/>
  <c r="O299" i="4"/>
  <c r="O275" i="4"/>
  <c r="N275" i="4"/>
  <c r="Q275" i="4"/>
  <c r="A239" i="4"/>
  <c r="B239" i="4" s="1"/>
  <c r="Q165" i="4"/>
  <c r="O165" i="4"/>
  <c r="N165" i="4"/>
  <c r="N115" i="4"/>
  <c r="O115" i="4"/>
  <c r="Q115" i="4"/>
  <c r="O65" i="4"/>
  <c r="N65" i="4"/>
  <c r="Q65" i="4"/>
  <c r="O1826" i="4"/>
  <c r="Q1826" i="4"/>
  <c r="Q1818" i="4"/>
  <c r="O1818" i="4"/>
  <c r="N1818" i="4"/>
  <c r="N1126" i="4"/>
  <c r="O1126" i="4"/>
  <c r="Q1126" i="4"/>
  <c r="O1180" i="4"/>
  <c r="N1180" i="4"/>
  <c r="Q1180" i="4"/>
  <c r="N1254" i="4"/>
  <c r="Q1254" i="4"/>
  <c r="O1254" i="4"/>
  <c r="O982" i="4"/>
  <c r="N982" i="4"/>
  <c r="Q982" i="4"/>
  <c r="N1194" i="4"/>
  <c r="Q1194" i="4"/>
  <c r="O1194" i="4"/>
  <c r="Q974" i="4"/>
  <c r="O974" i="4"/>
  <c r="N974" i="4"/>
  <c r="O1016" i="4"/>
  <c r="Q1016" i="4"/>
  <c r="N1016" i="4"/>
  <c r="N1346" i="4"/>
  <c r="O1346" i="4"/>
  <c r="Q1346" i="4"/>
  <c r="Q1226" i="4"/>
  <c r="N1226" i="4"/>
  <c r="O1226" i="4"/>
  <c r="Q1198" i="4"/>
  <c r="O1198" i="4"/>
  <c r="N1198" i="4"/>
  <c r="N1178" i="4"/>
  <c r="O1178" i="4"/>
  <c r="Q1178" i="4"/>
  <c r="A1164" i="4"/>
  <c r="B1164" i="4" s="1"/>
  <c r="N1138" i="4"/>
  <c r="Q1138" i="4"/>
  <c r="O1138" i="4"/>
  <c r="Q1108" i="4"/>
  <c r="N1108" i="4"/>
  <c r="O1108" i="4"/>
  <c r="O1096" i="4"/>
  <c r="N1096" i="4"/>
  <c r="Q1096" i="4"/>
  <c r="Q1092" i="4"/>
  <c r="O1092" i="4"/>
  <c r="N1092" i="4"/>
  <c r="A1082" i="4"/>
  <c r="B1082" i="4" s="1"/>
  <c r="Q1056" i="4"/>
  <c r="N1056" i="4"/>
  <c r="O1056" i="4"/>
  <c r="A1034" i="4"/>
  <c r="B1034" i="4" s="1"/>
  <c r="Q1010" i="4"/>
  <c r="O1010" i="4"/>
  <c r="N1010" i="4"/>
  <c r="O984" i="4"/>
  <c r="N984" i="4"/>
  <c r="Q984" i="4"/>
  <c r="A980" i="4"/>
  <c r="B980" i="4" s="1"/>
  <c r="O924" i="4"/>
  <c r="Q924" i="4"/>
  <c r="N924" i="4"/>
  <c r="N910" i="4"/>
  <c r="O910" i="4"/>
  <c r="Q910" i="4"/>
  <c r="Q798" i="4"/>
  <c r="N798" i="4"/>
  <c r="O798" i="4"/>
  <c r="N704" i="4"/>
  <c r="O704" i="4"/>
  <c r="Q704" i="4"/>
  <c r="Q632" i="4"/>
  <c r="O632" i="4"/>
  <c r="N632" i="4"/>
  <c r="N1070" i="4"/>
  <c r="O1070" i="4"/>
  <c r="Q1070" i="4"/>
  <c r="O923" i="4"/>
  <c r="Q923" i="4"/>
  <c r="N911" i="4"/>
  <c r="O911" i="4"/>
  <c r="Q911" i="4"/>
  <c r="N899" i="4"/>
  <c r="O899" i="4"/>
  <c r="Q899" i="4"/>
  <c r="A397" i="4"/>
  <c r="B397" i="4" s="1"/>
  <c r="O885" i="4"/>
  <c r="N885" i="4"/>
  <c r="Q885" i="4"/>
  <c r="A875" i="4"/>
  <c r="B875" i="4" s="1"/>
  <c r="O827" i="4"/>
  <c r="N827" i="4"/>
  <c r="Q827" i="4"/>
  <c r="N821" i="4"/>
  <c r="Q821" i="4"/>
  <c r="O821" i="4"/>
  <c r="A801" i="4"/>
  <c r="B801" i="4" s="1"/>
  <c r="O779" i="4"/>
  <c r="N779" i="4"/>
  <c r="Q779" i="4"/>
  <c r="A733" i="4"/>
  <c r="B733" i="4" s="1"/>
  <c r="N719" i="4"/>
  <c r="Q719" i="4"/>
  <c r="O719" i="4"/>
  <c r="Q631" i="4"/>
  <c r="O631" i="4"/>
  <c r="N631" i="4"/>
  <c r="Q627" i="4"/>
  <c r="N627" i="4"/>
  <c r="O627" i="4"/>
  <c r="N607" i="4"/>
  <c r="O607" i="4"/>
  <c r="Q607" i="4"/>
  <c r="O577" i="4"/>
  <c r="N577" i="4"/>
  <c r="Q577" i="4"/>
  <c r="N569" i="4"/>
  <c r="Q569" i="4"/>
  <c r="O569" i="4"/>
  <c r="Q545" i="4"/>
  <c r="O545" i="4"/>
  <c r="N545" i="4"/>
  <c r="Q533" i="4"/>
  <c r="O533" i="4"/>
  <c r="N533" i="4"/>
  <c r="Q523" i="4"/>
  <c r="O523" i="4"/>
  <c r="N523" i="4"/>
  <c r="O499" i="4"/>
  <c r="Q499" i="4"/>
  <c r="N499" i="4"/>
  <c r="Q391" i="4"/>
  <c r="N391" i="4"/>
  <c r="O391" i="4"/>
  <c r="O383" i="4"/>
  <c r="N383" i="4"/>
  <c r="Q383" i="4"/>
  <c r="A379" i="4"/>
  <c r="B379" i="4" s="1"/>
  <c r="O375" i="4"/>
  <c r="N375" i="4"/>
  <c r="Q375" i="4"/>
  <c r="Q311" i="4"/>
  <c r="O311" i="4"/>
  <c r="N311" i="4"/>
  <c r="N307" i="4"/>
  <c r="Q307" i="4"/>
  <c r="O307" i="4"/>
  <c r="Q271" i="4"/>
  <c r="O271" i="4"/>
  <c r="N271" i="4"/>
  <c r="O223" i="4"/>
  <c r="N223" i="4"/>
  <c r="Q223" i="4"/>
  <c r="Q103" i="4"/>
  <c r="O103" i="4"/>
  <c r="N103" i="4"/>
  <c r="O31" i="4"/>
  <c r="N31" i="4"/>
  <c r="Q31" i="4"/>
  <c r="N2708" i="4"/>
  <c r="Q2708" i="4"/>
  <c r="O2708" i="4"/>
  <c r="Q2368" i="4"/>
  <c r="O2368" i="4"/>
  <c r="N2368" i="4"/>
  <c r="N2356" i="4"/>
  <c r="O2356" i="4"/>
  <c r="Q2356" i="4"/>
  <c r="N157" i="4"/>
  <c r="Q157" i="4"/>
  <c r="O157" i="4"/>
  <c r="O1400" i="4"/>
  <c r="Q1400" i="4"/>
  <c r="N1400" i="4"/>
  <c r="O1012" i="4"/>
  <c r="N1012" i="4"/>
  <c r="Q1012" i="4"/>
  <c r="N1232" i="4"/>
  <c r="O1232" i="4"/>
  <c r="Q1232" i="4"/>
  <c r="N1366" i="4"/>
  <c r="O1366" i="4"/>
  <c r="Q1366" i="4"/>
  <c r="Q1152" i="4"/>
  <c r="O1152" i="4"/>
  <c r="N1152" i="4"/>
  <c r="Q1146" i="4"/>
  <c r="O1146" i="4"/>
  <c r="N1146" i="4"/>
  <c r="N1052" i="4"/>
  <c r="Q1052" i="4"/>
  <c r="O1052" i="4"/>
  <c r="A1042" i="4"/>
  <c r="B1042" i="4" s="1"/>
  <c r="A1036" i="4"/>
  <c r="B1036" i="4" s="1"/>
  <c r="Q1024" i="4"/>
  <c r="O1024" i="4"/>
  <c r="N1024" i="4"/>
  <c r="N906" i="4"/>
  <c r="O906" i="4"/>
  <c r="Q906" i="4"/>
  <c r="O888" i="4"/>
  <c r="N888" i="4"/>
  <c r="Q888" i="4"/>
  <c r="O876" i="4"/>
  <c r="N876" i="4"/>
  <c r="Q876" i="4"/>
  <c r="Q774" i="4"/>
  <c r="O774" i="4"/>
  <c r="N774" i="4"/>
  <c r="O746" i="4"/>
  <c r="N746" i="4"/>
  <c r="Q746" i="4"/>
  <c r="Q1094" i="4"/>
  <c r="O1094" i="4"/>
  <c r="N1094" i="4"/>
  <c r="O1234" i="4"/>
  <c r="Q1234" i="4"/>
  <c r="N1234" i="4"/>
  <c r="N837" i="4"/>
  <c r="Q837" i="4"/>
  <c r="O837" i="4"/>
  <c r="Q399" i="4"/>
  <c r="O399" i="4"/>
  <c r="N399" i="4"/>
  <c r="N861" i="4"/>
  <c r="Q861" i="4"/>
  <c r="O861" i="4"/>
  <c r="N449" i="4"/>
  <c r="Q449" i="4"/>
  <c r="O449" i="4"/>
  <c r="N879" i="4"/>
  <c r="O879" i="4"/>
  <c r="Q879" i="4"/>
  <c r="Q875" i="4"/>
  <c r="N875" i="4"/>
  <c r="O875" i="4"/>
  <c r="O815" i="4"/>
  <c r="N815" i="4"/>
  <c r="Q815" i="4"/>
  <c r="Q805" i="4"/>
  <c r="O805" i="4"/>
  <c r="N805" i="4"/>
  <c r="A795" i="4"/>
  <c r="B795" i="4" s="1"/>
  <c r="N777" i="4"/>
  <c r="Q777" i="4"/>
  <c r="O777" i="4"/>
  <c r="Q737" i="4"/>
  <c r="N737" i="4"/>
  <c r="O737" i="4"/>
  <c r="Q709" i="4"/>
  <c r="O709" i="4"/>
  <c r="N709" i="4"/>
  <c r="Q703" i="4"/>
  <c r="N703" i="4"/>
  <c r="O703" i="4"/>
  <c r="Q667" i="4"/>
  <c r="O667" i="4"/>
  <c r="N667" i="4"/>
  <c r="Q661" i="4"/>
  <c r="O661" i="4"/>
  <c r="N661" i="4"/>
  <c r="N583" i="4"/>
  <c r="Q583" i="4"/>
  <c r="O583" i="4"/>
  <c r="O519" i="4"/>
  <c r="N519" i="4"/>
  <c r="Q519" i="4"/>
  <c r="Q511" i="4"/>
  <c r="O511" i="4"/>
  <c r="N511" i="4"/>
  <c r="Q507" i="4"/>
  <c r="O507" i="4"/>
  <c r="N507" i="4"/>
  <c r="N497" i="4"/>
  <c r="Q497" i="4"/>
  <c r="O497" i="4"/>
  <c r="Q493" i="4"/>
  <c r="N493" i="4"/>
  <c r="O493" i="4"/>
  <c r="O481" i="4"/>
  <c r="Q481" i="4"/>
  <c r="N481" i="4"/>
  <c r="Q459" i="4"/>
  <c r="O459" i="4"/>
  <c r="N459" i="4"/>
  <c r="N431" i="4"/>
  <c r="Q431" i="4"/>
  <c r="O431" i="4"/>
  <c r="Q427" i="4"/>
  <c r="O427" i="4"/>
  <c r="N427" i="4"/>
  <c r="N413" i="4"/>
  <c r="Q413" i="4"/>
  <c r="O413" i="4"/>
  <c r="O387" i="4"/>
  <c r="N387" i="4"/>
  <c r="Q387" i="4"/>
  <c r="N369" i="4"/>
  <c r="Q369" i="4"/>
  <c r="O369" i="4"/>
  <c r="Q345" i="4"/>
  <c r="O345" i="4"/>
  <c r="N345" i="4"/>
  <c r="N335" i="4"/>
  <c r="Q335" i="4"/>
  <c r="O335" i="4"/>
  <c r="N309" i="4"/>
  <c r="Q309" i="4"/>
  <c r="O309" i="4"/>
  <c r="N297" i="4"/>
  <c r="Q297" i="4"/>
  <c r="O297" i="4"/>
  <c r="Q283" i="4"/>
  <c r="O283" i="4"/>
  <c r="N283" i="4"/>
  <c r="A269" i="4"/>
  <c r="B269" i="4" s="1"/>
  <c r="Q249" i="4"/>
  <c r="O249" i="4"/>
  <c r="N249" i="4"/>
  <c r="Q247" i="4"/>
  <c r="O247" i="4"/>
  <c r="N247" i="4"/>
  <c r="A233" i="4"/>
  <c r="B233" i="4" s="1"/>
  <c r="Q155" i="4"/>
  <c r="N155" i="4"/>
  <c r="O155" i="4"/>
  <c r="O91" i="4"/>
  <c r="N91" i="4"/>
  <c r="Q91" i="4"/>
  <c r="A594" i="4"/>
  <c r="B594" i="4" s="1"/>
  <c r="A198" i="4"/>
  <c r="B198" i="4" s="1"/>
  <c r="A549" i="4"/>
  <c r="B549" i="4" s="1"/>
  <c r="A542" i="4"/>
  <c r="B542" i="4" s="1"/>
  <c r="A718" i="4"/>
  <c r="B718" i="4" s="1"/>
  <c r="A645" i="4"/>
  <c r="B645" i="4" s="1"/>
  <c r="A585" i="4"/>
  <c r="B585" i="4" s="1"/>
  <c r="A606" i="4"/>
  <c r="B606" i="4" s="1"/>
  <c r="A476" i="4"/>
  <c r="B476" i="4" s="1"/>
  <c r="A32" i="4"/>
  <c r="B32" i="4" s="1"/>
  <c r="A24" i="4"/>
  <c r="B24" i="4" s="1"/>
  <c r="A396" i="4"/>
  <c r="B396" i="4" s="1"/>
  <c r="A256" i="4"/>
  <c r="B256" i="4" s="1"/>
  <c r="A102" i="4"/>
  <c r="B102" i="4" s="1"/>
  <c r="A952" i="4"/>
  <c r="B952" i="4" s="1"/>
  <c r="A446" i="4"/>
  <c r="B446" i="4" s="1"/>
  <c r="A703" i="4"/>
  <c r="B703" i="4" s="1"/>
  <c r="A1418" i="4"/>
  <c r="B1418" i="4" s="1"/>
  <c r="A360" i="4"/>
  <c r="B360" i="4" s="1"/>
  <c r="N1746" i="4"/>
  <c r="A310" i="4"/>
  <c r="B310" i="4" s="1"/>
  <c r="A368" i="4"/>
  <c r="B368" i="4" s="1"/>
  <c r="A342" i="4"/>
  <c r="B342" i="4" s="1"/>
  <c r="A1180" i="4"/>
  <c r="B1180" i="4" s="1"/>
  <c r="Q914" i="4"/>
  <c r="A906" i="4"/>
  <c r="B906" i="4" s="1"/>
  <c r="A804" i="4"/>
  <c r="B804" i="4" s="1"/>
  <c r="A724" i="4"/>
  <c r="B724" i="4" s="1"/>
  <c r="O353" i="4"/>
  <c r="Q353" i="4"/>
  <c r="N353" i="4"/>
  <c r="A2452" i="4"/>
  <c r="B2452" i="4" s="1"/>
  <c r="N2330" i="4"/>
  <c r="Q2330" i="4"/>
  <c r="O2330" i="4"/>
  <c r="Q305" i="4"/>
  <c r="O305" i="4"/>
  <c r="N305" i="4"/>
  <c r="O207" i="4"/>
  <c r="Q207" i="4"/>
  <c r="N207" i="4"/>
  <c r="Q171" i="4"/>
  <c r="O171" i="4"/>
  <c r="N171" i="4"/>
  <c r="N127" i="4"/>
  <c r="O127" i="4"/>
  <c r="Q127" i="4"/>
  <c r="N97" i="4"/>
  <c r="O97" i="4"/>
  <c r="Q97" i="4"/>
  <c r="N1800" i="4"/>
  <c r="Q1800" i="4"/>
  <c r="O1800" i="4"/>
  <c r="A1778" i="4"/>
  <c r="B1778" i="4" s="1"/>
  <c r="A1742" i="4"/>
  <c r="B1742" i="4" s="1"/>
  <c r="N1716" i="4"/>
  <c r="Q1716" i="4"/>
  <c r="O1716" i="4"/>
  <c r="Q1410" i="4"/>
  <c r="N1410" i="4"/>
  <c r="O1410" i="4"/>
  <c r="Q1398" i="4"/>
  <c r="O1398" i="4"/>
  <c r="N1398" i="4"/>
  <c r="A1020" i="4"/>
  <c r="B1020" i="4" s="1"/>
  <c r="Q1060" i="4"/>
  <c r="O1060" i="4"/>
  <c r="N1060" i="4"/>
  <c r="Q1122" i="4"/>
  <c r="N1122" i="4"/>
  <c r="O1122" i="4"/>
  <c r="Q1242" i="4"/>
  <c r="O1242" i="4"/>
  <c r="N1242" i="4"/>
  <c r="A1134" i="4"/>
  <c r="B1134" i="4" s="1"/>
  <c r="A1070" i="4"/>
  <c r="B1070" i="4" s="1"/>
  <c r="Q1130" i="4"/>
  <c r="N1130" i="4"/>
  <c r="O1130" i="4"/>
  <c r="Q1216" i="4"/>
  <c r="O1216" i="4"/>
  <c r="N1216" i="4"/>
  <c r="O1128" i="4"/>
  <c r="N1128" i="4"/>
  <c r="Q1128" i="4"/>
  <c r="N976" i="4"/>
  <c r="Q976" i="4"/>
  <c r="O976" i="4"/>
  <c r="N1352" i="4"/>
  <c r="O1352" i="4"/>
  <c r="Q1352" i="4"/>
  <c r="N1294" i="4"/>
  <c r="O1294" i="4"/>
  <c r="Q1294" i="4"/>
  <c r="A1206" i="4"/>
  <c r="B1206" i="4" s="1"/>
  <c r="N1200" i="4"/>
  <c r="Q1200" i="4"/>
  <c r="O1200" i="4"/>
  <c r="Q1196" i="4"/>
  <c r="N1196" i="4"/>
  <c r="O1196" i="4"/>
  <c r="Q1160" i="4"/>
  <c r="N1160" i="4"/>
  <c r="O1160" i="4"/>
  <c r="N1140" i="4"/>
  <c r="O1140" i="4"/>
  <c r="Q1140" i="4"/>
  <c r="O1124" i="4"/>
  <c r="Q1124" i="4"/>
  <c r="N1124" i="4"/>
  <c r="Q1114" i="4"/>
  <c r="N1114" i="4"/>
  <c r="O1114" i="4"/>
  <c r="Q1080" i="4"/>
  <c r="O1080" i="4"/>
  <c r="N1080" i="4"/>
  <c r="O1042" i="4"/>
  <c r="N1042" i="4"/>
  <c r="Q1042" i="4"/>
  <c r="O1036" i="4"/>
  <c r="N1036" i="4"/>
  <c r="Q1036" i="4"/>
  <c r="N1026" i="4"/>
  <c r="Q1026" i="4"/>
  <c r="O1026" i="4"/>
  <c r="O1006" i="4"/>
  <c r="N1006" i="4"/>
  <c r="Q1006" i="4"/>
  <c r="N1002" i="4"/>
  <c r="O1002" i="4"/>
  <c r="Q1002" i="4"/>
  <c r="O936" i="4"/>
  <c r="N936" i="4"/>
  <c r="Q936" i="4"/>
  <c r="O882" i="4"/>
  <c r="N882" i="4"/>
  <c r="Q882" i="4"/>
  <c r="Q606" i="4"/>
  <c r="O606" i="4"/>
  <c r="N606" i="4"/>
  <c r="O556" i="4"/>
  <c r="N556" i="4"/>
  <c r="Q556" i="4"/>
  <c r="Q36" i="4"/>
  <c r="N36" i="4"/>
  <c r="O36" i="4"/>
  <c r="Q1074" i="4"/>
  <c r="O1074" i="4"/>
  <c r="N1074" i="4"/>
  <c r="N1271" i="4"/>
  <c r="O1271" i="4"/>
  <c r="Q1271" i="4"/>
  <c r="N1301" i="4"/>
  <c r="O1301" i="4"/>
  <c r="Q1301" i="4"/>
  <c r="Q601" i="4"/>
  <c r="O601" i="4"/>
  <c r="N601" i="4"/>
  <c r="O849" i="4"/>
  <c r="N849" i="4"/>
  <c r="Q849" i="4"/>
  <c r="Q741" i="4"/>
  <c r="O741" i="4"/>
  <c r="N741" i="4"/>
  <c r="Q813" i="4"/>
  <c r="O813" i="4"/>
  <c r="N813" i="4"/>
  <c r="N897" i="4"/>
  <c r="Q897" i="4"/>
  <c r="O897" i="4"/>
  <c r="O869" i="4"/>
  <c r="Q869" i="4"/>
  <c r="N869" i="4"/>
  <c r="N853" i="4"/>
  <c r="O853" i="4"/>
  <c r="Q853" i="4"/>
  <c r="A777" i="4"/>
  <c r="B777" i="4" s="1"/>
  <c r="Q773" i="4"/>
  <c r="O773" i="4"/>
  <c r="N773" i="4"/>
  <c r="A767" i="4"/>
  <c r="B767" i="4" s="1"/>
  <c r="N687" i="4"/>
  <c r="Q687" i="4"/>
  <c r="O687" i="4"/>
  <c r="A641" i="4"/>
  <c r="B641" i="4" s="1"/>
  <c r="N635" i="4"/>
  <c r="Q635" i="4"/>
  <c r="O635" i="4"/>
  <c r="A625" i="4"/>
  <c r="B625" i="4" s="1"/>
  <c r="A619" i="4"/>
  <c r="B619" i="4" s="1"/>
  <c r="Q571" i="4"/>
  <c r="O571" i="4"/>
  <c r="N571" i="4"/>
  <c r="Q487" i="4"/>
  <c r="N487" i="4"/>
  <c r="O487" i="4"/>
  <c r="A451" i="4"/>
  <c r="B451" i="4" s="1"/>
  <c r="Q443" i="4"/>
  <c r="N443" i="4"/>
  <c r="O443" i="4"/>
  <c r="Q423" i="4"/>
  <c r="O423" i="4"/>
  <c r="N423" i="4"/>
  <c r="O405" i="4"/>
  <c r="N405" i="4"/>
  <c r="Q405" i="4"/>
  <c r="O377" i="4"/>
  <c r="Q377" i="4"/>
  <c r="N377" i="4"/>
  <c r="O341" i="4"/>
  <c r="N341" i="4"/>
  <c r="Q341" i="4"/>
  <c r="A325" i="4"/>
  <c r="B325" i="4" s="1"/>
  <c r="Q295" i="4"/>
  <c r="O295" i="4"/>
  <c r="N295" i="4"/>
  <c r="A279" i="4"/>
  <c r="B279" i="4" s="1"/>
  <c r="N273" i="4"/>
  <c r="O273" i="4"/>
  <c r="Q273" i="4"/>
  <c r="O269" i="4"/>
  <c r="N269" i="4"/>
  <c r="Q269" i="4"/>
  <c r="A261" i="4"/>
  <c r="B261" i="4" s="1"/>
  <c r="N253" i="4"/>
  <c r="Q253" i="4"/>
  <c r="O253" i="4"/>
  <c r="N241" i="4"/>
  <c r="Q241" i="4"/>
  <c r="O241" i="4"/>
  <c r="O201" i="4"/>
  <c r="N201" i="4"/>
  <c r="Q201" i="4"/>
  <c r="A125" i="4"/>
  <c r="B125" i="4" s="1"/>
  <c r="A208" i="4"/>
  <c r="B208" i="4" s="1"/>
  <c r="A312" i="4"/>
  <c r="B312" i="4" s="1"/>
  <c r="A844" i="4"/>
  <c r="B844" i="4" s="1"/>
  <c r="A774" i="4"/>
  <c r="B774" i="4" s="1"/>
  <c r="A90" i="4"/>
  <c r="B90" i="4" s="1"/>
  <c r="A567" i="4"/>
  <c r="B567" i="4" s="1"/>
  <c r="A955" i="4"/>
  <c r="B955" i="4" s="1"/>
  <c r="A458" i="4"/>
  <c r="B458" i="4" s="1"/>
  <c r="A880" i="4"/>
  <c r="B880" i="4" s="1"/>
  <c r="A871" i="4"/>
  <c r="B871" i="4" s="1"/>
  <c r="A766" i="4"/>
  <c r="B766" i="4" s="1"/>
  <c r="A382" i="4"/>
  <c r="B382" i="4" s="1"/>
  <c r="A154" i="4"/>
  <c r="B154" i="4" s="1"/>
  <c r="A140" i="4"/>
  <c r="B140" i="4" s="1"/>
  <c r="A434" i="4"/>
  <c r="B434" i="4" s="1"/>
  <c r="A232" i="4"/>
  <c r="B232" i="4" s="1"/>
  <c r="A188" i="4"/>
  <c r="B188" i="4" s="1"/>
  <c r="A298" i="4"/>
  <c r="B298" i="4" s="1"/>
  <c r="A540" i="4"/>
  <c r="B540" i="4" s="1"/>
  <c r="A442" i="4"/>
  <c r="B442" i="4" s="1"/>
  <c r="A262" i="4"/>
  <c r="B262" i="4" s="1"/>
  <c r="A1802" i="4"/>
  <c r="B1802" i="4" s="1"/>
  <c r="A1766" i="4"/>
  <c r="B1766" i="4" s="1"/>
  <c r="O914" i="4"/>
  <c r="A876" i="4"/>
  <c r="B876" i="4" s="1"/>
  <c r="A856" i="4"/>
  <c r="B856" i="4" s="1"/>
  <c r="A750" i="4"/>
  <c r="B750" i="4" s="1"/>
  <c r="A660" i="4"/>
  <c r="B660" i="4" s="1"/>
  <c r="A490" i="4"/>
  <c r="B490" i="4" s="1"/>
  <c r="A436" i="4"/>
  <c r="B436" i="4" s="1"/>
  <c r="O359" i="4"/>
  <c r="N359" i="4"/>
  <c r="Q359" i="4"/>
  <c r="Q2414" i="4"/>
  <c r="N2414" i="4"/>
  <c r="O2414" i="4"/>
  <c r="Q257" i="4"/>
  <c r="O257" i="4"/>
  <c r="N257" i="4"/>
  <c r="N149" i="4"/>
  <c r="Q149" i="4"/>
  <c r="O149" i="4"/>
  <c r="N111" i="4"/>
  <c r="Q111" i="4"/>
  <c r="O111" i="4"/>
  <c r="A1748" i="4"/>
  <c r="B1748" i="4" s="1"/>
  <c r="Q1098" i="4"/>
  <c r="O1098" i="4"/>
  <c r="N1098" i="4"/>
  <c r="O1154" i="4"/>
  <c r="Q1154" i="4"/>
  <c r="N1154" i="4"/>
  <c r="Q1240" i="4"/>
  <c r="N1240" i="4"/>
  <c r="O1240" i="4"/>
  <c r="O1072" i="4"/>
  <c r="N1072" i="4"/>
  <c r="Q1072" i="4"/>
  <c r="N1148" i="4"/>
  <c r="Q1148" i="4"/>
  <c r="O1148" i="4"/>
  <c r="Q1280" i="4"/>
  <c r="O1280" i="4"/>
  <c r="N1280" i="4"/>
  <c r="O1264" i="4"/>
  <c r="Q1264" i="4"/>
  <c r="N1264" i="4"/>
  <c r="N1224" i="4"/>
  <c r="Q1224" i="4"/>
  <c r="O1224" i="4"/>
  <c r="O1176" i="4"/>
  <c r="N1176" i="4"/>
  <c r="Q1176" i="4"/>
  <c r="A1146" i="4"/>
  <c r="B1146" i="4" s="1"/>
  <c r="Q1134" i="4"/>
  <c r="O1134" i="4"/>
  <c r="N1134" i="4"/>
  <c r="O1116" i="4"/>
  <c r="Q1116" i="4"/>
  <c r="N1116" i="4"/>
  <c r="O1084" i="4"/>
  <c r="N1084" i="4"/>
  <c r="Q1084" i="4"/>
  <c r="A1076" i="4"/>
  <c r="B1076" i="4" s="1"/>
  <c r="N1020" i="4"/>
  <c r="Q1020" i="4"/>
  <c r="O1020" i="4"/>
  <c r="N994" i="4"/>
  <c r="Q994" i="4"/>
  <c r="O994" i="4"/>
  <c r="A976" i="4"/>
  <c r="B976" i="4" s="1"/>
  <c r="A966" i="4"/>
  <c r="B966" i="4" s="1"/>
  <c r="Q908" i="4"/>
  <c r="O908" i="4"/>
  <c r="N908" i="4"/>
  <c r="Q732" i="4"/>
  <c r="O732" i="4"/>
  <c r="N732" i="4"/>
  <c r="N714" i="4"/>
  <c r="Q714" i="4"/>
  <c r="O714" i="4"/>
  <c r="N1363" i="4"/>
  <c r="O1363" i="4"/>
  <c r="Q1363" i="4"/>
  <c r="Q959" i="4"/>
  <c r="N959" i="4"/>
  <c r="O959" i="4"/>
  <c r="O941" i="4"/>
  <c r="Q941" i="4"/>
  <c r="O909" i="4"/>
  <c r="Q909" i="4"/>
  <c r="N909" i="4"/>
  <c r="Q673" i="4"/>
  <c r="O673" i="4"/>
  <c r="N673" i="4"/>
  <c r="O347" i="4"/>
  <c r="N347" i="4"/>
  <c r="Q347" i="4"/>
  <c r="A831" i="4"/>
  <c r="B831" i="4" s="1"/>
  <c r="Q553" i="4"/>
  <c r="O553" i="4"/>
  <c r="N553" i="4"/>
  <c r="N881" i="4"/>
  <c r="Q881" i="4"/>
  <c r="O881" i="4"/>
  <c r="O825" i="4"/>
  <c r="N825" i="4"/>
  <c r="Q825" i="4"/>
  <c r="O767" i="4"/>
  <c r="Q767" i="4"/>
  <c r="N767" i="4"/>
  <c r="Q753" i="4"/>
  <c r="O753" i="4"/>
  <c r="N753" i="4"/>
  <c r="A685" i="4"/>
  <c r="B685" i="4" s="1"/>
  <c r="Q647" i="4"/>
  <c r="O647" i="4"/>
  <c r="N647" i="4"/>
  <c r="Q625" i="4"/>
  <c r="O625" i="4"/>
  <c r="N625" i="4"/>
  <c r="Q611" i="4"/>
  <c r="O611" i="4"/>
  <c r="N611" i="4"/>
  <c r="O587" i="4"/>
  <c r="N587" i="4"/>
  <c r="Q587" i="4"/>
  <c r="O565" i="4"/>
  <c r="Q565" i="4"/>
  <c r="N565" i="4"/>
  <c r="O527" i="4"/>
  <c r="N527" i="4"/>
  <c r="Q527" i="4"/>
  <c r="N473" i="4"/>
  <c r="Q473" i="4"/>
  <c r="O473" i="4"/>
  <c r="O467" i="4"/>
  <c r="N467" i="4"/>
  <c r="Q467" i="4"/>
  <c r="O447" i="4"/>
  <c r="N447" i="4"/>
  <c r="Q447" i="4"/>
  <c r="O401" i="4"/>
  <c r="N401" i="4"/>
  <c r="Q401" i="4"/>
  <c r="O395" i="4"/>
  <c r="N395" i="4"/>
  <c r="Q395" i="4"/>
  <c r="Q325" i="4"/>
  <c r="O325" i="4"/>
  <c r="N325" i="4"/>
  <c r="Q289" i="4"/>
  <c r="O289" i="4"/>
  <c r="N289" i="4"/>
  <c r="Q729" i="4"/>
  <c r="O729" i="4"/>
  <c r="N729" i="4"/>
  <c r="Q279" i="4"/>
  <c r="O279" i="4"/>
  <c r="N279" i="4"/>
  <c r="N277" i="4"/>
  <c r="Q277" i="4"/>
  <c r="O277" i="4"/>
  <c r="O261" i="4"/>
  <c r="N261" i="4"/>
  <c r="Q261" i="4"/>
  <c r="Q225" i="4"/>
  <c r="O225" i="4"/>
  <c r="N225" i="4"/>
  <c r="A199" i="4"/>
  <c r="B199" i="4" s="1"/>
  <c r="Q195" i="4"/>
  <c r="O195" i="4"/>
  <c r="N195" i="4"/>
  <c r="O175" i="4"/>
  <c r="N175" i="4"/>
  <c r="Q175" i="4"/>
  <c r="O161" i="4"/>
  <c r="N161" i="4"/>
  <c r="Q161" i="4"/>
  <c r="O119" i="4"/>
  <c r="N119" i="4"/>
  <c r="Q119" i="4"/>
  <c r="N67" i="4"/>
  <c r="O67" i="4"/>
  <c r="Q67" i="4"/>
  <c r="N25" i="4"/>
  <c r="O25" i="4"/>
  <c r="Q25" i="4"/>
  <c r="A246" i="4"/>
  <c r="B246" i="4" s="1"/>
  <c r="A576" i="4"/>
  <c r="B576" i="4" s="1"/>
  <c r="A700" i="4"/>
  <c r="B700" i="4" s="1"/>
  <c r="A170" i="4"/>
  <c r="B170" i="4" s="1"/>
  <c r="A782" i="4"/>
  <c r="B782" i="4" s="1"/>
  <c r="A816" i="4"/>
  <c r="B816" i="4" s="1"/>
  <c r="A432" i="4"/>
  <c r="B432" i="4" s="1"/>
  <c r="A522" i="4"/>
  <c r="B522" i="4" s="1"/>
  <c r="A958" i="4"/>
  <c r="B958" i="4" s="1"/>
  <c r="A934" i="4"/>
  <c r="B934" i="4" s="1"/>
  <c r="A48" i="4"/>
  <c r="B48" i="4" s="1"/>
  <c r="A462" i="4"/>
  <c r="B462" i="4" s="1"/>
  <c r="A1956" i="4"/>
  <c r="B1956" i="4" s="1"/>
  <c r="A174" i="4"/>
  <c r="B174" i="4" s="1"/>
  <c r="A158" i="4"/>
  <c r="B158" i="4" s="1"/>
  <c r="A134" i="4"/>
  <c r="B134" i="4" s="1"/>
  <c r="N1826" i="4"/>
  <c r="A316" i="4"/>
  <c r="B316" i="4" s="1"/>
  <c r="A926" i="4"/>
  <c r="B926" i="4" s="1"/>
  <c r="A734" i="4"/>
  <c r="B734" i="4" s="1"/>
  <c r="A604" i="4"/>
  <c r="B604" i="4" s="1"/>
  <c r="A568" i="4"/>
  <c r="B568" i="4" s="1"/>
  <c r="A448" i="4"/>
  <c r="B448" i="4" s="1"/>
  <c r="Q329" i="4"/>
  <c r="N329" i="4"/>
  <c r="O329" i="4"/>
  <c r="O2642" i="4"/>
  <c r="Q2642" i="4"/>
  <c r="N2642" i="4"/>
  <c r="A2550" i="4"/>
  <c r="B2550" i="4" s="1"/>
  <c r="N2382" i="4"/>
  <c r="Q2382" i="4"/>
  <c r="O2382" i="4"/>
  <c r="Q2354" i="4"/>
  <c r="O2354" i="4"/>
  <c r="N2354" i="4"/>
  <c r="O301" i="4"/>
  <c r="N301" i="4"/>
  <c r="Q301" i="4"/>
  <c r="O265" i="4"/>
  <c r="Q265" i="4"/>
  <c r="N265" i="4"/>
  <c r="Q169" i="4"/>
  <c r="O169" i="4"/>
  <c r="N169" i="4"/>
  <c r="N117" i="4"/>
  <c r="O117" i="4"/>
  <c r="Q117" i="4"/>
  <c r="O79" i="4"/>
  <c r="N79" i="4"/>
  <c r="Q79" i="4"/>
  <c r="A1814" i="4"/>
  <c r="B1814" i="4" s="1"/>
  <c r="O970" i="4"/>
  <c r="N970" i="4"/>
  <c r="Q970" i="4"/>
  <c r="Q872" i="4"/>
  <c r="O872" i="4"/>
  <c r="N872" i="4"/>
  <c r="N990" i="4"/>
  <c r="Q990" i="4"/>
  <c r="O990" i="4"/>
  <c r="A1018" i="4"/>
  <c r="B1018" i="4" s="1"/>
  <c r="Q1158" i="4"/>
  <c r="O1158" i="4"/>
  <c r="N1158" i="4"/>
  <c r="N1184" i="4"/>
  <c r="O1184" i="4"/>
  <c r="Q1184" i="4"/>
  <c r="A1108" i="4"/>
  <c r="B1108" i="4" s="1"/>
  <c r="O1120" i="4"/>
  <c r="Q1120" i="4"/>
  <c r="N1120" i="4"/>
  <c r="N696" i="4"/>
  <c r="Q696" i="4"/>
  <c r="O696" i="4"/>
  <c r="O1372" i="4"/>
  <c r="N1372" i="4"/>
  <c r="Q1372" i="4"/>
  <c r="N1364" i="4"/>
  <c r="O1364" i="4"/>
  <c r="Q1364" i="4"/>
  <c r="N1278" i="4"/>
  <c r="O1278" i="4"/>
  <c r="Q1278" i="4"/>
  <c r="Q1238" i="4"/>
  <c r="N1238" i="4"/>
  <c r="O1238" i="4"/>
  <c r="N1206" i="4"/>
  <c r="Q1206" i="4"/>
  <c r="O1206" i="4"/>
  <c r="A1186" i="4"/>
  <c r="B1186" i="4" s="1"/>
  <c r="N1170" i="4"/>
  <c r="Q1170" i="4"/>
  <c r="O1170" i="4"/>
  <c r="Q1162" i="4"/>
  <c r="N1162" i="4"/>
  <c r="O1162" i="4"/>
  <c r="A1140" i="4"/>
  <c r="B1140" i="4" s="1"/>
  <c r="A1106" i="4"/>
  <c r="B1106" i="4" s="1"/>
  <c r="O1054" i="4"/>
  <c r="N1054" i="4"/>
  <c r="Q1054" i="4"/>
  <c r="A1044" i="4"/>
  <c r="B1044" i="4" s="1"/>
  <c r="A1026" i="4"/>
  <c r="B1026" i="4" s="1"/>
  <c r="A1024" i="4"/>
  <c r="B1024" i="4" s="1"/>
  <c r="A960" i="4"/>
  <c r="B960" i="4" s="1"/>
  <c r="Q900" i="4"/>
  <c r="O900" i="4"/>
  <c r="N900" i="4"/>
  <c r="A824" i="4"/>
  <c r="B824" i="4" s="1"/>
  <c r="O728" i="4"/>
  <c r="N728" i="4"/>
  <c r="Q728" i="4"/>
  <c r="Q1262" i="4"/>
  <c r="N1262" i="4"/>
  <c r="O1262" i="4"/>
  <c r="Q1353" i="4"/>
  <c r="O1353" i="4"/>
  <c r="N1353" i="4"/>
  <c r="O1261" i="4"/>
  <c r="Q1261" i="4"/>
  <c r="N1261" i="4"/>
  <c r="N905" i="4"/>
  <c r="Q905" i="4"/>
  <c r="O905" i="4"/>
  <c r="O389" i="4"/>
  <c r="N389" i="4"/>
  <c r="Q389" i="4"/>
  <c r="Q619" i="4"/>
  <c r="O619" i="4"/>
  <c r="N619" i="4"/>
  <c r="O657" i="4"/>
  <c r="N657" i="4"/>
  <c r="Q657" i="4"/>
  <c r="Q509" i="4"/>
  <c r="O509" i="4"/>
  <c r="N509" i="4"/>
  <c r="O819" i="4"/>
  <c r="Q819" i="4"/>
  <c r="N819" i="4"/>
  <c r="O785" i="4"/>
  <c r="Q785" i="4"/>
  <c r="N785" i="4"/>
  <c r="O761" i="4"/>
  <c r="N761" i="4"/>
  <c r="Q761" i="4"/>
  <c r="Q733" i="4"/>
  <c r="O733" i="4"/>
  <c r="N733" i="4"/>
  <c r="N731" i="4"/>
  <c r="O731" i="4"/>
  <c r="Q731" i="4"/>
  <c r="O713" i="4"/>
  <c r="Q713" i="4"/>
  <c r="N713" i="4"/>
  <c r="O653" i="4"/>
  <c r="N653" i="4"/>
  <c r="Q653" i="4"/>
  <c r="A647" i="4"/>
  <c r="B647" i="4" s="1"/>
  <c r="Q643" i="4"/>
  <c r="N643" i="4"/>
  <c r="O643" i="4"/>
  <c r="A635" i="4"/>
  <c r="B635" i="4" s="1"/>
  <c r="Q593" i="4"/>
  <c r="N593" i="4"/>
  <c r="O593" i="4"/>
  <c r="A587" i="4"/>
  <c r="B587" i="4" s="1"/>
  <c r="N581" i="4"/>
  <c r="Q581" i="4"/>
  <c r="O581" i="4"/>
  <c r="O531" i="4"/>
  <c r="N531" i="4"/>
  <c r="Q531" i="4"/>
  <c r="A515" i="4"/>
  <c r="B515" i="4" s="1"/>
  <c r="A505" i="4"/>
  <c r="B505" i="4" s="1"/>
  <c r="N501" i="4"/>
  <c r="Q501" i="4"/>
  <c r="O501" i="4"/>
  <c r="N483" i="4"/>
  <c r="Q483" i="4"/>
  <c r="O483" i="4"/>
  <c r="A445" i="4"/>
  <c r="B445" i="4" s="1"/>
  <c r="A433" i="4"/>
  <c r="B433" i="4" s="1"/>
  <c r="O429" i="4"/>
  <c r="N429" i="4"/>
  <c r="Q429" i="4"/>
  <c r="Q425" i="4"/>
  <c r="N425" i="4"/>
  <c r="O425" i="4"/>
  <c r="N403" i="4"/>
  <c r="Q403" i="4"/>
  <c r="O403" i="4"/>
  <c r="A385" i="4"/>
  <c r="B385" i="4" s="1"/>
  <c r="Q373" i="4"/>
  <c r="O373" i="4"/>
  <c r="N373" i="4"/>
  <c r="Q357" i="4"/>
  <c r="O357" i="4"/>
  <c r="N357" i="4"/>
  <c r="Q333" i="4"/>
  <c r="O333" i="4"/>
  <c r="N333" i="4"/>
  <c r="Q313" i="4"/>
  <c r="O313" i="4"/>
  <c r="N313" i="4"/>
  <c r="Q235" i="4"/>
  <c r="O235" i="4"/>
  <c r="N235" i="4"/>
  <c r="A229" i="4"/>
  <c r="B229" i="4" s="1"/>
  <c r="O187" i="4"/>
  <c r="Q187" i="4"/>
  <c r="N187" i="4"/>
  <c r="A161" i="4"/>
  <c r="B161" i="4" s="1"/>
  <c r="O137" i="4"/>
  <c r="N137" i="4"/>
  <c r="Q137" i="4"/>
  <c r="Q123" i="4"/>
  <c r="N123" i="4"/>
  <c r="O123" i="4"/>
  <c r="O57" i="4"/>
  <c r="Q57" i="4"/>
  <c r="N57" i="4"/>
  <c r="N29" i="4"/>
  <c r="Q29" i="4"/>
  <c r="O29" i="4"/>
  <c r="A618" i="4"/>
  <c r="B618" i="4" s="1"/>
  <c r="A410" i="4"/>
  <c r="B410" i="4" s="1"/>
  <c r="A405" i="4"/>
  <c r="B405" i="4" s="1"/>
  <c r="A390" i="4"/>
  <c r="B390" i="4" s="1"/>
  <c r="A69" i="4"/>
  <c r="B69" i="4" s="1"/>
  <c r="A417" i="4"/>
  <c r="B417" i="4" s="1"/>
  <c r="A404" i="4"/>
  <c r="B404" i="4" s="1"/>
  <c r="A603" i="4"/>
  <c r="B603" i="4" s="1"/>
  <c r="A223" i="4"/>
  <c r="B223" i="4" s="1"/>
  <c r="A62" i="4"/>
  <c r="B62" i="4" s="1"/>
  <c r="A650" i="4"/>
  <c r="B650" i="4" s="1"/>
  <c r="A358" i="4"/>
  <c r="B358" i="4" s="1"/>
  <c r="A308" i="4"/>
  <c r="B308" i="4" s="1"/>
  <c r="A690" i="4"/>
  <c r="B690" i="4" s="1"/>
  <c r="A278" i="4"/>
  <c r="B278" i="4" s="1"/>
  <c r="A242" i="4"/>
  <c r="B242" i="4" s="1"/>
  <c r="A294" i="4"/>
  <c r="B294" i="4" s="1"/>
  <c r="A248" i="4"/>
  <c r="B248" i="4" s="1"/>
  <c r="A1210" i="4"/>
  <c r="B1210" i="4" s="1"/>
  <c r="A1718" i="4"/>
  <c r="B1718" i="4" s="1"/>
  <c r="A1240" i="4"/>
  <c r="B1240" i="4" s="1"/>
  <c r="N758" i="4"/>
  <c r="A590" i="4"/>
  <c r="B590" i="4" s="1"/>
  <c r="A574" i="4"/>
  <c r="B574" i="4" s="1"/>
  <c r="A264" i="4"/>
  <c r="B264" i="4" s="1"/>
  <c r="N2732" i="4"/>
  <c r="Q2732" i="4"/>
  <c r="O2732" i="4"/>
  <c r="N883" i="4"/>
  <c r="O883" i="4"/>
  <c r="Q883" i="4"/>
  <c r="O2630" i="4"/>
  <c r="N2630" i="4"/>
  <c r="Q2630" i="4"/>
  <c r="O2444" i="4"/>
  <c r="Q2444" i="4"/>
  <c r="N2444" i="4"/>
  <c r="A221" i="4"/>
  <c r="B221" i="4" s="1"/>
  <c r="Q211" i="4"/>
  <c r="O211" i="4"/>
  <c r="N211" i="4"/>
  <c r="N109" i="4"/>
  <c r="Q109" i="4"/>
  <c r="O109" i="4"/>
  <c r="Q75" i="4"/>
  <c r="N75" i="4"/>
  <c r="O75" i="4"/>
  <c r="N1806" i="4"/>
  <c r="Q1806" i="4"/>
  <c r="O1806" i="4"/>
  <c r="A1754" i="4"/>
  <c r="B1754" i="4" s="1"/>
  <c r="Q1406" i="4"/>
  <c r="O1406" i="4"/>
  <c r="N1406" i="4"/>
  <c r="O1172" i="4"/>
  <c r="Q1172" i="4"/>
  <c r="N1172" i="4"/>
  <c r="Q1050" i="4"/>
  <c r="O1050" i="4"/>
  <c r="N1050" i="4"/>
  <c r="N1076" i="4"/>
  <c r="Q1076" i="4"/>
  <c r="O1076" i="4"/>
  <c r="A1188" i="4"/>
  <c r="B1188" i="4" s="1"/>
  <c r="Q1348" i="4"/>
  <c r="O1348" i="4"/>
  <c r="N1348" i="4"/>
  <c r="N1292" i="4"/>
  <c r="Q1292" i="4"/>
  <c r="O1292" i="4"/>
  <c r="Q1248" i="4"/>
  <c r="O1248" i="4"/>
  <c r="N1248" i="4"/>
  <c r="A1226" i="4"/>
  <c r="B1226" i="4" s="1"/>
  <c r="A1182" i="4"/>
  <c r="B1182" i="4" s="1"/>
  <c r="Q1174" i="4"/>
  <c r="N1174" i="4"/>
  <c r="O1174" i="4"/>
  <c r="A1162" i="4"/>
  <c r="B1162" i="4" s="1"/>
  <c r="N1102" i="4"/>
  <c r="Q1102" i="4"/>
  <c r="O1102" i="4"/>
  <c r="A1098" i="4"/>
  <c r="B1098" i="4" s="1"/>
  <c r="A1066" i="4"/>
  <c r="B1066" i="4" s="1"/>
  <c r="O1058" i="4"/>
  <c r="Q1058" i="4"/>
  <c r="N1058" i="4"/>
  <c r="Q1044" i="4"/>
  <c r="O1044" i="4"/>
  <c r="N1044" i="4"/>
  <c r="A1028" i="4"/>
  <c r="B1028" i="4" s="1"/>
  <c r="A1016" i="4"/>
  <c r="B1016" i="4" s="1"/>
  <c r="O1000" i="4"/>
  <c r="N1000" i="4"/>
  <c r="Q1000" i="4"/>
  <c r="A982" i="4"/>
  <c r="B982" i="4" s="1"/>
  <c r="A914" i="4"/>
  <c r="B914" i="4" s="1"/>
  <c r="A770" i="4"/>
  <c r="B770" i="4" s="1"/>
  <c r="Q592" i="4"/>
  <c r="N592" i="4"/>
  <c r="O592" i="4"/>
  <c r="N1327" i="4"/>
  <c r="Q1327" i="4"/>
  <c r="O1327" i="4"/>
  <c r="Q1267" i="4"/>
  <c r="N1267" i="4"/>
  <c r="O1267" i="4"/>
  <c r="N949" i="4"/>
  <c r="Q949" i="4"/>
  <c r="N907" i="4"/>
  <c r="O907" i="4"/>
  <c r="Q907" i="4"/>
  <c r="Q505" i="4"/>
  <c r="N505" i="4"/>
  <c r="O505" i="4"/>
  <c r="O613" i="4"/>
  <c r="Q613" i="4"/>
  <c r="N613" i="4"/>
  <c r="A547" i="4"/>
  <c r="B547" i="4" s="1"/>
  <c r="A407" i="4"/>
  <c r="B407" i="4" s="1"/>
  <c r="Q477" i="4"/>
  <c r="O477" i="4"/>
  <c r="N477" i="4"/>
  <c r="A855" i="4"/>
  <c r="B855" i="4" s="1"/>
  <c r="O669" i="4"/>
  <c r="Q669" i="4"/>
  <c r="N669" i="4"/>
  <c r="O535" i="4"/>
  <c r="N535" i="4"/>
  <c r="Q535" i="4"/>
  <c r="A351" i="4"/>
  <c r="B351" i="4" s="1"/>
  <c r="O315" i="4"/>
  <c r="N315" i="4"/>
  <c r="Q315" i="4"/>
  <c r="N863" i="4"/>
  <c r="Q863" i="4"/>
  <c r="O863" i="4"/>
  <c r="Q857" i="4"/>
  <c r="O857" i="4"/>
  <c r="N857" i="4"/>
  <c r="Q803" i="4"/>
  <c r="O803" i="4"/>
  <c r="N803" i="4"/>
  <c r="N791" i="4"/>
  <c r="Q791" i="4"/>
  <c r="O791" i="4"/>
  <c r="A779" i="4"/>
  <c r="B779" i="4" s="1"/>
  <c r="O765" i="4"/>
  <c r="N765" i="4"/>
  <c r="Q765" i="4"/>
  <c r="N743" i="4"/>
  <c r="Q743" i="4"/>
  <c r="O743" i="4"/>
  <c r="Q685" i="4"/>
  <c r="O685" i="4"/>
  <c r="N685" i="4"/>
  <c r="A605" i="4"/>
  <c r="B605" i="4" s="1"/>
  <c r="N589" i="4"/>
  <c r="Q589" i="4"/>
  <c r="O589" i="4"/>
  <c r="Q561" i="4"/>
  <c r="N561" i="4"/>
  <c r="O561" i="4"/>
  <c r="Q491" i="4"/>
  <c r="O491" i="4"/>
  <c r="N491" i="4"/>
  <c r="Q489" i="4"/>
  <c r="N489" i="4"/>
  <c r="O489" i="4"/>
  <c r="N461" i="4"/>
  <c r="Q461" i="4"/>
  <c r="O461" i="4"/>
  <c r="N453" i="4"/>
  <c r="Q453" i="4"/>
  <c r="O453" i="4"/>
  <c r="O433" i="4"/>
  <c r="Q433" i="4"/>
  <c r="N433" i="4"/>
  <c r="N419" i="4"/>
  <c r="Q419" i="4"/>
  <c r="O419" i="4"/>
  <c r="O415" i="4"/>
  <c r="N415" i="4"/>
  <c r="Q415" i="4"/>
  <c r="O411" i="4"/>
  <c r="Q411" i="4"/>
  <c r="N411" i="4"/>
  <c r="O343" i="4"/>
  <c r="N343" i="4"/>
  <c r="Q343" i="4"/>
  <c r="A337" i="4"/>
  <c r="B337" i="4" s="1"/>
  <c r="A311" i="4"/>
  <c r="B311" i="4" s="1"/>
  <c r="A309" i="4"/>
  <c r="B309" i="4" s="1"/>
  <c r="A301" i="4"/>
  <c r="B301" i="4" s="1"/>
  <c r="A283" i="4"/>
  <c r="B283" i="4" s="1"/>
  <c r="A247" i="4"/>
  <c r="B247" i="4" s="1"/>
  <c r="Q229" i="4"/>
  <c r="N229" i="4"/>
  <c r="O229" i="4"/>
  <c r="A225" i="4"/>
  <c r="B225" i="4" s="1"/>
  <c r="Q219" i="4"/>
  <c r="O219" i="4"/>
  <c r="N219" i="4"/>
  <c r="N203" i="4"/>
  <c r="Q203" i="4"/>
  <c r="O203" i="4"/>
  <c r="Q199" i="4"/>
  <c r="O199" i="4"/>
  <c r="N199" i="4"/>
  <c r="Q193" i="4"/>
  <c r="N193" i="4"/>
  <c r="O193" i="4"/>
  <c r="Q159" i="4"/>
  <c r="O159" i="4"/>
  <c r="N159" i="4"/>
  <c r="Q87" i="4"/>
  <c r="O87" i="4"/>
  <c r="N87" i="4"/>
  <c r="Q2652" i="4"/>
  <c r="N2652" i="4"/>
  <c r="O2652" i="4"/>
  <c r="O2556" i="4"/>
  <c r="Q2556" i="4"/>
  <c r="N2556" i="4"/>
  <c r="O2504" i="4"/>
  <c r="N2504" i="4"/>
  <c r="Q2328" i="4"/>
  <c r="N2328" i="4"/>
  <c r="O1868" i="4"/>
  <c r="N1868" i="4"/>
  <c r="Q1868" i="4"/>
  <c r="Q1856" i="4"/>
  <c r="O1856" i="4"/>
  <c r="N1856" i="4"/>
  <c r="O1838" i="4"/>
  <c r="N1838" i="4"/>
  <c r="Q1838" i="4"/>
  <c r="O1832" i="4"/>
  <c r="Q1832" i="4"/>
  <c r="N1832" i="4"/>
  <c r="Q1770" i="4"/>
  <c r="O1770" i="4"/>
  <c r="N1770" i="4"/>
  <c r="N1386" i="4"/>
  <c r="O1386" i="4"/>
  <c r="N1328" i="4"/>
  <c r="Q1328" i="4"/>
  <c r="O1328" i="4"/>
  <c r="N1360" i="4"/>
  <c r="Q1360" i="4"/>
  <c r="O1360" i="4"/>
  <c r="N1344" i="4"/>
  <c r="Q1344" i="4"/>
  <c r="O1344" i="4"/>
  <c r="N1342" i="4"/>
  <c r="Q1342" i="4"/>
  <c r="O1342" i="4"/>
  <c r="N1338" i="4"/>
  <c r="Q1338" i="4"/>
  <c r="O1338" i="4"/>
  <c r="O1334" i="4"/>
  <c r="Q1334" i="4"/>
  <c r="N1334" i="4"/>
  <c r="Q1314" i="4"/>
  <c r="O1314" i="4"/>
  <c r="N1314" i="4"/>
  <c r="O1308" i="4"/>
  <c r="N1308" i="4"/>
  <c r="Q1308" i="4"/>
  <c r="N1298" i="4"/>
  <c r="Q1298" i="4"/>
  <c r="O1298" i="4"/>
  <c r="N956" i="4"/>
  <c r="O956" i="4"/>
  <c r="N1286" i="4"/>
  <c r="Q1286" i="4"/>
  <c r="O1286" i="4"/>
  <c r="Q1260" i="4"/>
  <c r="N1260" i="4"/>
  <c r="O1260" i="4"/>
  <c r="O840" i="4"/>
  <c r="N840" i="4"/>
  <c r="Q840" i="4"/>
  <c r="A884" i="4"/>
  <c r="B884" i="4" s="1"/>
  <c r="N962" i="4"/>
  <c r="Q962" i="4"/>
  <c r="O962" i="4"/>
  <c r="O944" i="4"/>
  <c r="N944" i="4"/>
  <c r="Q944" i="4"/>
  <c r="Q860" i="4"/>
  <c r="O860" i="4"/>
  <c r="N860" i="4"/>
  <c r="O846" i="4"/>
  <c r="Q846" i="4"/>
  <c r="N846" i="4"/>
  <c r="N842" i="4"/>
  <c r="Q842" i="4"/>
  <c r="O842" i="4"/>
  <c r="N814" i="4"/>
  <c r="Q814" i="4"/>
  <c r="O814" i="4"/>
  <c r="N796" i="4"/>
  <c r="Q796" i="4"/>
  <c r="N778" i="4"/>
  <c r="O778" i="4"/>
  <c r="Q778" i="4"/>
  <c r="Q752" i="4"/>
  <c r="N752" i="4"/>
  <c r="O752" i="4"/>
  <c r="Q682" i="4"/>
  <c r="O682" i="4"/>
  <c r="N682" i="4"/>
  <c r="A624" i="4"/>
  <c r="B624" i="4" s="1"/>
  <c r="N598" i="4"/>
  <c r="Q598" i="4"/>
  <c r="O598" i="4"/>
  <c r="Q568" i="4"/>
  <c r="O568" i="4"/>
  <c r="N568" i="4"/>
  <c r="N496" i="4"/>
  <c r="Q496" i="4"/>
  <c r="O496" i="4"/>
  <c r="N494" i="4"/>
  <c r="Q494" i="4"/>
  <c r="O494" i="4"/>
  <c r="N488" i="4"/>
  <c r="Q488" i="4"/>
  <c r="O488" i="4"/>
  <c r="N462" i="4"/>
  <c r="Q462" i="4"/>
  <c r="O462" i="4"/>
  <c r="Q444" i="4"/>
  <c r="O444" i="4"/>
  <c r="N444" i="4"/>
  <c r="N428" i="4"/>
  <c r="Q428" i="4"/>
  <c r="O428" i="4"/>
  <c r="O422" i="4"/>
  <c r="N422" i="4"/>
  <c r="Q422" i="4"/>
  <c r="N396" i="4"/>
  <c r="Q396" i="4"/>
  <c r="O396" i="4"/>
  <c r="O390" i="4"/>
  <c r="N390" i="4"/>
  <c r="Q390" i="4"/>
  <c r="N380" i="4"/>
  <c r="Q380" i="4"/>
  <c r="O380" i="4"/>
  <c r="N310" i="4"/>
  <c r="O310" i="4"/>
  <c r="Q310" i="4"/>
  <c r="N294" i="4"/>
  <c r="O294" i="4"/>
  <c r="Q294" i="4"/>
  <c r="O250" i="4"/>
  <c r="Q250" i="4"/>
  <c r="N250" i="4"/>
  <c r="O242" i="4"/>
  <c r="Q242" i="4"/>
  <c r="N242" i="4"/>
  <c r="A74" i="4"/>
  <c r="B74" i="4" s="1"/>
  <c r="O58" i="4"/>
  <c r="Q58" i="4"/>
  <c r="N58" i="4"/>
  <c r="A54" i="4"/>
  <c r="B54" i="4" s="1"/>
  <c r="N28" i="4"/>
  <c r="Q28" i="4"/>
  <c r="O28" i="4"/>
  <c r="A70" i="4"/>
  <c r="B70" i="4" s="1"/>
  <c r="A346" i="4"/>
  <c r="B346" i="4" s="1"/>
  <c r="N1376" i="4"/>
  <c r="Q1376" i="4"/>
  <c r="O1376" i="4"/>
  <c r="O1358" i="4"/>
  <c r="Q1358" i="4"/>
  <c r="N1358" i="4"/>
  <c r="N1302" i="4"/>
  <c r="Q1302" i="4"/>
  <c r="Q1284" i="4"/>
  <c r="N1284" i="4"/>
  <c r="O1284" i="4"/>
  <c r="N1356" i="4"/>
  <c r="O1356" i="4"/>
  <c r="Q1356" i="4"/>
  <c r="Q482" i="4"/>
  <c r="N482" i="4"/>
  <c r="O482" i="4"/>
  <c r="Q438" i="4"/>
  <c r="N438" i="4"/>
  <c r="O438" i="4"/>
  <c r="O652" i="4"/>
  <c r="Q652" i="4"/>
  <c r="N652" i="4"/>
  <c r="A828" i="4"/>
  <c r="B828" i="4" s="1"/>
  <c r="A424" i="4"/>
  <c r="B424" i="4" s="1"/>
  <c r="A942" i="4"/>
  <c r="B942" i="4" s="1"/>
  <c r="N934" i="4"/>
  <c r="O934" i="4"/>
  <c r="Q934" i="4"/>
  <c r="A930" i="4"/>
  <c r="B930" i="4" s="1"/>
  <c r="Q884" i="4"/>
  <c r="N884" i="4"/>
  <c r="O884" i="4"/>
  <c r="O866" i="4"/>
  <c r="N866" i="4"/>
  <c r="Q866" i="4"/>
  <c r="A860" i="4"/>
  <c r="B860" i="4" s="1"/>
  <c r="O818" i="4"/>
  <c r="N818" i="4"/>
  <c r="Q818" i="4"/>
  <c r="A812" i="4"/>
  <c r="B812" i="4" s="1"/>
  <c r="N806" i="4"/>
  <c r="O806" i="4"/>
  <c r="Q806" i="4"/>
  <c r="A762" i="4"/>
  <c r="B762" i="4" s="1"/>
  <c r="A732" i="4"/>
  <c r="B732" i="4" s="1"/>
  <c r="O718" i="4"/>
  <c r="N718" i="4"/>
  <c r="Q718" i="4"/>
  <c r="N690" i="4"/>
  <c r="Q690" i="4"/>
  <c r="O690" i="4"/>
  <c r="O664" i="4"/>
  <c r="Q664" i="4"/>
  <c r="N664" i="4"/>
  <c r="A654" i="4"/>
  <c r="B654" i="4" s="1"/>
  <c r="O638" i="4"/>
  <c r="Q638" i="4"/>
  <c r="N638" i="4"/>
  <c r="N608" i="4"/>
  <c r="Q608" i="4"/>
  <c r="O608" i="4"/>
  <c r="N602" i="4"/>
  <c r="Q602" i="4"/>
  <c r="O602" i="4"/>
  <c r="A556" i="4"/>
  <c r="B556" i="4" s="1"/>
  <c r="A484" i="4"/>
  <c r="B484" i="4" s="1"/>
  <c r="O452" i="4"/>
  <c r="N452" i="4"/>
  <c r="Q452" i="4"/>
  <c r="Q450" i="4"/>
  <c r="O450" i="4"/>
  <c r="N450" i="4"/>
  <c r="N442" i="4"/>
  <c r="Q442" i="4"/>
  <c r="O442" i="4"/>
  <c r="N432" i="4"/>
  <c r="Q432" i="4"/>
  <c r="O432" i="4"/>
  <c r="Q274" i="4"/>
  <c r="O274" i="4"/>
  <c r="N274" i="4"/>
  <c r="N76" i="4"/>
  <c r="Q76" i="4"/>
  <c r="O76" i="4"/>
  <c r="N48" i="4"/>
  <c r="Q48" i="4"/>
  <c r="O48" i="4"/>
  <c r="N745" i="4"/>
  <c r="O745" i="4"/>
  <c r="Q745" i="4"/>
  <c r="O555" i="4"/>
  <c r="N555" i="4"/>
  <c r="Q555" i="4"/>
  <c r="N2696" i="4"/>
  <c r="O2696" i="4"/>
  <c r="Q2696" i="4"/>
  <c r="N2386" i="4"/>
  <c r="O2386" i="4"/>
  <c r="Q2386" i="4"/>
  <c r="Q1388" i="4"/>
  <c r="O1388" i="4"/>
  <c r="N1388" i="4"/>
  <c r="Q474" i="4"/>
  <c r="N474" i="4"/>
  <c r="O474" i="4"/>
  <c r="Q894" i="4"/>
  <c r="O894" i="4"/>
  <c r="N894" i="4"/>
  <c r="O938" i="4"/>
  <c r="N938" i="4"/>
  <c r="Q938" i="4"/>
  <c r="N922" i="4"/>
  <c r="O922" i="4"/>
  <c r="Q922" i="4"/>
  <c r="N916" i="4"/>
  <c r="O916" i="4"/>
  <c r="Q916" i="4"/>
  <c r="O824" i="4"/>
  <c r="N824" i="4"/>
  <c r="Q824" i="4"/>
  <c r="A746" i="4"/>
  <c r="B746" i="4" s="1"/>
  <c r="O670" i="4"/>
  <c r="Q670" i="4"/>
  <c r="N670" i="4"/>
  <c r="O626" i="4"/>
  <c r="Q626" i="4"/>
  <c r="N626" i="4"/>
  <c r="Q586" i="4"/>
  <c r="O586" i="4"/>
  <c r="N586" i="4"/>
  <c r="N578" i="4"/>
  <c r="Q578" i="4"/>
  <c r="O578" i="4"/>
  <c r="Q576" i="4"/>
  <c r="O576" i="4"/>
  <c r="N576" i="4"/>
  <c r="Q562" i="4"/>
  <c r="O562" i="4"/>
  <c r="N562" i="4"/>
  <c r="O552" i="4"/>
  <c r="Q552" i="4"/>
  <c r="N552" i="4"/>
  <c r="N546" i="4"/>
  <c r="O546" i="4"/>
  <c r="Q546" i="4"/>
  <c r="N538" i="4"/>
  <c r="O538" i="4"/>
  <c r="Q538" i="4"/>
  <c r="O516" i="4"/>
  <c r="N516" i="4"/>
  <c r="Q516" i="4"/>
  <c r="A496" i="4"/>
  <c r="B496" i="4" s="1"/>
  <c r="O434" i="4"/>
  <c r="N434" i="4"/>
  <c r="Q434" i="4"/>
  <c r="Q410" i="4"/>
  <c r="O410" i="4"/>
  <c r="N410" i="4"/>
  <c r="Q560" i="4"/>
  <c r="N560" i="4"/>
  <c r="O560" i="4"/>
  <c r="Q286" i="4"/>
  <c r="O286" i="4"/>
  <c r="N286" i="4"/>
  <c r="A72" i="4"/>
  <c r="B72" i="4" s="1"/>
  <c r="O451" i="4"/>
  <c r="N451" i="4"/>
  <c r="Q451" i="4"/>
  <c r="N1326" i="4"/>
  <c r="Q1326" i="4"/>
  <c r="N2396" i="4"/>
  <c r="O2396" i="4"/>
  <c r="Q2396" i="4"/>
  <c r="Q1392" i="4"/>
  <c r="N1392" i="4"/>
  <c r="O1392" i="4"/>
  <c r="O694" i="4"/>
  <c r="N694" i="4"/>
  <c r="Q694" i="4"/>
  <c r="Q700" i="4"/>
  <c r="O700" i="4"/>
  <c r="N700" i="4"/>
  <c r="O378" i="4"/>
  <c r="Q378" i="4"/>
  <c r="N378" i="4"/>
  <c r="Q684" i="4"/>
  <c r="O684" i="4"/>
  <c r="N684" i="4"/>
  <c r="O550" i="4"/>
  <c r="N550" i="4"/>
  <c r="Q550" i="4"/>
  <c r="O942" i="4"/>
  <c r="Q942" i="4"/>
  <c r="N942" i="4"/>
  <c r="O902" i="4"/>
  <c r="N902" i="4"/>
  <c r="Q902" i="4"/>
  <c r="N890" i="4"/>
  <c r="Q890" i="4"/>
  <c r="O890" i="4"/>
  <c r="Q870" i="4"/>
  <c r="N870" i="4"/>
  <c r="N844" i="4"/>
  <c r="Q844" i="4"/>
  <c r="O844" i="4"/>
  <c r="N812" i="4"/>
  <c r="O812" i="4"/>
  <c r="Q812" i="4"/>
  <c r="N794" i="4"/>
  <c r="O794" i="4"/>
  <c r="Q794" i="4"/>
  <c r="O768" i="4"/>
  <c r="Q768" i="4"/>
  <c r="N768" i="4"/>
  <c r="Q750" i="4"/>
  <c r="O750" i="4"/>
  <c r="N750" i="4"/>
  <c r="N740" i="4"/>
  <c r="O740" i="4"/>
  <c r="Q740" i="4"/>
  <c r="Q712" i="4"/>
  <c r="O712" i="4"/>
  <c r="N712" i="4"/>
  <c r="N678" i="4"/>
  <c r="Q678" i="4"/>
  <c r="O678" i="4"/>
  <c r="Q642" i="4"/>
  <c r="O642" i="4"/>
  <c r="N642" i="4"/>
  <c r="N622" i="4"/>
  <c r="Q622" i="4"/>
  <c r="O622" i="4"/>
  <c r="O620" i="4"/>
  <c r="N620" i="4"/>
  <c r="Q620" i="4"/>
  <c r="N610" i="4"/>
  <c r="Q610" i="4"/>
  <c r="O610" i="4"/>
  <c r="N590" i="4"/>
  <c r="Q590" i="4"/>
  <c r="O590" i="4"/>
  <c r="Q574" i="4"/>
  <c r="N574" i="4"/>
  <c r="O574" i="4"/>
  <c r="Q542" i="4"/>
  <c r="O542" i="4"/>
  <c r="N542" i="4"/>
  <c r="O500" i="4"/>
  <c r="Q500" i="4"/>
  <c r="N500" i="4"/>
  <c r="Q490" i="4"/>
  <c r="O490" i="4"/>
  <c r="N490" i="4"/>
  <c r="Q476" i="4"/>
  <c r="N476" i="4"/>
  <c r="O476" i="4"/>
  <c r="Q448" i="4"/>
  <c r="O448" i="4"/>
  <c r="N448" i="4"/>
  <c r="N404" i="4"/>
  <c r="O404" i="4"/>
  <c r="Q404" i="4"/>
  <c r="Q376" i="4"/>
  <c r="O376" i="4"/>
  <c r="N376" i="4"/>
  <c r="A366" i="4"/>
  <c r="B366" i="4" s="1"/>
  <c r="N240" i="4"/>
  <c r="O240" i="4"/>
  <c r="Q240" i="4"/>
  <c r="N56" i="4"/>
  <c r="O56" i="4"/>
  <c r="Q56" i="4"/>
  <c r="N895" i="4"/>
  <c r="O895" i="4"/>
  <c r="Q895" i="4"/>
  <c r="Q1734" i="4"/>
  <c r="N1734" i="4"/>
  <c r="O1734" i="4"/>
  <c r="Q1300" i="4"/>
  <c r="O1300" i="4"/>
  <c r="N1300" i="4"/>
  <c r="Q1322" i="4"/>
  <c r="O1322" i="4"/>
  <c r="N1322" i="4"/>
  <c r="N676" i="4"/>
  <c r="Q676" i="4"/>
  <c r="O676" i="4"/>
  <c r="O532" i="4"/>
  <c r="Q532" i="4"/>
  <c r="N532" i="4"/>
  <c r="O580" i="4"/>
  <c r="N580" i="4"/>
  <c r="Q580" i="4"/>
  <c r="Q688" i="4"/>
  <c r="O688" i="4"/>
  <c r="N688" i="4"/>
  <c r="A818" i="4"/>
  <c r="B818" i="4" s="1"/>
  <c r="N584" i="4"/>
  <c r="Q584" i="4"/>
  <c r="O584" i="4"/>
  <c r="Q616" i="4"/>
  <c r="O616" i="4"/>
  <c r="N616" i="4"/>
  <c r="N948" i="4"/>
  <c r="O948" i="4"/>
  <c r="Q948" i="4"/>
  <c r="O932" i="4"/>
  <c r="N932" i="4"/>
  <c r="Q932" i="4"/>
  <c r="A892" i="4"/>
  <c r="B892" i="4" s="1"/>
  <c r="O864" i="4"/>
  <c r="N864" i="4"/>
  <c r="Q864" i="4"/>
  <c r="O854" i="4"/>
  <c r="Q854" i="4"/>
  <c r="N854" i="4"/>
  <c r="Q830" i="4"/>
  <c r="O830" i="4"/>
  <c r="N830" i="4"/>
  <c r="O816" i="4"/>
  <c r="N816" i="4"/>
  <c r="Q816" i="4"/>
  <c r="N792" i="4"/>
  <c r="Q792" i="4"/>
  <c r="O792" i="4"/>
  <c r="N782" i="4"/>
  <c r="Q782" i="4"/>
  <c r="O782" i="4"/>
  <c r="N776" i="4"/>
  <c r="Q776" i="4"/>
  <c r="O776" i="4"/>
  <c r="Q760" i="4"/>
  <c r="N760" i="4"/>
  <c r="O760" i="4"/>
  <c r="Q738" i="4"/>
  <c r="O738" i="4"/>
  <c r="N738" i="4"/>
  <c r="Q736" i="4"/>
  <c r="O736" i="4"/>
  <c r="N736" i="4"/>
  <c r="N666" i="4"/>
  <c r="O666" i="4"/>
  <c r="Q666" i="4"/>
  <c r="O640" i="4"/>
  <c r="N640" i="4"/>
  <c r="Q640" i="4"/>
  <c r="N596" i="4"/>
  <c r="O596" i="4"/>
  <c r="Q596" i="4"/>
  <c r="O594" i="4"/>
  <c r="N594" i="4"/>
  <c r="Q594" i="4"/>
  <c r="O582" i="4"/>
  <c r="N582" i="4"/>
  <c r="Q582" i="4"/>
  <c r="O566" i="4"/>
  <c r="N566" i="4"/>
  <c r="Q566" i="4"/>
  <c r="N518" i="4"/>
  <c r="O518" i="4"/>
  <c r="Q518" i="4"/>
  <c r="Q464" i="4"/>
  <c r="N464" i="4"/>
  <c r="O464" i="4"/>
  <c r="Q430" i="4"/>
  <c r="O430" i="4"/>
  <c r="N430" i="4"/>
  <c r="Q424" i="4"/>
  <c r="O424" i="4"/>
  <c r="N424" i="4"/>
  <c r="N414" i="4"/>
  <c r="O414" i="4"/>
  <c r="Q414" i="4"/>
  <c r="N604" i="4"/>
  <c r="Q604" i="4"/>
  <c r="O604" i="4"/>
  <c r="A328" i="4"/>
  <c r="B328" i="4" s="1"/>
  <c r="N316" i="4"/>
  <c r="Q316" i="4"/>
  <c r="O316" i="4"/>
  <c r="O248" i="4"/>
  <c r="N248" i="4"/>
  <c r="Q248" i="4"/>
  <c r="A76" i="4"/>
  <c r="B76" i="4" s="1"/>
  <c r="Q68" i="4"/>
  <c r="O68" i="4"/>
  <c r="N68" i="4"/>
  <c r="N60" i="4"/>
  <c r="O60" i="4"/>
  <c r="Q60" i="4"/>
  <c r="Q52" i="4"/>
  <c r="N52" i="4"/>
  <c r="O52" i="4"/>
  <c r="A44" i="4"/>
  <c r="B44" i="4" s="1"/>
  <c r="A26" i="4"/>
  <c r="B26" i="4" s="1"/>
  <c r="A295" i="4"/>
  <c r="B295" i="4" s="1"/>
  <c r="Q645" i="4"/>
  <c r="A35" i="4"/>
  <c r="B35" i="4" s="1"/>
  <c r="A558" i="4"/>
  <c r="B558" i="4" s="1"/>
  <c r="A524" i="4"/>
  <c r="B524" i="4" s="1"/>
  <c r="A93" i="4"/>
  <c r="B93" i="4" s="1"/>
  <c r="A537" i="4"/>
  <c r="B537" i="4" s="1"/>
  <c r="A284" i="4"/>
  <c r="B284" i="4" s="1"/>
  <c r="A186" i="4"/>
  <c r="B186" i="4" s="1"/>
  <c r="A639" i="4"/>
  <c r="B639" i="4" s="1"/>
  <c r="A148" i="4"/>
  <c r="B148" i="4" s="1"/>
  <c r="A216" i="4"/>
  <c r="B216" i="4" s="1"/>
  <c r="O877" i="4"/>
  <c r="N877" i="4"/>
  <c r="Q877" i="4"/>
  <c r="Q2720" i="4"/>
  <c r="N2720" i="4"/>
  <c r="O2720" i="4"/>
  <c r="Q2364" i="4"/>
  <c r="O2364" i="4"/>
  <c r="N2364" i="4"/>
  <c r="O1332" i="4"/>
  <c r="Q1332" i="4"/>
  <c r="N1332" i="4"/>
  <c r="A584" i="4"/>
  <c r="B584" i="4" s="1"/>
  <c r="N646" i="4"/>
  <c r="O646" i="4"/>
  <c r="Q646" i="4"/>
  <c r="A830" i="4"/>
  <c r="B830" i="4" s="1"/>
  <c r="A682" i="4"/>
  <c r="B682" i="4" s="1"/>
  <c r="O804" i="4"/>
  <c r="N804" i="4"/>
  <c r="Q804" i="4"/>
  <c r="O654" i="4"/>
  <c r="Q654" i="4"/>
  <c r="N654" i="4"/>
  <c r="A962" i="4"/>
  <c r="B962" i="4" s="1"/>
  <c r="N930" i="4"/>
  <c r="O930" i="4"/>
  <c r="Q930" i="4"/>
  <c r="Q920" i="4"/>
  <c r="O920" i="4"/>
  <c r="N920" i="4"/>
  <c r="O896" i="4"/>
  <c r="N896" i="4"/>
  <c r="Q896" i="4"/>
  <c r="A864" i="4"/>
  <c r="B864" i="4" s="1"/>
  <c r="O856" i="4"/>
  <c r="Q856" i="4"/>
  <c r="N856" i="4"/>
  <c r="Q852" i="4"/>
  <c r="N852" i="4"/>
  <c r="O852" i="4"/>
  <c r="O848" i="4"/>
  <c r="N848" i="4"/>
  <c r="Q848" i="4"/>
  <c r="A840" i="4"/>
  <c r="B840" i="4" s="1"/>
  <c r="O836" i="4"/>
  <c r="N836" i="4"/>
  <c r="Q836" i="4"/>
  <c r="Q810" i="4"/>
  <c r="O810" i="4"/>
  <c r="N810" i="4"/>
  <c r="N780" i="4"/>
  <c r="O780" i="4"/>
  <c r="Q780" i="4"/>
  <c r="O744" i="4"/>
  <c r="Q744" i="4"/>
  <c r="N744" i="4"/>
  <c r="N730" i="4"/>
  <c r="O730" i="4"/>
  <c r="Q730" i="4"/>
  <c r="N686" i="4"/>
  <c r="O686" i="4"/>
  <c r="Q686" i="4"/>
  <c r="O644" i="4"/>
  <c r="Q644" i="4"/>
  <c r="N644" i="4"/>
  <c r="A626" i="4"/>
  <c r="B626" i="4" s="1"/>
  <c r="Q554" i="4"/>
  <c r="O554" i="4"/>
  <c r="N554" i="4"/>
  <c r="N514" i="4"/>
  <c r="O514" i="4"/>
  <c r="Q514" i="4"/>
  <c r="N502" i="4"/>
  <c r="Q502" i="4"/>
  <c r="O502" i="4"/>
  <c r="A478" i="4"/>
  <c r="B478" i="4" s="1"/>
  <c r="O468" i="4"/>
  <c r="N468" i="4"/>
  <c r="Q468" i="4"/>
  <c r="N458" i="4"/>
  <c r="Q458" i="4"/>
  <c r="O458" i="4"/>
  <c r="N436" i="4"/>
  <c r="Q436" i="4"/>
  <c r="O436" i="4"/>
  <c r="Q412" i="4"/>
  <c r="O412" i="4"/>
  <c r="N412" i="4"/>
  <c r="O402" i="4"/>
  <c r="N402" i="4"/>
  <c r="Q402" i="4"/>
  <c r="O372" i="4"/>
  <c r="N372" i="4"/>
  <c r="Q372" i="4"/>
  <c r="Q342" i="4"/>
  <c r="N342" i="4"/>
  <c r="O342" i="4"/>
  <c r="Q334" i="4"/>
  <c r="O334" i="4"/>
  <c r="N334" i="4"/>
  <c r="O304" i="4"/>
  <c r="N304" i="4"/>
  <c r="Q304" i="4"/>
  <c r="O292" i="4"/>
  <c r="N292" i="4"/>
  <c r="Q292" i="4"/>
  <c r="N262" i="4"/>
  <c r="Q262" i="4"/>
  <c r="O262" i="4"/>
  <c r="A214" i="4"/>
  <c r="B214" i="4" s="1"/>
  <c r="O184" i="4"/>
  <c r="Q184" i="4"/>
  <c r="N184" i="4"/>
  <c r="A92" i="4"/>
  <c r="B92" i="4" s="1"/>
  <c r="N78" i="4"/>
  <c r="O78" i="4"/>
  <c r="Q78" i="4"/>
  <c r="A52" i="4"/>
  <c r="B52" i="4" s="1"/>
  <c r="O44" i="4"/>
  <c r="N44" i="4"/>
  <c r="Q44" i="4"/>
  <c r="Q26" i="4"/>
  <c r="O26" i="4"/>
  <c r="N26" i="4"/>
  <c r="N24" i="4"/>
  <c r="Q24" i="4"/>
  <c r="O24" i="4"/>
  <c r="A670" i="4"/>
  <c r="B670" i="4" s="1"/>
  <c r="O817" i="4"/>
  <c r="A919" i="4"/>
  <c r="B919" i="4" s="1"/>
  <c r="A46" i="4"/>
  <c r="B46" i="4" s="1"/>
  <c r="A40" i="4"/>
  <c r="B40" i="4" s="1"/>
  <c r="A34" i="4"/>
  <c r="B34" i="4" s="1"/>
  <c r="A638" i="4"/>
  <c r="B638" i="4" s="1"/>
  <c r="A374" i="4"/>
  <c r="B374" i="4" s="1"/>
  <c r="A910" i="4"/>
  <c r="B910" i="4" s="1"/>
  <c r="A228" i="4"/>
  <c r="B228" i="4" s="1"/>
  <c r="A380" i="4"/>
  <c r="B380" i="4" s="1"/>
  <c r="A554" i="4"/>
  <c r="B554" i="4" s="1"/>
  <c r="O1822" i="4"/>
  <c r="N1822" i="4"/>
  <c r="Q1822" i="4"/>
  <c r="Q2390" i="4"/>
  <c r="O2390" i="4"/>
  <c r="N2390" i="4"/>
  <c r="Q1380" i="4"/>
  <c r="O1380" i="4"/>
  <c r="N1380" i="4"/>
  <c r="N1362" i="4"/>
  <c r="Q1362" i="4"/>
  <c r="O1362" i="4"/>
  <c r="N1268" i="4"/>
  <c r="Q1268" i="4"/>
  <c r="O1268" i="4"/>
  <c r="N416" i="4"/>
  <c r="O416" i="4"/>
  <c r="Q416" i="4"/>
  <c r="A744" i="4"/>
  <c r="B744" i="4" s="1"/>
  <c r="N702" i="4"/>
  <c r="Q702" i="4"/>
  <c r="O702" i="4"/>
  <c r="Q834" i="4"/>
  <c r="O834" i="4"/>
  <c r="N834" i="4"/>
  <c r="N926" i="4"/>
  <c r="O926" i="4"/>
  <c r="Q926" i="4"/>
  <c r="O912" i="4"/>
  <c r="N912" i="4"/>
  <c r="Q912" i="4"/>
  <c r="N904" i="4"/>
  <c r="O904" i="4"/>
  <c r="Q904" i="4"/>
  <c r="O892" i="4"/>
  <c r="Q892" i="4"/>
  <c r="N892" i="4"/>
  <c r="A854" i="4"/>
  <c r="B854" i="4" s="1"/>
  <c r="A846" i="4"/>
  <c r="B846" i="4" s="1"/>
  <c r="A752" i="4"/>
  <c r="B752" i="4" s="1"/>
  <c r="O648" i="4"/>
  <c r="N648" i="4"/>
  <c r="Q648" i="4"/>
  <c r="N636" i="4"/>
  <c r="Q636" i="4"/>
  <c r="O636" i="4"/>
  <c r="A632" i="4"/>
  <c r="B632" i="4" s="1"/>
  <c r="A572" i="4"/>
  <c r="B572" i="4" s="1"/>
  <c r="O530" i="4"/>
  <c r="N530" i="4"/>
  <c r="Q530" i="4"/>
  <c r="Q526" i="4"/>
  <c r="O526" i="4"/>
  <c r="N526" i="4"/>
  <c r="O498" i="4"/>
  <c r="N498" i="4"/>
  <c r="Q498" i="4"/>
  <c r="Q486" i="4"/>
  <c r="O486" i="4"/>
  <c r="N486" i="4"/>
  <c r="N426" i="4"/>
  <c r="Q426" i="4"/>
  <c r="O426" i="4"/>
  <c r="Q408" i="4"/>
  <c r="O408" i="4"/>
  <c r="N408" i="4"/>
  <c r="N720" i="4"/>
  <c r="Q720" i="4"/>
  <c r="O720" i="4"/>
  <c r="O290" i="4"/>
  <c r="N290" i="4"/>
  <c r="Q290" i="4"/>
  <c r="O264" i="4"/>
  <c r="Q264" i="4"/>
  <c r="N264" i="4"/>
  <c r="N238" i="4"/>
  <c r="Q238" i="4"/>
  <c r="O238" i="4"/>
  <c r="Q92" i="4"/>
  <c r="O92" i="4"/>
  <c r="N92" i="4"/>
  <c r="A56" i="4"/>
  <c r="B56" i="4" s="1"/>
  <c r="A642" i="4"/>
  <c r="B642" i="4" s="1"/>
  <c r="N656" i="4"/>
  <c r="Q817" i="4"/>
  <c r="A182" i="4"/>
  <c r="B182" i="4" s="1"/>
  <c r="A2061" i="4"/>
  <c r="B2061" i="4" s="1"/>
  <c r="A252" i="4"/>
  <c r="B252" i="4" s="1"/>
  <c r="O1326" i="4"/>
  <c r="N955" i="4"/>
  <c r="Q955" i="4"/>
  <c r="O955" i="4"/>
  <c r="Q639" i="4"/>
  <c r="O639" i="4"/>
  <c r="N639" i="4"/>
  <c r="O245" i="4"/>
  <c r="N245" i="4"/>
  <c r="Q245" i="4"/>
  <c r="Q1758" i="4"/>
  <c r="O1758" i="4"/>
  <c r="N1758" i="4"/>
  <c r="N1310" i="4"/>
  <c r="O1310" i="4"/>
  <c r="Q1256" i="4"/>
  <c r="N1256" i="4"/>
  <c r="O1256" i="4"/>
  <c r="A726" i="4"/>
  <c r="B726" i="4" s="1"/>
  <c r="A872" i="4"/>
  <c r="B872" i="4" s="1"/>
  <c r="A702" i="4"/>
  <c r="B702" i="4" s="1"/>
  <c r="O480" i="4"/>
  <c r="N480" i="4"/>
  <c r="Q480" i="4"/>
  <c r="A936" i="4"/>
  <c r="B936" i="4" s="1"/>
  <c r="N898" i="4"/>
  <c r="O898" i="4"/>
  <c r="Q898" i="4"/>
  <c r="A894" i="4"/>
  <c r="B894" i="4" s="1"/>
  <c r="A890" i="4"/>
  <c r="B890" i="4" s="1"/>
  <c r="A866" i="4"/>
  <c r="B866" i="4" s="1"/>
  <c r="O858" i="4"/>
  <c r="N858" i="4"/>
  <c r="Q858" i="4"/>
  <c r="A826" i="4"/>
  <c r="B826" i="4" s="1"/>
  <c r="Q770" i="4"/>
  <c r="O770" i="4"/>
  <c r="N770" i="4"/>
  <c r="Q756" i="4"/>
  <c r="O756" i="4"/>
  <c r="N756" i="4"/>
  <c r="N748" i="4"/>
  <c r="O748" i="4"/>
  <c r="Q748" i="4"/>
  <c r="A736" i="4"/>
  <c r="B736" i="4" s="1"/>
  <c r="Q734" i="4"/>
  <c r="N734" i="4"/>
  <c r="O734" i="4"/>
  <c r="N706" i="4"/>
  <c r="O706" i="4"/>
  <c r="Q706" i="4"/>
  <c r="A692" i="4"/>
  <c r="B692" i="4" s="1"/>
  <c r="N672" i="4"/>
  <c r="Q672" i="4"/>
  <c r="O672" i="4"/>
  <c r="A648" i="4"/>
  <c r="B648" i="4" s="1"/>
  <c r="A620" i="4"/>
  <c r="B620" i="4" s="1"/>
  <c r="Q618" i="4"/>
  <c r="N618" i="4"/>
  <c r="O618" i="4"/>
  <c r="A596" i="4"/>
  <c r="B596" i="4" s="1"/>
  <c r="A580" i="4"/>
  <c r="B580" i="4" s="1"/>
  <c r="Q572" i="4"/>
  <c r="N572" i="4"/>
  <c r="O572" i="4"/>
  <c r="N548" i="4"/>
  <c r="Q548" i="4"/>
  <c r="O548" i="4"/>
  <c r="Q544" i="4"/>
  <c r="N544" i="4"/>
  <c r="O544" i="4"/>
  <c r="O512" i="4"/>
  <c r="Q512" i="4"/>
  <c r="N512" i="4"/>
  <c r="N506" i="4"/>
  <c r="Q506" i="4"/>
  <c r="O506" i="4"/>
  <c r="N470" i="4"/>
  <c r="Q470" i="4"/>
  <c r="O470" i="4"/>
  <c r="A466" i="4"/>
  <c r="B466" i="4" s="1"/>
  <c r="Q456" i="4"/>
  <c r="O456" i="4"/>
  <c r="N456" i="4"/>
  <c r="N400" i="4"/>
  <c r="Q400" i="4"/>
  <c r="O400" i="4"/>
  <c r="Q398" i="4"/>
  <c r="O398" i="4"/>
  <c r="N398" i="4"/>
  <c r="N362" i="4"/>
  <c r="O362" i="4"/>
  <c r="Q362" i="4"/>
  <c r="O340" i="4"/>
  <c r="N340" i="4"/>
  <c r="Q340" i="4"/>
  <c r="A330" i="4"/>
  <c r="B330" i="4" s="1"/>
  <c r="N318" i="4"/>
  <c r="Q318" i="4"/>
  <c r="O318" i="4"/>
  <c r="A314" i="4"/>
  <c r="B314" i="4" s="1"/>
  <c r="N232" i="4"/>
  <c r="O232" i="4"/>
  <c r="Q232" i="4"/>
  <c r="Q50" i="4"/>
  <c r="N50" i="4"/>
  <c r="O50" i="4"/>
  <c r="Q1331" i="4"/>
  <c r="N1331" i="4"/>
  <c r="O1331" i="4"/>
  <c r="Q258" i="4"/>
  <c r="O258" i="4"/>
  <c r="N258" i="4"/>
  <c r="Q288" i="4"/>
  <c r="O288" i="4"/>
  <c r="N288" i="4"/>
  <c r="N138" i="4"/>
  <c r="O138" i="4"/>
  <c r="Q138" i="4"/>
  <c r="A552" i="4"/>
  <c r="B552" i="4" s="1"/>
  <c r="Q298" i="4"/>
  <c r="O298" i="4"/>
  <c r="N298" i="4"/>
  <c r="N270" i="4"/>
  <c r="O270" i="4"/>
  <c r="Q270" i="4"/>
  <c r="N346" i="4"/>
  <c r="Q346" i="4"/>
  <c r="O346" i="4"/>
  <c r="O208" i="4"/>
  <c r="N208" i="4"/>
  <c r="Q208" i="4"/>
  <c r="Q180" i="4"/>
  <c r="O180" i="4"/>
  <c r="N180" i="4"/>
  <c r="Q168" i="4"/>
  <c r="O168" i="4"/>
  <c r="N168" i="4"/>
  <c r="Q150" i="4"/>
  <c r="O150" i="4"/>
  <c r="N150" i="4"/>
  <c r="N1283" i="4"/>
  <c r="Q1283" i="4"/>
  <c r="O1283" i="4"/>
  <c r="N282" i="4"/>
  <c r="Q282" i="4"/>
  <c r="O282" i="4"/>
  <c r="Q366" i="4"/>
  <c r="O366" i="4"/>
  <c r="N366" i="4"/>
  <c r="O158" i="4"/>
  <c r="N158" i="4"/>
  <c r="Q158" i="4"/>
  <c r="N300" i="4"/>
  <c r="Q300" i="4"/>
  <c r="O300" i="4"/>
  <c r="O350" i="4"/>
  <c r="N350" i="4"/>
  <c r="Q350" i="4"/>
  <c r="Q252" i="4"/>
  <c r="O252" i="4"/>
  <c r="N252" i="4"/>
  <c r="Q186" i="4"/>
  <c r="O186" i="4"/>
  <c r="N186" i="4"/>
  <c r="A104" i="4"/>
  <c r="B104" i="4" s="1"/>
  <c r="A266" i="4"/>
  <c r="B266" i="4" s="1"/>
  <c r="A931" i="4"/>
  <c r="B931" i="4" s="1"/>
  <c r="A144" i="4"/>
  <c r="B144" i="4" s="1"/>
  <c r="A130" i="4"/>
  <c r="B130" i="4" s="1"/>
  <c r="Q2676" i="4"/>
  <c r="N2676" i="4"/>
  <c r="O2676" i="4"/>
  <c r="Q1361" i="4"/>
  <c r="O1361" i="4"/>
  <c r="N1361" i="4"/>
  <c r="O312" i="4"/>
  <c r="Q312" i="4"/>
  <c r="N312" i="4"/>
  <c r="N174" i="4"/>
  <c r="O174" i="4"/>
  <c r="Q174" i="4"/>
  <c r="N166" i="4"/>
  <c r="O166" i="4"/>
  <c r="Q166" i="4"/>
  <c r="A406" i="4"/>
  <c r="B406" i="4" s="1"/>
  <c r="O328" i="4"/>
  <c r="N328" i="4"/>
  <c r="Q328" i="4"/>
  <c r="O324" i="4"/>
  <c r="N324" i="4"/>
  <c r="Q324" i="4"/>
  <c r="N370" i="4"/>
  <c r="Q370" i="4"/>
  <c r="O370" i="4"/>
  <c r="Q190" i="4"/>
  <c r="O190" i="4"/>
  <c r="N190" i="4"/>
  <c r="Q276" i="4"/>
  <c r="N276" i="4"/>
  <c r="O276" i="4"/>
  <c r="Q2750" i="4"/>
  <c r="N2750" i="4"/>
  <c r="O2750" i="4"/>
  <c r="Q1395" i="4"/>
  <c r="O1395" i="4"/>
  <c r="N1395" i="4"/>
  <c r="N1375" i="4"/>
  <c r="O1375" i="4"/>
  <c r="Q1375" i="4"/>
  <c r="N3060" i="4"/>
  <c r="Q3060" i="4"/>
  <c r="O3060" i="4"/>
  <c r="Q336" i="4"/>
  <c r="O336" i="4"/>
  <c r="N336" i="4"/>
  <c r="Q210" i="4"/>
  <c r="O210" i="4"/>
  <c r="N210" i="4"/>
  <c r="Q348" i="4"/>
  <c r="O348" i="4"/>
  <c r="N348" i="4"/>
  <c r="N284" i="4"/>
  <c r="Q284" i="4"/>
  <c r="O284" i="4"/>
  <c r="A254" i="4"/>
  <c r="B254" i="4" s="1"/>
  <c r="O176" i="4"/>
  <c r="N176" i="4"/>
  <c r="Q176" i="4"/>
  <c r="Q306" i="4"/>
  <c r="O306" i="4"/>
  <c r="N306" i="4"/>
  <c r="N1323" i="4"/>
  <c r="O1323" i="4"/>
  <c r="Q1323" i="4"/>
  <c r="Q1295" i="4"/>
  <c r="N1295" i="4"/>
  <c r="O1295" i="4"/>
  <c r="O1277" i="4"/>
  <c r="Q1277" i="4"/>
  <c r="N1277" i="4"/>
  <c r="Q360" i="4"/>
  <c r="O360" i="4"/>
  <c r="N360" i="4"/>
  <c r="O368" i="4"/>
  <c r="N368" i="4"/>
  <c r="Q368" i="4"/>
  <c r="Q162" i="4"/>
  <c r="O162" i="4"/>
  <c r="N162" i="4"/>
  <c r="Q330" i="4"/>
  <c r="O330" i="4"/>
  <c r="N330" i="4"/>
  <c r="A883" i="4"/>
  <c r="B883" i="4" s="1"/>
  <c r="A128" i="4"/>
  <c r="B128" i="4" s="1"/>
  <c r="A941" i="4"/>
  <c r="B941" i="4" s="1"/>
  <c r="A224" i="4"/>
  <c r="B224" i="4" s="1"/>
  <c r="N1341" i="4"/>
  <c r="Q1341" i="4"/>
  <c r="O1341" i="4"/>
  <c r="O384" i="4"/>
  <c r="Q384" i="4"/>
  <c r="N384" i="4"/>
  <c r="O154" i="4"/>
  <c r="N154" i="4"/>
  <c r="Q154" i="4"/>
  <c r="O534" i="4"/>
  <c r="N534" i="4"/>
  <c r="Q534" i="4"/>
  <c r="O224" i="4"/>
  <c r="N224" i="4"/>
  <c r="Q224" i="4"/>
  <c r="O182" i="4"/>
  <c r="N182" i="4"/>
  <c r="Q182" i="4"/>
  <c r="Q354" i="4"/>
  <c r="O354" i="4"/>
  <c r="N354" i="4"/>
  <c r="A790" i="4"/>
  <c r="B790" i="4" s="1"/>
  <c r="A364" i="4"/>
  <c r="B364" i="4" s="1"/>
  <c r="A218" i="4"/>
  <c r="B218" i="4" s="1"/>
  <c r="A210" i="4"/>
  <c r="B210" i="4" s="1"/>
  <c r="A633" i="4"/>
  <c r="B633" i="4" s="1"/>
  <c r="A996" i="4"/>
  <c r="B996" i="4" s="1"/>
  <c r="Q600" i="4"/>
  <c r="O600" i="4"/>
  <c r="N600" i="4"/>
  <c r="N1391" i="4"/>
  <c r="Q1391" i="4"/>
  <c r="O1391" i="4"/>
  <c r="N1319" i="4"/>
  <c r="Q1319" i="4"/>
  <c r="O1319" i="4"/>
  <c r="N769" i="4"/>
  <c r="Q769" i="4"/>
  <c r="O769" i="4"/>
  <c r="O164" i="4"/>
  <c r="Q164" i="4"/>
  <c r="N164" i="4"/>
  <c r="Q94" i="4"/>
  <c r="N94" i="4"/>
  <c r="O94" i="4"/>
  <c r="N386" i="4"/>
  <c r="Q386" i="4"/>
  <c r="O386" i="4"/>
  <c r="O388" i="4"/>
  <c r="N388" i="4"/>
  <c r="Q388" i="4"/>
  <c r="O382" i="4"/>
  <c r="N382" i="4"/>
  <c r="Q382" i="4"/>
  <c r="O144" i="4"/>
  <c r="N144" i="4"/>
  <c r="Q144" i="4"/>
  <c r="A786" i="4"/>
  <c r="B786" i="4" s="1"/>
  <c r="A420" i="4"/>
  <c r="B420" i="4" s="1"/>
  <c r="A153" i="4"/>
  <c r="B153" i="4" s="1"/>
  <c r="A895" i="4"/>
  <c r="B895" i="4" s="1"/>
  <c r="N1369" i="4"/>
  <c r="O1369" i="4"/>
  <c r="Q1369" i="4"/>
  <c r="N1337" i="4"/>
  <c r="Q1337" i="4"/>
  <c r="O1337" i="4"/>
  <c r="Q597" i="4"/>
  <c r="N597" i="4"/>
  <c r="O597" i="4"/>
  <c r="Q913" i="4"/>
  <c r="O913" i="4"/>
  <c r="N913" i="4"/>
  <c r="N847" i="4"/>
  <c r="O847" i="4"/>
  <c r="Q847" i="4"/>
  <c r="Q228" i="4"/>
  <c r="O228" i="4"/>
  <c r="N228" i="4"/>
  <c r="Q234" i="4"/>
  <c r="N234" i="4"/>
  <c r="O234" i="4"/>
  <c r="O196" i="4"/>
  <c r="N196" i="4"/>
  <c r="Q196" i="4"/>
  <c r="O246" i="4"/>
  <c r="Q246" i="4"/>
  <c r="N246" i="4"/>
  <c r="O214" i="4"/>
  <c r="N214" i="4"/>
  <c r="Q214" i="4"/>
  <c r="A184" i="4"/>
  <c r="B184" i="4" s="1"/>
  <c r="A664" i="4"/>
  <c r="B664" i="4" s="1"/>
  <c r="Q146" i="4"/>
  <c r="O146" i="4"/>
  <c r="N146" i="4"/>
  <c r="O106" i="4"/>
  <c r="N106" i="4"/>
  <c r="Q106" i="4"/>
  <c r="Q591" i="4"/>
  <c r="O591" i="4"/>
  <c r="N591" i="4"/>
  <c r="A519" i="4"/>
  <c r="B519" i="4" s="1"/>
  <c r="O996" i="4"/>
  <c r="N996" i="4"/>
  <c r="Q996" i="4"/>
  <c r="A28" i="4"/>
  <c r="B28" i="4" s="1"/>
  <c r="A2632" i="4"/>
  <c r="B2632" i="4" s="1"/>
  <c r="A349" i="4"/>
  <c r="B349" i="4" s="1"/>
  <c r="A296" i="4"/>
  <c r="B296" i="4" s="1"/>
  <c r="N928" i="4"/>
  <c r="Q928" i="4"/>
  <c r="O928" i="4"/>
  <c r="A226" i="4"/>
  <c r="B226" i="4" s="1"/>
  <c r="Q216" i="4"/>
  <c r="O216" i="4"/>
  <c r="N216" i="4"/>
  <c r="O2341" i="4"/>
  <c r="Q2341" i="4"/>
  <c r="N2341" i="4"/>
  <c r="O1707" i="4"/>
  <c r="N1707" i="4"/>
  <c r="Q1707" i="4"/>
  <c r="A152" i="4"/>
  <c r="B152" i="4" s="1"/>
  <c r="N889" i="4"/>
  <c r="Q889" i="4"/>
  <c r="O889" i="4"/>
  <c r="N865" i="4"/>
  <c r="O865" i="4"/>
  <c r="Q865" i="4"/>
  <c r="N1324" i="4"/>
  <c r="Q1324" i="4"/>
  <c r="O1324" i="4"/>
  <c r="O2317" i="4"/>
  <c r="N2317" i="4"/>
  <c r="Q2317" i="4"/>
  <c r="N1865" i="4"/>
  <c r="Q1865" i="4"/>
  <c r="O1865" i="4"/>
  <c r="A859" i="4"/>
  <c r="B859" i="4" s="1"/>
  <c r="N757" i="4"/>
  <c r="Q757" i="4"/>
  <c r="O757" i="4"/>
  <c r="N118" i="4"/>
  <c r="Q118" i="4"/>
  <c r="O118" i="4"/>
  <c r="O204" i="4"/>
  <c r="Q204" i="4"/>
  <c r="N204" i="4"/>
  <c r="N1418" i="4"/>
  <c r="O1418" i="4"/>
  <c r="Q1418" i="4"/>
  <c r="A947" i="4"/>
  <c r="B947" i="4" s="1"/>
  <c r="N946" i="4"/>
  <c r="O946" i="4"/>
  <c r="Q946" i="4"/>
  <c r="A922" i="4"/>
  <c r="B922" i="4" s="1"/>
  <c r="Q1859" i="4"/>
  <c r="O1859" i="4"/>
  <c r="N1859" i="4"/>
  <c r="O504" i="4"/>
  <c r="N504" i="4"/>
  <c r="Q504" i="4"/>
  <c r="Q178" i="4"/>
  <c r="O178" i="4"/>
  <c r="N178" i="4"/>
  <c r="Q1394" i="4"/>
  <c r="N1394" i="4"/>
  <c r="O1394" i="4"/>
  <c r="N1316" i="4"/>
  <c r="O1316" i="4"/>
  <c r="Q1316" i="4"/>
  <c r="N236" i="4"/>
  <c r="Q236" i="4"/>
  <c r="O236" i="4"/>
  <c r="Q244" i="4"/>
  <c r="O244" i="4"/>
  <c r="N244" i="4"/>
  <c r="Q2329" i="4"/>
  <c r="N2329" i="4"/>
  <c r="O2329" i="4"/>
  <c r="N859" i="4"/>
  <c r="O859" i="4"/>
  <c r="Q859" i="4"/>
  <c r="A236" i="4"/>
  <c r="B236" i="4" s="1"/>
  <c r="A98" i="4"/>
  <c r="B98" i="4" s="1"/>
  <c r="Q484" i="4"/>
  <c r="N484" i="4"/>
  <c r="O484" i="4"/>
  <c r="N871" i="4"/>
  <c r="Q871" i="4"/>
  <c r="O871" i="4"/>
  <c r="O226" i="4"/>
  <c r="Q226" i="4"/>
  <c r="N226" i="4"/>
  <c r="A94" i="4"/>
  <c r="B94" i="4" s="1"/>
  <c r="O645" i="4"/>
  <c r="A929" i="4"/>
  <c r="B929" i="4" s="1"/>
  <c r="A2499" i="4"/>
  <c r="B2499" i="4" s="1"/>
  <c r="O132" i="4"/>
  <c r="N132" i="4"/>
  <c r="Q132" i="4"/>
  <c r="A132" i="4"/>
  <c r="B132" i="4" s="1"/>
  <c r="Q787" i="4"/>
  <c r="O787" i="4"/>
  <c r="N787" i="4"/>
  <c r="N751" i="4"/>
  <c r="Q751" i="4"/>
  <c r="O751" i="4"/>
  <c r="Q677" i="4"/>
  <c r="O677" i="4"/>
  <c r="N677" i="4"/>
  <c r="N1350" i="4"/>
  <c r="Q1350" i="4"/>
  <c r="O1350" i="4"/>
  <c r="N1290" i="4"/>
  <c r="O1290" i="4"/>
  <c r="Q1290" i="4"/>
  <c r="A384" i="4"/>
  <c r="B384" i="4" s="1"/>
  <c r="A652" i="4"/>
  <c r="B652" i="4" s="1"/>
  <c r="A335" i="4"/>
  <c r="B335" i="4" s="1"/>
  <c r="A809" i="4"/>
  <c r="B809" i="4" s="1"/>
  <c r="A937" i="4"/>
  <c r="B937" i="4" s="1"/>
  <c r="A147" i="4"/>
  <c r="B147" i="4" s="1"/>
  <c r="O134" i="4"/>
  <c r="N134" i="4"/>
  <c r="Q134" i="4"/>
  <c r="Q130" i="4"/>
  <c r="N130" i="4"/>
  <c r="O130" i="4"/>
  <c r="Q2323" i="4"/>
  <c r="O2323" i="4"/>
  <c r="N2323" i="4"/>
  <c r="N2313" i="4"/>
  <c r="Q2313" i="4"/>
  <c r="O2313" i="4"/>
  <c r="O140" i="4"/>
  <c r="N140" i="4"/>
  <c r="Q140" i="4"/>
  <c r="N194" i="4"/>
  <c r="O194" i="4"/>
  <c r="Q194" i="4"/>
  <c r="Q218" i="4"/>
  <c r="N218" i="4"/>
  <c r="O218" i="4"/>
  <c r="Q1404" i="4"/>
  <c r="O1404" i="4"/>
  <c r="N1404" i="4"/>
  <c r="N1378" i="4"/>
  <c r="O1378" i="4"/>
  <c r="Q1378" i="4"/>
  <c r="N1336" i="4"/>
  <c r="Q1336" i="4"/>
  <c r="O1336" i="4"/>
  <c r="N492" i="4"/>
  <c r="O492" i="4"/>
  <c r="Q492" i="4"/>
  <c r="Q524" i="4"/>
  <c r="N524" i="4"/>
  <c r="O524" i="4"/>
  <c r="N945" i="4"/>
  <c r="O945" i="4"/>
  <c r="Q945" i="4"/>
  <c r="N1956" i="4"/>
  <c r="O1956" i="4"/>
  <c r="Q1956" i="4"/>
  <c r="N352" i="4"/>
  <c r="O352" i="4"/>
  <c r="Q352" i="4"/>
  <c r="Q326" i="4"/>
  <c r="N326" i="4"/>
  <c r="O326" i="4"/>
  <c r="Q939" i="4"/>
  <c r="O939" i="4"/>
  <c r="N939" i="4"/>
  <c r="Q624" i="4"/>
  <c r="N624" i="4"/>
  <c r="O624" i="4"/>
  <c r="N1365" i="4"/>
  <c r="Q1365" i="4"/>
  <c r="O1365" i="4"/>
  <c r="N254" i="4"/>
  <c r="Q254" i="4"/>
  <c r="O254" i="4"/>
  <c r="O967" i="4"/>
  <c r="Q967" i="4"/>
  <c r="N967" i="4"/>
  <c r="A55" i="4"/>
  <c r="B55" i="4" s="1"/>
  <c r="A202" i="4"/>
  <c r="B202" i="4" s="1"/>
  <c r="A49" i="4"/>
  <c r="B49" i="4" s="1"/>
  <c r="A217" i="4"/>
  <c r="B217" i="4" s="1"/>
  <c r="A84" i="4"/>
  <c r="B84" i="4" s="1"/>
  <c r="A399" i="4"/>
  <c r="B399" i="4" s="1"/>
  <c r="A371" i="4"/>
  <c r="B371" i="4" s="1"/>
  <c r="A203" i="4"/>
  <c r="B203" i="4" s="1"/>
  <c r="A169" i="4"/>
  <c r="B169" i="4" s="1"/>
  <c r="A135" i="4"/>
  <c r="B135" i="4" s="1"/>
  <c r="A131" i="4"/>
  <c r="B131" i="4" s="1"/>
  <c r="A927" i="4"/>
  <c r="B927" i="4" s="1"/>
  <c r="A376" i="4"/>
  <c r="B376" i="4" s="1"/>
  <c r="A338" i="4"/>
  <c r="B338" i="4" s="1"/>
  <c r="Q332" i="4"/>
  <c r="O332" i="4"/>
  <c r="N332" i="4"/>
  <c r="Q272" i="4"/>
  <c r="N272" i="4"/>
  <c r="O272" i="4"/>
  <c r="Q260" i="4"/>
  <c r="O260" i="4"/>
  <c r="N260" i="4"/>
  <c r="A440" i="4"/>
  <c r="B440" i="4" s="1"/>
  <c r="A231" i="4"/>
  <c r="B231" i="4" s="1"/>
  <c r="O136" i="4"/>
  <c r="N136" i="4"/>
  <c r="Q136" i="4"/>
  <c r="N943" i="4"/>
  <c r="O943" i="4"/>
  <c r="Q943" i="4"/>
  <c r="N539" i="4"/>
  <c r="O539" i="4"/>
  <c r="Q539" i="4"/>
  <c r="O933" i="4"/>
  <c r="N933" i="4"/>
  <c r="Q933" i="4"/>
  <c r="N268" i="4"/>
  <c r="Q268" i="4"/>
  <c r="O268" i="4"/>
  <c r="A933" i="4"/>
  <c r="B933" i="4" s="1"/>
  <c r="A172" i="4"/>
  <c r="B172" i="4" s="1"/>
  <c r="A43" i="4"/>
  <c r="B43" i="4" s="1"/>
  <c r="N772" i="4"/>
  <c r="O772" i="4"/>
  <c r="Q772" i="4"/>
  <c r="N356" i="4"/>
  <c r="O356" i="4"/>
  <c r="Q356" i="4"/>
  <c r="O344" i="4"/>
  <c r="Q344" i="4"/>
  <c r="N344" i="4"/>
  <c r="O322" i="4"/>
  <c r="Q322" i="4"/>
  <c r="N322" i="4"/>
  <c r="A935" i="4"/>
  <c r="B935" i="4" s="1"/>
  <c r="O374" i="4"/>
  <c r="N374" i="4"/>
  <c r="Q374" i="4"/>
  <c r="Q266" i="4"/>
  <c r="O266" i="4"/>
  <c r="N266" i="4"/>
  <c r="N469" i="4"/>
  <c r="A114" i="4"/>
  <c r="B114" i="4" s="1"/>
  <c r="A712" i="4"/>
  <c r="B712" i="4" s="1"/>
  <c r="A582" i="4"/>
  <c r="B582" i="4" s="1"/>
  <c r="A525" i="4"/>
  <c r="B525" i="4" s="1"/>
  <c r="A983" i="4"/>
  <c r="B983" i="4" s="1"/>
  <c r="A755" i="4"/>
  <c r="B755" i="4" s="1"/>
  <c r="A716" i="4"/>
  <c r="B716" i="4" s="1"/>
  <c r="N766" i="4"/>
  <c r="O766" i="4"/>
  <c r="Q766" i="4"/>
  <c r="A2964" i="4"/>
  <c r="B2964" i="4" s="1"/>
  <c r="N2223" i="4"/>
  <c r="O2223" i="4"/>
  <c r="Q2223" i="4"/>
  <c r="Q364" i="4"/>
  <c r="O364" i="4"/>
  <c r="N364" i="4"/>
  <c r="O338" i="4"/>
  <c r="Q338" i="4"/>
  <c r="N338" i="4"/>
  <c r="O320" i="4"/>
  <c r="N320" i="4"/>
  <c r="Q320" i="4"/>
  <c r="A945" i="4"/>
  <c r="B945" i="4" s="1"/>
  <c r="Q537" i="4"/>
  <c r="O537" i="4"/>
  <c r="N537" i="4"/>
  <c r="Q256" i="4"/>
  <c r="O256" i="4"/>
  <c r="N256" i="4"/>
  <c r="N558" i="4"/>
  <c r="O558" i="4"/>
  <c r="Q558" i="4"/>
  <c r="O102" i="4"/>
  <c r="Q102" i="4"/>
  <c r="N102" i="4"/>
  <c r="O42" i="4"/>
  <c r="Q42" i="4"/>
  <c r="N42" i="4"/>
  <c r="Q147" i="4"/>
  <c r="O147" i="4"/>
  <c r="N147" i="4"/>
  <c r="O469" i="4"/>
  <c r="A715" i="4"/>
  <c r="B715" i="4" s="1"/>
  <c r="Q2360" i="4"/>
  <c r="O2360" i="4"/>
  <c r="N2360" i="4"/>
  <c r="O46" i="4"/>
  <c r="Q46" i="4"/>
  <c r="N46" i="4"/>
  <c r="O128" i="4"/>
  <c r="N128" i="4"/>
  <c r="Q128" i="4"/>
  <c r="Q32" i="4"/>
  <c r="N32" i="4"/>
  <c r="O32" i="4"/>
  <c r="N314" i="4"/>
  <c r="Q314" i="4"/>
  <c r="O314" i="4"/>
  <c r="A361" i="4"/>
  <c r="B361" i="4" s="1"/>
  <c r="Q227" i="4"/>
  <c r="N227" i="4"/>
  <c r="O227" i="4"/>
  <c r="Q205" i="4"/>
  <c r="O205" i="4"/>
  <c r="N205" i="4"/>
  <c r="A133" i="4"/>
  <c r="B133" i="4" s="1"/>
  <c r="A1038" i="4"/>
  <c r="B1038" i="4" s="1"/>
  <c r="O74" i="4"/>
  <c r="Q74" i="4"/>
  <c r="N74" i="4"/>
  <c r="O30" i="4"/>
  <c r="Q30" i="4"/>
  <c r="N30" i="4"/>
  <c r="O139" i="4"/>
  <c r="N139" i="4"/>
  <c r="Q139" i="4"/>
  <c r="A155" i="4"/>
  <c r="B155" i="4" s="1"/>
  <c r="A141" i="4"/>
  <c r="B141" i="4" s="1"/>
  <c r="N460" i="4"/>
  <c r="O460" i="4"/>
  <c r="Q460" i="4"/>
  <c r="N239" i="4"/>
  <c r="Q239" i="4"/>
  <c r="O239" i="4"/>
  <c r="Q197" i="4"/>
  <c r="N197" i="4"/>
  <c r="O197" i="4"/>
  <c r="Q173" i="4"/>
  <c r="O173" i="4"/>
  <c r="N173" i="4"/>
  <c r="A145" i="4"/>
  <c r="B145" i="4" s="1"/>
  <c r="O418" i="4"/>
  <c r="Q418" i="4"/>
  <c r="N418" i="4"/>
  <c r="O567" i="4"/>
  <c r="Q567" i="4"/>
  <c r="N567" i="4"/>
  <c r="N54" i="4"/>
  <c r="O54" i="4"/>
  <c r="Q54" i="4"/>
  <c r="Q72" i="4"/>
  <c r="N72" i="4"/>
  <c r="O72" i="4"/>
  <c r="Q40" i="4"/>
  <c r="O40" i="4"/>
  <c r="N40" i="4"/>
  <c r="N34" i="4"/>
  <c r="Q34" i="4"/>
  <c r="O34" i="4"/>
  <c r="Q317" i="4"/>
  <c r="O317" i="4"/>
  <c r="N317" i="4"/>
  <c r="O183" i="4"/>
  <c r="N183" i="4"/>
  <c r="Q183" i="4"/>
  <c r="Q141" i="4"/>
  <c r="O141" i="4"/>
  <c r="N141" i="4"/>
  <c r="A115" i="4"/>
  <c r="B115" i="4" s="1"/>
  <c r="Q790" i="4"/>
  <c r="A739" i="4"/>
  <c r="B739" i="4" s="1"/>
  <c r="A925" i="4"/>
  <c r="B925" i="4" s="1"/>
  <c r="A551" i="4"/>
  <c r="B551" i="4" s="1"/>
  <c r="A381" i="4"/>
  <c r="B381" i="4" s="1"/>
  <c r="A636" i="4"/>
  <c r="B636" i="4" s="1"/>
  <c r="A81" i="4"/>
  <c r="B81" i="4" s="1"/>
  <c r="A2370" i="4"/>
  <c r="B2370" i="4" s="1"/>
  <c r="Q379" i="4"/>
  <c r="N379" i="4"/>
  <c r="O379" i="4"/>
  <c r="Q233" i="4"/>
  <c r="N233" i="4"/>
  <c r="O233" i="4"/>
  <c r="N191" i="4"/>
  <c r="Q191" i="4"/>
  <c r="O191" i="4"/>
  <c r="O177" i="4"/>
  <c r="N177" i="4"/>
  <c r="Q177" i="4"/>
  <c r="O145" i="4"/>
  <c r="N145" i="4"/>
  <c r="Q145" i="4"/>
  <c r="A127" i="4"/>
  <c r="B127" i="4" s="1"/>
  <c r="A429" i="4"/>
  <c r="B429" i="4" s="1"/>
  <c r="A627" i="4"/>
  <c r="B627" i="4" s="1"/>
  <c r="N540" i="4"/>
  <c r="Q540" i="4"/>
  <c r="O540" i="4"/>
  <c r="A108" i="4"/>
  <c r="B108" i="4" s="1"/>
  <c r="O38" i="4"/>
  <c r="Q38" i="4"/>
  <c r="N38" i="4"/>
  <c r="A30" i="4"/>
  <c r="B30" i="4" s="1"/>
  <c r="N179" i="4"/>
  <c r="Q179" i="4"/>
  <c r="O179" i="4"/>
  <c r="O365" i="4"/>
  <c r="Q365" i="4"/>
  <c r="N365" i="4"/>
  <c r="A355" i="4"/>
  <c r="B355" i="4" s="1"/>
  <c r="Q181" i="4"/>
  <c r="O181" i="4"/>
  <c r="N181" i="4"/>
  <c r="O135" i="4"/>
  <c r="N135" i="4"/>
  <c r="Q135" i="4"/>
  <c r="A615" i="4"/>
  <c r="B615" i="4" s="1"/>
  <c r="O656" i="4"/>
  <c r="A45" i="4"/>
  <c r="B45" i="4" s="1"/>
  <c r="A363" i="4"/>
  <c r="B363" i="4" s="1"/>
  <c r="N919" i="4"/>
  <c r="O919" i="4"/>
  <c r="Q919" i="4"/>
  <c r="N143" i="4"/>
  <c r="Q143" i="4"/>
  <c r="O143" i="4"/>
  <c r="N2672" i="4"/>
  <c r="Q2672" i="4"/>
  <c r="O2672" i="4"/>
  <c r="A157" i="4"/>
  <c r="B157" i="4" s="1"/>
  <c r="Q153" i="4"/>
  <c r="N153" i="4"/>
  <c r="O153" i="4"/>
  <c r="A143" i="4"/>
  <c r="B143" i="4" s="1"/>
  <c r="A139" i="4"/>
  <c r="B139" i="4" s="1"/>
  <c r="Q454" i="4"/>
  <c r="N454" i="4"/>
  <c r="O454" i="4"/>
  <c r="O406" i="4"/>
  <c r="N406" i="4"/>
  <c r="Q406" i="4"/>
  <c r="A106" i="4"/>
  <c r="B106" i="4" s="1"/>
  <c r="A200" i="4"/>
  <c r="B200" i="4" s="1"/>
  <c r="A323" i="4"/>
  <c r="B323" i="4" s="1"/>
  <c r="A546" i="4"/>
  <c r="B546" i="4" s="1"/>
  <c r="A350" i="4"/>
  <c r="B350" i="4" s="1"/>
  <c r="N820" i="4"/>
  <c r="O820" i="4"/>
  <c r="Q820" i="4"/>
  <c r="A2469" i="4"/>
  <c r="B2469" i="4" s="1"/>
  <c r="Q2694" i="4"/>
  <c r="N2694" i="4"/>
  <c r="O2694" i="4"/>
  <c r="A1046" i="4"/>
  <c r="B1046" i="4" s="1"/>
  <c r="N2671" i="4"/>
  <c r="Q2671" i="4"/>
  <c r="O2671" i="4"/>
  <c r="O839" i="4"/>
  <c r="N839" i="4"/>
  <c r="Q839" i="4"/>
  <c r="O551" i="4"/>
  <c r="Q551" i="4"/>
  <c r="N551" i="4"/>
  <c r="O1874" i="4"/>
  <c r="Q1874" i="4"/>
  <c r="N1874" i="4"/>
  <c r="N1272" i="4"/>
  <c r="O1272" i="4"/>
  <c r="Q1272" i="4"/>
  <c r="A839" i="4"/>
  <c r="B839" i="4" s="1"/>
  <c r="O440" i="4"/>
  <c r="N440" i="4"/>
  <c r="Q440" i="4"/>
  <c r="Q1038" i="4"/>
  <c r="O1038" i="4"/>
  <c r="N1038" i="4"/>
  <c r="O397" i="4"/>
  <c r="N397" i="4"/>
  <c r="Q397" i="4"/>
  <c r="O478" i="4"/>
  <c r="Q478" i="4"/>
  <c r="N478" i="4"/>
  <c r="N880" i="4"/>
  <c r="O880" i="4"/>
  <c r="Q880" i="4"/>
  <c r="N809" i="4"/>
  <c r="Q809" i="4"/>
  <c r="O809" i="4"/>
  <c r="A630" i="4"/>
  <c r="B630" i="4" s="1"/>
  <c r="A41" i="4"/>
  <c r="B41" i="4" s="1"/>
  <c r="O1862" i="4"/>
  <c r="Q1862" i="4"/>
  <c r="N1862" i="4"/>
  <c r="A555" i="4"/>
  <c r="B555" i="4" s="1"/>
  <c r="N1266" i="4"/>
  <c r="Q1266" i="4"/>
  <c r="O1266" i="4"/>
  <c r="Q1046" i="4"/>
  <c r="O1046" i="4"/>
  <c r="N1046" i="4"/>
  <c r="Q231" i="4"/>
  <c r="N231" i="4"/>
  <c r="O231" i="4"/>
  <c r="A39" i="4"/>
  <c r="B39" i="4" s="1"/>
  <c r="A1805" i="4"/>
  <c r="B1805" i="4" s="1"/>
  <c r="A156" i="4"/>
  <c r="B156" i="4" s="1"/>
  <c r="N832" i="4"/>
  <c r="Q832" i="4"/>
  <c r="O832" i="4"/>
  <c r="N835" i="4"/>
  <c r="Q835" i="4"/>
  <c r="O835" i="4"/>
  <c r="Q570" i="4"/>
  <c r="N570" i="4"/>
  <c r="O570" i="4"/>
  <c r="N2840" i="4"/>
  <c r="Q2840" i="4"/>
  <c r="O2840" i="4"/>
  <c r="Q742" i="4"/>
  <c r="O742" i="4"/>
  <c r="N742" i="4"/>
  <c r="A961" i="4"/>
  <c r="B961" i="4" s="1"/>
  <c r="A621" i="4"/>
  <c r="B621" i="4" s="1"/>
  <c r="A1757" i="4"/>
  <c r="B1757" i="4" s="1"/>
  <c r="Q983" i="4"/>
  <c r="N983" i="4"/>
  <c r="O983" i="4"/>
  <c r="O755" i="4"/>
  <c r="N755" i="4"/>
  <c r="Q755" i="4"/>
  <c r="N716" i="4"/>
  <c r="Q716" i="4"/>
  <c r="O716" i="4"/>
  <c r="Q355" i="4"/>
  <c r="O355" i="4"/>
  <c r="N355" i="4"/>
  <c r="N1354" i="4"/>
  <c r="O1354" i="4"/>
  <c r="Q1354" i="4"/>
  <c r="Q98" i="4"/>
  <c r="O98" i="4"/>
  <c r="N98" i="4"/>
  <c r="A510" i="4"/>
  <c r="B510" i="4" s="1"/>
  <c r="A287" i="4"/>
  <c r="B287" i="4" s="1"/>
  <c r="A86" i="4"/>
  <c r="B86" i="4" s="1"/>
  <c r="Q579" i="4"/>
  <c r="N579" i="4"/>
  <c r="O579" i="4"/>
  <c r="A162" i="4"/>
  <c r="B162" i="4" s="1"/>
  <c r="O105" i="4"/>
  <c r="N105" i="4"/>
  <c r="Q105" i="4"/>
  <c r="O1273" i="4"/>
  <c r="Q1273" i="4"/>
  <c r="N1273" i="4"/>
  <c r="Q439" i="4"/>
  <c r="N439" i="4"/>
  <c r="O439" i="4"/>
  <c r="Q71" i="4"/>
  <c r="O71" i="4"/>
  <c r="N71" i="4"/>
  <c r="O59" i="4"/>
  <c r="N59" i="4"/>
  <c r="Q59" i="4"/>
  <c r="O49" i="4"/>
  <c r="Q49" i="4"/>
  <c r="N49" i="4"/>
  <c r="Q96" i="4"/>
  <c r="O96" i="4"/>
  <c r="N96" i="4"/>
  <c r="Q51" i="4"/>
  <c r="N51" i="4"/>
  <c r="O51" i="4"/>
  <c r="Q331" i="4"/>
  <c r="O331" i="4"/>
  <c r="N331" i="4"/>
  <c r="N302" i="4"/>
  <c r="O302" i="4"/>
  <c r="Q302" i="4"/>
  <c r="A122" i="4"/>
  <c r="B122" i="4" s="1"/>
  <c r="A124" i="4"/>
  <c r="B124" i="4" s="1"/>
  <c r="N361" i="4"/>
  <c r="Q361" i="4"/>
  <c r="O361" i="4"/>
  <c r="A465" i="4"/>
  <c r="B465" i="4" s="1"/>
  <c r="A530" i="4"/>
  <c r="B530" i="4" s="1"/>
  <c r="A110" i="4"/>
  <c r="B110" i="4" s="1"/>
  <c r="A116" i="4"/>
  <c r="B116" i="4" s="1"/>
  <c r="A373" i="4"/>
  <c r="B373" i="4" s="1"/>
  <c r="A365" i="4"/>
  <c r="B365" i="4" s="1"/>
  <c r="Q363" i="4"/>
  <c r="N363" i="4"/>
  <c r="O363" i="4"/>
  <c r="A99" i="4"/>
  <c r="B99" i="4" s="1"/>
  <c r="N841" i="4"/>
  <c r="O841" i="4"/>
  <c r="Q841" i="4"/>
  <c r="N100" i="4"/>
  <c r="O100" i="4"/>
  <c r="Q100" i="4"/>
  <c r="A898" i="4"/>
  <c r="B898" i="4" s="1"/>
  <c r="A513" i="4"/>
  <c r="B513" i="4" s="1"/>
  <c r="A629" i="4"/>
  <c r="B629" i="4" s="1"/>
  <c r="N1318" i="4"/>
  <c r="Q1318" i="4"/>
  <c r="O1318" i="4"/>
  <c r="Q107" i="4"/>
  <c r="O107" i="4"/>
  <c r="N107" i="4"/>
  <c r="O296" i="4"/>
  <c r="N296" i="4"/>
  <c r="Q296" i="4"/>
  <c r="A129" i="4"/>
  <c r="B129" i="4" s="1"/>
  <c r="Q1752" i="4"/>
  <c r="O1752" i="4"/>
  <c r="N1752" i="4"/>
  <c r="N1320" i="4"/>
  <c r="Q1320" i="4"/>
  <c r="O1320" i="4"/>
  <c r="Q89" i="4"/>
  <c r="O89" i="4"/>
  <c r="O319" i="4"/>
  <c r="Q319" i="4"/>
  <c r="N319" i="4"/>
  <c r="N961" i="4"/>
  <c r="O961" i="4"/>
  <c r="Q961" i="4"/>
  <c r="N73" i="4"/>
  <c r="Q73" i="4"/>
  <c r="O73" i="4"/>
  <c r="N63" i="4"/>
  <c r="O63" i="4"/>
  <c r="Q63" i="4"/>
  <c r="N53" i="4"/>
  <c r="Q53" i="4"/>
  <c r="O53" i="4"/>
  <c r="Q37" i="4"/>
  <c r="O37" i="4"/>
  <c r="N37" i="4"/>
  <c r="A215" i="4"/>
  <c r="B215" i="4" s="1"/>
  <c r="A708" i="4"/>
  <c r="B708" i="4" s="1"/>
  <c r="A47" i="4"/>
  <c r="B47" i="4" s="1"/>
  <c r="A528" i="4"/>
  <c r="B528" i="4" s="1"/>
  <c r="N280" i="4"/>
  <c r="Q280" i="4"/>
  <c r="O280" i="4"/>
  <c r="A272" i="4"/>
  <c r="B272" i="4" s="1"/>
  <c r="A31" i="4"/>
  <c r="B31" i="4" s="1"/>
  <c r="Q793" i="4"/>
  <c r="O793" i="4"/>
  <c r="N793" i="4"/>
  <c r="A37" i="4"/>
  <c r="B37" i="4" s="1"/>
  <c r="N47" i="4"/>
  <c r="O47" i="4"/>
  <c r="Q47" i="4"/>
  <c r="N35" i="4"/>
  <c r="O35" i="4"/>
  <c r="Q35" i="4"/>
  <c r="O308" i="4"/>
  <c r="N308" i="4"/>
  <c r="Q308" i="4"/>
  <c r="O291" i="4"/>
  <c r="Q291" i="4"/>
  <c r="N291" i="4"/>
  <c r="Q612" i="4"/>
  <c r="N612" i="4"/>
  <c r="O612" i="4"/>
  <c r="Q671" i="4"/>
  <c r="N671" i="4"/>
  <c r="O671" i="4"/>
  <c r="Q1276" i="4"/>
  <c r="N1276" i="4"/>
  <c r="O1276" i="4"/>
  <c r="A120" i="4"/>
  <c r="B120" i="4" s="1"/>
  <c r="Q293" i="4"/>
  <c r="N293" i="4"/>
  <c r="O293" i="4"/>
  <c r="N1282" i="4"/>
  <c r="Q1282" i="4"/>
  <c r="O1282" i="4"/>
  <c r="N463" i="4"/>
  <c r="O463" i="4"/>
  <c r="Q463" i="4"/>
  <c r="O1255" i="4"/>
  <c r="Q1255" i="4"/>
  <c r="N1255" i="4"/>
  <c r="A579" i="4"/>
  <c r="B579" i="4" s="1"/>
  <c r="O790" i="4"/>
  <c r="N874" i="4"/>
  <c r="Q874" i="4"/>
  <c r="O874" i="4"/>
  <c r="Q114" i="4"/>
  <c r="O114" i="4"/>
  <c r="N114" i="4"/>
  <c r="N1629" i="4"/>
  <c r="O1629" i="4"/>
  <c r="Q1629" i="4"/>
  <c r="A531" i="4"/>
  <c r="B531" i="4" s="1"/>
  <c r="A408" i="4"/>
  <c r="B408" i="4" s="1"/>
  <c r="A514" i="4"/>
  <c r="B514" i="4" s="1"/>
  <c r="A50" i="4"/>
  <c r="B50" i="4" s="1"/>
  <c r="A394" i="4"/>
  <c r="B394" i="4" s="1"/>
  <c r="A800" i="4"/>
  <c r="B800" i="4" s="1"/>
  <c r="O2878" i="4"/>
  <c r="N2878" i="4"/>
  <c r="Q2878" i="4"/>
  <c r="N668" i="4"/>
  <c r="Q668" i="4"/>
  <c r="O668" i="4"/>
  <c r="N1291" i="4"/>
  <c r="Q1291" i="4"/>
  <c r="O1291" i="4"/>
  <c r="N573" i="4"/>
  <c r="O573" i="4"/>
  <c r="Q573" i="4"/>
  <c r="N862" i="4"/>
  <c r="Q862" i="4"/>
  <c r="O862" i="4"/>
  <c r="N680" i="4"/>
  <c r="Q680" i="4"/>
  <c r="O680" i="4"/>
  <c r="N763" i="4"/>
  <c r="O763" i="4"/>
  <c r="Q763" i="4"/>
  <c r="O221" i="4"/>
  <c r="Q221" i="4"/>
  <c r="N221" i="4"/>
  <c r="Q629" i="4"/>
  <c r="N629" i="4"/>
  <c r="O629" i="4"/>
  <c r="A612" i="4"/>
  <c r="B612" i="4" s="1"/>
  <c r="N122" i="4"/>
  <c r="Q122" i="4"/>
  <c r="O122" i="4"/>
  <c r="A189" i="4"/>
  <c r="B189" i="4" s="1"/>
  <c r="N88" i="4"/>
  <c r="O88" i="4"/>
  <c r="Q88" i="4"/>
  <c r="O43" i="4"/>
  <c r="N43" i="4"/>
  <c r="Q43" i="4"/>
  <c r="Q466" i="4"/>
  <c r="N466" i="4"/>
  <c r="O466" i="4"/>
  <c r="O513" i="4"/>
  <c r="Q513" i="4"/>
  <c r="N513" i="4"/>
  <c r="N826" i="4"/>
  <c r="Q826" i="4"/>
  <c r="O826" i="4"/>
  <c r="Q1340" i="4"/>
  <c r="O1340" i="4"/>
  <c r="N1340" i="4"/>
  <c r="N958" i="4"/>
  <c r="O958" i="4"/>
  <c r="Q958" i="4"/>
  <c r="N931" i="4"/>
  <c r="Q931" i="4"/>
  <c r="O931" i="4"/>
  <c r="N471" i="4"/>
  <c r="Q471" i="4"/>
  <c r="O471" i="4"/>
  <c r="O99" i="4"/>
  <c r="Q99" i="4"/>
  <c r="N99" i="4"/>
  <c r="Q41" i="4"/>
  <c r="N41" i="4"/>
  <c r="O41" i="4"/>
  <c r="Q683" i="4"/>
  <c r="O683" i="4"/>
  <c r="N683" i="4"/>
  <c r="N215" i="4"/>
  <c r="Q215" i="4"/>
  <c r="O215" i="4"/>
  <c r="N998" i="4"/>
  <c r="O998" i="4"/>
  <c r="Q998" i="4"/>
  <c r="Q465" i="4"/>
  <c r="O465" i="4"/>
  <c r="N465" i="4"/>
  <c r="A564" i="4"/>
  <c r="B564" i="4" s="1"/>
  <c r="N189" i="4"/>
  <c r="O189" i="4"/>
  <c r="Q189" i="4"/>
  <c r="O84" i="4"/>
  <c r="N84" i="4"/>
  <c r="Q84" i="4"/>
  <c r="Q80" i="4"/>
  <c r="O80" i="4"/>
  <c r="N80" i="4"/>
  <c r="N64" i="4"/>
  <c r="Q64" i="4"/>
  <c r="O64" i="4"/>
  <c r="N120" i="4"/>
  <c r="Q120" i="4"/>
  <c r="O120" i="4"/>
  <c r="A66" i="4"/>
  <c r="B66" i="4" s="1"/>
  <c r="A710" i="4"/>
  <c r="B710" i="4" s="1"/>
  <c r="A573" i="4"/>
  <c r="B573" i="4" s="1"/>
  <c r="Q621" i="4"/>
  <c r="N621" i="4"/>
  <c r="O621" i="4"/>
  <c r="N937" i="4"/>
  <c r="Q937" i="4"/>
  <c r="O937" i="4"/>
  <c r="O799" i="4"/>
  <c r="Q799" i="4"/>
  <c r="N799" i="4"/>
  <c r="Q549" i="4"/>
  <c r="O549" i="4"/>
  <c r="N549" i="4"/>
  <c r="O614" i="4"/>
  <c r="N614" i="4"/>
  <c r="Q614" i="4"/>
  <c r="A80" i="4"/>
  <c r="B80" i="4" s="1"/>
  <c r="O112" i="4"/>
  <c r="Q112" i="4"/>
  <c r="N112" i="4"/>
  <c r="O124" i="4"/>
  <c r="Q124" i="4"/>
  <c r="N124" i="4"/>
  <c r="O90" i="4"/>
  <c r="N90" i="4"/>
  <c r="Q90" i="4"/>
  <c r="Q82" i="4"/>
  <c r="O82" i="4"/>
  <c r="N82" i="4"/>
  <c r="O528" i="4"/>
  <c r="Q528" i="4"/>
  <c r="N528" i="4"/>
  <c r="N808" i="4"/>
  <c r="Q808" i="4"/>
  <c r="O808" i="4"/>
  <c r="Q940" i="4"/>
  <c r="O940" i="4"/>
  <c r="N940" i="4"/>
  <c r="N925" i="4"/>
  <c r="Q925" i="4"/>
  <c r="O925" i="4"/>
  <c r="N1274" i="4"/>
  <c r="O1274" i="4"/>
  <c r="Q1274" i="4"/>
  <c r="A160" i="4"/>
  <c r="B160" i="4" s="1"/>
  <c r="O564" i="4"/>
  <c r="Q564" i="4"/>
  <c r="N564" i="4"/>
  <c r="Q2882" i="4"/>
  <c r="O2882" i="4"/>
  <c r="N2882" i="4"/>
  <c r="N838" i="4"/>
  <c r="Q838" i="4"/>
  <c r="O838" i="4"/>
  <c r="Q829" i="4"/>
  <c r="O829" i="4"/>
  <c r="N829" i="4"/>
  <c r="O603" i="4"/>
  <c r="N603" i="4"/>
  <c r="Q603" i="4"/>
  <c r="A112" i="4"/>
  <c r="B112" i="4" s="1"/>
  <c r="A163" i="4"/>
  <c r="B163" i="4" s="1"/>
  <c r="N421" i="4"/>
  <c r="Q421" i="4"/>
  <c r="O421" i="4"/>
  <c r="O588" i="4"/>
  <c r="N588" i="4"/>
  <c r="Q588" i="4"/>
  <c r="Q868" i="4"/>
  <c r="O868" i="4"/>
  <c r="N868" i="4"/>
  <c r="Q93" i="4"/>
  <c r="N93" i="4"/>
  <c r="O93" i="4"/>
  <c r="A219" i="4"/>
  <c r="B219" i="4" s="1"/>
  <c r="Q585" i="4"/>
  <c r="O585" i="4"/>
  <c r="N585" i="4"/>
  <c r="Q86" i="4"/>
  <c r="N86" i="4"/>
  <c r="O86" i="4"/>
  <c r="A82" i="4"/>
  <c r="B82" i="4" s="1"/>
  <c r="Q62" i="4"/>
  <c r="O62" i="4"/>
  <c r="N62" i="4"/>
  <c r="Q222" i="4"/>
  <c r="O222" i="4"/>
  <c r="N222" i="4"/>
  <c r="A802" i="4"/>
  <c r="B802" i="4" s="1"/>
  <c r="N725" i="4"/>
  <c r="O725" i="4"/>
  <c r="Q725" i="4"/>
  <c r="A441" i="4"/>
  <c r="B441" i="4" s="1"/>
  <c r="A33" i="4"/>
  <c r="B33" i="4" s="1"/>
  <c r="A192" i="4"/>
  <c r="B192" i="4" s="1"/>
  <c r="Q110" i="4"/>
  <c r="O110" i="4"/>
  <c r="N110" i="4"/>
  <c r="Q615" i="4"/>
  <c r="O615" i="4"/>
  <c r="N615" i="4"/>
  <c r="O385" i="4"/>
  <c r="Q385" i="4"/>
  <c r="N385" i="4"/>
  <c r="Q202" i="4"/>
  <c r="O202" i="4"/>
  <c r="N202" i="4"/>
  <c r="Q200" i="4"/>
  <c r="O200" i="4"/>
  <c r="N200" i="4"/>
  <c r="Q710" i="4"/>
  <c r="O710" i="4"/>
  <c r="N710" i="4"/>
  <c r="A693" i="4"/>
  <c r="B693" i="4" s="1"/>
  <c r="N674" i="4"/>
  <c r="O674" i="4"/>
  <c r="Q674" i="4"/>
  <c r="O394" i="4"/>
  <c r="N394" i="4"/>
  <c r="Q394" i="4"/>
  <c r="Q70" i="4"/>
  <c r="O70" i="4"/>
  <c r="N70" i="4"/>
  <c r="N170" i="4"/>
  <c r="Q170" i="4"/>
  <c r="O170" i="4"/>
  <c r="Q739" i="4"/>
  <c r="O739" i="4"/>
  <c r="N739" i="4"/>
  <c r="N788" i="4"/>
  <c r="Q788" i="4"/>
  <c r="O788" i="4"/>
  <c r="O445" i="4"/>
  <c r="N445" i="4"/>
  <c r="Q445" i="4"/>
  <c r="A290" i="4"/>
  <c r="B290" i="4" s="1"/>
  <c r="Q517" i="4"/>
  <c r="O517" i="4"/>
  <c r="N517" i="4"/>
  <c r="Q349" i="4"/>
  <c r="O349" i="4"/>
  <c r="N349" i="4"/>
  <c r="Q628" i="4"/>
  <c r="O628" i="4"/>
  <c r="N628" i="4"/>
  <c r="Q213" i="4"/>
  <c r="O213" i="4"/>
  <c r="N213" i="4"/>
  <c r="N708" i="4"/>
  <c r="Q708" i="4"/>
  <c r="O708" i="4"/>
  <c r="Q163" i="4"/>
  <c r="O163" i="4"/>
  <c r="N163" i="4"/>
  <c r="N285" i="4"/>
  <c r="O285" i="4"/>
  <c r="Q285" i="4"/>
  <c r="O691" i="4"/>
  <c r="N691" i="4"/>
  <c r="Q691" i="4"/>
  <c r="Q807" i="4"/>
  <c r="N807" i="4"/>
  <c r="O807" i="4"/>
  <c r="O786" i="4"/>
  <c r="N786" i="4"/>
  <c r="Q786" i="4"/>
  <c r="N722" i="4"/>
  <c r="Q722" i="4"/>
  <c r="O722" i="4"/>
  <c r="N323" i="4"/>
  <c r="O323" i="4"/>
  <c r="Q323" i="4"/>
  <c r="O800" i="4"/>
  <c r="Q800" i="4"/>
  <c r="N800" i="4"/>
  <c r="Q220" i="4"/>
  <c r="O220" i="4"/>
  <c r="N220" i="4"/>
  <c r="A628" i="4"/>
  <c r="B628" i="4" s="1"/>
  <c r="N693" i="4"/>
  <c r="Q693" i="4"/>
  <c r="O693" i="4"/>
  <c r="Q392" i="4"/>
  <c r="N392" i="4"/>
  <c r="O392" i="4"/>
  <c r="O172" i="4"/>
  <c r="Q172" i="4"/>
  <c r="N172" i="4"/>
  <c r="A285" i="4"/>
  <c r="B285" i="4" s="1"/>
  <c r="N802" i="4"/>
  <c r="O802" i="4"/>
  <c r="Q802" i="4"/>
  <c r="Q101" i="4"/>
  <c r="N101" i="4"/>
  <c r="O101" i="4"/>
  <c r="O659" i="4"/>
  <c r="N659" i="4"/>
  <c r="Q659" i="4"/>
  <c r="A588" i="4"/>
  <c r="B588" i="4" s="1"/>
  <c r="N55" i="4"/>
  <c r="O55" i="4"/>
  <c r="Q55" i="4"/>
  <c r="A520" i="4"/>
  <c r="B520" i="4" s="1"/>
  <c r="A211" i="4"/>
  <c r="B211" i="4" s="1"/>
  <c r="A788" i="4"/>
  <c r="B788" i="4" s="1"/>
  <c r="A658" i="4"/>
  <c r="B658" i="4" s="1"/>
  <c r="Q142" i="4"/>
  <c r="O142" i="4"/>
  <c r="N142" i="4"/>
  <c r="N784" i="4"/>
  <c r="Q784" i="4"/>
  <c r="O784" i="4"/>
  <c r="Q83" i="4"/>
  <c r="O83" i="4"/>
  <c r="N83" i="4"/>
  <c r="Q77" i="4"/>
  <c r="O77" i="4"/>
  <c r="N77" i="4"/>
  <c r="Q104" i="4"/>
  <c r="N104" i="4"/>
  <c r="O104" i="4"/>
  <c r="O85" i="4"/>
  <c r="N85" i="4"/>
  <c r="Q85" i="4"/>
  <c r="Q66" i="4"/>
  <c r="N66" i="4"/>
  <c r="O66" i="4"/>
  <c r="A142" i="4"/>
  <c r="B142" i="4" s="1"/>
  <c r="N251" i="4"/>
  <c r="Q251" i="4"/>
  <c r="O251" i="4"/>
  <c r="O151" i="4"/>
  <c r="N151" i="4"/>
  <c r="Q151" i="4"/>
  <c r="A85" i="4"/>
  <c r="B85" i="4" s="1"/>
  <c r="N108" i="4"/>
  <c r="Q108" i="4"/>
  <c r="O108" i="4"/>
  <c r="N754" i="4"/>
  <c r="Q754" i="4"/>
  <c r="O754" i="4"/>
  <c r="Q243" i="4"/>
  <c r="O243" i="4"/>
  <c r="N243" i="4"/>
  <c r="Q457" i="4"/>
  <c r="N457" i="4"/>
  <c r="O457" i="4"/>
  <c r="N698" i="4"/>
  <c r="Q698" i="4"/>
  <c r="O698" i="4"/>
  <c r="A207" i="4"/>
  <c r="B207" i="4" s="1"/>
  <c r="A126" i="4"/>
  <c r="B126" i="4" s="1"/>
  <c r="N160" i="4"/>
  <c r="Q160" i="4"/>
  <c r="O160" i="4"/>
  <c r="Q167" i="4"/>
  <c r="O167" i="4"/>
  <c r="N167" i="4"/>
  <c r="A516" i="4"/>
  <c r="B516" i="4" s="1"/>
  <c r="O409" i="4"/>
  <c r="N409" i="4"/>
  <c r="Q409" i="4"/>
  <c r="N472" i="4"/>
  <c r="Q472" i="4"/>
  <c r="O472" i="4"/>
  <c r="A447" i="4"/>
  <c r="B447" i="4" s="1"/>
  <c r="N701" i="4"/>
  <c r="Q701" i="4"/>
  <c r="O701" i="4"/>
  <c r="Q95" i="4"/>
  <c r="N95" i="4"/>
  <c r="O95" i="4"/>
  <c r="O69" i="4"/>
  <c r="Q69" i="4"/>
  <c r="N69" i="4"/>
  <c r="N33" i="4"/>
  <c r="Q33" i="4"/>
  <c r="O33" i="4"/>
  <c r="Q126" i="4"/>
  <c r="N126" i="4"/>
  <c r="O126" i="4"/>
  <c r="O192" i="4"/>
  <c r="Q192" i="4"/>
  <c r="N192" i="4"/>
  <c r="A6" i="4"/>
  <c r="B6" i="4" s="1"/>
  <c r="A7" i="4"/>
  <c r="B7" i="4" s="1"/>
  <c r="O6" i="4"/>
  <c r="N6" i="4"/>
  <c r="Q6" i="4"/>
  <c r="A10" i="4"/>
  <c r="B10" i="4" s="1"/>
  <c r="N4" i="4"/>
  <c r="O4" i="4"/>
  <c r="Q4" i="4"/>
  <c r="A8" i="4"/>
  <c r="B8" i="4" s="1"/>
  <c r="O8" i="4"/>
  <c r="Q8" i="4"/>
  <c r="N8" i="4"/>
  <c r="N7" i="4"/>
  <c r="Q7" i="4"/>
  <c r="O7" i="4"/>
  <c r="N10" i="4"/>
  <c r="Q10" i="4"/>
  <c r="O10" i="4"/>
  <c r="N3" i="4"/>
  <c r="Q3" i="4"/>
  <c r="O3" i="4"/>
  <c r="O5" i="4"/>
  <c r="Q5" i="4"/>
  <c r="N5" i="4"/>
  <c r="A5" i="4"/>
  <c r="B5" i="4" s="1"/>
  <c r="Q2" i="4"/>
  <c r="O2" i="4"/>
  <c r="N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cesmi</author>
  </authors>
  <commentList>
    <comment ref="A1" authorId="0" shapeId="0" xr:uid="{B1FB040F-6246-4C9F-840E-80E389112442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Obligatorio: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Banorte:</t>
        </r>
        <r>
          <rPr>
            <sz val="9"/>
            <color rgb="FF000000"/>
            <rFont val="Tahoma"/>
            <family val="2"/>
          </rPr>
          <t xml:space="preserve"> Id con el que esta dado de alta en la banca el empleado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STP</t>
        </r>
        <r>
          <rPr>
            <sz val="9"/>
            <color rgb="FF000000"/>
            <rFont val="Tahoma"/>
            <family val="2"/>
          </rPr>
          <t xml:space="preserve">: 3 a 5 letras que identifiquenal cliente (se puede repetir)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Opcional: Bancomer y Santander
</t>
        </r>
      </text>
    </comment>
    <comment ref="C1" authorId="0" shapeId="0" xr:uid="{D5EA3C11-433E-4417-B713-AB0FF1934015}">
      <text>
        <r>
          <rPr>
            <b/>
            <sz val="9"/>
            <color indexed="81"/>
            <rFont val="Tahoma"/>
            <family val="2"/>
          </rPr>
          <t>cesmi:</t>
        </r>
        <r>
          <rPr>
            <sz val="9"/>
            <color indexed="81"/>
            <rFont val="Tahoma"/>
            <family val="2"/>
          </rPr>
          <t xml:space="preserve">
Solo Ingresar el Nomero de cuenta se gun corresponda el banco dispersor, 
10 digitos Banorte y Bancomer
11 Digitos Santander
</t>
        </r>
      </text>
    </comment>
    <comment ref="D1" authorId="0" shapeId="0" xr:uid="{0953EF7C-5182-465B-9B90-68622E0A4BD3}">
      <text>
        <r>
          <rPr>
            <b/>
            <sz val="9"/>
            <color rgb="FF000000"/>
            <rFont val="Tahoma"/>
            <family val="2"/>
          </rPr>
          <t>VGC: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Ingresar Solo Cuenta CLABE o Tarjeta:
</t>
        </r>
        <r>
          <rPr>
            <sz val="9"/>
            <color rgb="FF000000"/>
            <rFont val="Tahoma"/>
            <family val="2"/>
          </rPr>
          <t>Para tarjeta es importante llenar la columna Banco</t>
        </r>
      </text>
    </comment>
    <comment ref="E1" authorId="0" shapeId="0" xr:uid="{1CFC1E3B-B7FB-4592-AA33-974167E93173}">
      <text>
        <r>
          <rPr>
            <b/>
            <sz val="9"/>
            <color indexed="81"/>
            <rFont val="Tahoma"/>
            <family val="2"/>
          </rPr>
          <t>cesmi:</t>
        </r>
        <r>
          <rPr>
            <sz val="9"/>
            <color indexed="81"/>
            <rFont val="Tahoma"/>
            <family val="2"/>
          </rPr>
          <t xml:space="preserve">
Es importante cuando la dispersion se realiza a numeros de Tarjeta (16 digitos) el origen es Cuenta Clabe y solo se puede dispersar desde STP
</t>
        </r>
      </text>
    </comment>
    <comment ref="G1" authorId="0" shapeId="0" xr:uid="{50DC7F76-D6CA-4909-A8EB-29FA2A39CC08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El Concepto se Utiliza en STP  para filtros y reportes de Nomis dispersadas
</t>
        </r>
        <r>
          <rPr>
            <sz val="9"/>
            <color rgb="FF000000"/>
            <rFont val="Tahoma"/>
            <family val="2"/>
          </rPr>
          <t xml:space="preserve"> </t>
        </r>
      </text>
    </comment>
    <comment ref="H1" authorId="0" shapeId="0" xr:uid="{FAD96821-E2A4-4A12-8CF4-E2F1EEFA2CC9}">
      <text>
        <r>
          <rPr>
            <b/>
            <sz val="9"/>
            <color indexed="81"/>
            <rFont val="Tahoma"/>
            <family val="2"/>
          </rPr>
          <t>VGC:</t>
        </r>
        <r>
          <rPr>
            <sz val="9"/>
            <color indexed="81"/>
            <rFont val="Tahoma"/>
            <family val="2"/>
          </rPr>
          <t xml:space="preserve">
Banco de donde se Dispersan los Recursos
</t>
        </r>
      </text>
    </comment>
    <comment ref="L3" authorId="0" shapeId="0" xr:uid="{AD8728A5-CEE0-4203-8559-BDA0EB09ADDE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Escribe el nombre del Cliente para identificar el archivo</t>
        </r>
      </text>
    </comment>
    <comment ref="L5" authorId="0" shapeId="0" xr:uid="{ED970C1F-48AD-4446-9955-0A23DFCCF737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Selecciona la empresa en la que estan registrados los empleados</t>
        </r>
      </text>
    </comment>
    <comment ref="L22" authorId="0" shapeId="0" xr:uid="{7813BC55-2B7C-41B0-8920-E2FA2BEED08F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Elegir consecutivo 01-99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cesmi</author>
  </authors>
  <commentList>
    <comment ref="A1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Obligatorio: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Banorte:</t>
        </r>
        <r>
          <rPr>
            <sz val="9"/>
            <color rgb="FF000000"/>
            <rFont val="Tahoma"/>
            <family val="2"/>
          </rPr>
          <t xml:space="preserve"> Id con el que esta dado de alta en la banca el empleado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STP</t>
        </r>
        <r>
          <rPr>
            <sz val="9"/>
            <color rgb="FF000000"/>
            <rFont val="Tahoma"/>
            <family val="2"/>
          </rPr>
          <t xml:space="preserve">: 3 a 5 letras que identifiquenal cliente (se puede repetir)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Opcional: Bancomer y Santander
</t>
        </r>
      </text>
    </comment>
    <comment ref="C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cesmi:</t>
        </r>
        <r>
          <rPr>
            <sz val="9"/>
            <color indexed="81"/>
            <rFont val="Tahoma"/>
            <family val="2"/>
          </rPr>
          <t xml:space="preserve">
Solo Ingresar el Nomero de cuenta se gun corresponda el banco dispersor, 
10 digitos Banorte y Bancomer
11 Digitos Santander
</t>
        </r>
      </text>
    </comment>
    <comment ref="D1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VGC: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Ingresar Solo Cuenta CLABE o Tarjeta:
</t>
        </r>
        <r>
          <rPr>
            <sz val="9"/>
            <color rgb="FF000000"/>
            <rFont val="Tahoma"/>
            <family val="2"/>
          </rPr>
          <t>Para tarjeta es importante llenar la columna Banco</t>
        </r>
      </text>
    </comment>
    <comment ref="E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cesmi:</t>
        </r>
        <r>
          <rPr>
            <sz val="9"/>
            <color indexed="81"/>
            <rFont val="Tahoma"/>
            <family val="2"/>
          </rPr>
          <t xml:space="preserve">
Es importante cuando la dispersion se realiza a numeros de Tarjeta (16 digitos) el origen es Cuenta Clabe y solo se puede dispersar desde STP
</t>
        </r>
      </text>
    </comment>
    <comment ref="G1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El Concepto se Utiliza en STP  para filtros y reportes de Nomis dispersadas
</t>
        </r>
        <r>
          <rPr>
            <sz val="9"/>
            <color rgb="FF000000"/>
            <rFont val="Tahoma"/>
            <family val="2"/>
          </rPr>
          <t xml:space="preserve"> </t>
        </r>
      </text>
    </comment>
    <comment ref="H1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VGC:</t>
        </r>
        <r>
          <rPr>
            <sz val="9"/>
            <color indexed="81"/>
            <rFont val="Tahoma"/>
            <family val="2"/>
          </rPr>
          <t xml:space="preserve">
Banco de donde se Dispersan los Recursos
</t>
        </r>
      </text>
    </comment>
    <comment ref="L3" authorId="0" shapeId="0" xr:uid="{00000000-0006-0000-0000-000007000000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Escribe el nombre del Cliente para identificar el archivo</t>
        </r>
      </text>
    </comment>
    <comment ref="L5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Selecciona la empresa en la que estan registrados los empleados</t>
        </r>
      </text>
    </comment>
    <comment ref="L22" authorId="0" shapeId="0" xr:uid="{00000000-0006-0000-0000-000009000000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Elegir consecutivo 01-99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cesmi</author>
  </authors>
  <commentList>
    <comment ref="P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cesmi:</t>
        </r>
        <r>
          <rPr>
            <sz val="9"/>
            <color indexed="81"/>
            <rFont val="Tahoma"/>
            <family val="2"/>
          </rPr>
          <t xml:space="preserve">
Numero de Emisora en Banorte Nomina</t>
        </r>
      </text>
    </comment>
    <comment ref="R1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cesmi:</t>
        </r>
        <r>
          <rPr>
            <sz val="9"/>
            <color indexed="81"/>
            <rFont val="Tahoma"/>
            <family val="2"/>
          </rPr>
          <t xml:space="preserve">
Numero de Cuenda de donde se Dispersa la Nomina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Monica Nieto</author>
  </authors>
  <commentList>
    <comment ref="F1" authorId="0" shapeId="0" xr:uid="{00000000-0006-0000-0300-000001000000}">
      <text>
        <r>
          <rPr>
            <sz val="9"/>
            <color indexed="81"/>
            <rFont val="Tahoma"/>
            <family val="2"/>
          </rPr>
          <t xml:space="preserve">Cuenta Beneficiario a la que se envían los recursos. Es posible dispersar a:
Cuenta clabe (18 dígitos);  
Tarjeta débito (16 dígitos);
Número celular (10 dígitos) </t>
        </r>
      </text>
    </comment>
    <comment ref="G1" authorId="0" shapeId="0" xr:uid="{00000000-0006-0000-0300-000002000000}">
      <text>
        <r>
          <rPr>
            <sz val="9"/>
            <color rgb="FF000000"/>
            <rFont val="Tahoma"/>
            <family val="2"/>
          </rPr>
          <t xml:space="preserve">Únicamente se habilitara la lista en caso de que el envío sea a tarjeta de débito o número celular.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Si es cuenta clabe se pondrá la celda en color verde, importante revisar  que en la columna de Participante (Columan A) se  tengan datos; e lo contrario confirmar que se escriba bien la cuenta clabe. </t>
        </r>
      </text>
    </comment>
    <comment ref="H1" authorId="0" shapeId="0" xr:uid="{00000000-0006-0000-0300-000003000000}">
      <text>
        <r>
          <rPr>
            <sz val="9"/>
            <color indexed="81"/>
            <rFont val="Tahoma"/>
            <family val="2"/>
          </rPr>
          <t xml:space="preserve">Es la clave de identificación estándar reconocida por Banco de México. Ej. Empresa000n
Debe ser única por operación en el día, contener mínimo 7 máximo 30 caracteres y es alfanumérica.
No reconoce símbolos, espacios o acentos.
</t>
        </r>
      </text>
    </comment>
    <comment ref="I1" authorId="0" shapeId="0" xr:uid="{00000000-0006-0000-0300-000004000000}">
      <text>
        <r>
          <rPr>
            <sz val="9"/>
            <color indexed="81"/>
            <rFont val="Tahoma"/>
            <family val="2"/>
          </rPr>
          <t>Nombre de a quien se transfiere el recurso.
Máximo 40 caracteres.</t>
        </r>
      </text>
    </comment>
    <comment ref="J1" authorId="0" shapeId="0" xr:uid="{00000000-0006-0000-0300-000005000000}">
      <text>
        <r>
          <rPr>
            <sz val="9"/>
            <color indexed="81"/>
            <rFont val="Tahoma"/>
            <family val="2"/>
          </rPr>
          <t>El RFC o CURP del beneficiario. En caso de no contar con el RFC se debe escribir ND.</t>
        </r>
      </text>
    </comment>
    <comment ref="M1" authorId="0" shapeId="0" xr:uid="{00000000-0006-0000-0300-000006000000}">
      <text>
        <r>
          <rPr>
            <sz val="9"/>
            <color indexed="81"/>
            <rFont val="Tahoma"/>
            <family val="2"/>
          </rPr>
          <t xml:space="preserve">
Monto a transferir</t>
        </r>
      </text>
    </comment>
    <comment ref="N1" authorId="0" shapeId="0" xr:uid="{00000000-0006-0000-0300-000007000000}">
      <text>
        <r>
          <rPr>
            <sz val="9"/>
            <color indexed="81"/>
            <rFont val="Tahoma"/>
            <family val="2"/>
          </rPr>
          <t>Motivo del recurso a transferir, máximo a 40 caracteres.</t>
        </r>
      </text>
    </comment>
    <comment ref="O1" authorId="0" shapeId="0" xr:uid="{00000000-0006-0000-0300-000008000000}">
      <text>
        <r>
          <rPr>
            <sz val="9"/>
            <color indexed="81"/>
            <rFont val="Tahoma"/>
            <family val="2"/>
          </rPr>
          <t>Referencia numérica asociada al pago, únicamente acepta dígitos, máximo 7.
No puede quedar vacia.
Ejemplo: 1234567</t>
        </r>
      </text>
    </comment>
    <comment ref="Q1" authorId="0" shapeId="0" xr:uid="{00000000-0006-0000-0300-000009000000}">
      <text>
        <r>
          <rPr>
            <sz val="9"/>
            <color indexed="81"/>
            <rFont val="Tahoma"/>
            <family val="2"/>
          </rPr>
          <t xml:space="preserve">Nombre de la empresa que envía las operaciones y que está configurada en “STP”. Es decir, el nombre con el que te registra STP, no lleva espacios y es sensible a mayúsculas, minúsculas y caracteres especiales.
Ejemplo: TU_EMPRESA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cesmi</author>
  </authors>
  <commentList>
    <comment ref="A1" authorId="0" shapeId="0" xr:uid="{00000000-0006-0000-0400-000001000000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Obligatorio: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Banorte:</t>
        </r>
        <r>
          <rPr>
            <sz val="9"/>
            <color rgb="FF000000"/>
            <rFont val="Tahoma"/>
            <family val="2"/>
          </rPr>
          <t xml:space="preserve"> Id con el que esta dado de alta en la banca el empleado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STP</t>
        </r>
        <r>
          <rPr>
            <sz val="9"/>
            <color rgb="FF000000"/>
            <rFont val="Tahoma"/>
            <family val="2"/>
          </rPr>
          <t xml:space="preserve">: 3 a 5 letras que identifiquenal cliente (se puede repetir)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Opcional: Bancomer y Santander
</t>
        </r>
      </text>
    </comment>
    <comment ref="C1" authorId="0" shapeId="0" xr:uid="{00000000-0006-0000-0400-000002000000}">
      <text>
        <r>
          <rPr>
            <b/>
            <sz val="9"/>
            <color rgb="FF000000"/>
            <rFont val="Tahoma"/>
            <family val="2"/>
          </rPr>
          <t>VGC: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Ingresar Solo Cuenta CLABE o Tarjeta:
</t>
        </r>
        <r>
          <rPr>
            <sz val="9"/>
            <color rgb="FF000000"/>
            <rFont val="Tahoma"/>
            <family val="2"/>
          </rPr>
          <t>Para tarjeta es importante llenar la columna Banco</t>
        </r>
      </text>
    </comment>
    <comment ref="E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cesmi:</t>
        </r>
        <r>
          <rPr>
            <sz val="9"/>
            <color indexed="81"/>
            <rFont val="Tahoma"/>
            <family val="2"/>
          </rPr>
          <t xml:space="preserve">
Es importante cuando la dispersion se realiza a numeros de Tarjeta (16 digitos) el origen es Cuenta Clabe y solo se puede dispersar desde STP
</t>
        </r>
      </text>
    </comment>
    <comment ref="G1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cesmi:</t>
        </r>
        <r>
          <rPr>
            <sz val="9"/>
            <color indexed="81"/>
            <rFont val="Tahoma"/>
            <family val="2"/>
          </rPr>
          <t xml:space="preserve">
El Concepto se Utiliza en STP  para filtros y reportes de Nomis dispersadas
 </t>
        </r>
      </text>
    </comment>
    <comment ref="H1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VGC:</t>
        </r>
        <r>
          <rPr>
            <sz val="9"/>
            <color indexed="81"/>
            <rFont val="Tahoma"/>
            <family val="2"/>
          </rPr>
          <t xml:space="preserve">
Banco de donde se Dispersan los Recursos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cesmi</author>
  </authors>
  <commentList>
    <comment ref="A1" authorId="0" shapeId="0" xr:uid="{C2E91C4D-166C-4979-B4CB-F509F11BADA3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Obligatorio: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Banorte:</t>
        </r>
        <r>
          <rPr>
            <sz val="9"/>
            <color rgb="FF000000"/>
            <rFont val="Tahoma"/>
            <family val="2"/>
          </rPr>
          <t xml:space="preserve"> Id con el que esta dado de alta en la banca el empleado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STP</t>
        </r>
        <r>
          <rPr>
            <sz val="9"/>
            <color rgb="FF000000"/>
            <rFont val="Tahoma"/>
            <family val="2"/>
          </rPr>
          <t xml:space="preserve">: 3 a 5 letras que identifiquenal cliente (se puede repetir)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Opcional: Bancomer y Santander
</t>
        </r>
      </text>
    </comment>
    <comment ref="E1" authorId="0" shapeId="0" xr:uid="{DC003B12-66B1-4F0C-98F0-7AE712F249C9}">
      <text>
        <r>
          <rPr>
            <b/>
            <sz val="9"/>
            <color indexed="81"/>
            <rFont val="Tahoma"/>
            <family val="2"/>
          </rPr>
          <t>cesmi:</t>
        </r>
        <r>
          <rPr>
            <sz val="9"/>
            <color indexed="81"/>
            <rFont val="Tahoma"/>
            <family val="2"/>
          </rPr>
          <t xml:space="preserve">
Solo Ingresar el Nomero de cuenta se gun corresponda el banco dispersor, 
10 digitos Banorte y Bancomer
11 Digitos Santander
</t>
        </r>
      </text>
    </comment>
    <comment ref="F1" authorId="0" shapeId="0" xr:uid="{7BD163D6-D856-42ED-9B9D-2D06BF021A2B}">
      <text>
        <r>
          <rPr>
            <b/>
            <sz val="9"/>
            <color indexed="81"/>
            <rFont val="Tahoma"/>
            <family val="2"/>
          </rPr>
          <t>cesmi:</t>
        </r>
        <r>
          <rPr>
            <sz val="9"/>
            <color indexed="81"/>
            <rFont val="Tahoma"/>
            <family val="2"/>
          </rPr>
          <t xml:space="preserve">
Solo Ingresar el Nomero de cuenta se gun corresponda el banco dispersor, 
10 digitos Banorte y Bancomer
11 Digitos Santander
</t>
        </r>
      </text>
    </comment>
    <comment ref="G1" authorId="0" shapeId="0" xr:uid="{D59DA9DA-B37D-44DB-A710-B4CAF1F44FDB}">
      <text>
        <r>
          <rPr>
            <b/>
            <sz val="9"/>
            <color indexed="81"/>
            <rFont val="Tahoma"/>
            <family val="2"/>
          </rPr>
          <t>VGC:</t>
        </r>
        <r>
          <rPr>
            <sz val="9"/>
            <color indexed="81"/>
            <rFont val="Tahoma"/>
            <family val="2"/>
          </rPr>
          <t xml:space="preserve">
Banco de donde se Dispersan los Recursos
</t>
        </r>
      </text>
    </comment>
    <comment ref="I1" authorId="0" shapeId="0" xr:uid="{C9194423-AC01-467C-9153-52161C60BBCD}">
      <text>
        <r>
          <rPr>
            <b/>
            <sz val="9"/>
            <color rgb="FF000000"/>
            <rFont val="Tahoma"/>
            <family val="2"/>
          </rPr>
          <t>cesmi: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El Concepto se Utiliza en STP  para filtros y reportes de Nomis dispersadas
</t>
        </r>
        <r>
          <rPr>
            <sz val="9"/>
            <color rgb="FF000000"/>
            <rFont val="Tahoma"/>
            <family val="2"/>
          </rPr>
          <t xml:space="preserve"> </t>
        </r>
      </text>
    </comment>
    <comment ref="J1" authorId="0" shapeId="0" xr:uid="{D5F46AE2-7843-4B76-820B-C6B0D2CE08BC}">
      <text>
        <r>
          <rPr>
            <b/>
            <sz val="9"/>
            <color indexed="81"/>
            <rFont val="Tahoma"/>
            <family val="2"/>
          </rPr>
          <t>VGC:</t>
        </r>
        <r>
          <rPr>
            <sz val="9"/>
            <color indexed="81"/>
            <rFont val="Tahoma"/>
            <family val="2"/>
          </rPr>
          <t xml:space="preserve">
Banco de donde se Dispersan los Recursos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<sst xmlns="http://schemas.openxmlformats.org/spreadsheetml/2006/main" count="628" uniqueCount="397">
  <si>
    <t>INICIO CLABE</t>
  </si>
  <si>
    <t>CLAVE_RASTREO</t>
  </si>
  <si>
    <t>NOMBRE_BENEFICIARIO</t>
  </si>
  <si>
    <t>RFC_CURP_BENEFICIARIO</t>
  </si>
  <si>
    <t>TIPO_PAGO</t>
  </si>
  <si>
    <t>TIPO_CUENTA_BENEFICIARIO</t>
  </si>
  <si>
    <t>MONTO</t>
  </si>
  <si>
    <t>CUENTA_BENEFICIARIO</t>
  </si>
  <si>
    <t>CONCEPTO_PAGO</t>
  </si>
  <si>
    <t>REFERENCIA_NUMERICA</t>
  </si>
  <si>
    <t>PARTICIPANTE</t>
  </si>
  <si>
    <t>INSTITUCION_OPERANTE</t>
  </si>
  <si>
    <t>EMPRESA</t>
  </si>
  <si>
    <t>001</t>
  </si>
  <si>
    <t>EXTRACCION INSTITUCION</t>
  </si>
  <si>
    <t>Largo</t>
  </si>
  <si>
    <t>BANXICO</t>
  </si>
  <si>
    <t>BANCOMEXT</t>
  </si>
  <si>
    <t>BANOBRAS</t>
  </si>
  <si>
    <t>BANJERCITO</t>
  </si>
  <si>
    <t>NAFIN</t>
  </si>
  <si>
    <t>BANSEFI</t>
  </si>
  <si>
    <t>HIPOTECARIA FED</t>
  </si>
  <si>
    <t>BANAMEX</t>
  </si>
  <si>
    <t>BBVA BANCOMER</t>
  </si>
  <si>
    <t>SANTANDER</t>
  </si>
  <si>
    <t>HSBC</t>
  </si>
  <si>
    <t>BAJIO</t>
  </si>
  <si>
    <t>INBURSA</t>
  </si>
  <si>
    <t>MIFEL</t>
  </si>
  <si>
    <t>SCOTIABANK</t>
  </si>
  <si>
    <t>BANREGIO</t>
  </si>
  <si>
    <t>INVEX</t>
  </si>
  <si>
    <t>BANSI</t>
  </si>
  <si>
    <t>AFIRME</t>
  </si>
  <si>
    <t>BANORTE/IXE</t>
  </si>
  <si>
    <t>ACCENDO BANCO</t>
  </si>
  <si>
    <t>AMERICAN EXPRES</t>
  </si>
  <si>
    <t>JP MORGAN</t>
  </si>
  <si>
    <t>BMONEX</t>
  </si>
  <si>
    <t>VE POR MAS</t>
  </si>
  <si>
    <t>DEUTSCHE</t>
  </si>
  <si>
    <t>CREDIT SUISSE</t>
  </si>
  <si>
    <t>AZTECA</t>
  </si>
  <si>
    <t>AUTOFIN</t>
  </si>
  <si>
    <t>BARCLAYS</t>
  </si>
  <si>
    <t>COMPARTAMOS</t>
  </si>
  <si>
    <t>MULTIVA BANCO</t>
  </si>
  <si>
    <t>ACTINVER</t>
  </si>
  <si>
    <t>INTERCAM BANCO</t>
  </si>
  <si>
    <t>BANCOPPEL</t>
  </si>
  <si>
    <t>ABC CAPITAL</t>
  </si>
  <si>
    <t>CONSUBANCO</t>
  </si>
  <si>
    <t>CIBANCO</t>
  </si>
  <si>
    <t>BBASE</t>
  </si>
  <si>
    <t>BANKAOOL</t>
  </si>
  <si>
    <t>PAGATODO</t>
  </si>
  <si>
    <t>INMOBILIARIO</t>
  </si>
  <si>
    <t>DONDE</t>
  </si>
  <si>
    <t>BANCREA</t>
  </si>
  <si>
    <t>BANCO FINTERRA</t>
  </si>
  <si>
    <t>ICBC</t>
  </si>
  <si>
    <t>SABADELL</t>
  </si>
  <si>
    <t>MIZUHO BANK</t>
  </si>
  <si>
    <t>MONEXCB</t>
  </si>
  <si>
    <t>GBM</t>
  </si>
  <si>
    <t>MASARI</t>
  </si>
  <si>
    <t>VALUE</t>
  </si>
  <si>
    <t>ESTRUCTURADORES</t>
  </si>
  <si>
    <t>VECTOR</t>
  </si>
  <si>
    <t>MULTIVA CBOLSA</t>
  </si>
  <si>
    <t>FINAMEX</t>
  </si>
  <si>
    <t>VALMEX</t>
  </si>
  <si>
    <t>PROFUTURO</t>
  </si>
  <si>
    <t>CB INTERCAM</t>
  </si>
  <si>
    <t>CI BOLSA</t>
  </si>
  <si>
    <t>FINCOMUN</t>
  </si>
  <si>
    <t>HDI SEGUROS</t>
  </si>
  <si>
    <t>REFORMA</t>
  </si>
  <si>
    <t>STP</t>
  </si>
  <si>
    <t>EVERCORE</t>
  </si>
  <si>
    <t>KUSPIT</t>
  </si>
  <si>
    <t>UNAGRA</t>
  </si>
  <si>
    <t>ASP INTEGRA OPC</t>
  </si>
  <si>
    <t>LIBERTAD</t>
  </si>
  <si>
    <t>CAJA POP MEXICA</t>
  </si>
  <si>
    <t>CRISTOBAL COLON</t>
  </si>
  <si>
    <t>CAJA TELEFONIST</t>
  </si>
  <si>
    <t>TRANSFER</t>
  </si>
  <si>
    <t>FONDO (FIRA)</t>
  </si>
  <si>
    <t>INVERCAP</t>
  </si>
  <si>
    <t>FOMPED</t>
  </si>
  <si>
    <t>INDEVAL</t>
  </si>
  <si>
    <t>BANCO S3</t>
  </si>
  <si>
    <t>BANK OF AMERICA</t>
  </si>
  <si>
    <t>CREDICAPITAL</t>
  </si>
  <si>
    <t>CoDi Valida</t>
  </si>
  <si>
    <t>MUFG</t>
  </si>
  <si>
    <t>SHINHAN</t>
  </si>
  <si>
    <t>INSTITUCIÓN</t>
  </si>
  <si>
    <t>SELECCION BANCO</t>
  </si>
  <si>
    <t>012</t>
  </si>
  <si>
    <t>ID</t>
  </si>
  <si>
    <t>NOMBRE</t>
  </si>
  <si>
    <t>Monto</t>
  </si>
  <si>
    <t>Banco</t>
  </si>
  <si>
    <t>Centro de Costos</t>
  </si>
  <si>
    <t>CC</t>
  </si>
  <si>
    <t>Empresa</t>
  </si>
  <si>
    <t>Alias</t>
  </si>
  <si>
    <t>Cuenta CLABE</t>
  </si>
  <si>
    <t>UNO_POR_CIENTO</t>
  </si>
  <si>
    <t>646180212400000002</t>
  </si>
  <si>
    <t>002</t>
  </si>
  <si>
    <t>ALCAMEX</t>
  </si>
  <si>
    <t>646180212400200006</t>
  </si>
  <si>
    <t>003</t>
  </si>
  <si>
    <t>NAVENPRO</t>
  </si>
  <si>
    <t>646180212400300003</t>
  </si>
  <si>
    <t>004</t>
  </si>
  <si>
    <t>AGRO</t>
  </si>
  <si>
    <t>646180212400400000</t>
  </si>
  <si>
    <t>005</t>
  </si>
  <si>
    <t>CREATFOR</t>
  </si>
  <si>
    <t>646180212400500007</t>
  </si>
  <si>
    <t>006</t>
  </si>
  <si>
    <t>EDIBAL</t>
  </si>
  <si>
    <t>646180212400600004</t>
  </si>
  <si>
    <t>007</t>
  </si>
  <si>
    <t>OPERADORA</t>
  </si>
  <si>
    <t>646180212400700001</t>
  </si>
  <si>
    <t>008</t>
  </si>
  <si>
    <t>BELLA</t>
  </si>
  <si>
    <t>646180212400800008</t>
  </si>
  <si>
    <t>009</t>
  </si>
  <si>
    <t>KERALA</t>
  </si>
  <si>
    <t>646180212400900005</t>
  </si>
  <si>
    <t>010</t>
  </si>
  <si>
    <t>NERO</t>
  </si>
  <si>
    <t>646180212401000001</t>
  </si>
  <si>
    <t>011</t>
  </si>
  <si>
    <t>IMG</t>
  </si>
  <si>
    <t>646180212401100008</t>
  </si>
  <si>
    <t>HERTA</t>
  </si>
  <si>
    <t>646180212401200005</t>
  </si>
  <si>
    <t>013</t>
  </si>
  <si>
    <t>DIAMAN</t>
  </si>
  <si>
    <t>646180212401300002</t>
  </si>
  <si>
    <t>FREDTUCCI</t>
  </si>
  <si>
    <t>014</t>
  </si>
  <si>
    <t>Concepto Transferencia</t>
  </si>
  <si>
    <t>INSTITUCION_CONTRAPARTE</t>
  </si>
  <si>
    <t>Nombre Archivo:</t>
  </si>
  <si>
    <t>Ruta:</t>
  </si>
  <si>
    <t>Formatro para dispercion masiva STP | VGC.</t>
  </si>
  <si>
    <t>3.- Verifique que en las columnas no exista algun tipo de sumatoria (Total Importe).</t>
  </si>
  <si>
    <t>4.- Ingresa la Fecha de Pago y Numero de Cuenta de donde se dispersara la Nomina de Sindicato (Actualiza en caso necesario)</t>
  </si>
  <si>
    <t>5.- Click En el Boton Generar TXT</t>
  </si>
  <si>
    <t>6.- Buscar el archivo txt:</t>
  </si>
  <si>
    <t>7.- Cargar el Documento TXT en bancos para dispersion.</t>
  </si>
  <si>
    <t xml:space="preserve">1.- Llene los campos de acuerdo a la columna que corresponda. </t>
  </si>
  <si>
    <r>
      <t xml:space="preserve">2.- No usar Formulas dentro de esta hoja, Pegar la informacion como </t>
    </r>
    <r>
      <rPr>
        <b/>
        <sz val="11"/>
        <color theme="1"/>
        <rFont val="Arial"/>
        <family val="2"/>
      </rPr>
      <t>"VALORES"</t>
    </r>
  </si>
  <si>
    <t>En un solo archivo se puede dispersar de multiples empresas</t>
  </si>
  <si>
    <r>
      <t xml:space="preserve">La Columna </t>
    </r>
    <r>
      <rPr>
        <b/>
        <sz val="10"/>
        <color theme="1"/>
        <rFont val="Arial"/>
        <family val="2"/>
      </rPr>
      <t>Banco</t>
    </r>
    <r>
      <rPr>
        <sz val="10"/>
        <color theme="1"/>
        <rFont val="Arial"/>
        <family val="2"/>
      </rPr>
      <t xml:space="preserve">  se llena en caso de ser transferencia a Tarjeta (serleccionar del combo de la celda)</t>
    </r>
  </si>
  <si>
    <r>
      <t xml:space="preserve">La Columna </t>
    </r>
    <r>
      <rPr>
        <b/>
        <sz val="10"/>
        <color theme="1"/>
        <rFont val="Arial"/>
        <family val="2"/>
      </rPr>
      <t xml:space="preserve">Centro de Costos </t>
    </r>
    <r>
      <rPr>
        <sz val="10"/>
        <color theme="1"/>
        <rFont val="Arial"/>
        <family val="2"/>
      </rPr>
      <t xml:space="preserve"> es el origen de fondos, "empresa que dispersa". </t>
    </r>
  </si>
  <si>
    <t>Fecha (ddmmaa)</t>
  </si>
  <si>
    <t>C:\STP</t>
  </si>
  <si>
    <t>Cuenta de Cargo</t>
  </si>
  <si>
    <t>Fecha</t>
  </si>
  <si>
    <t>TOTALES</t>
  </si>
  <si>
    <t>Montos</t>
  </si>
  <si>
    <t>Nombre del Receptor</t>
  </si>
  <si>
    <t>id</t>
  </si>
  <si>
    <t>Cuenta banco</t>
  </si>
  <si>
    <t>Cuenta CLABE Interbancaria</t>
  </si>
  <si>
    <t>Importe</t>
  </si>
  <si>
    <t>072</t>
  </si>
  <si>
    <t>147</t>
  </si>
  <si>
    <t>019</t>
  </si>
  <si>
    <t>152</t>
  </si>
  <si>
    <t>137</t>
  </si>
  <si>
    <t>154</t>
  </si>
  <si>
    <t>030</t>
  </si>
  <si>
    <t>127</t>
  </si>
  <si>
    <t>128</t>
  </si>
  <si>
    <t>659</t>
  </si>
  <si>
    <t>103</t>
  </si>
  <si>
    <t>638</t>
  </si>
  <si>
    <t>062</t>
  </si>
  <si>
    <t>133</t>
  </si>
  <si>
    <t>102</t>
  </si>
  <si>
    <t>138</t>
  </si>
  <si>
    <t>145</t>
  </si>
  <si>
    <t>129</t>
  </si>
  <si>
    <t>060</t>
  </si>
  <si>
    <t>166</t>
  </si>
  <si>
    <t>058</t>
  </si>
  <si>
    <t>112</t>
  </si>
  <si>
    <t>677</t>
  </si>
  <si>
    <t>683</t>
  </si>
  <si>
    <t>630</t>
  </si>
  <si>
    <t>631</t>
  </si>
  <si>
    <t>143</t>
  </si>
  <si>
    <t>130</t>
  </si>
  <si>
    <t>140</t>
  </si>
  <si>
    <t>126</t>
  </si>
  <si>
    <t>680</t>
  </si>
  <si>
    <t>124</t>
  </si>
  <si>
    <t>151</t>
  </si>
  <si>
    <t>606</t>
  </si>
  <si>
    <t>648</t>
  </si>
  <si>
    <t>616</t>
  </si>
  <si>
    <t>634</t>
  </si>
  <si>
    <t>689</t>
  </si>
  <si>
    <t>685</t>
  </si>
  <si>
    <t>601</t>
  </si>
  <si>
    <t>636</t>
  </si>
  <si>
    <t>168</t>
  </si>
  <si>
    <t>021</t>
  </si>
  <si>
    <t>155</t>
  </si>
  <si>
    <t>036</t>
  </si>
  <si>
    <t>902</t>
  </si>
  <si>
    <t>150</t>
  </si>
  <si>
    <t>136</t>
  </si>
  <si>
    <t>686</t>
  </si>
  <si>
    <t>059</t>
  </si>
  <si>
    <t>110</t>
  </si>
  <si>
    <t>653</t>
  </si>
  <si>
    <t>670</t>
  </si>
  <si>
    <t>602</t>
  </si>
  <si>
    <t>042</t>
  </si>
  <si>
    <t>158</t>
  </si>
  <si>
    <t>600</t>
  </si>
  <si>
    <t>132</t>
  </si>
  <si>
    <t>613</t>
  </si>
  <si>
    <t>135</t>
  </si>
  <si>
    <t>148</t>
  </si>
  <si>
    <t>620</t>
  </si>
  <si>
    <t>642</t>
  </si>
  <si>
    <t>156</t>
  </si>
  <si>
    <t>044</t>
  </si>
  <si>
    <t>646</t>
  </si>
  <si>
    <t>684</t>
  </si>
  <si>
    <t>656</t>
  </si>
  <si>
    <t>617</t>
  </si>
  <si>
    <t>605</t>
  </si>
  <si>
    <t>113</t>
  </si>
  <si>
    <t>608</t>
  </si>
  <si>
    <t>Banorte</t>
  </si>
  <si>
    <t>BBVA Bancomer</t>
  </si>
  <si>
    <t>Cod Empresa</t>
  </si>
  <si>
    <t>Consecutivo</t>
  </si>
  <si>
    <t>Cliente</t>
  </si>
  <si>
    <t>Alcamex</t>
  </si>
  <si>
    <t>Navempro</t>
  </si>
  <si>
    <t>Agrobal</t>
  </si>
  <si>
    <t>Creatfor</t>
  </si>
  <si>
    <t>Edibal</t>
  </si>
  <si>
    <t>Operadora 320</t>
  </si>
  <si>
    <t>Bella R.</t>
  </si>
  <si>
    <t>Kerala</t>
  </si>
  <si>
    <t>Nero Can</t>
  </si>
  <si>
    <t>Imagen Activa</t>
  </si>
  <si>
    <t>Hertaberi</t>
  </si>
  <si>
    <t>Gpo Diaman</t>
  </si>
  <si>
    <t>Fredtucci</t>
  </si>
  <si>
    <t>Empresa Pagadora</t>
  </si>
  <si>
    <t>Variables de Configuracion</t>
  </si>
  <si>
    <t>07330</t>
  </si>
  <si>
    <t>Uno de 99 %</t>
  </si>
  <si>
    <t>Tranferencias</t>
  </si>
  <si>
    <t>Total</t>
  </si>
  <si>
    <t>Totales</t>
  </si>
  <si>
    <t>Santander</t>
  </si>
  <si>
    <t>Total Global</t>
  </si>
  <si>
    <t>Nombre del archivo</t>
  </si>
  <si>
    <t>Ruta</t>
  </si>
  <si>
    <t>2.- No usar Formulas dentro de esta hoja, Pegar la informacion como "VALORES"</t>
  </si>
  <si>
    <t>Formatro Multiple de Dispersion FISACAL VGC | Banorte, BBVA, Santander, STP.</t>
  </si>
  <si>
    <t xml:space="preserve">La Celda empresa Pagadora es el origen de fondos, "empresa que dispersa". </t>
  </si>
  <si>
    <t xml:space="preserve">4.- Ingresa la Fecha de Pago </t>
  </si>
  <si>
    <t xml:space="preserve">5.- Click En el Boton Generar según el banco </t>
  </si>
  <si>
    <t>STP: C:/STP</t>
  </si>
  <si>
    <t>Banorte: C:/ Banorte</t>
  </si>
  <si>
    <t>Bco Dispersor</t>
  </si>
  <si>
    <t>Cada Columna Banco  cuenta con una descripcion para tomar en cuenta.</t>
  </si>
  <si>
    <t>Datos necesarios pór institucion</t>
  </si>
  <si>
    <t>Bancomer: Nombre R., Cuenta Banco, Cuenta CLABE, Importe,Bco Dispersor</t>
  </si>
  <si>
    <t>Banorte: ID,Nombre R., Cuenta Banco, Cuenta CLABE, Importe,Bco Dispersor</t>
  </si>
  <si>
    <t>Santander: Nombre R., Cuenta Banco, Cuenta CLABE, Importe,Bco Dispersor</t>
  </si>
  <si>
    <t>STP: ID, Nombre R., Cuenta CLABE, Importe,Concepto T, Bco Dispersor</t>
  </si>
  <si>
    <t>01</t>
  </si>
  <si>
    <t>SIEMPREVIVO</t>
  </si>
  <si>
    <t>Siempre Vivo</t>
  </si>
  <si>
    <t>Actualizaciones por Version</t>
  </si>
  <si>
    <t>1.5:  23/09/2022; Se Agrega Cuenta STP SiempreVivo y se Valida celdas y funcionalidad</t>
  </si>
  <si>
    <t>VITAWER</t>
  </si>
  <si>
    <t>017</t>
  </si>
  <si>
    <t>015</t>
  </si>
  <si>
    <t>016</t>
  </si>
  <si>
    <t>1.6: 17/04/2023: Se Agrega cuenta STP VITAWER</t>
  </si>
  <si>
    <t>646180212401700000</t>
  </si>
  <si>
    <t xml:space="preserve">Ajuste en la tipografia,  Filas 40 a la 45, la letra y tamaño era diferente </t>
  </si>
  <si>
    <t>1.7: 25/08/2023; Se agrega a la deteccion de cuentas CLABE bancos "ALTERNATIVOS"</t>
  </si>
  <si>
    <t>661</t>
  </si>
  <si>
    <t>ALTERNATIVOS</t>
  </si>
  <si>
    <t>1.8 08/08/2023; Cerreccion de Layout STP, en algunas ocasiones si elusuario generaba mas de un LayOut STP, este no respetaba la selección STP y cagaba otros bancos</t>
  </si>
  <si>
    <t>1.9 06/02/2024; Se agrega centro de Costos "MILE"</t>
  </si>
  <si>
    <t>MILE</t>
  </si>
  <si>
    <t>646180212401600003</t>
  </si>
  <si>
    <t>VISIOBAL</t>
  </si>
  <si>
    <t xml:space="preserve">BAUGESELLSCHAFT 320 </t>
  </si>
  <si>
    <t>CREATFORT IMAGEN Y VENTAS</t>
  </si>
  <si>
    <t>2.0 15/02/2024 Se agregan empresas BBVA Creatfor Imagen y Ventas, y BAUGESELLSCHAFT</t>
  </si>
  <si>
    <t>BAUGELLSELS_320</t>
  </si>
  <si>
    <t>CREATFORT_IMAGE</t>
  </si>
  <si>
    <t>URBANIZADORA</t>
  </si>
  <si>
    <t>BETAGAMA</t>
  </si>
  <si>
    <t>MEDELLIN</t>
  </si>
  <si>
    <t>2.2 16/07/2024 Se agrega Beta Gama, Medellin, Urbanizadora, BAUGELLSELS 320, Creatfort imagen y ventas</t>
  </si>
  <si>
    <t xml:space="preserve">2.3 23/07/2024 Ajuste listado de Bancas </t>
  </si>
  <si>
    <t>MEFIREM2</t>
  </si>
  <si>
    <t>BAJAS</t>
  </si>
  <si>
    <t>SPIN BY OXXO</t>
  </si>
  <si>
    <t>2.5 31/10/2024 Se Agrega MEFIREM2, Se quita: ALCAMEX, NAVENPRO, FREDTUCCI, HERTAVERI, VITAWER, KERALA, CREATFOR, OPERADORA, DIAMAN. Se agrega transferencias a Spin by OXXO</t>
  </si>
  <si>
    <t>728</t>
  </si>
  <si>
    <t>2.6 19/12/2024 Se arregla bug con Sping OXXO</t>
  </si>
  <si>
    <t>2.6.1 26/12/2024 se soluciona error al generar layout BBVA (actualizacion Office)</t>
  </si>
  <si>
    <t>2.6.2 27/12/2024 se soluciona error al generar layout BBVA (actualizacion Office)</t>
  </si>
  <si>
    <t>0123147193</t>
  </si>
  <si>
    <t>0123144402</t>
  </si>
  <si>
    <t>0114238567</t>
  </si>
  <si>
    <t>0114605616</t>
  </si>
  <si>
    <t>0110660981</t>
  </si>
  <si>
    <t>0111260030</t>
  </si>
  <si>
    <t>0112176491</t>
  </si>
  <si>
    <t>0110954055</t>
  </si>
  <si>
    <t>Cuenta Cargo</t>
  </si>
  <si>
    <t>2.7.1 03/03/2025 Se agrega nueva funcionalidad BBVA Mixto (Boton Verde)</t>
  </si>
  <si>
    <t>BBVA MIXTO</t>
  </si>
  <si>
    <t>BBVA NOMINA</t>
  </si>
  <si>
    <t>PARTICIPANTE BBVA</t>
  </si>
  <si>
    <t>NU MEXICO</t>
  </si>
  <si>
    <t>DÓLAR APP</t>
  </si>
  <si>
    <t>DOLARAPP</t>
  </si>
  <si>
    <t>Columna1</t>
  </si>
  <si>
    <t>2.7.3 12/03/2025 Correccion de errores que impedian la generacion de Archivos BBVA Mixto , Carga DOLARAPP</t>
  </si>
  <si>
    <t>2.7.4 21/04/2025 Se agrega Centro de Costos RUDAGA , DolarAPP</t>
  </si>
  <si>
    <t xml:space="preserve">2.8.0  30/09/2025 Se agrega Transfer y genra Macro Correspondiente </t>
  </si>
  <si>
    <t>2.8.2 09/10/2025 Se ajusta la suma total incluyendo Transfer</t>
  </si>
  <si>
    <t>SALES PERTNERS</t>
  </si>
  <si>
    <t>0126473547</t>
  </si>
  <si>
    <t>0124671945</t>
  </si>
  <si>
    <t>MEXBPO</t>
  </si>
  <si>
    <t>0126002870</t>
  </si>
  <si>
    <t>NEXT SHORE</t>
  </si>
  <si>
    <t>0126332153</t>
  </si>
  <si>
    <t>VAYO</t>
  </si>
  <si>
    <t>0126330436</t>
  </si>
  <si>
    <t>3.0 27/01/2026 Correccion de Bugs LayOut de Nonina BBVA a, Cambio a NextShore,carga de empresar NextShore, VAYO, Sales P, Mex bpo</t>
  </si>
  <si>
    <t>SINDICATO BBA CREATFORT IMAGEN</t>
  </si>
  <si>
    <t>BBZA</t>
  </si>
  <si>
    <t>Luis Alberto Melchor Garcia</t>
  </si>
  <si>
    <t>012028015176650527</t>
  </si>
  <si>
    <t>Stephany Sarmiento Chong</t>
  </si>
  <si>
    <t>1518976885</t>
  </si>
  <si>
    <t>012022015189768855</t>
  </si>
  <si>
    <t>Vannia Trinidad Escobar Toral</t>
  </si>
  <si>
    <t>1512484686</t>
  </si>
  <si>
    <t>012180015124846865</t>
  </si>
  <si>
    <t>Elizabeth Alvarado Mota</t>
  </si>
  <si>
    <t>1517155947</t>
  </si>
  <si>
    <t>012650015171559473</t>
  </si>
  <si>
    <t>Francisco Martinez Ruiz</t>
  </si>
  <si>
    <t>661610001962548292</t>
  </si>
  <si>
    <t>Carlos Enrique De Llano Corona</t>
  </si>
  <si>
    <t>014650567235373300</t>
  </si>
  <si>
    <t>Mayberto Huesca Herrera</t>
  </si>
  <si>
    <t>014662606219440250</t>
  </si>
  <si>
    <t>Edmundo Villegas Garcia</t>
  </si>
  <si>
    <t>014022568349982971</t>
  </si>
  <si>
    <t>Jorge Abraham Lama Ibarra</t>
  </si>
  <si>
    <t>072022004351543587</t>
  </si>
  <si>
    <t>Alexa Tamara Acuña Rodriguez</t>
  </si>
  <si>
    <t>072180010163956230</t>
  </si>
  <si>
    <t>Martin Ramos Bautista</t>
  </si>
  <si>
    <t>021180064563564054</t>
  </si>
  <si>
    <t xml:space="preserve">Fatima Barbosa Bustos </t>
  </si>
  <si>
    <t>021660066289899291</t>
  </si>
  <si>
    <t>Ana Graciela Toribio Gorgonio</t>
  </si>
  <si>
    <t>002650702082971612</t>
  </si>
  <si>
    <t>Jean Carlo Favela Nuñez</t>
  </si>
  <si>
    <t>002840701972705686</t>
  </si>
  <si>
    <t>PAGO_0501</t>
  </si>
  <si>
    <t>Gerardo Geovanni Muñiz Torres</t>
  </si>
  <si>
    <t>1561844471</t>
  </si>
  <si>
    <t>012650015618444711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</si>
</sst>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$&quot;* #,##0.00_-;\-&quot;$&quot;* #,##0.00_-;_-&quot;$&quot;* &quot;-&quot;??_-;_-@_-"/>
    <numFmt numFmtId="43" formatCode="_-* #,##0.00_-;\-* #,##0.00_-;_-* &quot;-&quot;??_-;_-@_-"/>
    <numFmt numFmtId="164" formatCode="ddmmyyyy"/>
    <numFmt numFmtId="165" formatCode="&quot;$&quot;#,##0.00"/>
    <numFmt numFmtId="166" formatCode="000000000000000"/>
    <numFmt numFmtId="167" formatCode="000"/>
  </numFmts>
  <fonts count="29">
    <font>
      <sz val="11"/>
      <color theme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</font>
    <font>
      <sz val="9"/>
      <color indexed="81"/>
      <name val="Tahoma"/>
      <family val="2"/>
    </font>
    <font>
      <b/>
      <sz val="12"/>
      <color theme="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0" tint="-0.3499862666707357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8"/>
      <color rgb="FF87929F"/>
      <name val="Tahoma"/>
      <family val="2"/>
    </font>
    <font>
      <sz val="8"/>
      <name val="Arial"/>
      <family val="2"/>
    </font>
    <font>
      <sz val="9"/>
      <color theme="1"/>
      <name val="Arial"/>
      <family val="2"/>
    </font>
    <font>
      <b/>
      <sz val="9"/>
      <color indexed="81"/>
      <name val="Tahoma"/>
      <family val="2"/>
    </font>
    <font>
      <sz val="11"/>
      <color theme="2" tint="-0.34998626667073579"/>
      <name val="Arial"/>
      <family val="2"/>
    </font>
    <font>
      <sz val="8"/>
      <name val="Trebuchet MS"/>
      <family val="2"/>
    </font>
    <font>
      <b/>
      <sz val="11"/>
      <color theme="2" tint="-0.34998626667073579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name val="Arial"/>
      <family val="2"/>
    </font>
    <font>
      <sz val="13"/>
      <color rgb="FF222222"/>
      <name val="Arial"/>
      <family val="2"/>
    </font>
    <font>
      <sz val="12"/>
      <color rgb="FF2B2E2F"/>
      <name val="Lucida Grande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8" tint="0.59999389629810485"/>
        <bgColor rgb="FFCCFFFF"/>
      </patternFill>
    </fill>
    <fill>
      <patternFill patternType="solid">
        <fgColor theme="8" tint="0.59999389629810485"/>
        <bgColor rgb="FFFFFFFF"/>
      </patternFill>
    </fill>
    <fill>
      <patternFill patternType="solid">
        <fgColor rgb="FF00206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FDDEE"/>
        <bgColor indexed="8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10"/>
      </left>
      <right style="hair">
        <color indexed="10"/>
      </right>
      <top/>
      <bottom style="hair">
        <color indexed="10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13">
    <xf numFmtId="0" fontId="0" fillId="0" borderId="0"/>
    <xf numFmtId="0" fontId="5" fillId="0" borderId="1"/>
    <xf numFmtId="0" fontId="2" fillId="6" borderId="0" applyNumberFormat="0" applyBorder="0" applyAlignment="0" applyProtection="0"/>
    <xf numFmtId="44" fontId="10" fillId="0" borderId="0" applyFont="0" applyFill="0" applyBorder="0" applyAlignment="0" applyProtection="0"/>
    <xf numFmtId="0" fontId="15" fillId="0" borderId="1"/>
    <xf numFmtId="43" fontId="16" fillId="0" borderId="1" applyFont="0" applyFill="0" applyBorder="0" applyAlignment="0" applyProtection="0"/>
    <xf numFmtId="0" fontId="1" fillId="6" borderId="1" applyNumberFormat="0" applyBorder="0" applyAlignment="0" applyProtection="0"/>
    <xf numFmtId="44" fontId="5" fillId="0" borderId="1" applyFont="0" applyFill="0" applyBorder="0" applyAlignment="0" applyProtection="0"/>
    <xf numFmtId="43" fontId="16" fillId="0" borderId="1" applyFont="0" applyFill="0" applyBorder="0" applyAlignment="0" applyProtection="0"/>
    <xf numFmtId="0" fontId="16" fillId="12" borderId="1" applyNumberFormat="0" applyFont="0" applyFill="0" applyBorder="0" applyAlignment="0" applyProtection="0">
      <alignment horizontal="left" vertical="top" wrapText="1"/>
    </xf>
    <xf numFmtId="0" fontId="16" fillId="12" borderId="1" applyNumberFormat="0" applyFont="0" applyFill="0" applyBorder="0" applyAlignment="0" applyProtection="0">
      <alignment horizontal="left" vertical="top" wrapText="1"/>
    </xf>
    <xf numFmtId="0" fontId="16" fillId="12" borderId="1" applyNumberFormat="0" applyFont="0" applyFill="0" applyBorder="0" applyAlignment="0" applyProtection="0">
      <alignment horizontal="left" vertical="top" wrapText="1"/>
    </xf>
    <xf numFmtId="0" fontId="15" fillId="0" borderId="1"/>
  </cellStyleXfs>
  <cellXfs count="148">
    <xf numFmtId="0" fontId="0" fillId="0" borderId="0" xfId="0"/>
    <xf numFmtId="0" fontId="0" fillId="0" borderId="0" xfId="0" applyProtection="1">
      <protection hidden="1"/>
    </xf>
    <xf numFmtId="0" fontId="6" fillId="3" borderId="1" xfId="0" applyFont="1" applyFill="1" applyBorder="1" applyAlignment="1" applyProtection="1">
      <alignment horizontal="left"/>
      <protection hidden="1"/>
    </xf>
    <xf numFmtId="0" fontId="6" fillId="0" borderId="1" xfId="0" applyFont="1" applyBorder="1" applyAlignment="1" applyProtection="1">
      <alignment horizontal="left"/>
      <protection hidden="1"/>
    </xf>
    <xf numFmtId="49" fontId="4" fillId="0" borderId="0" xfId="0" applyNumberFormat="1" applyFont="1" applyAlignment="1" applyProtection="1">
      <alignment horizontal="center"/>
      <protection hidden="1"/>
    </xf>
    <xf numFmtId="0" fontId="6" fillId="3" borderId="1" xfId="0" applyFont="1" applyFill="1" applyBorder="1" applyAlignment="1" applyProtection="1">
      <alignment horizontal="center"/>
      <protection hidden="1"/>
    </xf>
    <xf numFmtId="0" fontId="6" fillId="0" borderId="1" xfId="0" applyFont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6" fillId="2" borderId="1" xfId="0" applyFont="1" applyFill="1" applyBorder="1" applyAlignment="1" applyProtection="1">
      <alignment horizontal="center"/>
      <protection hidden="1"/>
    </xf>
    <xf numFmtId="49" fontId="7" fillId="4" borderId="0" xfId="0" applyNumberFormat="1" applyFont="1" applyFill="1" applyAlignment="1" applyProtection="1">
      <alignment horizontal="center" wrapText="1"/>
      <protection hidden="1"/>
    </xf>
    <xf numFmtId="0" fontId="7" fillId="4" borderId="0" xfId="0" applyFont="1" applyFill="1" applyAlignment="1" applyProtection="1">
      <alignment horizontal="center" wrapText="1"/>
      <protection locked="0"/>
    </xf>
    <xf numFmtId="0" fontId="0" fillId="0" borderId="0" xfId="0" applyAlignment="1" applyProtection="1">
      <alignment wrapText="1"/>
      <protection hidden="1"/>
    </xf>
    <xf numFmtId="0" fontId="9" fillId="4" borderId="2" xfId="0" applyFont="1" applyFill="1" applyBorder="1" applyAlignment="1">
      <alignment horizontal="center" vertical="center"/>
    </xf>
    <xf numFmtId="0" fontId="2" fillId="6" borderId="2" xfId="2" applyBorder="1" applyAlignment="1">
      <alignment horizontal="center" vertical="center"/>
    </xf>
    <xf numFmtId="0" fontId="2" fillId="6" borderId="2" xfId="2" quotePrefix="1" applyBorder="1" applyAlignment="1">
      <alignment horizontal="center" vertical="center"/>
    </xf>
    <xf numFmtId="0" fontId="5" fillId="7" borderId="1" xfId="1" applyFill="1"/>
    <xf numFmtId="0" fontId="3" fillId="0" borderId="0" xfId="0" applyFont="1"/>
    <xf numFmtId="0" fontId="4" fillId="0" borderId="0" xfId="0" applyFont="1" applyAlignment="1">
      <alignment horizontal="center"/>
    </xf>
    <xf numFmtId="49" fontId="4" fillId="0" borderId="0" xfId="0" applyNumberFormat="1" applyFont="1"/>
    <xf numFmtId="0" fontId="3" fillId="5" borderId="0" xfId="0" applyFont="1" applyFill="1"/>
    <xf numFmtId="1" fontId="3" fillId="0" borderId="0" xfId="0" applyNumberFormat="1" applyFont="1"/>
    <xf numFmtId="0" fontId="5" fillId="0" borderId="0" xfId="0" applyFont="1"/>
    <xf numFmtId="2" fontId="4" fillId="0" borderId="0" xfId="0" applyNumberFormat="1" applyFont="1"/>
    <xf numFmtId="1" fontId="4" fillId="0" borderId="0" xfId="0" applyNumberFormat="1" applyFont="1"/>
    <xf numFmtId="49" fontId="0" fillId="0" borderId="0" xfId="0" applyNumberFormat="1"/>
    <xf numFmtId="0" fontId="11" fillId="8" borderId="1" xfId="1" applyFont="1" applyFill="1" applyAlignment="1">
      <alignment horizontal="center" vertical="center"/>
    </xf>
    <xf numFmtId="0" fontId="11" fillId="9" borderId="1" xfId="1" applyFont="1" applyFill="1" applyAlignment="1">
      <alignment horizontal="center" vertical="center"/>
    </xf>
    <xf numFmtId="0" fontId="13" fillId="7" borderId="1" xfId="1" applyFont="1" applyFill="1"/>
    <xf numFmtId="0" fontId="11" fillId="8" borderId="1" xfId="1" applyFont="1" applyFill="1"/>
    <xf numFmtId="0" fontId="5" fillId="7" borderId="1" xfId="1" applyFill="1" applyAlignment="1">
      <alignment horizontal="left"/>
    </xf>
    <xf numFmtId="0" fontId="5" fillId="8" borderId="1" xfId="1" applyFill="1" applyAlignment="1" applyProtection="1">
      <alignment horizontal="left"/>
      <protection locked="0"/>
    </xf>
    <xf numFmtId="0" fontId="12" fillId="8" borderId="1" xfId="1" applyFont="1" applyFill="1" applyAlignment="1" applyProtection="1">
      <alignment horizontal="left"/>
      <protection locked="0"/>
    </xf>
    <xf numFmtId="0" fontId="5" fillId="0" borderId="1" xfId="1" applyProtection="1">
      <protection locked="0"/>
    </xf>
    <xf numFmtId="44" fontId="5" fillId="0" borderId="1" xfId="3" applyFont="1" applyBorder="1" applyProtection="1">
      <protection locked="0"/>
    </xf>
    <xf numFmtId="49" fontId="5" fillId="0" borderId="1" xfId="1" applyNumberFormat="1" applyProtection="1">
      <protection locked="0"/>
    </xf>
    <xf numFmtId="0" fontId="5" fillId="0" borderId="0" xfId="0" applyFont="1" applyProtection="1">
      <protection hidden="1"/>
    </xf>
    <xf numFmtId="49" fontId="0" fillId="0" borderId="0" xfId="0" applyNumberFormat="1" applyProtection="1">
      <protection hidden="1"/>
    </xf>
    <xf numFmtId="0" fontId="11" fillId="0" borderId="0" xfId="0" applyFont="1" applyAlignment="1" applyProtection="1">
      <alignment horizontal="center" vertical="center" wrapText="1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49" fontId="11" fillId="0" borderId="0" xfId="0" applyNumberFormat="1" applyFont="1" applyAlignment="1" applyProtection="1">
      <alignment horizontal="center" vertical="center"/>
      <protection hidden="1"/>
    </xf>
    <xf numFmtId="49" fontId="5" fillId="0" borderId="0" xfId="0" applyNumberFormat="1" applyFont="1" applyProtection="1">
      <protection hidden="1"/>
    </xf>
    <xf numFmtId="0" fontId="18" fillId="10" borderId="0" xfId="0" applyFont="1" applyFill="1" applyAlignment="1">
      <alignment vertical="center"/>
    </xf>
    <xf numFmtId="0" fontId="18" fillId="10" borderId="0" xfId="0" applyFont="1" applyFill="1" applyAlignment="1">
      <alignment horizontal="left" vertical="center"/>
    </xf>
    <xf numFmtId="0" fontId="18" fillId="10" borderId="0" xfId="0" applyFont="1" applyFill="1" applyAlignment="1">
      <alignment horizontal="right" vertical="center"/>
    </xf>
    <xf numFmtId="0" fontId="0" fillId="10" borderId="0" xfId="0" applyFill="1" applyAlignment="1">
      <alignment vertical="center"/>
    </xf>
    <xf numFmtId="0" fontId="20" fillId="10" borderId="0" xfId="0" applyFont="1" applyFill="1" applyAlignment="1">
      <alignment vertical="center"/>
    </xf>
    <xf numFmtId="14" fontId="20" fillId="10" borderId="0" xfId="0" applyNumberFormat="1" applyFont="1" applyFill="1" applyAlignment="1">
      <alignment vertical="center"/>
    </xf>
    <xf numFmtId="0" fontId="11" fillId="10" borderId="0" xfId="0" applyFont="1" applyFill="1" applyAlignment="1">
      <alignment vertical="center"/>
    </xf>
    <xf numFmtId="0" fontId="13" fillId="10" borderId="0" xfId="0" applyFont="1" applyFill="1" applyAlignment="1">
      <alignment vertical="center"/>
    </xf>
    <xf numFmtId="0" fontId="0" fillId="7" borderId="0" xfId="0" applyFill="1"/>
    <xf numFmtId="0" fontId="0" fillId="7" borderId="0" xfId="0" applyFill="1" applyAlignment="1">
      <alignment vertical="center"/>
    </xf>
    <xf numFmtId="0" fontId="5" fillId="7" borderId="0" xfId="0" applyFont="1" applyFill="1" applyAlignment="1">
      <alignment vertical="center"/>
    </xf>
    <xf numFmtId="0" fontId="18" fillId="7" borderId="0" xfId="0" applyFont="1" applyFill="1" applyAlignment="1">
      <alignment vertical="center"/>
    </xf>
    <xf numFmtId="14" fontId="0" fillId="7" borderId="0" xfId="0" applyNumberFormat="1" applyFill="1" applyAlignment="1">
      <alignment vertical="center"/>
    </xf>
    <xf numFmtId="0" fontId="0" fillId="7" borderId="0" xfId="0" applyFill="1" applyAlignment="1">
      <alignment horizontal="left" vertical="center"/>
    </xf>
    <xf numFmtId="164" fontId="20" fillId="10" borderId="0" xfId="0" applyNumberFormat="1" applyFont="1" applyFill="1" applyAlignment="1">
      <alignment horizontal="center" vertical="center"/>
    </xf>
    <xf numFmtId="0" fontId="11" fillId="8" borderId="0" xfId="0" applyFont="1" applyFill="1" applyAlignment="1">
      <alignment horizontal="center"/>
    </xf>
    <xf numFmtId="44" fontId="0" fillId="10" borderId="0" xfId="3" applyFont="1" applyFill="1" applyAlignment="1">
      <alignment vertical="center"/>
    </xf>
    <xf numFmtId="49" fontId="11" fillId="8" borderId="0" xfId="0" applyNumberFormat="1" applyFont="1" applyFill="1" applyAlignment="1">
      <alignment horizontal="center" vertical="center"/>
    </xf>
    <xf numFmtId="0" fontId="0" fillId="0" borderId="1" xfId="0" applyBorder="1"/>
    <xf numFmtId="49" fontId="0" fillId="0" borderId="4" xfId="0" applyNumberFormat="1" applyBorder="1" applyAlignment="1" applyProtection="1">
      <alignment horizontal="right"/>
      <protection locked="0"/>
    </xf>
    <xf numFmtId="165" fontId="0" fillId="0" borderId="5" xfId="0" applyNumberFormat="1" applyBorder="1" applyProtection="1">
      <protection locked="0"/>
    </xf>
    <xf numFmtId="49" fontId="11" fillId="8" borderId="0" xfId="0" applyNumberFormat="1" applyFont="1" applyFill="1" applyAlignment="1">
      <alignment horizontal="center"/>
    </xf>
    <xf numFmtId="0" fontId="21" fillId="0" borderId="6" xfId="0" applyFont="1" applyBorder="1" applyProtection="1">
      <protection locked="0"/>
    </xf>
    <xf numFmtId="0" fontId="5" fillId="0" borderId="0" xfId="0" applyFont="1" applyAlignment="1">
      <alignment vertical="center"/>
    </xf>
    <xf numFmtId="0" fontId="20" fillId="10" borderId="1" xfId="0" applyFont="1" applyFill="1" applyBorder="1" applyAlignment="1">
      <alignment vertical="center"/>
    </xf>
    <xf numFmtId="49" fontId="0" fillId="0" borderId="0" xfId="0" applyNumberFormat="1" applyAlignment="1" applyProtection="1">
      <alignment horizontal="right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165" fontId="0" fillId="0" borderId="0" xfId="3" applyNumberFormat="1" applyFont="1" applyAlignment="1" applyProtection="1">
      <protection locked="0"/>
    </xf>
    <xf numFmtId="0" fontId="20" fillId="10" borderId="0" xfId="0" applyFont="1" applyFill="1" applyAlignment="1" applyProtection="1">
      <alignment vertical="center"/>
      <protection locked="0"/>
    </xf>
    <xf numFmtId="164" fontId="20" fillId="10" borderId="0" xfId="0" applyNumberFormat="1" applyFont="1" applyFill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right"/>
      <protection locked="0"/>
    </xf>
    <xf numFmtId="0" fontId="0" fillId="0" borderId="1" xfId="0" applyBorder="1" applyProtection="1">
      <protection locked="0"/>
    </xf>
    <xf numFmtId="165" fontId="0" fillId="0" borderId="1" xfId="0" applyNumberFormat="1" applyBorder="1" applyProtection="1">
      <protection locked="0"/>
    </xf>
    <xf numFmtId="49" fontId="0" fillId="0" borderId="1" xfId="0" applyNumberFormat="1" applyBorder="1" applyProtection="1">
      <protection locked="0"/>
    </xf>
    <xf numFmtId="49" fontId="0" fillId="11" borderId="0" xfId="0" applyNumberFormat="1" applyFill="1" applyAlignment="1">
      <alignment horizontal="right"/>
    </xf>
    <xf numFmtId="0" fontId="0" fillId="11" borderId="0" xfId="0" applyFill="1"/>
    <xf numFmtId="49" fontId="0" fillId="11" borderId="0" xfId="0" applyNumberFormat="1" applyFill="1" applyAlignment="1">
      <alignment horizontal="center" vertical="center"/>
    </xf>
    <xf numFmtId="49" fontId="0" fillId="11" borderId="0" xfId="0" applyNumberFormat="1" applyFill="1"/>
    <xf numFmtId="165" fontId="0" fillId="11" borderId="0" xfId="3" applyNumberFormat="1" applyFont="1" applyFill="1" applyAlignment="1"/>
    <xf numFmtId="0" fontId="5" fillId="0" borderId="1" xfId="0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right"/>
      <protection locked="0"/>
    </xf>
    <xf numFmtId="0" fontId="5" fillId="0" borderId="0" xfId="0" applyFont="1" applyProtection="1">
      <protection locked="0"/>
    </xf>
    <xf numFmtId="14" fontId="0" fillId="10" borderId="0" xfId="0" applyNumberFormat="1" applyFill="1" applyAlignment="1" applyProtection="1">
      <alignment vertical="center"/>
      <protection locked="0"/>
    </xf>
    <xf numFmtId="49" fontId="5" fillId="10" borderId="0" xfId="0" applyNumberFormat="1" applyFont="1" applyFill="1" applyAlignment="1" applyProtection="1">
      <alignment horizontal="right" vertical="center"/>
      <protection locked="0"/>
    </xf>
    <xf numFmtId="164" fontId="20" fillId="7" borderId="0" xfId="0" applyNumberFormat="1" applyFont="1" applyFill="1" applyAlignment="1">
      <alignment vertical="center"/>
    </xf>
    <xf numFmtId="0" fontId="5" fillId="0" borderId="1" xfId="0" applyFont="1" applyBorder="1" applyAlignment="1">
      <alignment vertical="center"/>
    </xf>
    <xf numFmtId="164" fontId="20" fillId="0" borderId="1" xfId="0" applyNumberFormat="1" applyFont="1" applyBorder="1" applyAlignment="1">
      <alignment vertical="center"/>
    </xf>
    <xf numFmtId="0" fontId="5" fillId="7" borderId="0" xfId="0" applyFont="1" applyFill="1"/>
    <xf numFmtId="165" fontId="11" fillId="8" borderId="0" xfId="3" applyNumberFormat="1" applyFont="1" applyFill="1" applyAlignment="1">
      <alignment horizontal="center"/>
    </xf>
    <xf numFmtId="0" fontId="11" fillId="10" borderId="0" xfId="0" applyFont="1" applyFill="1" applyAlignment="1" applyProtection="1">
      <alignment vertical="center"/>
      <protection locked="0"/>
    </xf>
    <xf numFmtId="0" fontId="11" fillId="7" borderId="0" xfId="0" applyFont="1" applyFill="1"/>
    <xf numFmtId="44" fontId="22" fillId="10" borderId="0" xfId="0" applyNumberFormat="1" applyFont="1" applyFill="1" applyAlignment="1">
      <alignment vertical="center"/>
    </xf>
    <xf numFmtId="0" fontId="11" fillId="8" borderId="1" xfId="0" applyFont="1" applyFill="1" applyBorder="1" applyAlignment="1">
      <alignment horizontal="center"/>
    </xf>
    <xf numFmtId="49" fontId="5" fillId="0" borderId="1" xfId="1" applyNumberFormat="1" applyAlignment="1" applyProtection="1">
      <alignment horizontal="center" vertical="center"/>
      <protection locked="0"/>
    </xf>
    <xf numFmtId="49" fontId="5" fillId="0" borderId="1" xfId="1" applyNumberFormat="1" applyAlignment="1" applyProtection="1">
      <alignment horizontal="right"/>
      <protection locked="0"/>
    </xf>
    <xf numFmtId="165" fontId="5" fillId="0" borderId="1" xfId="1" applyNumberFormat="1" applyProtection="1">
      <protection locked="0"/>
    </xf>
    <xf numFmtId="165" fontId="5" fillId="0" borderId="1" xfId="0" applyNumberFormat="1" applyFont="1" applyBorder="1" applyProtection="1">
      <protection locked="0"/>
    </xf>
    <xf numFmtId="0" fontId="1" fillId="6" borderId="2" xfId="2" quotePrefix="1" applyFont="1" applyBorder="1" applyAlignment="1">
      <alignment horizontal="center" vertical="center"/>
    </xf>
    <xf numFmtId="0" fontId="1" fillId="6" borderId="2" xfId="2" applyFont="1" applyBorder="1" applyAlignment="1">
      <alignment horizontal="center" vertical="center"/>
    </xf>
    <xf numFmtId="49" fontId="5" fillId="0" borderId="1" xfId="0" applyNumberFormat="1" applyFont="1" applyBorder="1" applyAlignment="1" applyProtection="1">
      <alignment horizontal="center" vertical="center"/>
      <protection locked="0"/>
    </xf>
    <xf numFmtId="49" fontId="5" fillId="0" borderId="1" xfId="0" applyNumberFormat="1" applyFont="1" applyBorder="1" applyProtection="1">
      <protection locked="0"/>
    </xf>
    <xf numFmtId="165" fontId="5" fillId="0" borderId="1" xfId="3" applyNumberFormat="1" applyFont="1" applyBorder="1" applyAlignment="1" applyProtection="1">
      <protection locked="0"/>
    </xf>
    <xf numFmtId="49" fontId="5" fillId="0" borderId="0" xfId="0" applyNumberFormat="1" applyFont="1" applyAlignment="1" applyProtection="1">
      <alignment horizontal="right"/>
      <protection locked="0"/>
    </xf>
    <xf numFmtId="49" fontId="5" fillId="0" borderId="0" xfId="0" applyNumberFormat="1" applyFont="1" applyAlignment="1" applyProtection="1">
      <alignment horizontal="center" vertical="center"/>
      <protection locked="0"/>
    </xf>
    <xf numFmtId="49" fontId="5" fillId="0" borderId="0" xfId="0" applyNumberFormat="1" applyFont="1" applyProtection="1">
      <protection locked="0"/>
    </xf>
    <xf numFmtId="165" fontId="5" fillId="0" borderId="0" xfId="3" applyNumberFormat="1" applyFont="1" applyAlignment="1" applyProtection="1">
      <protection locked="0"/>
    </xf>
    <xf numFmtId="49" fontId="25" fillId="0" borderId="1" xfId="0" applyNumberFormat="1" applyFont="1" applyBorder="1" applyAlignment="1" applyProtection="1">
      <alignment horizontal="center" vertical="center"/>
      <protection locked="0"/>
    </xf>
    <xf numFmtId="0" fontId="25" fillId="0" borderId="1" xfId="0" applyFont="1" applyBorder="1" applyProtection="1">
      <protection locked="0"/>
    </xf>
    <xf numFmtId="0" fontId="4" fillId="0" borderId="0" xfId="0" applyFont="1" applyAlignment="1" applyProtection="1">
      <alignment horizontal="center"/>
      <protection hidden="1"/>
    </xf>
    <xf numFmtId="49" fontId="3" fillId="0" borderId="0" xfId="0" applyNumberFormat="1" applyFont="1" applyAlignment="1" applyProtection="1">
      <alignment horizontal="center"/>
      <protection hidden="1"/>
    </xf>
    <xf numFmtId="0" fontId="26" fillId="0" borderId="0" xfId="0" applyFont="1"/>
    <xf numFmtId="0" fontId="27" fillId="0" borderId="0" xfId="0" applyFont="1"/>
    <xf numFmtId="0" fontId="5" fillId="0" borderId="7" xfId="0" applyFont="1" applyBorder="1"/>
    <xf numFmtId="49" fontId="5" fillId="0" borderId="8" xfId="0" applyNumberFormat="1" applyFont="1" applyBorder="1"/>
    <xf numFmtId="0" fontId="5" fillId="0" borderId="9" xfId="0" applyFont="1" applyBorder="1"/>
    <xf numFmtId="0" fontId="5" fillId="13" borderId="0" xfId="0" applyFont="1" applyFill="1" applyProtection="1">
      <protection hidden="1"/>
    </xf>
    <xf numFmtId="49" fontId="0" fillId="13" borderId="0" xfId="0" applyNumberFormat="1" applyFill="1" applyProtection="1">
      <protection hidden="1"/>
    </xf>
    <xf numFmtId="0" fontId="0" fillId="13" borderId="0" xfId="0" applyFill="1" applyProtection="1">
      <protection hidden="1"/>
    </xf>
    <xf numFmtId="49" fontId="3" fillId="0" borderId="0" xfId="0" quotePrefix="1" applyNumberFormat="1" applyFont="1" applyAlignment="1" applyProtection="1">
      <alignment horizontal="center"/>
      <protection hidden="1"/>
    </xf>
    <xf numFmtId="0" fontId="0" fillId="0" borderId="0" xfId="0" quotePrefix="1"/>
    <xf numFmtId="0" fontId="5" fillId="0" borderId="0" xfId="0" applyFont="1" applyAlignment="1" applyProtection="1">
      <alignment wrapText="1"/>
      <protection hidden="1"/>
    </xf>
    <xf numFmtId="0" fontId="3" fillId="0" borderId="0" xfId="0" applyFont="1" applyAlignment="1" applyProtection="1">
      <alignment horizontal="center"/>
      <protection hidden="1"/>
    </xf>
    <xf numFmtId="44" fontId="0" fillId="10" borderId="0" xfId="0" applyNumberFormat="1" applyFill="1" applyAlignment="1">
      <alignment vertical="center"/>
    </xf>
    <xf numFmtId="0" fontId="0" fillId="10" borderId="0" xfId="0" applyFill="1" applyAlignment="1">
      <alignment horizontal="center" vertical="center"/>
    </xf>
    <xf numFmtId="0" fontId="20" fillId="10" borderId="0" xfId="0" applyFont="1" applyFill="1" applyAlignment="1" applyProtection="1">
      <alignment vertical="center"/>
      <protection hidden="1"/>
    </xf>
    <xf numFmtId="164" fontId="20" fillId="10" borderId="0" xfId="0" applyNumberFormat="1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horizontal="center" vertical="center"/>
      <protection hidden="1"/>
    </xf>
    <xf numFmtId="44" fontId="0" fillId="10" borderId="0" xfId="3" applyFont="1" applyFill="1" applyAlignment="1" applyProtection="1">
      <alignment vertical="center"/>
      <protection hidden="1"/>
    </xf>
    <xf numFmtId="44" fontId="0" fillId="10" borderId="0" xfId="0" applyNumberForma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14" fontId="20" fillId="10" borderId="0" xfId="0" applyNumberFormat="1" applyFont="1" applyFill="1" applyAlignment="1" applyProtection="1">
      <alignment vertical="center"/>
      <protection hidden="1"/>
    </xf>
    <xf numFmtId="0" fontId="0" fillId="11" borderId="1" xfId="0" applyFill="1" applyBorder="1"/>
    <xf numFmtId="165" fontId="11" fillId="8" borderId="1" xfId="3" applyNumberFormat="1" applyFont="1" applyFill="1" applyBorder="1" applyAlignment="1">
      <alignment horizontal="center"/>
    </xf>
    <xf numFmtId="165" fontId="0" fillId="11" borderId="1" xfId="3" applyNumberFormat="1" applyFont="1" applyFill="1" applyBorder="1" applyAlignment="1"/>
    <xf numFmtId="49" fontId="0" fillId="0" borderId="1" xfId="0" applyNumberFormat="1" applyBorder="1"/>
    <xf numFmtId="166" fontId="11" fillId="8" borderId="0" xfId="3" applyNumberFormat="1" applyFont="1" applyFill="1" applyAlignment="1">
      <alignment horizontal="center"/>
    </xf>
    <xf numFmtId="166" fontId="0" fillId="0" borderId="1" xfId="0" applyNumberFormat="1" applyBorder="1"/>
    <xf numFmtId="166" fontId="0" fillId="11" borderId="0" xfId="3" applyNumberFormat="1" applyFont="1" applyFill="1" applyAlignment="1"/>
    <xf numFmtId="167" fontId="0" fillId="0" borderId="1" xfId="0" applyNumberFormat="1" applyBorder="1"/>
    <xf numFmtId="167" fontId="11" fillId="8" borderId="1" xfId="0" applyNumberFormat="1" applyFont="1" applyFill="1" applyBorder="1" applyAlignment="1">
      <alignment horizontal="center" vertical="center"/>
    </xf>
    <xf numFmtId="167" fontId="0" fillId="11" borderId="1" xfId="0" applyNumberFormat="1" applyFill="1" applyBorder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5" fillId="10" borderId="0" xfId="0" applyFont="1" applyFill="1" applyAlignment="1" applyProtection="1">
      <alignment horizontal="center"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</cellXfs>
  <cellStyles count="13">
    <cellStyle name="20% - Énfasis1" xfId="2" builtinId="30"/>
    <cellStyle name="20% - Énfasis1 2" xfId="6" xr:uid="{00000000-0005-0000-0000-000001000000}"/>
    <cellStyle name="Millares 3 2" xfId="5" xr:uid="{00000000-0005-0000-0000-000002000000}"/>
    <cellStyle name="Millares 3 2 2" xfId="8" xr:uid="{00000000-0005-0000-0000-000003000000}"/>
    <cellStyle name="Moneda" xfId="3" builtinId="4"/>
    <cellStyle name="Moneda 2" xfId="7" xr:uid="{00000000-0005-0000-0000-000005000000}"/>
    <cellStyle name="Normal" xfId="0" builtinId="0"/>
    <cellStyle name="Normal 2" xfId="1" xr:uid="{00000000-0005-0000-0000-000007000000}"/>
    <cellStyle name="Normal 2 2" xfId="12" xr:uid="{00000000-0005-0000-0000-000008000000}"/>
    <cellStyle name="Normal 2 2 4" xfId="10" xr:uid="{00000000-0005-0000-0000-000009000000}"/>
    <cellStyle name="Normal 3" xfId="4" xr:uid="{00000000-0005-0000-0000-00000A000000}"/>
    <cellStyle name="Normal 3 4 2" xfId="11" xr:uid="{00000000-0005-0000-0000-00000B000000}"/>
    <cellStyle name="Normal 5 2" xfId="9" xr:uid="{00000000-0005-0000-0000-00000C000000}"/>
  </cellStyles>
  <dxfs count="11"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298174</xdr:colOff>
      <xdr:row>18</xdr:row>
      <xdr:rowOff>8284</xdr:rowOff>
    </xdr:from>
    <xdr:to>
      <xdr:col>13</xdr:col>
      <xdr:colOff>654327</xdr:colOff>
      <xdr:row>20</xdr:row>
      <xdr:rowOff>57979</xdr:rowOff>
    </xdr:to>
    <xdr:sp macro="[0]!GeneraArchiv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2100CF8-5FE9-428E-B616-F87E08A708EC}"/>
            </a:ext>
          </a:extLst>
        </xdr:cNvPr>
        <xdr:cNvSpPr/>
      </xdr:nvSpPr>
      <xdr:spPr>
        <a:xfrm>
          <a:off x="17199334" y="3162964"/>
          <a:ext cx="1476293" cy="400215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Generar Archivo</a:t>
          </a:r>
        </a:p>
      </xdr:txBody>
    </xdr:sp>
    <xdr:clientData/>
  </xdr:twoCellAnchor>
  <xdr:twoCellAnchor>
    <xdr:from>
      <xdr:col>12</xdr:col>
      <xdr:colOff>281608</xdr:colOff>
      <xdr:row>30</xdr:row>
      <xdr:rowOff>49696</xdr:rowOff>
    </xdr:from>
    <xdr:to>
      <xdr:col>13</xdr:col>
      <xdr:colOff>637761</xdr:colOff>
      <xdr:row>32</xdr:row>
      <xdr:rowOff>99393</xdr:rowOff>
    </xdr:to>
    <xdr:sp macro="[0]!BancomerNom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6DFFC722-4428-46F8-A6C4-E8454FE79BD5}"/>
            </a:ext>
          </a:extLst>
        </xdr:cNvPr>
        <xdr:cNvSpPr/>
      </xdr:nvSpPr>
      <xdr:spPr>
        <a:xfrm>
          <a:off x="17182768" y="5307496"/>
          <a:ext cx="1476293" cy="400217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G. Nomina</a:t>
          </a:r>
        </a:p>
      </xdr:txBody>
    </xdr:sp>
    <xdr:clientData/>
  </xdr:twoCellAnchor>
  <xdr:twoCellAnchor>
    <xdr:from>
      <xdr:col>12</xdr:col>
      <xdr:colOff>331304</xdr:colOff>
      <xdr:row>42</xdr:row>
      <xdr:rowOff>41414</xdr:rowOff>
    </xdr:from>
    <xdr:to>
      <xdr:col>13</xdr:col>
      <xdr:colOff>687457</xdr:colOff>
      <xdr:row>44</xdr:row>
      <xdr:rowOff>91110</xdr:rowOff>
    </xdr:to>
    <xdr:sp macro="[0]!EjecutaSantande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3A138CE-69A9-4804-9065-09533DB94D29}"/>
            </a:ext>
          </a:extLst>
        </xdr:cNvPr>
        <xdr:cNvSpPr/>
      </xdr:nvSpPr>
      <xdr:spPr>
        <a:xfrm>
          <a:off x="17232464" y="7402334"/>
          <a:ext cx="1476293" cy="400216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Generar Archivo</a:t>
          </a:r>
        </a:p>
      </xdr:txBody>
    </xdr:sp>
    <xdr:clientData/>
  </xdr:twoCellAnchor>
  <xdr:twoCellAnchor>
    <xdr:from>
      <xdr:col>12</xdr:col>
      <xdr:colOff>375202</xdr:colOff>
      <xdr:row>54</xdr:row>
      <xdr:rowOff>119685</xdr:rowOff>
    </xdr:from>
    <xdr:to>
      <xdr:col>13</xdr:col>
      <xdr:colOff>731355</xdr:colOff>
      <xdr:row>56</xdr:row>
      <xdr:rowOff>169381</xdr:rowOff>
    </xdr:to>
    <xdr:sp macro="[0]!STP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CC4EC2B-2120-4BF7-A3C4-05B1D240F124}"/>
            </a:ext>
          </a:extLst>
        </xdr:cNvPr>
        <xdr:cNvSpPr/>
      </xdr:nvSpPr>
      <xdr:spPr>
        <a:xfrm>
          <a:off x="17276362" y="9583725"/>
          <a:ext cx="1476293" cy="400216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Generar Archivo</a:t>
          </a:r>
        </a:p>
      </xdr:txBody>
    </xdr:sp>
    <xdr:clientData/>
  </xdr:twoCellAnchor>
  <xdr:twoCellAnchor editAs="absolute">
    <xdr:from>
      <xdr:col>14</xdr:col>
      <xdr:colOff>342901</xdr:colOff>
      <xdr:row>13</xdr:row>
      <xdr:rowOff>152400</xdr:rowOff>
    </xdr:from>
    <xdr:to>
      <xdr:col>15</xdr:col>
      <xdr:colOff>378950</xdr:colOff>
      <xdr:row>18</xdr:row>
      <xdr:rowOff>97155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61D95008-27FD-4BC5-A260-B092D3425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446241" y="2430780"/>
          <a:ext cx="874249" cy="821055"/>
        </a:xfrm>
        <a:prstGeom prst="rect">
          <a:avLst/>
        </a:prstGeom>
      </xdr:spPr>
    </xdr:pic>
    <xdr:clientData/>
  </xdr:twoCellAnchor>
  <xdr:twoCellAnchor editAs="oneCell">
    <xdr:from>
      <xdr:col>14</xdr:col>
      <xdr:colOff>200026</xdr:colOff>
      <xdr:row>27</xdr:row>
      <xdr:rowOff>104775</xdr:rowOff>
    </xdr:from>
    <xdr:to>
      <xdr:col>15</xdr:col>
      <xdr:colOff>438874</xdr:colOff>
      <xdr:row>31</xdr:row>
      <xdr:rowOff>53793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B9EB3D24-5ADA-4D88-AAD8-1A71348F5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3366" y="4836795"/>
          <a:ext cx="1077048" cy="650058"/>
        </a:xfrm>
        <a:prstGeom prst="rect">
          <a:avLst/>
        </a:prstGeom>
      </xdr:spPr>
    </xdr:pic>
    <xdr:clientData/>
  </xdr:twoCellAnchor>
  <xdr:twoCellAnchor editAs="absolute">
    <xdr:from>
      <xdr:col>14</xdr:col>
      <xdr:colOff>323851</xdr:colOff>
      <xdr:row>38</xdr:row>
      <xdr:rowOff>53340</xdr:rowOff>
    </xdr:from>
    <xdr:to>
      <xdr:col>15</xdr:col>
      <xdr:colOff>419101</xdr:colOff>
      <xdr:row>43</xdr:row>
      <xdr:rowOff>15240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93E2833-B92D-438F-A5EF-CCEB2B26A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427191" y="6713220"/>
          <a:ext cx="933450" cy="838200"/>
        </a:xfrm>
        <a:prstGeom prst="rect">
          <a:avLst/>
        </a:prstGeom>
      </xdr:spPr>
    </xdr:pic>
    <xdr:clientData/>
  </xdr:twoCellAnchor>
  <xdr:twoCellAnchor editAs="absolute">
    <xdr:from>
      <xdr:col>14</xdr:col>
      <xdr:colOff>304801</xdr:colOff>
      <xdr:row>50</xdr:row>
      <xdr:rowOff>129540</xdr:rowOff>
    </xdr:from>
    <xdr:to>
      <xdr:col>15</xdr:col>
      <xdr:colOff>549688</xdr:colOff>
      <xdr:row>55</xdr:row>
      <xdr:rowOff>424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811C4574-3671-4EE8-B6A0-064BB323F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408141" y="8892540"/>
          <a:ext cx="1083087" cy="747184"/>
        </a:xfrm>
        <a:prstGeom prst="rect">
          <a:avLst/>
        </a:prstGeom>
      </xdr:spPr>
    </xdr:pic>
    <xdr:clientData/>
  </xdr:twoCellAnchor>
  <xdr:twoCellAnchor>
    <xdr:from>
      <xdr:col>12</xdr:col>
      <xdr:colOff>268356</xdr:colOff>
      <xdr:row>33</xdr:row>
      <xdr:rowOff>97183</xdr:rowOff>
    </xdr:from>
    <xdr:to>
      <xdr:col>13</xdr:col>
      <xdr:colOff>624509</xdr:colOff>
      <xdr:row>35</xdr:row>
      <xdr:rowOff>146880</xdr:rowOff>
    </xdr:to>
    <xdr:sp macro="[0]!Bancomerspei" textlink="">
      <xdr:nvSpPr>
        <xdr:cNvPr id="10" name="Rectángulo: esquinas redondeadas 2">
          <a:extLst>
            <a:ext uri="{FF2B5EF4-FFF2-40B4-BE49-F238E27FC236}">
              <a16:creationId xmlns:a16="http://schemas.microsoft.com/office/drawing/2014/main" id="{D2048AA1-3A65-4753-8DA5-0163F0786772}"/>
            </a:ext>
          </a:extLst>
        </xdr:cNvPr>
        <xdr:cNvSpPr/>
      </xdr:nvSpPr>
      <xdr:spPr>
        <a:xfrm>
          <a:off x="17169516" y="5880763"/>
          <a:ext cx="1476293" cy="400217"/>
        </a:xfrm>
        <a:prstGeom prst="roundRect">
          <a:avLst/>
        </a:prstGeom>
        <a:solidFill>
          <a:srgbClr val="00B050"/>
        </a:solidFill>
        <a:ln>
          <a:solidFill>
            <a:srgbClr val="00B050"/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G. Mixto</a:t>
          </a:r>
          <a:r>
            <a:rPr lang="es-MX" sz="1100" b="1" baseline="0"/>
            <a:t> Spei</a:t>
          </a:r>
          <a:endParaRPr lang="es-MX" sz="1100" b="1"/>
        </a:p>
      </xdr:txBody>
    </xdr:sp>
    <xdr:clientData/>
  </xdr:twoCellAnchor>
  <xdr:twoCellAnchor>
    <xdr:from>
      <xdr:col>12</xdr:col>
      <xdr:colOff>300215</xdr:colOff>
      <xdr:row>71</xdr:row>
      <xdr:rowOff>127707</xdr:rowOff>
    </xdr:from>
    <xdr:to>
      <xdr:col>13</xdr:col>
      <xdr:colOff>655498</xdr:colOff>
      <xdr:row>74</xdr:row>
      <xdr:rowOff>56093</xdr:rowOff>
    </xdr:to>
    <xdr:sp macro="[0]!DolarApp.DolarApp" textlink="">
      <xdr:nvSpPr>
        <xdr:cNvPr id="11" name="Rectángulo: esquinas redondeadas 1">
          <a:extLst>
            <a:ext uri="{FF2B5EF4-FFF2-40B4-BE49-F238E27FC236}">
              <a16:creationId xmlns:a16="http://schemas.microsoft.com/office/drawing/2014/main" id="{EB308024-5362-4EDC-890E-A4B8C6BEA0A0}"/>
            </a:ext>
          </a:extLst>
        </xdr:cNvPr>
        <xdr:cNvSpPr/>
      </xdr:nvSpPr>
      <xdr:spPr>
        <a:xfrm>
          <a:off x="17201375" y="12571167"/>
          <a:ext cx="1475423" cy="454166"/>
        </a:xfrm>
        <a:prstGeom prst="roundRect">
          <a:avLst/>
        </a:prstGeom>
        <a:solidFill>
          <a:srgbClr val="4F81BD"/>
        </a:solidFill>
        <a:ln w="12700" cap="flat" cmpd="sng" algn="ctr">
          <a:solidFill>
            <a:srgbClr val="4F81BD">
              <a:shade val="50000"/>
            </a:srgbClr>
          </a:solidFill>
          <a:prstDash val="solid"/>
          <a:miter lim="800000"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Generar  CSV DolarApp</a:t>
          </a:r>
        </a:p>
      </xdr:txBody>
    </xdr:sp>
    <xdr:clientData/>
  </xdr:twoCellAnchor>
  <xdr:twoCellAnchor editAs="oneCell">
    <xdr:from>
      <xdr:col>14</xdr:col>
      <xdr:colOff>246944</xdr:colOff>
      <xdr:row>67</xdr:row>
      <xdr:rowOff>11759</xdr:rowOff>
    </xdr:from>
    <xdr:to>
      <xdr:col>15</xdr:col>
      <xdr:colOff>436157</xdr:colOff>
      <xdr:row>72</xdr:row>
      <xdr:rowOff>134596</xdr:rowOff>
    </xdr:to>
    <xdr:pic>
      <xdr:nvPicPr>
        <xdr:cNvPr id="12" name="Imagen 11" descr="DolarApp: Latin America's global financial app | Y Combinator">
          <a:extLst>
            <a:ext uri="{FF2B5EF4-FFF2-40B4-BE49-F238E27FC236}">
              <a16:creationId xmlns:a16="http://schemas.microsoft.com/office/drawing/2014/main" id="{905772C1-47DB-4904-AB64-F9CBDA4725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50284" y="11754179"/>
          <a:ext cx="1027413" cy="9991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300215</xdr:colOff>
      <xdr:row>82</xdr:row>
      <xdr:rowOff>127707</xdr:rowOff>
    </xdr:from>
    <xdr:to>
      <xdr:col>13</xdr:col>
      <xdr:colOff>655498</xdr:colOff>
      <xdr:row>86</xdr:row>
      <xdr:rowOff>65852</xdr:rowOff>
    </xdr:to>
    <xdr:sp macro="[0]!GenerarArchivoTransfer" textlink="">
      <xdr:nvSpPr>
        <xdr:cNvPr id="13" name="Rectángulo: esquinas redondeadas 1">
          <a:extLst>
            <a:ext uri="{FF2B5EF4-FFF2-40B4-BE49-F238E27FC236}">
              <a16:creationId xmlns:a16="http://schemas.microsoft.com/office/drawing/2014/main" id="{70122248-D794-4976-8275-9D491AD4157F}"/>
            </a:ext>
          </a:extLst>
        </xdr:cNvPr>
        <xdr:cNvSpPr/>
      </xdr:nvSpPr>
      <xdr:spPr>
        <a:xfrm>
          <a:off x="17201375" y="14499027"/>
          <a:ext cx="1475423" cy="639185"/>
        </a:xfrm>
        <a:prstGeom prst="roundRect">
          <a:avLst/>
        </a:prstGeom>
        <a:solidFill>
          <a:srgbClr val="4F81BD"/>
        </a:solidFill>
        <a:ln w="12700" cap="flat" cmpd="sng" algn="ctr">
          <a:solidFill>
            <a:srgbClr val="4F81BD">
              <a:shade val="50000"/>
            </a:srgbClr>
          </a:solidFill>
          <a:prstDash val="solid"/>
          <a:miter lim="800000"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Generar XML Transfer</a:t>
          </a:r>
        </a:p>
      </xdr:txBody>
    </xdr:sp>
    <xdr:clientData/>
  </xdr:twoCellAnchor>
  <xdr:twoCellAnchor editAs="oneCell">
    <xdr:from>
      <xdr:col>14</xdr:col>
      <xdr:colOff>319852</xdr:colOff>
      <xdr:row>78</xdr:row>
      <xdr:rowOff>131703</xdr:rowOff>
    </xdr:from>
    <xdr:to>
      <xdr:col>15</xdr:col>
      <xdr:colOff>591996</xdr:colOff>
      <xdr:row>84</xdr:row>
      <xdr:rowOff>115004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4DB7290A-8C0B-4858-A029-849407C96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423192" y="13801983"/>
          <a:ext cx="1098914" cy="1034861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/>
      </xdr:spPr>
    </xdr:pic>
    <xdr:clientData/>
  </xdr:twoCellAnchor>
  <xdr:twoCellAnchor editAs="oneCell">
    <xdr:from>
      <xdr:col>20</xdr:col>
      <xdr:colOff>9408</xdr:colOff>
      <xdr:row>2</xdr:row>
      <xdr:rowOff>112890</xdr:rowOff>
    </xdr:from>
    <xdr:to>
      <xdr:col>23</xdr:col>
      <xdr:colOff>436316</xdr:colOff>
      <xdr:row>5</xdr:row>
      <xdr:rowOff>172634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5CF73AC4-DAFE-49D6-9B8F-35667043E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2602708" y="463410"/>
          <a:ext cx="2956748" cy="5855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298174</xdr:colOff>
      <xdr:row>18</xdr:row>
      <xdr:rowOff>8284</xdr:rowOff>
    </xdr:from>
    <xdr:to>
      <xdr:col>13</xdr:col>
      <xdr:colOff>654327</xdr:colOff>
      <xdr:row>20</xdr:row>
      <xdr:rowOff>57979</xdr:rowOff>
    </xdr:to>
    <xdr:sp macro="[0]!GeneraArchiv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828065" y="3288197"/>
          <a:ext cx="1192697" cy="414130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Generar Archivo</a:t>
          </a:r>
        </a:p>
      </xdr:txBody>
    </xdr:sp>
    <xdr:clientData/>
  </xdr:twoCellAnchor>
  <xdr:twoCellAnchor>
    <xdr:from>
      <xdr:col>12</xdr:col>
      <xdr:colOff>281608</xdr:colOff>
      <xdr:row>30</xdr:row>
      <xdr:rowOff>49696</xdr:rowOff>
    </xdr:from>
    <xdr:to>
      <xdr:col>13</xdr:col>
      <xdr:colOff>637761</xdr:colOff>
      <xdr:row>32</xdr:row>
      <xdr:rowOff>99393</xdr:rowOff>
    </xdr:to>
    <xdr:sp macro="[0]!BancomerNom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736956" y="5532783"/>
          <a:ext cx="1192696" cy="414132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G. Nomina</a:t>
          </a:r>
        </a:p>
      </xdr:txBody>
    </xdr:sp>
    <xdr:clientData/>
  </xdr:twoCellAnchor>
  <xdr:twoCellAnchor>
    <xdr:from>
      <xdr:col>12</xdr:col>
      <xdr:colOff>331304</xdr:colOff>
      <xdr:row>42</xdr:row>
      <xdr:rowOff>41414</xdr:rowOff>
    </xdr:from>
    <xdr:to>
      <xdr:col>13</xdr:col>
      <xdr:colOff>687457</xdr:colOff>
      <xdr:row>44</xdr:row>
      <xdr:rowOff>91110</xdr:rowOff>
    </xdr:to>
    <xdr:sp macro="[0]!EjecutaSantande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6209065" y="4232414"/>
          <a:ext cx="1192696" cy="414131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Generar Archivo</a:t>
          </a:r>
        </a:p>
      </xdr:txBody>
    </xdr:sp>
    <xdr:clientData/>
  </xdr:twoCellAnchor>
  <xdr:twoCellAnchor>
    <xdr:from>
      <xdr:col>12</xdr:col>
      <xdr:colOff>375202</xdr:colOff>
      <xdr:row>54</xdr:row>
      <xdr:rowOff>119685</xdr:rowOff>
    </xdr:from>
    <xdr:to>
      <xdr:col>13</xdr:col>
      <xdr:colOff>731355</xdr:colOff>
      <xdr:row>56</xdr:row>
      <xdr:rowOff>169381</xdr:rowOff>
    </xdr:to>
    <xdr:sp macro="[0]!STP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8005977" y="10044735"/>
          <a:ext cx="1194353" cy="411646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Generar Archivo</a:t>
          </a:r>
        </a:p>
      </xdr:txBody>
    </xdr:sp>
    <xdr:clientData/>
  </xdr:twoCellAnchor>
  <xdr:twoCellAnchor editAs="absolute">
    <xdr:from>
      <xdr:col>14</xdr:col>
      <xdr:colOff>342901</xdr:colOff>
      <xdr:row>13</xdr:row>
      <xdr:rowOff>152400</xdr:rowOff>
    </xdr:from>
    <xdr:to>
      <xdr:col>15</xdr:col>
      <xdr:colOff>378950</xdr:colOff>
      <xdr:row>18</xdr:row>
      <xdr:rowOff>97155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421476" y="2581275"/>
          <a:ext cx="874249" cy="857250"/>
        </a:xfrm>
        <a:prstGeom prst="rect">
          <a:avLst/>
        </a:prstGeom>
      </xdr:spPr>
    </xdr:pic>
    <xdr:clientData/>
  </xdr:twoCellAnchor>
  <xdr:twoCellAnchor editAs="oneCell">
    <xdr:from>
      <xdr:col>14</xdr:col>
      <xdr:colOff>200026</xdr:colOff>
      <xdr:row>27</xdr:row>
      <xdr:rowOff>104775</xdr:rowOff>
    </xdr:from>
    <xdr:to>
      <xdr:col>15</xdr:col>
      <xdr:colOff>438874</xdr:colOff>
      <xdr:row>31</xdr:row>
      <xdr:rowOff>53793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507201" y="5029200"/>
          <a:ext cx="1063713" cy="676728"/>
        </a:xfrm>
        <a:prstGeom prst="rect">
          <a:avLst/>
        </a:prstGeom>
      </xdr:spPr>
    </xdr:pic>
    <xdr:clientData/>
  </xdr:twoCellAnchor>
  <xdr:twoCellAnchor editAs="absolute">
    <xdr:from>
      <xdr:col>14</xdr:col>
      <xdr:colOff>323851</xdr:colOff>
      <xdr:row>38</xdr:row>
      <xdr:rowOff>53340</xdr:rowOff>
    </xdr:from>
    <xdr:to>
      <xdr:col>15</xdr:col>
      <xdr:colOff>419101</xdr:colOff>
      <xdr:row>43</xdr:row>
      <xdr:rowOff>15240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392901" y="7038975"/>
          <a:ext cx="942975" cy="866775"/>
        </a:xfrm>
        <a:prstGeom prst="rect">
          <a:avLst/>
        </a:prstGeom>
      </xdr:spPr>
    </xdr:pic>
    <xdr:clientData/>
  </xdr:twoCellAnchor>
  <xdr:twoCellAnchor editAs="absolute">
    <xdr:from>
      <xdr:col>14</xdr:col>
      <xdr:colOff>304801</xdr:colOff>
      <xdr:row>50</xdr:row>
      <xdr:rowOff>129540</xdr:rowOff>
    </xdr:from>
    <xdr:to>
      <xdr:col>15</xdr:col>
      <xdr:colOff>549688</xdr:colOff>
      <xdr:row>55</xdr:row>
      <xdr:rowOff>424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383376" y="9296400"/>
          <a:ext cx="1079277" cy="771949"/>
        </a:xfrm>
        <a:prstGeom prst="rect">
          <a:avLst/>
        </a:prstGeom>
      </xdr:spPr>
    </xdr:pic>
    <xdr:clientData/>
  </xdr:twoCellAnchor>
  <xdr:twoCellAnchor>
    <xdr:from>
      <xdr:col>12</xdr:col>
      <xdr:colOff>268356</xdr:colOff>
      <xdr:row>33</xdr:row>
      <xdr:rowOff>97183</xdr:rowOff>
    </xdr:from>
    <xdr:to>
      <xdr:col>13</xdr:col>
      <xdr:colOff>624509</xdr:colOff>
      <xdr:row>35</xdr:row>
      <xdr:rowOff>146880</xdr:rowOff>
    </xdr:to>
    <xdr:sp macro="[0]!Bancomerspei" textlink="">
      <xdr:nvSpPr>
        <xdr:cNvPr id="10" name="Rectángulo: esquinas redondeadas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7159356" y="5964583"/>
          <a:ext cx="1207053" cy="405297"/>
        </a:xfrm>
        <a:prstGeom prst="roundRect">
          <a:avLst/>
        </a:prstGeom>
        <a:solidFill>
          <a:srgbClr val="00B050"/>
        </a:solidFill>
        <a:ln>
          <a:solidFill>
            <a:srgbClr val="00B050"/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G. Mixto</a:t>
          </a:r>
          <a:r>
            <a:rPr lang="es-MX" sz="1100" b="1" baseline="0"/>
            <a:t> Spei</a:t>
          </a:r>
          <a:endParaRPr lang="es-MX" sz="1100" b="1"/>
        </a:p>
      </xdr:txBody>
    </xdr:sp>
    <xdr:clientData/>
  </xdr:twoCellAnchor>
  <xdr:twoCellAnchor>
    <xdr:from>
      <xdr:col>12</xdr:col>
      <xdr:colOff>300215</xdr:colOff>
      <xdr:row>71</xdr:row>
      <xdr:rowOff>127707</xdr:rowOff>
    </xdr:from>
    <xdr:to>
      <xdr:col>13</xdr:col>
      <xdr:colOff>655498</xdr:colOff>
      <xdr:row>74</xdr:row>
      <xdr:rowOff>56093</xdr:rowOff>
    </xdr:to>
    <xdr:sp macro="[0]!DolarApp.DolarApp" textlink="">
      <xdr:nvSpPr>
        <xdr:cNvPr id="22" name="Rectángulo: esquinas redondeadas 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7174752" y="12804188"/>
          <a:ext cx="1472413" cy="457553"/>
        </a:xfrm>
        <a:prstGeom prst="roundRect">
          <a:avLst/>
        </a:prstGeom>
        <a:solidFill>
          <a:srgbClr val="4F81BD"/>
        </a:solidFill>
        <a:ln w="12700" cap="flat" cmpd="sng" algn="ctr">
          <a:solidFill>
            <a:srgbClr val="4F81BD">
              <a:shade val="50000"/>
            </a:srgbClr>
          </a:solidFill>
          <a:prstDash val="solid"/>
          <a:miter lim="800000"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Generar  CSV DolarApp</a:t>
          </a:r>
        </a:p>
      </xdr:txBody>
    </xdr:sp>
    <xdr:clientData/>
  </xdr:twoCellAnchor>
  <xdr:twoCellAnchor editAs="oneCell">
    <xdr:from>
      <xdr:col>14</xdr:col>
      <xdr:colOff>246944</xdr:colOff>
      <xdr:row>67</xdr:row>
      <xdr:rowOff>11759</xdr:rowOff>
    </xdr:from>
    <xdr:to>
      <xdr:col>15</xdr:col>
      <xdr:colOff>436157</xdr:colOff>
      <xdr:row>72</xdr:row>
      <xdr:rowOff>134596</xdr:rowOff>
    </xdr:to>
    <xdr:pic>
      <xdr:nvPicPr>
        <xdr:cNvPr id="13" name="Imagen 12" descr="DolarApp: Latin America's global financial app | Y Combinator">
          <a:extLst>
            <a:ext uri="{FF2B5EF4-FFF2-40B4-BE49-F238E27FC236}">
              <a16:creationId xmlns:a16="http://schemas.microsoft.com/office/drawing/2014/main" id="{F67C3A6F-6116-E5E9-0B1E-83D3435516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20463" y="11982685"/>
          <a:ext cx="1020310" cy="10085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300215</xdr:colOff>
      <xdr:row>82</xdr:row>
      <xdr:rowOff>127707</xdr:rowOff>
    </xdr:from>
    <xdr:to>
      <xdr:col>13</xdr:col>
      <xdr:colOff>655498</xdr:colOff>
      <xdr:row>86</xdr:row>
      <xdr:rowOff>65852</xdr:rowOff>
    </xdr:to>
    <xdr:sp macro="[0]!GenerarArchivoTransfer" textlink="">
      <xdr:nvSpPr>
        <xdr:cNvPr id="11" name="Rectángulo: esquinas redondeadas 1">
          <a:extLst>
            <a:ext uri="{FF2B5EF4-FFF2-40B4-BE49-F238E27FC236}">
              <a16:creationId xmlns:a16="http://schemas.microsoft.com/office/drawing/2014/main" id="{968A84E5-F4F3-4EBD-8540-B844FBB5B263}"/>
            </a:ext>
          </a:extLst>
        </xdr:cNvPr>
        <xdr:cNvSpPr/>
      </xdr:nvSpPr>
      <xdr:spPr>
        <a:xfrm>
          <a:off x="17167696" y="14784448"/>
          <a:ext cx="1465358" cy="653108"/>
        </a:xfrm>
        <a:prstGeom prst="roundRect">
          <a:avLst/>
        </a:prstGeom>
        <a:solidFill>
          <a:srgbClr val="4F81BD"/>
        </a:solidFill>
        <a:ln w="12700" cap="flat" cmpd="sng" algn="ctr">
          <a:solidFill>
            <a:srgbClr val="4F81BD">
              <a:shade val="50000"/>
            </a:srgbClr>
          </a:solidFill>
          <a:prstDash val="solid"/>
          <a:miter lim="800000"/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Generar XML Transfer</a:t>
          </a:r>
        </a:p>
      </xdr:txBody>
    </xdr:sp>
    <xdr:clientData/>
  </xdr:twoCellAnchor>
  <xdr:twoCellAnchor editAs="oneCell">
    <xdr:from>
      <xdr:col>14</xdr:col>
      <xdr:colOff>319852</xdr:colOff>
      <xdr:row>78</xdr:row>
      <xdr:rowOff>131703</xdr:rowOff>
    </xdr:from>
    <xdr:to>
      <xdr:col>15</xdr:col>
      <xdr:colOff>580566</xdr:colOff>
      <xdr:row>84</xdr:row>
      <xdr:rowOff>115004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788A8D7F-47ED-4DB3-2F08-5D5889B22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379259" y="14073481"/>
          <a:ext cx="1097974" cy="1055745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/>
      </xdr:spPr>
    </xdr:pic>
    <xdr:clientData/>
  </xdr:twoCellAnchor>
  <xdr:twoCellAnchor editAs="oneCell">
    <xdr:from>
      <xdr:col>20</xdr:col>
      <xdr:colOff>9408</xdr:colOff>
      <xdr:row>2</xdr:row>
      <xdr:rowOff>112890</xdr:rowOff>
    </xdr:from>
    <xdr:to>
      <xdr:col>23</xdr:col>
      <xdr:colOff>451556</xdr:colOff>
      <xdr:row>5</xdr:row>
      <xdr:rowOff>172634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B1DB47DC-DFE9-8334-EDA8-560057727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2577778" y="470371"/>
          <a:ext cx="2953926" cy="5959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561975</xdr:colOff>
      <xdr:row>0</xdr:row>
      <xdr:rowOff>171450</xdr:rowOff>
    </xdr:from>
    <xdr:to>
      <xdr:col>10</xdr:col>
      <xdr:colOff>363855</xdr:colOff>
      <xdr:row>5</xdr:row>
      <xdr:rowOff>172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43975" y="171450"/>
          <a:ext cx="3758565" cy="750742"/>
        </a:xfrm>
        <a:prstGeom prst="rect">
          <a:avLst/>
        </a:prstGeom>
      </xdr:spPr>
    </xdr:pic>
    <xdr:clientData/>
  </xdr:twoCellAnchor>
  <xdr:twoCellAnchor editAs="oneCell">
    <xdr:from>
      <xdr:col>10</xdr:col>
      <xdr:colOff>609600</xdr:colOff>
      <xdr:row>0</xdr:row>
      <xdr:rowOff>163831</xdr:rowOff>
    </xdr:from>
    <xdr:to>
      <xdr:col>11</xdr:col>
      <xdr:colOff>553402</xdr:colOff>
      <xdr:row>5</xdr:row>
      <xdr:rowOff>19522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163831"/>
          <a:ext cx="801052" cy="827241"/>
        </a:xfrm>
        <a:prstGeom prst="rect">
          <a:avLst/>
        </a:prstGeom>
      </xdr:spPr>
    </xdr:pic>
    <xdr:clientData/>
  </xdr:twoCellAnchor>
  <xdr:twoCellAnchor>
    <xdr:from>
      <xdr:col>10</xdr:col>
      <xdr:colOff>363855</xdr:colOff>
      <xdr:row>25</xdr:row>
      <xdr:rowOff>17145</xdr:rowOff>
    </xdr:from>
    <xdr:to>
      <xdr:col>12</xdr:col>
      <xdr:colOff>478155</xdr:colOff>
      <xdr:row>28</xdr:row>
      <xdr:rowOff>40005</xdr:rowOff>
    </xdr:to>
    <xdr:sp macro="[0]!STP_VGC_Layou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698730" y="4379595"/>
          <a:ext cx="1828800" cy="53721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/>
            <a:t>Generar Archivo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</xdr:colOff>
          <xdr:row>0</xdr:row>
          <xdr:rowOff>0</xdr:rowOff>
        </xdr:from>
        <xdr:to>
          <xdr:col>4</xdr:col>
          <xdr:colOff>937260</xdr:colOff>
          <xdr:row>0</xdr:row>
          <xdr:rowOff>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6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O1:V25" totalsRowShown="0" headerRowDxfId="10" dataDxfId="9">
  <autoFilter ref="O1:V25" xr:uid="{00000000-0009-0000-0100-000002000000}"/>
  <tableColumns count="8">
    <tableColumn id="1" xr3:uid="{00000000-0010-0000-0000-000001000000}" name="Centro de Costos" dataDxfId="8"/>
    <tableColumn id="2" xr3:uid="{00000000-0010-0000-0000-000002000000}" name="BANORTE/IXE" dataDxfId="7"/>
    <tableColumn id="3" xr3:uid="{00000000-0010-0000-0000-000003000000}" name="BBVA NOMINA" dataDxfId="6"/>
    <tableColumn id="4" xr3:uid="{00000000-0010-0000-0000-000004000000}" name="SANTANDER" dataDxfId="5"/>
    <tableColumn id="5" xr3:uid="{00000000-0010-0000-0000-000005000000}" name="STP" dataDxfId="4"/>
    <tableColumn id="6" xr3:uid="{00000000-0010-0000-0000-000006000000}" name="BBVA MIXTO" dataDxfId="3"/>
    <tableColumn id="7" xr3:uid="{00000000-0010-0000-0000-000007000000}" name="DOLARAPP" dataDxfId="2"/>
    <tableColumn id="8" xr3:uid="{1828C9AC-81AC-4AAE-92FA-B32199601C3A}" name="TRANSFER" dataDxfId="1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a3" displayName="Tabla3" ref="A1:E87" totalsRowShown="0">
  <autoFilter ref="A1:E87" xr:uid="{00000000-0009-0000-0100-000003000000}"/>
  <tableColumns count="5">
    <tableColumn id="1" xr3:uid="{00000000-0010-0000-0100-000001000000}" name="INICIO CLABE"/>
    <tableColumn id="2" xr3:uid="{00000000-0010-0000-0100-000002000000}" name="INSTITUCIÓN"/>
    <tableColumn id="3" xr3:uid="{00000000-0010-0000-0100-000003000000}" name="PARTICIPANTE"/>
    <tableColumn id="4" xr3:uid="{00000000-0010-0000-0100-000004000000}" name="PARTICIPANTE BBVA"/>
    <tableColumn id="5" xr3:uid="{00000000-0010-0000-0100-000005000000}" name="Columna1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05B2E-59E2-4491-834F-930F28D6DCFA}">
  <sheetPr codeName="Hoja7"/>
  <dimension ref="A1:AD500"/>
  <sheetViews>
    <sheetView tabSelected="1" zoomScale="81" zoomScaleNormal="100" workbookViewId="0">
      <selection activeCell="D2" sqref="D2"/>
    </sheetView>
  </sheetViews>
  <sheetFormatPr baseColWidth="10" defaultColWidth="11" defaultRowHeight="13.8"/>
  <cols>
    <col min="1" max="1" width="10.796875" style="76" customWidth="1"/>
    <col min="2" max="2" width="30.5" style="77" customWidth="1"/>
    <col min="3" max="3" width="22.796875" style="78" customWidth="1"/>
    <col min="4" max="4" width="27.69921875" style="79" customWidth="1"/>
    <col min="5" max="5" width="14.19921875" style="77" customWidth="1"/>
    <col min="6" max="6" width="20.296875" style="80" customWidth="1"/>
    <col min="7" max="7" width="30" style="77" customWidth="1"/>
    <col min="8" max="8" width="20.19921875" style="77" customWidth="1"/>
    <col min="9" max="10" width="4.69921875" style="49" customWidth="1"/>
    <col min="11" max="11" width="18.69921875" style="49" customWidth="1"/>
    <col min="12" max="12" width="17.19921875" style="49" customWidth="1"/>
    <col min="13" max="13" width="14.69921875" style="49" customWidth="1"/>
    <col min="14" max="14" width="14.19921875" style="49" customWidth="1"/>
    <col min="15" max="16" width="11" style="49"/>
    <col min="17" max="19" width="5.69921875" style="49" customWidth="1"/>
    <col min="20" max="20" width="6.69921875" style="49" customWidth="1"/>
    <col min="21" max="16384" width="11" style="49"/>
  </cols>
  <sheetData>
    <row r="1" spans="1:30">
      <c r="A1" s="62" t="s">
        <v>172</v>
      </c>
      <c r="B1" s="58" t="s">
        <v>171</v>
      </c>
      <c r="C1" s="58" t="s">
        <v>173</v>
      </c>
      <c r="D1" s="56" t="s">
        <v>174</v>
      </c>
      <c r="E1" s="56" t="s">
        <v>105</v>
      </c>
      <c r="F1" s="90" t="s">
        <v>175</v>
      </c>
      <c r="G1" s="56" t="s">
        <v>150</v>
      </c>
      <c r="H1" s="56" t="s">
        <v>284</v>
      </c>
      <c r="K1" s="143" t="s">
        <v>267</v>
      </c>
      <c r="L1" s="143"/>
      <c r="M1" s="143"/>
      <c r="N1" s="143"/>
    </row>
    <row r="2" spans="1:30">
      <c r="A2" s="82" t="s">
        <v>361</v>
      </c>
      <c r="B2" s="81" t="s">
        <v>362</v>
      </c>
      <c r="C2" s="101">
        <v>1517665052</v>
      </c>
      <c r="D2" s="102" t="s">
        <v>363</v>
      </c>
      <c r="E2" s="81"/>
      <c r="F2" s="98">
        <v>6913.91</v>
      </c>
      <c r="G2" s="81" t="s">
        <v>393</v>
      </c>
      <c r="H2" s="81" t="s">
        <v>344</v>
      </c>
      <c r="K2" s="51"/>
      <c r="L2" s="50"/>
      <c r="M2" s="50"/>
      <c r="N2" s="50"/>
    </row>
    <row r="3" spans="1:30">
      <c r="A3" s="82" t="s">
        <v>361</v>
      </c>
      <c r="B3" s="81" t="s">
        <v>364</v>
      </c>
      <c r="C3" s="101" t="s">
        <v>365</v>
      </c>
      <c r="D3" s="102" t="s">
        <v>366</v>
      </c>
      <c r="E3" s="81"/>
      <c r="F3" s="98">
        <v>15494.02</v>
      </c>
      <c r="G3" s="81" t="s">
        <v>393</v>
      </c>
      <c r="H3" s="81" t="s">
        <v>344</v>
      </c>
      <c r="K3" s="47" t="s">
        <v>252</v>
      </c>
      <c r="L3" s="146" t="s">
        <v>360</v>
      </c>
      <c r="M3" s="147"/>
      <c r="N3" s="147"/>
    </row>
    <row r="4" spans="1:30">
      <c r="A4" s="82" t="s">
        <v>361</v>
      </c>
      <c r="B4" s="81" t="s">
        <v>367</v>
      </c>
      <c r="C4" s="101" t="s">
        <v>368</v>
      </c>
      <c r="D4" s="102" t="s">
        <v>369</v>
      </c>
      <c r="E4" s="81"/>
      <c r="F4" s="98">
        <v>3913.91</v>
      </c>
      <c r="G4" s="81" t="s">
        <v>393</v>
      </c>
      <c r="H4" s="81" t="s">
        <v>344</v>
      </c>
      <c r="K4" s="50"/>
      <c r="L4" s="50"/>
      <c r="M4" s="50"/>
      <c r="N4" s="50"/>
    </row>
    <row r="5" spans="1:30">
      <c r="A5" s="82" t="s">
        <v>361</v>
      </c>
      <c r="B5" s="81" t="s">
        <v>370</v>
      </c>
      <c r="C5" s="101" t="s">
        <v>371</v>
      </c>
      <c r="D5" s="102" t="s">
        <v>372</v>
      </c>
      <c r="E5" s="81"/>
      <c r="F5" s="98">
        <v>5414.7200000000012</v>
      </c>
      <c r="G5" s="81" t="s">
        <v>393</v>
      </c>
      <c r="H5" s="81" t="s">
        <v>344</v>
      </c>
      <c r="K5" s="47" t="s">
        <v>266</v>
      </c>
      <c r="L5" s="91" t="s">
        <v>257</v>
      </c>
      <c r="M5" s="50"/>
      <c r="N5" s="50"/>
    </row>
    <row r="6" spans="1:30">
      <c r="A6" s="82" t="s">
        <v>361</v>
      </c>
      <c r="B6" s="81" t="s">
        <v>394</v>
      </c>
      <c r="C6" s="101" t="s">
        <v>395</v>
      </c>
      <c r="D6" s="102" t="s">
        <v>396</v>
      </c>
      <c r="E6" s="81"/>
      <c r="F6" s="98">
        <v>874</v>
      </c>
      <c r="G6" s="81" t="s">
        <v>393</v>
      </c>
      <c r="H6" s="81" t="s">
        <v>344</v>
      </c>
      <c r="K6" s="51"/>
      <c r="L6" s="50"/>
      <c r="M6" s="50"/>
      <c r="N6" s="50"/>
    </row>
    <row r="7" spans="1:30">
      <c r="A7" s="82" t="s">
        <v>361</v>
      </c>
      <c r="B7" s="81" t="s">
        <v>373</v>
      </c>
      <c r="C7" s="101"/>
      <c r="D7" s="102" t="s">
        <v>374</v>
      </c>
      <c r="E7" s="81"/>
      <c r="F7" s="98">
        <v>12794.72</v>
      </c>
      <c r="G7" s="81" t="s">
        <v>393</v>
      </c>
      <c r="H7" s="81" t="s">
        <v>344</v>
      </c>
      <c r="K7" s="47" t="s">
        <v>168</v>
      </c>
      <c r="L7" s="84">
        <f ca="1">+TODAY()</f>
        <v>46058</v>
      </c>
      <c r="M7" s="53"/>
      <c r="N7" s="50"/>
    </row>
    <row r="8" spans="1:30">
      <c r="A8" s="82" t="s">
        <v>361</v>
      </c>
      <c r="B8" s="81" t="s">
        <v>375</v>
      </c>
      <c r="C8" s="101"/>
      <c r="D8" s="102" t="s">
        <v>376</v>
      </c>
      <c r="E8" s="81"/>
      <c r="F8" s="98">
        <v>5794.7199999999993</v>
      </c>
      <c r="G8" s="81" t="s">
        <v>393</v>
      </c>
      <c r="H8" s="81" t="s">
        <v>344</v>
      </c>
      <c r="M8" s="50"/>
      <c r="N8" s="50"/>
      <c r="AD8" s="92" t="s">
        <v>294</v>
      </c>
    </row>
    <row r="9" spans="1:30">
      <c r="A9" s="82" t="s">
        <v>361</v>
      </c>
      <c r="B9" s="81" t="s">
        <v>377</v>
      </c>
      <c r="C9" s="101"/>
      <c r="D9" s="102" t="s">
        <v>378</v>
      </c>
      <c r="E9" s="81"/>
      <c r="F9" s="98">
        <v>4669.7199999999993</v>
      </c>
      <c r="G9" s="81" t="s">
        <v>393</v>
      </c>
      <c r="H9" s="81" t="s">
        <v>344</v>
      </c>
      <c r="K9" s="47" t="s">
        <v>274</v>
      </c>
      <c r="L9" s="93">
        <f>N29+L41+L16+L53+L70+L81</f>
        <v>119003.56857142851</v>
      </c>
      <c r="M9" s="50"/>
      <c r="N9" s="50"/>
    </row>
    <row r="10" spans="1:30">
      <c r="A10" s="82" t="s">
        <v>361</v>
      </c>
      <c r="B10" s="81" t="s">
        <v>379</v>
      </c>
      <c r="C10" s="101"/>
      <c r="D10" s="102" t="s">
        <v>380</v>
      </c>
      <c r="E10" s="81"/>
      <c r="F10" s="98">
        <v>4913.91</v>
      </c>
      <c r="G10" s="81" t="s">
        <v>393</v>
      </c>
      <c r="H10" s="81" t="s">
        <v>344</v>
      </c>
      <c r="K10" s="50"/>
      <c r="L10" s="50"/>
      <c r="M10" s="50"/>
      <c r="N10" s="50"/>
      <c r="U10" s="92" t="s">
        <v>278</v>
      </c>
      <c r="AD10" s="89" t="s">
        <v>295</v>
      </c>
    </row>
    <row r="11" spans="1:30">
      <c r="A11" s="82" t="s">
        <v>361</v>
      </c>
      <c r="B11" s="81" t="s">
        <v>381</v>
      </c>
      <c r="C11" s="101"/>
      <c r="D11" s="102" t="s">
        <v>382</v>
      </c>
      <c r="E11" s="81"/>
      <c r="F11" s="98">
        <v>8452.369999999999</v>
      </c>
      <c r="G11" s="81" t="s">
        <v>393</v>
      </c>
      <c r="H11" s="81" t="s">
        <v>344</v>
      </c>
      <c r="K11" s="50"/>
      <c r="L11" s="50"/>
      <c r="M11" s="50"/>
      <c r="N11" s="50"/>
      <c r="AD11" s="89" t="s">
        <v>300</v>
      </c>
    </row>
    <row r="12" spans="1:30">
      <c r="A12" s="82" t="s">
        <v>361</v>
      </c>
      <c r="B12" s="81" t="s">
        <v>383</v>
      </c>
      <c r="C12" s="101"/>
      <c r="D12" s="102" t="s">
        <v>384</v>
      </c>
      <c r="E12" s="81"/>
      <c r="F12" s="98">
        <v>11913.909999999998</v>
      </c>
      <c r="G12" s="81" t="s">
        <v>393</v>
      </c>
      <c r="H12" s="81" t="s">
        <v>344</v>
      </c>
      <c r="K12" s="143" t="s">
        <v>248</v>
      </c>
      <c r="L12" s="143"/>
      <c r="M12" s="143"/>
      <c r="N12" s="143"/>
      <c r="U12" s="49" t="s">
        <v>160</v>
      </c>
      <c r="AD12" s="89" t="s">
        <v>302</v>
      </c>
    </row>
    <row r="13" spans="1:30">
      <c r="A13" s="82" t="s">
        <v>361</v>
      </c>
      <c r="B13" s="81" t="s">
        <v>385</v>
      </c>
      <c r="C13" s="101"/>
      <c r="D13" s="102" t="s">
        <v>386</v>
      </c>
      <c r="E13" s="81"/>
      <c r="F13" s="98">
        <v>7841.14857142857</v>
      </c>
      <c r="G13" s="81" t="s">
        <v>393</v>
      </c>
      <c r="H13" s="81" t="s">
        <v>344</v>
      </c>
      <c r="K13" s="50"/>
      <c r="L13" s="50"/>
      <c r="M13" s="50"/>
      <c r="N13" s="50"/>
      <c r="U13" s="89" t="s">
        <v>285</v>
      </c>
      <c r="AD13" s="89" t="s">
        <v>303</v>
      </c>
    </row>
    <row r="14" spans="1:30">
      <c r="A14" s="96" t="s">
        <v>361</v>
      </c>
      <c r="B14" s="32" t="s">
        <v>387</v>
      </c>
      <c r="C14" s="95"/>
      <c r="D14" s="34" t="s">
        <v>388</v>
      </c>
      <c r="E14" s="32"/>
      <c r="F14" s="98">
        <v>1294.7199999999998</v>
      </c>
      <c r="G14" s="81" t="s">
        <v>393</v>
      </c>
      <c r="H14" s="81" t="s">
        <v>344</v>
      </c>
      <c r="K14" s="144" t="s">
        <v>272</v>
      </c>
      <c r="L14" s="145"/>
      <c r="M14" s="145"/>
      <c r="N14" s="145"/>
      <c r="U14" s="89" t="s">
        <v>279</v>
      </c>
      <c r="AD14" s="89" t="s">
        <v>306</v>
      </c>
    </row>
    <row r="15" spans="1:30">
      <c r="A15" s="96" t="s">
        <v>361</v>
      </c>
      <c r="B15" s="32" t="s">
        <v>389</v>
      </c>
      <c r="C15" s="95"/>
      <c r="D15" s="34" t="s">
        <v>390</v>
      </c>
      <c r="E15" s="32"/>
      <c r="F15" s="98">
        <v>6794.7199999999393</v>
      </c>
      <c r="G15" s="81" t="s">
        <v>393</v>
      </c>
      <c r="H15" s="81" t="s">
        <v>344</v>
      </c>
      <c r="K15" s="43" t="s">
        <v>270</v>
      </c>
      <c r="L15" s="128">
        <f>COUNTIF(H:H,"BANORTE/IXE")</f>
        <v>0</v>
      </c>
      <c r="M15" s="44"/>
      <c r="N15" s="44"/>
      <c r="U15" s="49" t="s">
        <v>277</v>
      </c>
      <c r="AD15" s="89" t="s">
        <v>307</v>
      </c>
    </row>
    <row r="16" spans="1:30">
      <c r="A16" s="96" t="s">
        <v>361</v>
      </c>
      <c r="B16" s="32" t="s">
        <v>391</v>
      </c>
      <c r="C16" s="95"/>
      <c r="D16" s="34" t="s">
        <v>392</v>
      </c>
      <c r="E16" s="32"/>
      <c r="F16" s="98">
        <v>21923.07</v>
      </c>
      <c r="G16" s="81" t="s">
        <v>393</v>
      </c>
      <c r="H16" s="81" t="s">
        <v>344</v>
      </c>
      <c r="K16" s="43" t="s">
        <v>271</v>
      </c>
      <c r="L16" s="129">
        <f>SUMIFS(F:F,H:H,"BANORTE/IXE")</f>
        <v>0</v>
      </c>
      <c r="M16" s="44"/>
      <c r="N16" s="44"/>
      <c r="U16" s="49" t="s">
        <v>155</v>
      </c>
      <c r="AD16" s="89" t="s">
        <v>313</v>
      </c>
    </row>
    <row r="17" spans="1:30">
      <c r="A17" s="96"/>
      <c r="B17" s="32"/>
      <c r="C17" s="95"/>
      <c r="D17" s="34"/>
      <c r="E17" s="32"/>
      <c r="F17" s="98"/>
      <c r="G17" s="81"/>
      <c r="H17" s="81"/>
      <c r="K17" s="50"/>
      <c r="L17" s="50"/>
      <c r="M17" s="50"/>
      <c r="N17" s="50"/>
      <c r="U17" s="89" t="s">
        <v>280</v>
      </c>
      <c r="AD17" s="49">
        <v>2.1</v>
      </c>
    </row>
    <row r="18" spans="1:30">
      <c r="A18" s="96"/>
      <c r="B18" s="32"/>
      <c r="C18" s="95"/>
      <c r="D18" s="34"/>
      <c r="E18" s="32"/>
      <c r="F18" s="98"/>
      <c r="G18" s="81"/>
      <c r="H18" s="81"/>
      <c r="K18" s="41" t="s">
        <v>250</v>
      </c>
      <c r="L18" s="126">
        <f>VLOOKUP($L$5,Tabla2[#All],2,FALSE)</f>
        <v>0</v>
      </c>
      <c r="M18" s="50"/>
      <c r="N18" s="50"/>
      <c r="U18" s="89" t="s">
        <v>281</v>
      </c>
      <c r="AD18" s="89" t="s">
        <v>319</v>
      </c>
    </row>
    <row r="19" spans="1:30">
      <c r="A19" s="82"/>
      <c r="B19" s="81"/>
      <c r="C19" s="108"/>
      <c r="D19" s="102"/>
      <c r="E19" s="32"/>
      <c r="F19" s="98"/>
      <c r="G19" s="81"/>
      <c r="H19" s="81"/>
      <c r="K19" s="50"/>
      <c r="L19" s="50"/>
      <c r="M19" s="50"/>
      <c r="N19" s="50"/>
      <c r="U19" s="49" t="s">
        <v>158</v>
      </c>
      <c r="AD19" s="89" t="s">
        <v>320</v>
      </c>
    </row>
    <row r="20" spans="1:30">
      <c r="A20" s="82"/>
      <c r="B20" s="81"/>
      <c r="C20" s="101"/>
      <c r="D20" s="102"/>
      <c r="E20" s="32"/>
      <c r="F20" s="98"/>
      <c r="G20" s="81"/>
      <c r="H20" s="81"/>
      <c r="K20" s="41" t="s">
        <v>168</v>
      </c>
      <c r="L20" s="46">
        <f ca="1">L7</f>
        <v>46058</v>
      </c>
      <c r="M20" s="50"/>
      <c r="N20" s="50"/>
      <c r="U20" s="89"/>
      <c r="V20" s="89" t="s">
        <v>282</v>
      </c>
      <c r="AD20" s="89" t="s">
        <v>324</v>
      </c>
    </row>
    <row r="21" spans="1:30">
      <c r="A21" s="82"/>
      <c r="B21" s="81"/>
      <c r="C21" s="101"/>
      <c r="D21" s="102"/>
      <c r="E21" s="32"/>
      <c r="F21" s="98"/>
      <c r="G21" s="81"/>
      <c r="H21" s="81"/>
      <c r="K21" s="52"/>
      <c r="L21" s="53"/>
      <c r="M21" s="50"/>
      <c r="N21" s="50"/>
      <c r="V21" s="89" t="s">
        <v>283</v>
      </c>
      <c r="AD21" s="89" t="s">
        <v>326</v>
      </c>
    </row>
    <row r="22" spans="1:30">
      <c r="A22" s="82"/>
      <c r="B22" s="81"/>
      <c r="C22" s="101"/>
      <c r="D22" s="102"/>
      <c r="E22" s="32"/>
      <c r="F22" s="98"/>
      <c r="G22" s="81"/>
      <c r="H22" s="81"/>
      <c r="K22" s="47" t="s">
        <v>251</v>
      </c>
      <c r="L22" s="85" t="s">
        <v>291</v>
      </c>
      <c r="M22" s="50"/>
      <c r="N22" s="50"/>
      <c r="AD22" s="89" t="s">
        <v>327</v>
      </c>
    </row>
    <row r="23" spans="1:30">
      <c r="A23" s="82"/>
      <c r="B23" s="81"/>
      <c r="C23" s="101"/>
      <c r="D23" s="102"/>
      <c r="E23" s="32"/>
      <c r="F23" s="98"/>
      <c r="G23" s="81"/>
      <c r="H23" s="81"/>
      <c r="K23" s="50"/>
      <c r="L23" s="50"/>
      <c r="M23" s="50"/>
      <c r="N23" s="50"/>
      <c r="U23" s="49" t="s">
        <v>159</v>
      </c>
      <c r="AD23" s="89" t="s">
        <v>328</v>
      </c>
    </row>
    <row r="24" spans="1:30">
      <c r="A24" s="82"/>
      <c r="B24" s="81"/>
      <c r="C24" s="101"/>
      <c r="D24" s="102"/>
      <c r="E24" s="32"/>
      <c r="F24" s="98"/>
      <c r="G24" s="81"/>
      <c r="H24" s="81"/>
      <c r="K24" s="50"/>
      <c r="L24" s="50"/>
      <c r="M24" s="50"/>
      <c r="N24" s="50"/>
      <c r="AD24" s="89" t="s">
        <v>338</v>
      </c>
    </row>
    <row r="25" spans="1:30">
      <c r="A25" s="82"/>
      <c r="B25" s="81"/>
      <c r="C25" s="101"/>
      <c r="D25" s="102"/>
      <c r="E25" s="32"/>
      <c r="F25" s="98"/>
      <c r="G25" s="81"/>
      <c r="H25" s="81"/>
      <c r="K25" s="143" t="s">
        <v>249</v>
      </c>
      <c r="L25" s="143"/>
      <c r="M25" s="143"/>
      <c r="N25" s="143"/>
      <c r="U25" s="92" t="s">
        <v>286</v>
      </c>
      <c r="AD25" s="89" t="s">
        <v>346</v>
      </c>
    </row>
    <row r="26" spans="1:30">
      <c r="A26" s="82"/>
      <c r="B26" s="81"/>
      <c r="C26" s="101"/>
      <c r="D26" s="102"/>
      <c r="E26" s="32"/>
      <c r="F26" s="98"/>
      <c r="G26" s="81"/>
      <c r="H26" s="81"/>
      <c r="K26" s="50"/>
      <c r="L26" s="50"/>
      <c r="M26" s="50"/>
      <c r="N26" s="50"/>
      <c r="AD26" s="89" t="s">
        <v>347</v>
      </c>
    </row>
    <row r="27" spans="1:30">
      <c r="A27" s="82"/>
      <c r="B27" s="81"/>
      <c r="C27" s="101"/>
      <c r="D27" s="102"/>
      <c r="E27" s="32"/>
      <c r="F27" s="98"/>
      <c r="G27" s="81"/>
      <c r="H27" s="81"/>
      <c r="K27" s="144" t="s">
        <v>272</v>
      </c>
      <c r="L27" s="145"/>
      <c r="M27" s="145"/>
      <c r="N27" s="145"/>
      <c r="U27" s="49" t="s">
        <v>288</v>
      </c>
    </row>
    <row r="28" spans="1:30">
      <c r="A28" s="82"/>
      <c r="B28" s="81"/>
      <c r="C28" s="101"/>
      <c r="D28" s="102"/>
      <c r="E28" s="32"/>
      <c r="F28" s="98"/>
      <c r="G28" s="81"/>
      <c r="H28" s="81"/>
      <c r="K28" s="43" t="s">
        <v>270</v>
      </c>
      <c r="L28" s="128">
        <f>COUNTIF(H:H,"BBVA NOMINA")</f>
        <v>0</v>
      </c>
      <c r="M28" s="128">
        <f>COUNTIF(H:H,"BBVA MIXTO")</f>
        <v>0</v>
      </c>
      <c r="N28" s="128">
        <f>Registro+M28</f>
        <v>0</v>
      </c>
      <c r="AD28" s="89" t="s">
        <v>348</v>
      </c>
    </row>
    <row r="29" spans="1:30">
      <c r="A29" s="82"/>
      <c r="B29" s="81"/>
      <c r="C29" s="101"/>
      <c r="D29" s="102"/>
      <c r="E29" s="32"/>
      <c r="F29" s="98"/>
      <c r="G29" s="81"/>
      <c r="H29" s="81"/>
      <c r="K29" s="43" t="s">
        <v>271</v>
      </c>
      <c r="L29" s="129">
        <f>SUMIFS(F:F,H:H,"BBVA NOMINA")</f>
        <v>0</v>
      </c>
      <c r="M29" s="129">
        <f>SUMIFS(F:F,H:H,"BBVA MIXTO")</f>
        <v>0</v>
      </c>
      <c r="N29" s="130">
        <f>L29+M29</f>
        <v>0</v>
      </c>
      <c r="U29" s="89" t="s">
        <v>287</v>
      </c>
      <c r="AD29" s="89" t="s">
        <v>349</v>
      </c>
    </row>
    <row r="30" spans="1:30">
      <c r="A30" s="82"/>
      <c r="B30" s="81"/>
      <c r="C30" s="101"/>
      <c r="D30" s="102"/>
      <c r="E30" s="32"/>
      <c r="F30" s="98"/>
      <c r="G30" s="81"/>
      <c r="H30" s="81"/>
      <c r="K30" s="50"/>
      <c r="L30" s="50"/>
      <c r="M30" s="50"/>
      <c r="N30" s="50"/>
      <c r="AD30" s="89" t="s">
        <v>359</v>
      </c>
    </row>
    <row r="31" spans="1:30">
      <c r="A31" s="82"/>
      <c r="B31" s="81"/>
      <c r="C31" s="101"/>
      <c r="D31" s="102"/>
      <c r="E31" s="32"/>
      <c r="F31" s="98"/>
      <c r="G31" s="81"/>
      <c r="H31" s="81"/>
      <c r="K31" s="48" t="s">
        <v>168</v>
      </c>
      <c r="L31" s="127">
        <f ca="1">L7</f>
        <v>46058</v>
      </c>
      <c r="M31" s="50"/>
      <c r="N31" s="50"/>
      <c r="U31" s="49" t="s">
        <v>289</v>
      </c>
    </row>
    <row r="32" spans="1:30">
      <c r="A32" s="82"/>
      <c r="B32" s="81"/>
      <c r="C32" s="101"/>
      <c r="D32" s="102"/>
      <c r="E32" s="32"/>
      <c r="F32" s="98"/>
      <c r="G32" s="81"/>
      <c r="H32" s="81"/>
      <c r="K32" s="41" t="s">
        <v>337</v>
      </c>
      <c r="L32" s="126" t="str">
        <f>VLOOKUP($L$5,Tabla2[#All],6,FALSE)</f>
        <v>0114238567</v>
      </c>
      <c r="M32" s="50"/>
      <c r="N32" s="50"/>
    </row>
    <row r="33" spans="1:21">
      <c r="A33" s="82"/>
      <c r="B33" s="81"/>
      <c r="C33" s="101"/>
      <c r="D33" s="102"/>
      <c r="E33" s="32"/>
      <c r="F33" s="98"/>
      <c r="G33" s="81"/>
      <c r="H33" s="81"/>
      <c r="K33" s="50"/>
      <c r="L33" s="50"/>
      <c r="M33" s="50"/>
      <c r="N33" s="50"/>
      <c r="U33" s="49" t="s">
        <v>290</v>
      </c>
    </row>
    <row r="34" spans="1:21">
      <c r="A34" s="82"/>
      <c r="B34" s="81"/>
      <c r="C34" s="101"/>
      <c r="D34" s="102"/>
      <c r="E34" s="32"/>
      <c r="F34" s="98"/>
      <c r="G34" s="81"/>
      <c r="H34" s="81"/>
      <c r="K34" s="50"/>
      <c r="L34" s="50"/>
      <c r="M34" s="50"/>
      <c r="N34" s="50"/>
    </row>
    <row r="35" spans="1:21">
      <c r="A35" s="82"/>
      <c r="B35" s="81"/>
      <c r="C35" s="101"/>
      <c r="D35" s="102"/>
      <c r="E35" s="32"/>
      <c r="F35" s="98"/>
      <c r="G35" s="81"/>
      <c r="H35" s="81"/>
      <c r="K35" s="50"/>
      <c r="L35" s="50"/>
      <c r="M35" s="50"/>
      <c r="N35" s="50"/>
    </row>
    <row r="36" spans="1:21">
      <c r="A36" s="82"/>
      <c r="B36" s="81"/>
      <c r="C36" s="101"/>
      <c r="D36" s="102"/>
      <c r="E36" s="32"/>
      <c r="F36" s="98"/>
      <c r="G36" s="81"/>
      <c r="H36" s="81"/>
      <c r="K36" s="50"/>
      <c r="L36" s="50"/>
      <c r="M36" s="50"/>
      <c r="N36" s="50"/>
    </row>
    <row r="37" spans="1:21">
      <c r="A37" s="82"/>
      <c r="B37" s="81"/>
      <c r="C37" s="101"/>
      <c r="D37" s="102"/>
      <c r="E37" s="81"/>
      <c r="F37" s="98"/>
      <c r="G37" s="81"/>
      <c r="H37" s="81"/>
      <c r="K37" s="143" t="s">
        <v>273</v>
      </c>
      <c r="L37" s="143"/>
      <c r="M37" s="143"/>
      <c r="N37" s="143"/>
      <c r="U37" s="89"/>
    </row>
    <row r="38" spans="1:21">
      <c r="A38" s="82"/>
      <c r="B38" s="81"/>
      <c r="C38" s="101"/>
      <c r="D38" s="102"/>
      <c r="E38" s="81"/>
      <c r="F38" s="98"/>
      <c r="G38" s="81"/>
      <c r="H38" s="81"/>
      <c r="K38" s="50"/>
      <c r="L38" s="50"/>
      <c r="M38" s="50"/>
      <c r="N38" s="50"/>
    </row>
    <row r="39" spans="1:21">
      <c r="A39" s="82"/>
      <c r="B39" s="81"/>
      <c r="C39" s="108"/>
      <c r="D39" s="102"/>
      <c r="E39" s="81"/>
      <c r="F39" s="98"/>
      <c r="G39" s="81"/>
      <c r="H39" s="81"/>
      <c r="K39" s="144" t="s">
        <v>272</v>
      </c>
      <c r="L39" s="145"/>
      <c r="M39" s="145"/>
      <c r="N39" s="145"/>
    </row>
    <row r="40" spans="1:21">
      <c r="A40" s="82"/>
      <c r="B40" s="109"/>
      <c r="C40" s="101"/>
      <c r="D40" s="102"/>
      <c r="E40" s="81"/>
      <c r="F40" s="98"/>
      <c r="G40" s="81"/>
      <c r="H40" s="81"/>
      <c r="K40" s="43" t="s">
        <v>270</v>
      </c>
      <c r="L40" s="128">
        <f>COUNTIF(H:H,"SANTANDER")</f>
        <v>0</v>
      </c>
      <c r="M40" s="131"/>
      <c r="N40" s="131"/>
    </row>
    <row r="41" spans="1:21">
      <c r="A41" s="82"/>
      <c r="B41" s="109"/>
      <c r="C41" s="101"/>
      <c r="D41" s="102"/>
      <c r="E41" s="81"/>
      <c r="F41" s="98"/>
      <c r="G41" s="81"/>
      <c r="H41" s="81"/>
      <c r="K41" s="43" t="s">
        <v>271</v>
      </c>
      <c r="L41" s="129">
        <f>SUMIFS(F:F,H:H,"SANTANDER")</f>
        <v>0</v>
      </c>
      <c r="M41" s="131"/>
      <c r="N41" s="131"/>
    </row>
    <row r="42" spans="1:21">
      <c r="A42" s="82"/>
      <c r="B42" s="109"/>
      <c r="C42" s="101"/>
      <c r="D42" s="102"/>
      <c r="E42" s="81"/>
      <c r="F42" s="98"/>
      <c r="G42" s="81"/>
      <c r="H42" s="81"/>
      <c r="K42" s="50"/>
      <c r="L42" s="50"/>
      <c r="M42" s="50"/>
      <c r="N42" s="50"/>
    </row>
    <row r="43" spans="1:21">
      <c r="A43" s="82"/>
      <c r="B43" s="109"/>
      <c r="C43" s="101"/>
      <c r="D43" s="102"/>
      <c r="E43" s="81"/>
      <c r="F43" s="98"/>
      <c r="G43" s="81"/>
      <c r="H43" s="81"/>
      <c r="K43" s="41" t="s">
        <v>167</v>
      </c>
      <c r="L43" s="45">
        <f>VLOOKUP($L$5,Tabla2[#All],4,FALSE)</f>
        <v>65507868365</v>
      </c>
      <c r="M43" s="50"/>
      <c r="N43" s="50"/>
    </row>
    <row r="44" spans="1:21">
      <c r="A44" s="82"/>
      <c r="B44" s="109"/>
      <c r="C44" s="101"/>
      <c r="D44" s="102"/>
      <c r="E44" s="81"/>
      <c r="F44" s="98"/>
      <c r="G44" s="81"/>
      <c r="H44" s="81"/>
      <c r="K44" s="50"/>
      <c r="L44" s="50"/>
      <c r="M44" s="50"/>
      <c r="N44" s="50"/>
    </row>
    <row r="45" spans="1:21">
      <c r="A45" s="82"/>
      <c r="B45" s="81"/>
      <c r="C45" s="101"/>
      <c r="D45" s="102"/>
      <c r="E45" s="81"/>
      <c r="F45" s="103"/>
      <c r="G45" s="81"/>
      <c r="H45" s="81"/>
      <c r="K45" s="41" t="s">
        <v>168</v>
      </c>
      <c r="L45" s="132">
        <f ca="1">L7</f>
        <v>46058</v>
      </c>
      <c r="M45" s="50"/>
      <c r="N45" s="50"/>
    </row>
    <row r="46" spans="1:21">
      <c r="A46" s="82"/>
      <c r="B46" s="81"/>
      <c r="C46" s="101"/>
      <c r="D46" s="102"/>
      <c r="E46" s="81"/>
      <c r="F46" s="103"/>
      <c r="G46" s="81"/>
      <c r="H46" s="81"/>
      <c r="K46" s="50"/>
      <c r="L46" s="50"/>
      <c r="M46" s="50"/>
      <c r="N46" s="50"/>
    </row>
    <row r="47" spans="1:21">
      <c r="A47" s="82"/>
      <c r="B47" s="81"/>
      <c r="C47" s="101"/>
      <c r="D47" s="102"/>
      <c r="E47" s="81"/>
      <c r="F47" s="103"/>
      <c r="G47" s="81"/>
      <c r="H47" s="81"/>
      <c r="K47" s="50"/>
      <c r="L47" s="50"/>
      <c r="M47" s="50"/>
      <c r="N47" s="50"/>
    </row>
    <row r="48" spans="1:21">
      <c r="A48" s="82"/>
      <c r="B48" s="81"/>
      <c r="C48" s="101"/>
      <c r="D48" s="102"/>
      <c r="E48" s="81"/>
      <c r="F48" s="103"/>
      <c r="G48" s="81"/>
      <c r="H48" s="81"/>
      <c r="K48" s="50"/>
      <c r="L48" s="50"/>
      <c r="M48" s="50"/>
      <c r="N48" s="50"/>
    </row>
    <row r="49" spans="1:14">
      <c r="A49" s="82"/>
      <c r="B49" s="81"/>
      <c r="C49" s="101"/>
      <c r="D49" s="102"/>
      <c r="E49" s="81"/>
      <c r="F49" s="103"/>
      <c r="G49" s="81"/>
      <c r="H49" s="81"/>
      <c r="K49" s="143" t="s">
        <v>79</v>
      </c>
      <c r="L49" s="143"/>
      <c r="M49" s="143"/>
      <c r="N49" s="143"/>
    </row>
    <row r="50" spans="1:14">
      <c r="A50" s="82"/>
      <c r="B50" s="81"/>
      <c r="C50" s="101"/>
      <c r="D50" s="102"/>
      <c r="E50" s="81"/>
      <c r="F50" s="103"/>
      <c r="G50" s="81"/>
      <c r="H50" s="81"/>
      <c r="K50" s="50"/>
      <c r="L50" s="50"/>
      <c r="M50" s="50"/>
      <c r="N50" s="50"/>
    </row>
    <row r="51" spans="1:14">
      <c r="A51" s="82"/>
      <c r="B51" s="81"/>
      <c r="C51" s="101"/>
      <c r="D51" s="102"/>
      <c r="E51" s="81"/>
      <c r="F51" s="103"/>
      <c r="G51" s="81"/>
      <c r="H51" s="81"/>
      <c r="K51" s="144" t="s">
        <v>169</v>
      </c>
      <c r="L51" s="145"/>
      <c r="M51" s="145"/>
      <c r="N51" s="145"/>
    </row>
    <row r="52" spans="1:14">
      <c r="A52" s="82"/>
      <c r="B52" s="81"/>
      <c r="C52" s="101"/>
      <c r="D52" s="102"/>
      <c r="E52" s="81"/>
      <c r="F52" s="103"/>
      <c r="G52" s="81"/>
      <c r="H52" s="81"/>
      <c r="K52" s="43" t="s">
        <v>270</v>
      </c>
      <c r="L52" s="125">
        <f>COUNTIF(H:H,"STP")</f>
        <v>0</v>
      </c>
      <c r="M52" s="44"/>
      <c r="N52" s="44"/>
    </row>
    <row r="53" spans="1:14">
      <c r="A53" s="82"/>
      <c r="B53" s="81"/>
      <c r="C53" s="101"/>
      <c r="D53" s="102"/>
      <c r="E53" s="81"/>
      <c r="F53" s="103"/>
      <c r="G53" s="81"/>
      <c r="H53" s="81"/>
      <c r="K53" s="43" t="s">
        <v>170</v>
      </c>
      <c r="L53" s="57">
        <f>SUMIFS(F:F,H:H,"STP")</f>
        <v>0</v>
      </c>
      <c r="M53" s="44"/>
      <c r="N53" s="44"/>
    </row>
    <row r="54" spans="1:14">
      <c r="A54" s="82"/>
      <c r="B54" s="81"/>
      <c r="C54" s="101"/>
      <c r="D54" s="102"/>
      <c r="E54" s="81"/>
      <c r="F54" s="103"/>
      <c r="G54" s="81"/>
      <c r="H54" s="81"/>
      <c r="K54" s="50"/>
      <c r="L54" s="50"/>
      <c r="M54" s="50"/>
      <c r="N54" s="50"/>
    </row>
    <row r="55" spans="1:14">
      <c r="A55" s="82"/>
      <c r="B55" s="81"/>
      <c r="C55" s="101"/>
      <c r="D55" s="102"/>
      <c r="E55" s="81"/>
      <c r="F55" s="103"/>
      <c r="G55" s="81"/>
      <c r="H55" s="81"/>
      <c r="K55" s="42" t="s">
        <v>167</v>
      </c>
      <c r="L55" s="45" t="str">
        <f>VLOOKUP($L$5,Tabla2[#All],5,FALSE)</f>
        <v>EDIBAL</v>
      </c>
      <c r="M55" s="50"/>
      <c r="N55" s="50"/>
    </row>
    <row r="56" spans="1:14">
      <c r="A56" s="82"/>
      <c r="B56" s="81"/>
      <c r="C56" s="101"/>
      <c r="D56" s="102"/>
      <c r="E56" s="81"/>
      <c r="F56" s="103"/>
      <c r="G56" s="81"/>
      <c r="H56" s="81"/>
      <c r="K56" s="54"/>
      <c r="L56" s="50"/>
      <c r="M56" s="50"/>
      <c r="N56" s="50"/>
    </row>
    <row r="57" spans="1:14">
      <c r="A57" s="82"/>
      <c r="B57" s="81"/>
      <c r="C57" s="101"/>
      <c r="D57" s="102"/>
      <c r="E57" s="81"/>
      <c r="F57" s="103"/>
      <c r="G57" s="81"/>
      <c r="H57" s="81"/>
      <c r="K57" s="42" t="s">
        <v>168</v>
      </c>
      <c r="L57" s="55">
        <f ca="1">L7</f>
        <v>46058</v>
      </c>
      <c r="M57" s="50"/>
      <c r="N57" s="50"/>
    </row>
    <row r="58" spans="1:14">
      <c r="A58" s="82"/>
      <c r="B58" s="81"/>
      <c r="C58" s="101"/>
      <c r="D58" s="102"/>
      <c r="E58" s="81"/>
      <c r="F58" s="103"/>
      <c r="G58" s="81"/>
      <c r="H58" s="81"/>
      <c r="K58" s="50"/>
      <c r="L58" s="50"/>
      <c r="M58" s="50"/>
      <c r="N58" s="50"/>
    </row>
    <row r="59" spans="1:14">
      <c r="A59" s="82"/>
      <c r="B59" s="81"/>
      <c r="C59" s="101"/>
      <c r="D59" s="102"/>
      <c r="E59" s="81"/>
      <c r="F59" s="103"/>
      <c r="G59" s="81"/>
      <c r="H59" s="81"/>
      <c r="K59" s="87" t="s">
        <v>275</v>
      </c>
      <c r="L59" s="88" t="str">
        <f>L3</f>
        <v>SINDICATO BBA CREATFORT IMAGEN</v>
      </c>
      <c r="M59" s="86"/>
      <c r="N59" s="86"/>
    </row>
    <row r="60" spans="1:14">
      <c r="A60" s="82"/>
      <c r="B60" s="81"/>
      <c r="C60" s="101"/>
      <c r="D60" s="102"/>
      <c r="E60" s="81"/>
      <c r="F60" s="103"/>
      <c r="G60" s="81"/>
      <c r="H60" s="81"/>
      <c r="K60" s="50"/>
      <c r="L60" s="50"/>
      <c r="M60" s="50"/>
      <c r="N60" s="50"/>
    </row>
    <row r="61" spans="1:14">
      <c r="A61" s="82"/>
      <c r="B61" s="81"/>
      <c r="C61" s="101"/>
      <c r="D61" s="102"/>
      <c r="E61" s="81"/>
      <c r="F61" s="103"/>
      <c r="G61" s="81"/>
      <c r="H61" s="81"/>
      <c r="K61" s="64" t="s">
        <v>276</v>
      </c>
      <c r="L61" s="55" t="s">
        <v>166</v>
      </c>
      <c r="M61" s="50"/>
      <c r="N61" s="50"/>
    </row>
    <row r="62" spans="1:14">
      <c r="A62" s="82"/>
      <c r="B62" s="81"/>
      <c r="C62" s="101"/>
      <c r="D62" s="102"/>
      <c r="E62" s="81"/>
      <c r="F62" s="103"/>
      <c r="G62" s="81"/>
      <c r="H62" s="81"/>
      <c r="K62" s="50"/>
      <c r="L62" s="50"/>
      <c r="M62" s="50"/>
      <c r="N62" s="50"/>
    </row>
    <row r="63" spans="1:14">
      <c r="A63" s="82"/>
      <c r="B63" s="81"/>
      <c r="C63" s="101"/>
      <c r="D63" s="102"/>
      <c r="E63" s="81"/>
      <c r="F63" s="103"/>
      <c r="G63" s="81"/>
      <c r="H63" s="81"/>
      <c r="K63" s="50"/>
      <c r="L63" s="50"/>
      <c r="M63" s="50"/>
      <c r="N63" s="50"/>
    </row>
    <row r="64" spans="1:14">
      <c r="A64" s="82"/>
      <c r="B64" s="81"/>
      <c r="C64" s="101"/>
      <c r="D64" s="102"/>
      <c r="E64" s="81"/>
      <c r="F64" s="103"/>
      <c r="G64" s="81"/>
      <c r="H64" s="81"/>
      <c r="K64" s="50"/>
      <c r="L64" s="50"/>
      <c r="M64" s="50"/>
      <c r="N64" s="50"/>
    </row>
    <row r="65" spans="1:14">
      <c r="A65" s="82"/>
      <c r="B65" s="81"/>
      <c r="C65" s="101"/>
      <c r="D65" s="102"/>
      <c r="E65" s="81"/>
      <c r="F65" s="103"/>
      <c r="G65" s="81"/>
      <c r="H65" s="81"/>
      <c r="K65" s="50"/>
      <c r="L65" s="50"/>
      <c r="M65" s="50"/>
      <c r="N65" s="50"/>
    </row>
    <row r="66" spans="1:14">
      <c r="A66" s="82"/>
      <c r="B66" s="81"/>
      <c r="C66" s="101"/>
      <c r="D66" s="102"/>
      <c r="E66" s="81"/>
      <c r="F66" s="98"/>
      <c r="G66" s="81"/>
      <c r="H66" s="81"/>
      <c r="K66" s="143" t="s">
        <v>343</v>
      </c>
      <c r="L66" s="143"/>
      <c r="M66" s="143"/>
      <c r="N66" s="143"/>
    </row>
    <row r="67" spans="1:14">
      <c r="A67" s="82"/>
      <c r="B67" s="81"/>
      <c r="C67" s="101"/>
      <c r="D67" s="102"/>
      <c r="E67" s="81"/>
      <c r="F67" s="98"/>
      <c r="G67" s="81"/>
      <c r="H67" s="81"/>
      <c r="K67" s="50"/>
      <c r="L67" s="50"/>
      <c r="M67" s="50"/>
      <c r="N67" s="50"/>
    </row>
    <row r="68" spans="1:14">
      <c r="A68" s="82"/>
      <c r="B68" s="81"/>
      <c r="C68" s="101"/>
      <c r="D68" s="102"/>
      <c r="E68" s="81"/>
      <c r="F68" s="98"/>
      <c r="G68" s="81"/>
      <c r="H68" s="81"/>
      <c r="K68" s="144" t="s">
        <v>272</v>
      </c>
      <c r="L68" s="145"/>
      <c r="M68" s="145"/>
      <c r="N68" s="145"/>
    </row>
    <row r="69" spans="1:14">
      <c r="A69" s="82"/>
      <c r="B69" s="81"/>
      <c r="C69" s="101"/>
      <c r="D69" s="102"/>
      <c r="E69" s="81"/>
      <c r="F69" s="103"/>
      <c r="G69" s="81"/>
      <c r="H69" s="81"/>
      <c r="K69" s="43" t="s">
        <v>270</v>
      </c>
      <c r="L69" s="125">
        <f>COUNTIF(H:H,"DOLARAPP")</f>
        <v>15</v>
      </c>
      <c r="M69" s="44"/>
      <c r="N69" s="44"/>
    </row>
    <row r="70" spans="1:14">
      <c r="A70" s="82"/>
      <c r="B70" s="81"/>
      <c r="C70" s="101"/>
      <c r="D70" s="102"/>
      <c r="E70" s="81"/>
      <c r="F70" s="103"/>
      <c r="G70" s="81"/>
      <c r="H70" s="81"/>
      <c r="K70" s="43" t="s">
        <v>271</v>
      </c>
      <c r="L70" s="57">
        <f>SUMIFS(F:F,H:H,"DOLARAPP")</f>
        <v>119003.56857142851</v>
      </c>
      <c r="M70" s="57"/>
      <c r="N70" s="124"/>
    </row>
    <row r="71" spans="1:14">
      <c r="A71" s="104"/>
      <c r="B71" s="83"/>
      <c r="C71" s="105"/>
      <c r="D71" s="106"/>
      <c r="E71" s="81"/>
      <c r="F71" s="107"/>
      <c r="G71" s="83"/>
      <c r="H71" s="81"/>
      <c r="K71" s="50"/>
      <c r="L71" s="50"/>
      <c r="M71" s="50"/>
      <c r="N71" s="50"/>
    </row>
    <row r="72" spans="1:14">
      <c r="A72" s="104"/>
      <c r="B72" s="83"/>
      <c r="C72" s="105"/>
      <c r="D72" s="106"/>
      <c r="E72" s="81"/>
      <c r="F72" s="107"/>
      <c r="G72" s="83"/>
      <c r="H72" s="81"/>
      <c r="K72" s="48" t="s">
        <v>168</v>
      </c>
      <c r="L72" s="127">
        <f ca="1">L7</f>
        <v>46058</v>
      </c>
      <c r="M72" s="50"/>
      <c r="N72" s="50"/>
    </row>
    <row r="73" spans="1:14">
      <c r="A73" s="104"/>
      <c r="B73" s="83"/>
      <c r="C73" s="105"/>
      <c r="D73" s="106"/>
      <c r="E73" s="81"/>
      <c r="F73" s="107"/>
      <c r="G73" s="83"/>
      <c r="H73" s="81"/>
      <c r="K73" s="41" t="s">
        <v>337</v>
      </c>
      <c r="L73" s="126">
        <f>VLOOKUP($L$5,Tabla2[#All],7,FALSE)</f>
        <v>0</v>
      </c>
      <c r="M73" s="50"/>
      <c r="N73" s="50"/>
    </row>
    <row r="74" spans="1:14">
      <c r="A74" s="104"/>
      <c r="B74" s="83"/>
      <c r="C74" s="105"/>
      <c r="D74" s="106"/>
      <c r="E74" s="81"/>
      <c r="F74" s="107"/>
      <c r="G74" s="83"/>
      <c r="H74" s="81"/>
      <c r="K74" s="50"/>
      <c r="L74" s="50"/>
      <c r="M74" s="50"/>
      <c r="N74" s="50"/>
    </row>
    <row r="75" spans="1:14">
      <c r="A75" s="104"/>
      <c r="B75" s="83"/>
      <c r="C75" s="105"/>
      <c r="D75" s="106"/>
      <c r="E75" s="81"/>
      <c r="F75" s="107"/>
      <c r="G75" s="83"/>
      <c r="H75" s="81"/>
      <c r="K75" s="50"/>
      <c r="L75" s="50"/>
      <c r="M75" s="50"/>
      <c r="N75" s="50"/>
    </row>
    <row r="76" spans="1:14">
      <c r="A76" s="104"/>
      <c r="B76" s="83"/>
      <c r="C76" s="105"/>
      <c r="D76" s="106"/>
      <c r="E76" s="81"/>
      <c r="F76" s="107"/>
      <c r="G76" s="83"/>
      <c r="H76" s="81"/>
      <c r="K76" s="50"/>
      <c r="L76" s="50"/>
      <c r="M76" s="50"/>
      <c r="N76" s="50"/>
    </row>
    <row r="77" spans="1:14">
      <c r="A77" s="104"/>
      <c r="B77" s="83"/>
      <c r="C77" s="105"/>
      <c r="D77" s="106"/>
      <c r="E77" s="81"/>
      <c r="F77" s="107"/>
      <c r="G77" s="83"/>
      <c r="H77" s="81"/>
      <c r="K77" s="143" t="s">
        <v>88</v>
      </c>
      <c r="L77" s="143"/>
      <c r="M77" s="143"/>
      <c r="N77" s="143"/>
    </row>
    <row r="78" spans="1:14">
      <c r="A78" s="104"/>
      <c r="B78" s="83"/>
      <c r="C78" s="105"/>
      <c r="D78" s="106"/>
      <c r="E78" s="81"/>
      <c r="F78" s="107"/>
      <c r="G78" s="83"/>
      <c r="H78" s="81"/>
      <c r="K78" s="50"/>
      <c r="L78" s="50"/>
      <c r="M78" s="50"/>
      <c r="N78" s="50"/>
    </row>
    <row r="79" spans="1:14">
      <c r="A79" s="104"/>
      <c r="B79" s="83"/>
      <c r="C79" s="105"/>
      <c r="D79" s="106"/>
      <c r="E79" s="81"/>
      <c r="F79" s="107"/>
      <c r="G79" s="83"/>
      <c r="H79" s="81"/>
      <c r="K79" s="144" t="s">
        <v>272</v>
      </c>
      <c r="L79" s="145"/>
      <c r="M79" s="145"/>
      <c r="N79" s="145"/>
    </row>
    <row r="80" spans="1:14">
      <c r="A80" s="104"/>
      <c r="B80" s="83"/>
      <c r="C80" s="105"/>
      <c r="D80" s="106"/>
      <c r="E80" s="81"/>
      <c r="F80" s="107"/>
      <c r="G80" s="83"/>
      <c r="H80" s="81"/>
      <c r="K80" s="43" t="s">
        <v>270</v>
      </c>
      <c r="L80" s="128">
        <f>COUNTIF(H:H,"TRANSFER")</f>
        <v>0</v>
      </c>
      <c r="M80" s="44"/>
      <c r="N80" s="44"/>
    </row>
    <row r="81" spans="1:14">
      <c r="A81" s="104"/>
      <c r="B81" s="83"/>
      <c r="C81" s="105"/>
      <c r="D81" s="106"/>
      <c r="E81" s="81"/>
      <c r="F81" s="107"/>
      <c r="G81" s="83"/>
      <c r="H81" s="81"/>
      <c r="K81" s="43" t="s">
        <v>271</v>
      </c>
      <c r="L81" s="129">
        <f>SUMIFS(F:F,H:H,"TRANSFER")</f>
        <v>0</v>
      </c>
      <c r="M81" s="57"/>
      <c r="N81" s="124"/>
    </row>
    <row r="82" spans="1:14">
      <c r="A82" s="104"/>
      <c r="B82" s="83"/>
      <c r="C82" s="105"/>
      <c r="D82" s="106"/>
      <c r="E82" s="81"/>
      <c r="F82" s="107"/>
      <c r="G82" s="83"/>
      <c r="H82" s="81"/>
      <c r="K82" s="50"/>
      <c r="L82" s="50"/>
      <c r="M82" s="50"/>
      <c r="N82" s="50"/>
    </row>
    <row r="83" spans="1:14">
      <c r="A83" s="104"/>
      <c r="B83" s="83"/>
      <c r="C83" s="105"/>
      <c r="D83" s="106"/>
      <c r="E83" s="81"/>
      <c r="F83" s="107"/>
      <c r="G83" s="83"/>
      <c r="H83" s="81"/>
      <c r="K83" s="48" t="s">
        <v>168</v>
      </c>
      <c r="L83" s="127">
        <f ca="1">L7</f>
        <v>46058</v>
      </c>
      <c r="M83" s="50"/>
      <c r="N83" s="50"/>
    </row>
    <row r="84" spans="1:14">
      <c r="A84" s="104"/>
      <c r="B84" s="83"/>
      <c r="C84" s="105"/>
      <c r="D84" s="106"/>
      <c r="E84" s="81"/>
      <c r="F84" s="107"/>
      <c r="G84" s="83"/>
      <c r="H84" s="81"/>
      <c r="K84" s="41" t="s">
        <v>337</v>
      </c>
      <c r="L84" s="126">
        <f>VLOOKUP($L$5,Tabla2[#All],7,FALSE)</f>
        <v>0</v>
      </c>
      <c r="M84" s="50"/>
      <c r="N84" s="50"/>
    </row>
    <row r="85" spans="1:14">
      <c r="A85" s="104"/>
      <c r="B85" s="83"/>
      <c r="C85" s="105"/>
      <c r="D85" s="106"/>
      <c r="E85" s="81"/>
      <c r="F85" s="107"/>
      <c r="G85" s="83"/>
      <c r="H85" s="81"/>
      <c r="K85" s="50"/>
      <c r="L85" s="50"/>
      <c r="M85" s="50"/>
      <c r="N85" s="50"/>
    </row>
    <row r="86" spans="1:14">
      <c r="A86" s="104"/>
      <c r="B86" s="83"/>
      <c r="C86" s="105"/>
      <c r="D86" s="106"/>
      <c r="E86" s="81"/>
      <c r="F86" s="107"/>
      <c r="G86" s="83"/>
      <c r="H86" s="81"/>
      <c r="K86" s="50"/>
      <c r="L86" s="50"/>
      <c r="M86" s="50"/>
      <c r="N86" s="50"/>
    </row>
    <row r="87" spans="1:14">
      <c r="A87" s="104"/>
      <c r="B87" s="83"/>
      <c r="C87" s="105"/>
      <c r="D87" s="106"/>
      <c r="E87" s="81"/>
      <c r="F87" s="107"/>
      <c r="G87" s="83"/>
      <c r="H87" s="81"/>
      <c r="K87" s="50"/>
      <c r="L87" s="50"/>
      <c r="M87" s="50"/>
      <c r="N87" s="50"/>
    </row>
    <row r="88" spans="1:14">
      <c r="A88" s="104"/>
      <c r="B88" s="83"/>
      <c r="C88" s="105"/>
      <c r="D88" s="106"/>
      <c r="E88" s="81"/>
      <c r="F88" s="107"/>
      <c r="G88" s="83"/>
      <c r="H88" s="81"/>
      <c r="K88" s="50"/>
      <c r="L88" s="50"/>
      <c r="M88" s="50"/>
      <c r="N88" s="50"/>
    </row>
    <row r="89" spans="1:14">
      <c r="A89" s="104"/>
      <c r="B89" s="83"/>
      <c r="C89" s="105"/>
      <c r="D89" s="106"/>
      <c r="E89" s="81"/>
      <c r="F89" s="107"/>
      <c r="G89" s="83"/>
      <c r="H89" s="81"/>
      <c r="K89" s="50"/>
      <c r="L89" s="50"/>
      <c r="M89" s="50"/>
      <c r="N89" s="50"/>
    </row>
    <row r="90" spans="1:14">
      <c r="A90" s="104"/>
      <c r="B90" s="83"/>
      <c r="C90" s="105"/>
      <c r="D90" s="106"/>
      <c r="E90" s="81"/>
      <c r="F90" s="107"/>
      <c r="G90" s="83"/>
      <c r="H90" s="81"/>
    </row>
    <row r="91" spans="1:14">
      <c r="A91" s="104"/>
      <c r="B91" s="83"/>
      <c r="C91" s="105"/>
      <c r="D91" s="106"/>
      <c r="E91" s="81"/>
      <c r="F91" s="107"/>
      <c r="G91" s="83"/>
      <c r="H91" s="81"/>
    </row>
    <row r="92" spans="1:14">
      <c r="A92" s="104"/>
      <c r="B92" s="83"/>
      <c r="C92" s="105"/>
      <c r="D92" s="106"/>
      <c r="E92" s="81"/>
      <c r="F92" s="107"/>
      <c r="G92" s="83"/>
      <c r="H92" s="81"/>
    </row>
    <row r="93" spans="1:14">
      <c r="A93" s="104"/>
      <c r="B93" s="83"/>
      <c r="C93" s="105"/>
      <c r="D93" s="106"/>
      <c r="E93" s="81"/>
      <c r="F93" s="107"/>
      <c r="G93" s="83"/>
      <c r="H93" s="81"/>
    </row>
    <row r="94" spans="1:14">
      <c r="A94" s="104"/>
      <c r="B94" s="83"/>
      <c r="C94" s="105"/>
      <c r="D94" s="106"/>
      <c r="E94" s="81"/>
      <c r="F94" s="107"/>
      <c r="G94" s="83"/>
      <c r="H94" s="81"/>
    </row>
    <row r="95" spans="1:14">
      <c r="A95" s="104"/>
      <c r="B95" s="83"/>
      <c r="C95" s="105"/>
      <c r="D95" s="106"/>
      <c r="E95" s="81"/>
      <c r="F95" s="107"/>
      <c r="G95" s="83"/>
      <c r="H95" s="81"/>
    </row>
    <row r="96" spans="1:14">
      <c r="A96" s="104"/>
      <c r="B96" s="83"/>
      <c r="C96" s="105"/>
      <c r="D96" s="106"/>
      <c r="E96" s="81"/>
      <c r="F96" s="107"/>
      <c r="G96" s="83"/>
      <c r="H96" s="81"/>
    </row>
    <row r="97" spans="1:8">
      <c r="A97" s="104"/>
      <c r="B97" s="83"/>
      <c r="C97" s="105"/>
      <c r="D97" s="106"/>
      <c r="E97" s="81"/>
      <c r="F97" s="107"/>
      <c r="G97" s="83"/>
      <c r="H97" s="81"/>
    </row>
    <row r="98" spans="1:8">
      <c r="A98" s="104"/>
      <c r="B98" s="83"/>
      <c r="C98" s="105"/>
      <c r="D98" s="106"/>
      <c r="E98" s="81"/>
      <c r="F98" s="107"/>
      <c r="G98" s="83"/>
      <c r="H98" s="81"/>
    </row>
    <row r="99" spans="1:8">
      <c r="A99" s="104"/>
      <c r="B99" s="83"/>
      <c r="C99" s="105"/>
      <c r="D99" s="106"/>
      <c r="E99" s="81"/>
      <c r="F99" s="107"/>
      <c r="G99" s="83"/>
      <c r="H99" s="81"/>
    </row>
    <row r="100" spans="1:8">
      <c r="A100" s="104"/>
      <c r="B100" s="83"/>
      <c r="C100" s="105"/>
      <c r="D100" s="106"/>
      <c r="E100" s="81"/>
      <c r="F100" s="107"/>
      <c r="G100" s="83"/>
      <c r="H100" s="81"/>
    </row>
    <row r="101" spans="1:8">
      <c r="A101" s="104"/>
      <c r="B101" s="83"/>
      <c r="C101" s="105"/>
      <c r="D101" s="106"/>
      <c r="E101" s="81"/>
      <c r="F101" s="107"/>
      <c r="G101" s="83"/>
      <c r="H101" s="81"/>
    </row>
    <row r="102" spans="1:8">
      <c r="A102" s="104"/>
      <c r="B102" s="83"/>
      <c r="C102" s="105"/>
      <c r="D102" s="106"/>
      <c r="E102" s="81"/>
      <c r="F102" s="107"/>
      <c r="G102" s="83"/>
      <c r="H102" s="81"/>
    </row>
    <row r="103" spans="1:8">
      <c r="A103" s="104"/>
      <c r="B103" s="83"/>
      <c r="C103" s="105"/>
      <c r="D103" s="106"/>
      <c r="E103" s="81"/>
      <c r="F103" s="107"/>
      <c r="G103" s="83"/>
      <c r="H103" s="81"/>
    </row>
    <row r="104" spans="1:8">
      <c r="A104" s="104"/>
      <c r="B104" s="83"/>
      <c r="C104" s="105"/>
      <c r="D104" s="106"/>
      <c r="E104" s="81"/>
      <c r="F104" s="107"/>
      <c r="G104" s="83"/>
      <c r="H104" s="81"/>
    </row>
    <row r="105" spans="1:8">
      <c r="A105" s="104"/>
      <c r="B105" s="83"/>
      <c r="C105" s="105"/>
      <c r="D105" s="106"/>
      <c r="E105" s="81"/>
      <c r="F105" s="107"/>
      <c r="G105" s="83"/>
      <c r="H105" s="81"/>
    </row>
    <row r="106" spans="1:8">
      <c r="A106" s="104"/>
      <c r="B106" s="83"/>
      <c r="C106" s="105"/>
      <c r="D106" s="106"/>
      <c r="E106" s="81"/>
      <c r="F106" s="107"/>
      <c r="G106" s="83"/>
      <c r="H106" s="81"/>
    </row>
    <row r="107" spans="1:8">
      <c r="A107" s="104"/>
      <c r="B107" s="83"/>
      <c r="C107" s="105"/>
      <c r="D107" s="106"/>
      <c r="E107" s="81"/>
      <c r="F107" s="107"/>
      <c r="G107" s="83"/>
      <c r="H107" s="81"/>
    </row>
    <row r="108" spans="1:8">
      <c r="A108" s="104"/>
      <c r="B108" s="83"/>
      <c r="C108" s="105"/>
      <c r="D108" s="106"/>
      <c r="E108" s="81"/>
      <c r="F108" s="107"/>
      <c r="G108" s="83"/>
      <c r="H108" s="81"/>
    </row>
    <row r="109" spans="1:8">
      <c r="A109" s="104"/>
      <c r="B109" s="83"/>
      <c r="C109" s="105"/>
      <c r="D109" s="106"/>
      <c r="E109" s="81"/>
      <c r="F109" s="107"/>
      <c r="G109" s="83"/>
      <c r="H109" s="81"/>
    </row>
    <row r="110" spans="1:8">
      <c r="A110" s="104"/>
      <c r="B110" s="83"/>
      <c r="C110" s="105"/>
      <c r="D110" s="106"/>
      <c r="E110" s="81"/>
      <c r="F110" s="107"/>
      <c r="G110" s="83"/>
      <c r="H110" s="81"/>
    </row>
    <row r="111" spans="1:8">
      <c r="A111" s="104"/>
      <c r="B111" s="83"/>
      <c r="C111" s="105"/>
      <c r="D111" s="106"/>
      <c r="E111" s="81"/>
      <c r="F111" s="107"/>
      <c r="G111" s="83"/>
      <c r="H111" s="81"/>
    </row>
    <row r="112" spans="1:8">
      <c r="A112" s="104"/>
      <c r="B112" s="83"/>
      <c r="C112" s="105"/>
      <c r="D112" s="106"/>
      <c r="E112" s="81"/>
      <c r="F112" s="107"/>
      <c r="G112" s="83"/>
      <c r="H112" s="81"/>
    </row>
    <row r="113" spans="1:8">
      <c r="A113" s="104"/>
      <c r="B113" s="83"/>
      <c r="C113" s="105"/>
      <c r="D113" s="106"/>
      <c r="E113" s="81"/>
      <c r="F113" s="107"/>
      <c r="G113" s="83"/>
      <c r="H113" s="81"/>
    </row>
    <row r="114" spans="1:8">
      <c r="A114" s="104"/>
      <c r="B114" s="83"/>
      <c r="C114" s="105"/>
      <c r="D114" s="106"/>
      <c r="E114" s="81"/>
      <c r="F114" s="107"/>
      <c r="G114" s="83"/>
      <c r="H114" s="81"/>
    </row>
    <row r="115" spans="1:8">
      <c r="A115" s="104"/>
      <c r="B115" s="83"/>
      <c r="C115" s="105"/>
      <c r="D115" s="106"/>
      <c r="E115" s="81"/>
      <c r="F115" s="107"/>
      <c r="G115" s="83"/>
      <c r="H115" s="81"/>
    </row>
    <row r="116" spans="1:8">
      <c r="A116" s="104"/>
      <c r="B116" s="83"/>
      <c r="C116" s="105"/>
      <c r="D116" s="106"/>
      <c r="E116" s="81"/>
      <c r="F116" s="107"/>
      <c r="G116" s="83"/>
      <c r="H116" s="81"/>
    </row>
    <row r="117" spans="1:8">
      <c r="A117" s="104"/>
      <c r="B117" s="83"/>
      <c r="C117" s="105"/>
      <c r="D117" s="106"/>
      <c r="E117" s="81"/>
      <c r="F117" s="107"/>
      <c r="G117" s="83"/>
      <c r="H117" s="81"/>
    </row>
    <row r="118" spans="1:8">
      <c r="A118" s="104"/>
      <c r="B118" s="83"/>
      <c r="C118" s="105"/>
      <c r="D118" s="106"/>
      <c r="E118" s="81"/>
      <c r="F118" s="107"/>
      <c r="G118" s="83"/>
      <c r="H118" s="81"/>
    </row>
    <row r="119" spans="1:8">
      <c r="A119" s="104"/>
      <c r="B119" s="83"/>
      <c r="C119" s="105"/>
      <c r="D119" s="106"/>
      <c r="E119" s="81"/>
      <c r="F119" s="107"/>
      <c r="G119" s="83"/>
      <c r="H119" s="81"/>
    </row>
    <row r="120" spans="1:8">
      <c r="A120" s="104"/>
      <c r="B120" s="83"/>
      <c r="C120" s="105"/>
      <c r="D120" s="106"/>
      <c r="E120" s="81"/>
      <c r="F120" s="107"/>
      <c r="G120" s="83"/>
      <c r="H120" s="81"/>
    </row>
    <row r="121" spans="1:8">
      <c r="A121" s="104"/>
      <c r="B121" s="83"/>
      <c r="C121" s="105"/>
      <c r="D121" s="106"/>
      <c r="E121" s="81"/>
      <c r="F121" s="107"/>
      <c r="G121" s="83"/>
      <c r="H121" s="81"/>
    </row>
    <row r="122" spans="1:8">
      <c r="A122" s="104"/>
      <c r="B122" s="83"/>
      <c r="C122" s="105"/>
      <c r="D122" s="106"/>
      <c r="E122" s="81"/>
      <c r="F122" s="107"/>
      <c r="G122" s="83"/>
      <c r="H122" s="81"/>
    </row>
    <row r="123" spans="1:8">
      <c r="A123" s="104"/>
      <c r="B123" s="83"/>
      <c r="C123" s="105"/>
      <c r="D123" s="106"/>
      <c r="E123" s="81"/>
      <c r="F123" s="107"/>
      <c r="G123" s="83"/>
      <c r="H123" s="81"/>
    </row>
    <row r="124" spans="1:8">
      <c r="A124" s="104"/>
      <c r="B124" s="83"/>
      <c r="C124" s="105"/>
      <c r="D124" s="106"/>
      <c r="E124" s="81"/>
      <c r="F124" s="107"/>
      <c r="G124" s="83"/>
      <c r="H124" s="81"/>
    </row>
    <row r="125" spans="1:8">
      <c r="A125" s="104"/>
      <c r="B125" s="83"/>
      <c r="C125" s="105"/>
      <c r="D125" s="106"/>
      <c r="E125" s="81"/>
      <c r="F125" s="107"/>
      <c r="G125" s="83"/>
      <c r="H125" s="81"/>
    </row>
    <row r="126" spans="1:8">
      <c r="A126" s="104"/>
      <c r="B126" s="83"/>
      <c r="C126" s="105"/>
      <c r="D126" s="106"/>
      <c r="E126" s="81"/>
      <c r="F126" s="107"/>
      <c r="G126" s="83"/>
      <c r="H126" s="81"/>
    </row>
    <row r="127" spans="1:8">
      <c r="A127" s="104"/>
      <c r="B127" s="83"/>
      <c r="C127" s="105"/>
      <c r="D127" s="106"/>
      <c r="E127" s="81"/>
      <c r="F127" s="107"/>
      <c r="G127" s="83"/>
      <c r="H127" s="81"/>
    </row>
    <row r="128" spans="1:8">
      <c r="A128" s="104"/>
      <c r="B128" s="83"/>
      <c r="C128" s="105"/>
      <c r="D128" s="106"/>
      <c r="E128" s="81"/>
      <c r="F128" s="107"/>
      <c r="G128" s="83"/>
      <c r="H128" s="81"/>
    </row>
    <row r="129" spans="1:8">
      <c r="A129" s="104"/>
      <c r="B129" s="83"/>
      <c r="C129" s="105"/>
      <c r="D129" s="106"/>
      <c r="E129" s="81"/>
      <c r="F129" s="107"/>
      <c r="G129" s="83"/>
      <c r="H129" s="81"/>
    </row>
    <row r="130" spans="1:8">
      <c r="A130" s="104"/>
      <c r="B130" s="83"/>
      <c r="C130" s="105"/>
      <c r="D130" s="106"/>
      <c r="E130" s="81"/>
      <c r="F130" s="107"/>
      <c r="G130" s="83"/>
      <c r="H130" s="81"/>
    </row>
    <row r="131" spans="1:8">
      <c r="A131" s="104"/>
      <c r="B131" s="83"/>
      <c r="C131" s="105"/>
      <c r="D131" s="106"/>
      <c r="E131" s="81"/>
      <c r="F131" s="107"/>
      <c r="G131" s="83"/>
      <c r="H131" s="81"/>
    </row>
    <row r="132" spans="1:8">
      <c r="A132" s="104"/>
      <c r="B132" s="83"/>
      <c r="C132" s="105"/>
      <c r="D132" s="106"/>
      <c r="E132" s="81"/>
      <c r="F132" s="107"/>
      <c r="G132" s="83"/>
      <c r="H132" s="81"/>
    </row>
    <row r="133" spans="1:8">
      <c r="A133" s="104"/>
      <c r="B133" s="83"/>
      <c r="C133" s="105"/>
      <c r="D133" s="106"/>
      <c r="E133" s="81"/>
      <c r="F133" s="107"/>
      <c r="G133" s="83"/>
      <c r="H133" s="81"/>
    </row>
    <row r="134" spans="1:8">
      <c r="A134" s="104"/>
      <c r="B134" s="83"/>
      <c r="C134" s="105"/>
      <c r="D134" s="106"/>
      <c r="E134" s="81"/>
      <c r="F134" s="107"/>
      <c r="G134" s="83"/>
      <c r="H134" s="81"/>
    </row>
    <row r="135" spans="1:8">
      <c r="A135" s="104"/>
      <c r="B135" s="83"/>
      <c r="C135" s="105"/>
      <c r="D135" s="106"/>
      <c r="E135" s="81"/>
      <c r="F135" s="107"/>
      <c r="G135" s="83"/>
      <c r="H135" s="81"/>
    </row>
    <row r="136" spans="1:8">
      <c r="A136" s="104"/>
      <c r="B136" s="83"/>
      <c r="C136" s="105"/>
      <c r="D136" s="106"/>
      <c r="E136" s="81"/>
      <c r="F136" s="107"/>
      <c r="G136" s="83"/>
      <c r="H136" s="81"/>
    </row>
    <row r="137" spans="1:8">
      <c r="A137" s="104"/>
      <c r="B137" s="83"/>
      <c r="C137" s="105"/>
      <c r="D137" s="106"/>
      <c r="E137" s="81"/>
      <c r="F137" s="107"/>
      <c r="G137" s="83"/>
      <c r="H137" s="81"/>
    </row>
    <row r="138" spans="1:8">
      <c r="A138" s="104"/>
      <c r="B138" s="83"/>
      <c r="C138" s="105"/>
      <c r="D138" s="106"/>
      <c r="E138" s="81"/>
      <c r="F138" s="107"/>
      <c r="G138" s="83"/>
      <c r="H138" s="81"/>
    </row>
    <row r="139" spans="1:8">
      <c r="A139" s="104"/>
      <c r="B139" s="83"/>
      <c r="C139" s="105"/>
      <c r="D139" s="106"/>
      <c r="E139" s="81"/>
      <c r="F139" s="107"/>
      <c r="G139" s="83"/>
      <c r="H139" s="81"/>
    </row>
    <row r="140" spans="1:8">
      <c r="A140" s="104"/>
      <c r="B140" s="83"/>
      <c r="C140" s="105"/>
      <c r="D140" s="106"/>
      <c r="E140" s="81"/>
      <c r="F140" s="107"/>
      <c r="G140" s="83"/>
      <c r="H140" s="81"/>
    </row>
    <row r="141" spans="1:8">
      <c r="A141" s="104"/>
      <c r="B141" s="83"/>
      <c r="C141" s="105"/>
      <c r="D141" s="106"/>
      <c r="E141" s="81"/>
      <c r="F141" s="107"/>
      <c r="G141" s="83"/>
      <c r="H141" s="81"/>
    </row>
    <row r="142" spans="1:8">
      <c r="A142" s="104"/>
      <c r="B142" s="83"/>
      <c r="C142" s="105"/>
      <c r="D142" s="106"/>
      <c r="E142" s="81"/>
      <c r="F142" s="107"/>
      <c r="G142" s="83"/>
      <c r="H142" s="81"/>
    </row>
    <row r="143" spans="1:8">
      <c r="A143" s="104"/>
      <c r="B143" s="83"/>
      <c r="C143" s="105"/>
      <c r="D143" s="106"/>
      <c r="E143" s="81"/>
      <c r="F143" s="107"/>
      <c r="G143" s="83"/>
      <c r="H143" s="81"/>
    </row>
    <row r="144" spans="1:8">
      <c r="A144" s="104"/>
      <c r="B144" s="83"/>
      <c r="C144" s="105"/>
      <c r="D144" s="106"/>
      <c r="E144" s="81"/>
      <c r="F144" s="107"/>
      <c r="G144" s="83"/>
      <c r="H144" s="81"/>
    </row>
    <row r="145" spans="1:8">
      <c r="A145" s="104"/>
      <c r="B145" s="83"/>
      <c r="C145" s="105"/>
      <c r="D145" s="106"/>
      <c r="E145" s="81"/>
      <c r="F145" s="107"/>
      <c r="G145" s="83"/>
      <c r="H145" s="81"/>
    </row>
    <row r="146" spans="1:8">
      <c r="A146" s="104"/>
      <c r="B146" s="83"/>
      <c r="C146" s="105"/>
      <c r="D146" s="106"/>
      <c r="E146" s="81"/>
      <c r="F146" s="107"/>
      <c r="G146" s="83"/>
      <c r="H146" s="81"/>
    </row>
    <row r="147" spans="1:8">
      <c r="A147" s="104"/>
      <c r="B147" s="83"/>
      <c r="C147" s="105"/>
      <c r="D147" s="106"/>
      <c r="E147" s="81"/>
      <c r="F147" s="107"/>
      <c r="G147" s="83"/>
      <c r="H147" s="81"/>
    </row>
    <row r="148" spans="1:8">
      <c r="A148" s="104"/>
      <c r="B148" s="83"/>
      <c r="C148" s="105"/>
      <c r="D148" s="106"/>
      <c r="E148" s="81"/>
      <c r="F148" s="107"/>
      <c r="G148" s="83"/>
      <c r="H148" s="81"/>
    </row>
    <row r="149" spans="1:8">
      <c r="A149" s="104"/>
      <c r="B149" s="83"/>
      <c r="C149" s="105"/>
      <c r="D149" s="106"/>
      <c r="E149" s="81"/>
      <c r="F149" s="107"/>
      <c r="G149" s="83"/>
      <c r="H149" s="81"/>
    </row>
    <row r="150" spans="1:8">
      <c r="A150" s="104"/>
      <c r="B150" s="83"/>
      <c r="C150" s="105"/>
      <c r="D150" s="106"/>
      <c r="E150" s="81"/>
      <c r="F150" s="107"/>
      <c r="G150" s="83"/>
      <c r="H150" s="81"/>
    </row>
    <row r="151" spans="1:8">
      <c r="A151" s="104"/>
      <c r="B151" s="83"/>
      <c r="C151" s="105"/>
      <c r="D151" s="106"/>
      <c r="E151" s="81"/>
      <c r="F151" s="107"/>
      <c r="G151" s="83"/>
      <c r="H151" s="81"/>
    </row>
    <row r="152" spans="1:8">
      <c r="A152" s="104"/>
      <c r="B152" s="83"/>
      <c r="C152" s="105"/>
      <c r="D152" s="106"/>
      <c r="E152" s="81"/>
      <c r="F152" s="107"/>
      <c r="G152" s="83"/>
      <c r="H152" s="81"/>
    </row>
    <row r="153" spans="1:8">
      <c r="A153" s="104"/>
      <c r="B153" s="83"/>
      <c r="C153" s="105"/>
      <c r="D153" s="106"/>
      <c r="E153" s="81"/>
      <c r="F153" s="107"/>
      <c r="G153" s="83"/>
      <c r="H153" s="81"/>
    </row>
    <row r="154" spans="1:8">
      <c r="A154" s="104"/>
      <c r="B154" s="83"/>
      <c r="C154" s="105"/>
      <c r="D154" s="106"/>
      <c r="E154" s="81"/>
      <c r="F154" s="107"/>
      <c r="G154" s="83"/>
      <c r="H154" s="81"/>
    </row>
    <row r="155" spans="1:8">
      <c r="A155" s="104"/>
      <c r="B155" s="83"/>
      <c r="C155" s="105"/>
      <c r="D155" s="106"/>
      <c r="E155" s="81"/>
      <c r="F155" s="107"/>
      <c r="G155" s="83"/>
      <c r="H155" s="81"/>
    </row>
    <row r="156" spans="1:8">
      <c r="A156" s="104"/>
      <c r="B156" s="83"/>
      <c r="C156" s="105"/>
      <c r="D156" s="106"/>
      <c r="E156" s="81"/>
      <c r="F156" s="107"/>
      <c r="G156" s="83"/>
      <c r="H156" s="81"/>
    </row>
    <row r="157" spans="1:8">
      <c r="A157" s="104"/>
      <c r="B157" s="83"/>
      <c r="C157" s="105"/>
      <c r="D157" s="106"/>
      <c r="E157" s="81"/>
      <c r="F157" s="107"/>
      <c r="G157" s="83"/>
      <c r="H157" s="81"/>
    </row>
    <row r="158" spans="1:8">
      <c r="A158" s="104"/>
      <c r="B158" s="83"/>
      <c r="C158" s="105"/>
      <c r="D158" s="106"/>
      <c r="E158" s="81"/>
      <c r="F158" s="107"/>
      <c r="G158" s="83"/>
      <c r="H158" s="81"/>
    </row>
    <row r="159" spans="1:8">
      <c r="A159" s="104"/>
      <c r="B159" s="83"/>
      <c r="C159" s="105"/>
      <c r="D159" s="106"/>
      <c r="E159" s="81"/>
      <c r="F159" s="107"/>
      <c r="G159" s="83"/>
      <c r="H159" s="81"/>
    </row>
    <row r="160" spans="1:8">
      <c r="A160" s="104"/>
      <c r="B160" s="83"/>
      <c r="C160" s="105"/>
      <c r="D160" s="106"/>
      <c r="E160" s="81"/>
      <c r="F160" s="107"/>
      <c r="G160" s="83"/>
      <c r="H160" s="81"/>
    </row>
    <row r="161" spans="1:8">
      <c r="A161" s="104"/>
      <c r="B161" s="83"/>
      <c r="C161" s="105"/>
      <c r="D161" s="106"/>
      <c r="E161" s="81"/>
      <c r="F161" s="107"/>
      <c r="G161" s="83"/>
      <c r="H161" s="81"/>
    </row>
    <row r="162" spans="1:8">
      <c r="A162" s="104"/>
      <c r="B162" s="83"/>
      <c r="C162" s="105"/>
      <c r="D162" s="106"/>
      <c r="E162" s="81"/>
      <c r="F162" s="107"/>
      <c r="G162" s="83"/>
      <c r="H162" s="81"/>
    </row>
    <row r="163" spans="1:8">
      <c r="A163" s="104"/>
      <c r="B163" s="83"/>
      <c r="C163" s="105"/>
      <c r="D163" s="106"/>
      <c r="E163" s="81"/>
      <c r="F163" s="107"/>
      <c r="G163" s="83"/>
      <c r="H163" s="81"/>
    </row>
    <row r="164" spans="1:8">
      <c r="A164" s="104"/>
      <c r="B164" s="83"/>
      <c r="C164" s="105"/>
      <c r="D164" s="106"/>
      <c r="E164" s="81"/>
      <c r="F164" s="107"/>
      <c r="G164" s="83"/>
      <c r="H164" s="81"/>
    </row>
    <row r="165" spans="1:8">
      <c r="A165" s="104"/>
      <c r="B165" s="83"/>
      <c r="C165" s="105"/>
      <c r="D165" s="106"/>
      <c r="E165" s="81"/>
      <c r="F165" s="107"/>
      <c r="G165" s="83"/>
      <c r="H165" s="81"/>
    </row>
    <row r="166" spans="1:8">
      <c r="A166" s="104"/>
      <c r="B166" s="83"/>
      <c r="C166" s="105"/>
      <c r="D166" s="106"/>
      <c r="E166" s="81"/>
      <c r="F166" s="107"/>
      <c r="G166" s="83"/>
      <c r="H166" s="81"/>
    </row>
    <row r="167" spans="1:8">
      <c r="A167" s="104"/>
      <c r="B167" s="83"/>
      <c r="C167" s="105"/>
      <c r="D167" s="106"/>
      <c r="E167" s="81"/>
      <c r="F167" s="107"/>
      <c r="G167" s="83"/>
      <c r="H167" s="81"/>
    </row>
    <row r="168" spans="1:8">
      <c r="A168" s="104"/>
      <c r="B168" s="83"/>
      <c r="C168" s="105"/>
      <c r="D168" s="106"/>
      <c r="E168" s="81"/>
      <c r="F168" s="107"/>
      <c r="G168" s="83"/>
      <c r="H168" s="81"/>
    </row>
    <row r="169" spans="1:8">
      <c r="A169" s="104"/>
      <c r="B169" s="83"/>
      <c r="C169" s="105"/>
      <c r="D169" s="106"/>
      <c r="E169" s="81"/>
      <c r="F169" s="107"/>
      <c r="G169" s="83"/>
      <c r="H169" s="81"/>
    </row>
    <row r="170" spans="1:8">
      <c r="A170" s="104"/>
      <c r="B170" s="83"/>
      <c r="C170" s="105"/>
      <c r="D170" s="106"/>
      <c r="E170" s="81"/>
      <c r="F170" s="107"/>
      <c r="G170" s="83"/>
      <c r="H170" s="81"/>
    </row>
    <row r="171" spans="1:8">
      <c r="A171" s="104"/>
      <c r="B171" s="83"/>
      <c r="C171" s="105"/>
      <c r="D171" s="106"/>
      <c r="E171" s="81"/>
      <c r="F171" s="107"/>
      <c r="G171" s="83"/>
      <c r="H171" s="81"/>
    </row>
    <row r="172" spans="1:8">
      <c r="A172" s="104"/>
      <c r="B172" s="83"/>
      <c r="C172" s="105"/>
      <c r="D172" s="106"/>
      <c r="E172" s="81"/>
      <c r="F172" s="107"/>
      <c r="G172" s="83"/>
      <c r="H172" s="81"/>
    </row>
    <row r="173" spans="1:8">
      <c r="A173" s="104"/>
      <c r="B173" s="83"/>
      <c r="C173" s="105"/>
      <c r="D173" s="106"/>
      <c r="E173" s="81"/>
      <c r="F173" s="107"/>
      <c r="G173" s="83"/>
      <c r="H173" s="81"/>
    </row>
    <row r="174" spans="1:8">
      <c r="A174" s="104"/>
      <c r="B174" s="83"/>
      <c r="C174" s="105"/>
      <c r="D174" s="106"/>
      <c r="E174" s="81"/>
      <c r="F174" s="107"/>
      <c r="G174" s="83"/>
      <c r="H174" s="81"/>
    </row>
    <row r="175" spans="1:8">
      <c r="A175" s="104"/>
      <c r="B175" s="83"/>
      <c r="C175" s="105"/>
      <c r="D175" s="106"/>
      <c r="E175" s="81"/>
      <c r="F175" s="107"/>
      <c r="G175" s="83"/>
      <c r="H175" s="81"/>
    </row>
    <row r="176" spans="1:8">
      <c r="A176" s="104"/>
      <c r="B176" s="83"/>
      <c r="C176" s="105"/>
      <c r="D176" s="106"/>
      <c r="E176" s="81"/>
      <c r="F176" s="107"/>
      <c r="G176" s="83"/>
      <c r="H176" s="81"/>
    </row>
    <row r="177" spans="1:8">
      <c r="A177" s="104"/>
      <c r="B177" s="83"/>
      <c r="C177" s="105"/>
      <c r="D177" s="106"/>
      <c r="E177" s="81"/>
      <c r="F177" s="107"/>
      <c r="G177" s="83"/>
      <c r="H177" s="81"/>
    </row>
    <row r="178" spans="1:8">
      <c r="A178" s="104"/>
      <c r="B178" s="83"/>
      <c r="C178" s="105"/>
      <c r="D178" s="106"/>
      <c r="E178" s="81"/>
      <c r="F178" s="107"/>
      <c r="G178" s="83"/>
      <c r="H178" s="81"/>
    </row>
    <row r="179" spans="1:8">
      <c r="A179" s="104"/>
      <c r="B179" s="83"/>
      <c r="C179" s="105"/>
      <c r="D179" s="106"/>
      <c r="E179" s="81"/>
      <c r="F179" s="107"/>
      <c r="G179" s="83"/>
      <c r="H179" s="81"/>
    </row>
    <row r="180" spans="1:8">
      <c r="A180" s="104"/>
      <c r="B180" s="83"/>
      <c r="C180" s="105"/>
      <c r="D180" s="106"/>
      <c r="E180" s="81"/>
      <c r="F180" s="107"/>
      <c r="G180" s="83"/>
      <c r="H180" s="81"/>
    </row>
    <row r="181" spans="1:8">
      <c r="A181" s="104"/>
      <c r="B181" s="83"/>
      <c r="C181" s="105"/>
      <c r="D181" s="106"/>
      <c r="E181" s="81"/>
      <c r="F181" s="107"/>
      <c r="G181" s="83"/>
      <c r="H181" s="81"/>
    </row>
    <row r="182" spans="1:8">
      <c r="A182" s="104"/>
      <c r="B182" s="83"/>
      <c r="C182" s="105"/>
      <c r="D182" s="106"/>
      <c r="E182" s="81"/>
      <c r="F182" s="107"/>
      <c r="G182" s="83"/>
      <c r="H182" s="81"/>
    </row>
    <row r="183" spans="1:8">
      <c r="A183" s="104"/>
      <c r="B183" s="83"/>
      <c r="C183" s="105"/>
      <c r="D183" s="106"/>
      <c r="E183" s="81"/>
      <c r="F183" s="107"/>
      <c r="G183" s="83"/>
      <c r="H183" s="81"/>
    </row>
    <row r="184" spans="1:8">
      <c r="A184" s="104"/>
      <c r="B184" s="83"/>
      <c r="C184" s="105"/>
      <c r="D184" s="106"/>
      <c r="E184" s="81"/>
      <c r="F184" s="107"/>
      <c r="G184" s="83"/>
      <c r="H184" s="81"/>
    </row>
    <row r="185" spans="1:8">
      <c r="A185" s="104"/>
      <c r="B185" s="83"/>
      <c r="C185" s="105"/>
      <c r="D185" s="106"/>
      <c r="E185" s="81"/>
      <c r="F185" s="107"/>
      <c r="G185" s="83"/>
      <c r="H185" s="81"/>
    </row>
    <row r="186" spans="1:8">
      <c r="A186" s="104"/>
      <c r="B186" s="83"/>
      <c r="C186" s="105"/>
      <c r="D186" s="106"/>
      <c r="E186" s="81"/>
      <c r="F186" s="107"/>
      <c r="G186" s="83"/>
      <c r="H186" s="81"/>
    </row>
    <row r="187" spans="1:8">
      <c r="A187" s="104"/>
      <c r="B187" s="83"/>
      <c r="C187" s="105"/>
      <c r="D187" s="106"/>
      <c r="E187" s="81"/>
      <c r="F187" s="107"/>
      <c r="G187" s="83"/>
      <c r="H187" s="81"/>
    </row>
    <row r="188" spans="1:8">
      <c r="A188" s="104"/>
      <c r="B188" s="83"/>
      <c r="C188" s="105"/>
      <c r="D188" s="106"/>
      <c r="E188" s="81"/>
      <c r="F188" s="107"/>
      <c r="G188" s="83"/>
      <c r="H188" s="81"/>
    </row>
    <row r="189" spans="1:8">
      <c r="A189" s="104"/>
      <c r="B189" s="83"/>
      <c r="C189" s="105"/>
      <c r="D189" s="106"/>
      <c r="E189" s="81"/>
      <c r="F189" s="107"/>
      <c r="G189" s="83"/>
      <c r="H189" s="81"/>
    </row>
    <row r="190" spans="1:8">
      <c r="A190" s="104"/>
      <c r="B190" s="83"/>
      <c r="C190" s="105"/>
      <c r="D190" s="106"/>
      <c r="E190" s="81"/>
      <c r="F190" s="107"/>
      <c r="G190" s="83"/>
      <c r="H190" s="81"/>
    </row>
    <row r="191" spans="1:8">
      <c r="A191" s="104"/>
      <c r="B191" s="83"/>
      <c r="C191" s="105"/>
      <c r="D191" s="106"/>
      <c r="E191" s="81"/>
      <c r="F191" s="107"/>
      <c r="G191" s="83"/>
      <c r="H191" s="81"/>
    </row>
    <row r="192" spans="1:8">
      <c r="A192" s="104"/>
      <c r="B192" s="83"/>
      <c r="C192" s="105"/>
      <c r="D192" s="106"/>
      <c r="E192" s="81"/>
      <c r="F192" s="107"/>
      <c r="G192" s="83"/>
      <c r="H192" s="81"/>
    </row>
    <row r="193" spans="1:8">
      <c r="A193" s="104"/>
      <c r="B193" s="83"/>
      <c r="C193" s="105"/>
      <c r="D193" s="106"/>
      <c r="E193" s="81"/>
      <c r="F193" s="107"/>
      <c r="G193" s="83"/>
      <c r="H193" s="81"/>
    </row>
    <row r="194" spans="1:8">
      <c r="A194" s="104"/>
      <c r="B194" s="83"/>
      <c r="C194" s="105"/>
      <c r="D194" s="106"/>
      <c r="E194" s="81"/>
      <c r="F194" s="107"/>
      <c r="G194" s="83"/>
      <c r="H194" s="81"/>
    </row>
    <row r="195" spans="1:8">
      <c r="A195" s="104"/>
      <c r="B195" s="83"/>
      <c r="C195" s="105"/>
      <c r="D195" s="106"/>
      <c r="E195" s="81"/>
      <c r="F195" s="107"/>
      <c r="G195" s="83"/>
      <c r="H195" s="81"/>
    </row>
    <row r="196" spans="1:8">
      <c r="A196" s="104"/>
      <c r="B196" s="83"/>
      <c r="C196" s="105"/>
      <c r="D196" s="106"/>
      <c r="E196" s="81"/>
      <c r="F196" s="107"/>
      <c r="G196" s="83"/>
      <c r="H196" s="81"/>
    </row>
    <row r="197" spans="1:8">
      <c r="A197" s="104"/>
      <c r="B197" s="83"/>
      <c r="C197" s="105"/>
      <c r="D197" s="106"/>
      <c r="E197" s="81"/>
      <c r="F197" s="107"/>
      <c r="G197" s="83"/>
      <c r="H197" s="81"/>
    </row>
    <row r="198" spans="1:8">
      <c r="A198" s="104"/>
      <c r="B198" s="83"/>
      <c r="C198" s="105"/>
      <c r="D198" s="106"/>
      <c r="E198" s="81"/>
      <c r="F198" s="107"/>
      <c r="G198" s="83"/>
      <c r="H198" s="81"/>
    </row>
    <row r="199" spans="1:8">
      <c r="A199" s="104"/>
      <c r="B199" s="83"/>
      <c r="C199" s="105"/>
      <c r="D199" s="106"/>
      <c r="E199" s="81"/>
      <c r="F199" s="107"/>
      <c r="G199" s="83"/>
      <c r="H199" s="81"/>
    </row>
    <row r="200" spans="1:8">
      <c r="A200" s="104"/>
      <c r="B200" s="83"/>
      <c r="C200" s="105"/>
      <c r="D200" s="106"/>
      <c r="E200" s="81"/>
      <c r="F200" s="107"/>
      <c r="G200" s="83"/>
      <c r="H200" s="81"/>
    </row>
    <row r="201" spans="1:8">
      <c r="A201" s="104"/>
      <c r="B201" s="83"/>
      <c r="C201" s="105"/>
      <c r="D201" s="106"/>
      <c r="E201" s="81"/>
      <c r="F201" s="107"/>
      <c r="G201" s="83"/>
      <c r="H201" s="81"/>
    </row>
    <row r="202" spans="1:8">
      <c r="A202" s="104"/>
      <c r="B202" s="83"/>
      <c r="C202" s="105"/>
      <c r="D202" s="106"/>
      <c r="E202" s="81"/>
      <c r="F202" s="107"/>
      <c r="G202" s="83"/>
      <c r="H202" s="81"/>
    </row>
    <row r="203" spans="1:8">
      <c r="A203" s="104"/>
      <c r="B203" s="83"/>
      <c r="C203" s="105"/>
      <c r="D203" s="106"/>
      <c r="E203" s="81"/>
      <c r="F203" s="107"/>
      <c r="G203" s="83"/>
      <c r="H203" s="81"/>
    </row>
    <row r="204" spans="1:8">
      <c r="A204" s="104"/>
      <c r="B204" s="83"/>
      <c r="C204" s="105"/>
      <c r="D204" s="106"/>
      <c r="E204" s="81"/>
      <c r="F204" s="107"/>
      <c r="G204" s="83"/>
      <c r="H204" s="81"/>
    </row>
    <row r="205" spans="1:8">
      <c r="A205" s="104"/>
      <c r="B205" s="83"/>
      <c r="C205" s="105"/>
      <c r="D205" s="106"/>
      <c r="E205" s="81"/>
      <c r="F205" s="107"/>
      <c r="G205" s="83"/>
      <c r="H205" s="81"/>
    </row>
    <row r="206" spans="1:8">
      <c r="A206" s="104"/>
      <c r="B206" s="83"/>
      <c r="C206" s="105"/>
      <c r="D206" s="106"/>
      <c r="E206" s="81"/>
      <c r="F206" s="107"/>
      <c r="G206" s="83"/>
      <c r="H206" s="81"/>
    </row>
    <row r="207" spans="1:8">
      <c r="A207" s="104"/>
      <c r="B207" s="83"/>
      <c r="C207" s="105"/>
      <c r="D207" s="106"/>
      <c r="E207" s="81"/>
      <c r="F207" s="107"/>
      <c r="G207" s="83"/>
      <c r="H207" s="81"/>
    </row>
    <row r="208" spans="1:8">
      <c r="A208" s="104"/>
      <c r="B208" s="83"/>
      <c r="C208" s="105"/>
      <c r="D208" s="106"/>
      <c r="E208" s="81"/>
      <c r="F208" s="107"/>
      <c r="G208" s="83"/>
      <c r="H208" s="81"/>
    </row>
    <row r="209" spans="1:8">
      <c r="A209" s="104"/>
      <c r="B209" s="83"/>
      <c r="C209" s="105"/>
      <c r="D209" s="106"/>
      <c r="E209" s="81"/>
      <c r="F209" s="107"/>
      <c r="G209" s="83"/>
      <c r="H209" s="81"/>
    </row>
    <row r="210" spans="1:8">
      <c r="A210" s="104"/>
      <c r="B210" s="83"/>
      <c r="C210" s="105"/>
      <c r="D210" s="106"/>
      <c r="E210" s="81"/>
      <c r="F210" s="107"/>
      <c r="G210" s="83"/>
      <c r="H210" s="81"/>
    </row>
    <row r="211" spans="1:8">
      <c r="A211" s="104"/>
      <c r="B211" s="83"/>
      <c r="C211" s="105"/>
      <c r="D211" s="106"/>
      <c r="E211" s="81"/>
      <c r="F211" s="107"/>
      <c r="G211" s="83"/>
      <c r="H211" s="81"/>
    </row>
    <row r="212" spans="1:8">
      <c r="A212" s="104"/>
      <c r="B212" s="83"/>
      <c r="C212" s="105"/>
      <c r="D212" s="106"/>
      <c r="E212" s="81"/>
      <c r="F212" s="107"/>
      <c r="G212" s="83"/>
      <c r="H212" s="81"/>
    </row>
    <row r="213" spans="1:8">
      <c r="A213" s="104"/>
      <c r="B213" s="83"/>
      <c r="C213" s="105"/>
      <c r="D213" s="106"/>
      <c r="E213" s="81"/>
      <c r="F213" s="107"/>
      <c r="G213" s="83"/>
      <c r="H213" s="81"/>
    </row>
    <row r="214" spans="1:8">
      <c r="A214" s="104"/>
      <c r="B214" s="83"/>
      <c r="C214" s="105"/>
      <c r="D214" s="106"/>
      <c r="E214" s="81"/>
      <c r="F214" s="107"/>
      <c r="G214" s="83"/>
      <c r="H214" s="81"/>
    </row>
    <row r="215" spans="1:8">
      <c r="A215" s="104"/>
      <c r="B215" s="83"/>
      <c r="C215" s="105"/>
      <c r="D215" s="106"/>
      <c r="E215" s="81"/>
      <c r="F215" s="107"/>
      <c r="G215" s="83"/>
      <c r="H215" s="81"/>
    </row>
    <row r="216" spans="1:8">
      <c r="A216" s="104"/>
      <c r="B216" s="83"/>
      <c r="C216" s="105"/>
      <c r="D216" s="106"/>
      <c r="E216" s="81"/>
      <c r="F216" s="107"/>
      <c r="G216" s="83"/>
      <c r="H216" s="81"/>
    </row>
    <row r="217" spans="1:8">
      <c r="A217" s="104"/>
      <c r="B217" s="83"/>
      <c r="C217" s="105"/>
      <c r="D217" s="106"/>
      <c r="E217" s="81"/>
      <c r="F217" s="107"/>
      <c r="G217" s="83"/>
      <c r="H217" s="81"/>
    </row>
    <row r="218" spans="1:8">
      <c r="A218" s="104"/>
      <c r="B218" s="83"/>
      <c r="C218" s="105"/>
      <c r="D218" s="106"/>
      <c r="E218" s="81"/>
      <c r="F218" s="107"/>
      <c r="G218" s="83"/>
      <c r="H218" s="81"/>
    </row>
    <row r="219" spans="1:8">
      <c r="A219" s="104"/>
      <c r="B219" s="83"/>
      <c r="C219" s="105"/>
      <c r="D219" s="106"/>
      <c r="E219" s="81"/>
      <c r="F219" s="107"/>
      <c r="G219" s="83"/>
      <c r="H219" s="81"/>
    </row>
    <row r="220" spans="1:8">
      <c r="A220" s="104"/>
      <c r="B220" s="83"/>
      <c r="C220" s="105"/>
      <c r="D220" s="106"/>
      <c r="E220" s="81"/>
      <c r="F220" s="107"/>
      <c r="G220" s="83"/>
      <c r="H220" s="81"/>
    </row>
    <row r="221" spans="1:8">
      <c r="A221" s="104"/>
      <c r="B221" s="83"/>
      <c r="C221" s="105"/>
      <c r="D221" s="106"/>
      <c r="E221" s="81"/>
      <c r="F221" s="107"/>
      <c r="G221" s="83"/>
      <c r="H221" s="81"/>
    </row>
    <row r="222" spans="1:8">
      <c r="A222" s="104"/>
      <c r="B222" s="83"/>
      <c r="C222" s="105"/>
      <c r="D222" s="106"/>
      <c r="E222" s="81"/>
      <c r="F222" s="107"/>
      <c r="G222" s="83"/>
      <c r="H222" s="81"/>
    </row>
    <row r="223" spans="1:8">
      <c r="A223" s="104"/>
      <c r="B223" s="83"/>
      <c r="C223" s="105"/>
      <c r="D223" s="106"/>
      <c r="E223" s="81"/>
      <c r="F223" s="107"/>
      <c r="G223" s="83"/>
      <c r="H223" s="81"/>
    </row>
    <row r="224" spans="1:8">
      <c r="A224" s="104"/>
      <c r="B224" s="83"/>
      <c r="C224" s="105"/>
      <c r="D224" s="106"/>
      <c r="E224" s="81"/>
      <c r="F224" s="107"/>
      <c r="G224" s="83"/>
      <c r="H224" s="81"/>
    </row>
    <row r="225" spans="1:8">
      <c r="A225" s="104"/>
      <c r="B225" s="83"/>
      <c r="C225" s="105"/>
      <c r="D225" s="106"/>
      <c r="E225" s="81"/>
      <c r="F225" s="107"/>
      <c r="G225" s="83"/>
      <c r="H225" s="81"/>
    </row>
    <row r="226" spans="1:8">
      <c r="A226" s="104"/>
      <c r="B226" s="83"/>
      <c r="C226" s="105"/>
      <c r="D226" s="106"/>
      <c r="E226" s="81"/>
      <c r="F226" s="107"/>
      <c r="G226" s="83"/>
      <c r="H226" s="81"/>
    </row>
    <row r="227" spans="1:8">
      <c r="A227" s="104"/>
      <c r="B227" s="83"/>
      <c r="C227" s="105"/>
      <c r="D227" s="106"/>
      <c r="E227" s="81"/>
      <c r="F227" s="107"/>
      <c r="G227" s="83"/>
      <c r="H227" s="81"/>
    </row>
    <row r="228" spans="1:8">
      <c r="A228" s="104"/>
      <c r="B228" s="83"/>
      <c r="C228" s="105"/>
      <c r="D228" s="106"/>
      <c r="E228" s="81"/>
      <c r="F228" s="107"/>
      <c r="G228" s="83"/>
      <c r="H228" s="81"/>
    </row>
    <row r="229" spans="1:8">
      <c r="A229" s="104"/>
      <c r="B229" s="83"/>
      <c r="C229" s="105"/>
      <c r="D229" s="106"/>
      <c r="E229" s="81"/>
      <c r="F229" s="107"/>
      <c r="G229" s="83"/>
      <c r="H229" s="81"/>
    </row>
    <row r="230" spans="1:8">
      <c r="A230" s="104"/>
      <c r="B230" s="83"/>
      <c r="C230" s="105"/>
      <c r="D230" s="106"/>
      <c r="E230" s="81"/>
      <c r="F230" s="107"/>
      <c r="G230" s="83"/>
      <c r="H230" s="81"/>
    </row>
    <row r="231" spans="1:8">
      <c r="A231" s="104"/>
      <c r="B231" s="83"/>
      <c r="C231" s="105"/>
      <c r="D231" s="106"/>
      <c r="E231" s="81"/>
      <c r="F231" s="107"/>
      <c r="G231" s="83"/>
      <c r="H231" s="81"/>
    </row>
    <row r="232" spans="1:8">
      <c r="A232" s="104"/>
      <c r="B232" s="83"/>
      <c r="C232" s="105"/>
      <c r="D232" s="106"/>
      <c r="E232" s="81"/>
      <c r="F232" s="107"/>
      <c r="G232" s="83"/>
      <c r="H232" s="81"/>
    </row>
    <row r="233" spans="1:8">
      <c r="A233" s="104"/>
      <c r="B233" s="83"/>
      <c r="C233" s="105"/>
      <c r="D233" s="106"/>
      <c r="E233" s="81"/>
      <c r="F233" s="107"/>
      <c r="G233" s="83"/>
      <c r="H233" s="81"/>
    </row>
    <row r="234" spans="1:8">
      <c r="A234" s="104"/>
      <c r="B234" s="83"/>
      <c r="C234" s="105"/>
      <c r="D234" s="106"/>
      <c r="E234" s="81"/>
      <c r="F234" s="107"/>
      <c r="G234" s="83"/>
      <c r="H234" s="81"/>
    </row>
    <row r="235" spans="1:8">
      <c r="A235" s="104"/>
      <c r="B235" s="83"/>
      <c r="C235" s="105"/>
      <c r="D235" s="106"/>
      <c r="E235" s="81"/>
      <c r="F235" s="107"/>
      <c r="G235" s="83"/>
      <c r="H235" s="81"/>
    </row>
    <row r="236" spans="1:8">
      <c r="A236" s="104"/>
      <c r="B236" s="83"/>
      <c r="C236" s="105"/>
      <c r="D236" s="106"/>
      <c r="E236" s="81"/>
      <c r="F236" s="107"/>
      <c r="G236" s="83"/>
      <c r="H236" s="81"/>
    </row>
    <row r="237" spans="1:8">
      <c r="A237" s="104"/>
      <c r="B237" s="83"/>
      <c r="C237" s="105"/>
      <c r="D237" s="106"/>
      <c r="E237" s="81"/>
      <c r="F237" s="107"/>
      <c r="G237" s="83"/>
      <c r="H237" s="81"/>
    </row>
    <row r="238" spans="1:8">
      <c r="A238" s="104"/>
      <c r="B238" s="83"/>
      <c r="C238" s="105"/>
      <c r="D238" s="106"/>
      <c r="E238" s="81"/>
      <c r="F238" s="107"/>
      <c r="G238" s="83"/>
      <c r="H238" s="81"/>
    </row>
    <row r="239" spans="1:8">
      <c r="A239" s="104"/>
      <c r="B239" s="83"/>
      <c r="C239" s="105"/>
      <c r="D239" s="106"/>
      <c r="E239" s="81"/>
      <c r="F239" s="107"/>
      <c r="G239" s="83"/>
      <c r="H239" s="81"/>
    </row>
    <row r="240" spans="1:8">
      <c r="A240" s="104"/>
      <c r="B240" s="83"/>
      <c r="C240" s="105"/>
      <c r="D240" s="106"/>
      <c r="E240" s="81"/>
      <c r="F240" s="107"/>
      <c r="G240" s="83"/>
      <c r="H240" s="81"/>
    </row>
    <row r="241" spans="1:8">
      <c r="A241" s="104"/>
      <c r="B241" s="83"/>
      <c r="C241" s="105"/>
      <c r="D241" s="106"/>
      <c r="E241" s="81"/>
      <c r="F241" s="107"/>
      <c r="G241" s="83"/>
      <c r="H241" s="81"/>
    </row>
    <row r="242" spans="1:8">
      <c r="A242" s="104"/>
      <c r="B242" s="83"/>
      <c r="C242" s="105"/>
      <c r="D242" s="106"/>
      <c r="E242" s="81"/>
      <c r="F242" s="107"/>
      <c r="G242" s="83"/>
      <c r="H242" s="81"/>
    </row>
    <row r="243" spans="1:8">
      <c r="A243" s="104"/>
      <c r="B243" s="83"/>
      <c r="C243" s="105"/>
      <c r="D243" s="106"/>
      <c r="E243" s="81"/>
      <c r="F243" s="107"/>
      <c r="G243" s="83"/>
      <c r="H243" s="81"/>
    </row>
    <row r="244" spans="1:8">
      <c r="A244" s="104"/>
      <c r="B244" s="83"/>
      <c r="C244" s="105"/>
      <c r="D244" s="106"/>
      <c r="E244" s="81"/>
      <c r="F244" s="107"/>
      <c r="G244" s="83"/>
      <c r="H244" s="81"/>
    </row>
    <row r="245" spans="1:8">
      <c r="A245" s="104"/>
      <c r="B245" s="83"/>
      <c r="C245" s="105"/>
      <c r="D245" s="106"/>
      <c r="E245" s="81"/>
      <c r="F245" s="107"/>
      <c r="G245" s="83"/>
      <c r="H245" s="81"/>
    </row>
    <row r="246" spans="1:8">
      <c r="A246" s="104"/>
      <c r="B246" s="83"/>
      <c r="C246" s="105"/>
      <c r="D246" s="106"/>
      <c r="E246" s="81"/>
      <c r="F246" s="107"/>
      <c r="G246" s="83"/>
      <c r="H246" s="81"/>
    </row>
    <row r="247" spans="1:8">
      <c r="A247" s="104"/>
      <c r="B247" s="83"/>
      <c r="C247" s="105"/>
      <c r="D247" s="106"/>
      <c r="E247" s="81"/>
      <c r="F247" s="107"/>
      <c r="G247" s="83"/>
      <c r="H247" s="81"/>
    </row>
    <row r="248" spans="1:8">
      <c r="A248" s="104"/>
      <c r="B248" s="83"/>
      <c r="C248" s="105"/>
      <c r="D248" s="106"/>
      <c r="E248" s="81"/>
      <c r="F248" s="107"/>
      <c r="G248" s="83"/>
      <c r="H248" s="81"/>
    </row>
    <row r="249" spans="1:8">
      <c r="A249" s="104"/>
      <c r="B249" s="83"/>
      <c r="C249" s="105"/>
      <c r="D249" s="106"/>
      <c r="E249" s="81"/>
      <c r="F249" s="107"/>
      <c r="G249" s="83"/>
      <c r="H249" s="81"/>
    </row>
    <row r="250" spans="1:8">
      <c r="A250" s="104"/>
      <c r="B250" s="83"/>
      <c r="C250" s="105"/>
      <c r="D250" s="106"/>
      <c r="E250" s="81"/>
      <c r="F250" s="107"/>
      <c r="G250" s="83"/>
      <c r="H250" s="81"/>
    </row>
    <row r="251" spans="1:8">
      <c r="A251" s="104"/>
      <c r="B251" s="83"/>
      <c r="C251" s="105"/>
      <c r="D251" s="106"/>
      <c r="E251" s="81"/>
      <c r="F251" s="107"/>
      <c r="G251" s="83"/>
      <c r="H251" s="81"/>
    </row>
    <row r="252" spans="1:8">
      <c r="A252" s="104"/>
      <c r="B252" s="83"/>
      <c r="C252" s="105"/>
      <c r="D252" s="106"/>
      <c r="E252" s="81"/>
      <c r="F252" s="107"/>
      <c r="G252" s="83"/>
      <c r="H252" s="81"/>
    </row>
    <row r="253" spans="1:8">
      <c r="A253" s="104"/>
      <c r="B253" s="83"/>
      <c r="C253" s="105"/>
      <c r="D253" s="106"/>
      <c r="E253" s="81"/>
      <c r="F253" s="107"/>
      <c r="G253" s="83"/>
      <c r="H253" s="81"/>
    </row>
    <row r="254" spans="1:8">
      <c r="A254" s="104"/>
      <c r="B254" s="83"/>
      <c r="C254" s="105"/>
      <c r="D254" s="106"/>
      <c r="E254" s="81"/>
      <c r="F254" s="107"/>
      <c r="G254" s="83"/>
      <c r="H254" s="81"/>
    </row>
    <row r="255" spans="1:8">
      <c r="A255" s="104"/>
      <c r="B255" s="83"/>
      <c r="C255" s="105"/>
      <c r="D255" s="106"/>
      <c r="E255" s="81"/>
      <c r="F255" s="107"/>
      <c r="G255" s="83"/>
      <c r="H255" s="81"/>
    </row>
    <row r="256" spans="1:8">
      <c r="A256" s="104"/>
      <c r="B256" s="83"/>
      <c r="C256" s="105"/>
      <c r="D256" s="106"/>
      <c r="E256" s="81"/>
      <c r="F256" s="107"/>
      <c r="G256" s="83"/>
      <c r="H256" s="81"/>
    </row>
    <row r="257" spans="1:8">
      <c r="A257" s="104"/>
      <c r="B257" s="83"/>
      <c r="C257" s="105"/>
      <c r="D257" s="106"/>
      <c r="E257" s="81"/>
      <c r="F257" s="107"/>
      <c r="G257" s="83"/>
      <c r="H257" s="81"/>
    </row>
    <row r="258" spans="1:8">
      <c r="A258" s="104"/>
      <c r="B258" s="83"/>
      <c r="C258" s="105"/>
      <c r="D258" s="106"/>
      <c r="E258" s="81"/>
      <c r="F258" s="107"/>
      <c r="G258" s="83"/>
      <c r="H258" s="81"/>
    </row>
    <row r="259" spans="1:8">
      <c r="A259" s="104"/>
      <c r="B259" s="83"/>
      <c r="C259" s="105"/>
      <c r="D259" s="106"/>
      <c r="E259" s="81"/>
      <c r="F259" s="107"/>
      <c r="G259" s="83"/>
      <c r="H259" s="81"/>
    </row>
    <row r="260" spans="1:8">
      <c r="A260" s="104"/>
      <c r="B260" s="83"/>
      <c r="C260" s="105"/>
      <c r="D260" s="106"/>
      <c r="E260" s="81"/>
      <c r="F260" s="107"/>
      <c r="G260" s="83"/>
      <c r="H260" s="81"/>
    </row>
    <row r="261" spans="1:8">
      <c r="A261" s="104"/>
      <c r="B261" s="83"/>
      <c r="C261" s="105"/>
      <c r="D261" s="106"/>
      <c r="E261" s="81"/>
      <c r="F261" s="107"/>
      <c r="G261" s="83"/>
      <c r="H261" s="81"/>
    </row>
    <row r="262" spans="1:8">
      <c r="A262" s="104"/>
      <c r="B262" s="83"/>
      <c r="C262" s="105"/>
      <c r="D262" s="106"/>
      <c r="E262" s="81"/>
      <c r="F262" s="107"/>
      <c r="G262" s="83"/>
      <c r="H262" s="81"/>
    </row>
    <row r="263" spans="1:8">
      <c r="A263" s="104"/>
      <c r="B263" s="83"/>
      <c r="C263" s="105"/>
      <c r="D263" s="106"/>
      <c r="E263" s="81"/>
      <c r="F263" s="107"/>
      <c r="G263" s="83"/>
      <c r="H263" s="81"/>
    </row>
    <row r="264" spans="1:8">
      <c r="A264" s="104"/>
      <c r="B264" s="83"/>
      <c r="C264" s="105"/>
      <c r="D264" s="106"/>
      <c r="E264" s="81"/>
      <c r="F264" s="107"/>
      <c r="G264" s="83"/>
      <c r="H264" s="81"/>
    </row>
    <row r="265" spans="1:8">
      <c r="A265" s="104"/>
      <c r="B265" s="83"/>
      <c r="C265" s="105"/>
      <c r="D265" s="106"/>
      <c r="E265" s="81"/>
      <c r="F265" s="107"/>
      <c r="G265" s="83"/>
      <c r="H265" s="81"/>
    </row>
    <row r="266" spans="1:8">
      <c r="A266" s="104"/>
      <c r="B266" s="83"/>
      <c r="C266" s="105"/>
      <c r="D266" s="106"/>
      <c r="E266" s="81"/>
      <c r="F266" s="107"/>
      <c r="G266" s="83"/>
      <c r="H266" s="81"/>
    </row>
    <row r="267" spans="1:8">
      <c r="A267" s="104"/>
      <c r="B267" s="83"/>
      <c r="C267" s="105"/>
      <c r="D267" s="106"/>
      <c r="E267" s="81"/>
      <c r="F267" s="107"/>
      <c r="G267" s="83"/>
      <c r="H267" s="81"/>
    </row>
    <row r="268" spans="1:8">
      <c r="A268" s="104"/>
      <c r="B268" s="83"/>
      <c r="C268" s="105"/>
      <c r="D268" s="106"/>
      <c r="E268" s="81"/>
      <c r="F268" s="107"/>
      <c r="G268" s="83"/>
      <c r="H268" s="81"/>
    </row>
    <row r="269" spans="1:8">
      <c r="A269" s="104"/>
      <c r="B269" s="83"/>
      <c r="C269" s="105"/>
      <c r="D269" s="106"/>
      <c r="E269" s="81"/>
      <c r="F269" s="107"/>
      <c r="G269" s="83"/>
      <c r="H269" s="81"/>
    </row>
    <row r="270" spans="1:8">
      <c r="A270" s="104"/>
      <c r="B270" s="83"/>
      <c r="C270" s="105"/>
      <c r="D270" s="106"/>
      <c r="E270" s="81"/>
      <c r="F270" s="107"/>
      <c r="G270" s="83"/>
      <c r="H270" s="81"/>
    </row>
    <row r="271" spans="1:8">
      <c r="A271" s="104"/>
      <c r="B271" s="83"/>
      <c r="C271" s="105"/>
      <c r="D271" s="106"/>
      <c r="E271" s="81"/>
      <c r="F271" s="107"/>
      <c r="G271" s="83"/>
      <c r="H271" s="81"/>
    </row>
    <row r="272" spans="1:8">
      <c r="A272" s="104"/>
      <c r="B272" s="83"/>
      <c r="C272" s="105"/>
      <c r="D272" s="106"/>
      <c r="E272" s="81"/>
      <c r="F272" s="107"/>
      <c r="G272" s="83"/>
      <c r="H272" s="81"/>
    </row>
    <row r="273" spans="1:8">
      <c r="A273" s="104"/>
      <c r="B273" s="83"/>
      <c r="C273" s="105"/>
      <c r="D273" s="106"/>
      <c r="E273" s="81"/>
      <c r="F273" s="107"/>
      <c r="G273" s="83"/>
      <c r="H273" s="81"/>
    </row>
    <row r="274" spans="1:8">
      <c r="A274" s="104"/>
      <c r="B274" s="83"/>
      <c r="C274" s="105"/>
      <c r="D274" s="106"/>
      <c r="E274" s="81"/>
      <c r="F274" s="107"/>
      <c r="G274" s="83"/>
      <c r="H274" s="81"/>
    </row>
    <row r="275" spans="1:8">
      <c r="A275" s="104"/>
      <c r="B275" s="83"/>
      <c r="C275" s="105"/>
      <c r="D275" s="106"/>
      <c r="E275" s="81"/>
      <c r="F275" s="107"/>
      <c r="G275" s="83"/>
      <c r="H275" s="81"/>
    </row>
    <row r="276" spans="1:8">
      <c r="A276" s="104"/>
      <c r="B276" s="83"/>
      <c r="C276" s="105"/>
      <c r="D276" s="106"/>
      <c r="E276" s="81"/>
      <c r="F276" s="107"/>
      <c r="G276" s="83"/>
      <c r="H276" s="81"/>
    </row>
    <row r="277" spans="1:8">
      <c r="A277" s="104"/>
      <c r="B277" s="83"/>
      <c r="C277" s="105"/>
      <c r="D277" s="106"/>
      <c r="E277" s="81"/>
      <c r="F277" s="107"/>
      <c r="G277" s="83"/>
      <c r="H277" s="81"/>
    </row>
    <row r="278" spans="1:8">
      <c r="A278" s="104"/>
      <c r="B278" s="83"/>
      <c r="C278" s="105"/>
      <c r="D278" s="106"/>
      <c r="E278" s="81"/>
      <c r="F278" s="107"/>
      <c r="G278" s="83"/>
      <c r="H278" s="81"/>
    </row>
    <row r="279" spans="1:8">
      <c r="A279" s="104"/>
      <c r="B279" s="83"/>
      <c r="C279" s="105"/>
      <c r="D279" s="106"/>
      <c r="E279" s="81"/>
      <c r="F279" s="107"/>
      <c r="G279" s="83"/>
      <c r="H279" s="81"/>
    </row>
    <row r="280" spans="1:8">
      <c r="A280" s="104"/>
      <c r="B280" s="83"/>
      <c r="C280" s="105"/>
      <c r="D280" s="106"/>
      <c r="E280" s="81"/>
      <c r="F280" s="107"/>
      <c r="G280" s="83"/>
      <c r="H280" s="81"/>
    </row>
    <row r="281" spans="1:8">
      <c r="A281" s="104"/>
      <c r="B281" s="83"/>
      <c r="C281" s="105"/>
      <c r="D281" s="106"/>
      <c r="E281" s="81"/>
      <c r="F281" s="107"/>
      <c r="G281" s="83"/>
      <c r="H281" s="81"/>
    </row>
    <row r="282" spans="1:8">
      <c r="A282" s="104"/>
      <c r="B282" s="83"/>
      <c r="C282" s="105"/>
      <c r="D282" s="106"/>
      <c r="E282" s="81"/>
      <c r="F282" s="107"/>
      <c r="G282" s="83"/>
      <c r="H282" s="81"/>
    </row>
    <row r="283" spans="1:8">
      <c r="A283" s="104"/>
      <c r="B283" s="83"/>
      <c r="C283" s="105"/>
      <c r="D283" s="106"/>
      <c r="E283" s="81"/>
      <c r="F283" s="107"/>
      <c r="G283" s="83"/>
      <c r="H283" s="81"/>
    </row>
    <row r="284" spans="1:8">
      <c r="A284" s="104"/>
      <c r="B284" s="83"/>
      <c r="C284" s="105"/>
      <c r="D284" s="106"/>
      <c r="E284" s="81"/>
      <c r="F284" s="107"/>
      <c r="G284" s="83"/>
      <c r="H284" s="81"/>
    </row>
    <row r="285" spans="1:8">
      <c r="A285" s="104"/>
      <c r="B285" s="83"/>
      <c r="C285" s="105"/>
      <c r="D285" s="106"/>
      <c r="E285" s="81"/>
      <c r="F285" s="107"/>
      <c r="G285" s="83"/>
      <c r="H285" s="81"/>
    </row>
    <row r="286" spans="1:8">
      <c r="A286" s="104"/>
      <c r="B286" s="83"/>
      <c r="C286" s="105"/>
      <c r="D286" s="106"/>
      <c r="E286" s="81"/>
      <c r="F286" s="107"/>
      <c r="G286" s="83"/>
      <c r="H286" s="81"/>
    </row>
    <row r="287" spans="1:8">
      <c r="A287" s="104"/>
      <c r="B287" s="83"/>
      <c r="C287" s="105"/>
      <c r="D287" s="106"/>
      <c r="E287" s="81"/>
      <c r="F287" s="107"/>
      <c r="G287" s="83"/>
      <c r="H287" s="81"/>
    </row>
    <row r="288" spans="1:8">
      <c r="A288" s="104"/>
      <c r="B288" s="83"/>
      <c r="C288" s="105"/>
      <c r="D288" s="106"/>
      <c r="E288" s="81"/>
      <c r="F288" s="107"/>
      <c r="G288" s="83"/>
      <c r="H288" s="81"/>
    </row>
    <row r="289" spans="1:8">
      <c r="A289" s="104"/>
      <c r="B289" s="83"/>
      <c r="C289" s="105"/>
      <c r="D289" s="106"/>
      <c r="E289" s="81"/>
      <c r="F289" s="107"/>
      <c r="G289" s="83"/>
      <c r="H289" s="81"/>
    </row>
    <row r="290" spans="1:8">
      <c r="A290" s="104"/>
      <c r="B290" s="83"/>
      <c r="C290" s="105"/>
      <c r="D290" s="106"/>
      <c r="E290" s="81"/>
      <c r="F290" s="107"/>
      <c r="G290" s="83"/>
      <c r="H290" s="81"/>
    </row>
    <row r="291" spans="1:8">
      <c r="A291" s="104"/>
      <c r="B291" s="83"/>
      <c r="C291" s="105"/>
      <c r="D291" s="106"/>
      <c r="E291" s="81"/>
      <c r="F291" s="107"/>
      <c r="G291" s="83"/>
      <c r="H291" s="81"/>
    </row>
    <row r="292" spans="1:8">
      <c r="A292" s="104"/>
      <c r="B292" s="83"/>
      <c r="C292" s="105"/>
      <c r="D292" s="106"/>
      <c r="E292" s="81"/>
      <c r="F292" s="107"/>
      <c r="G292" s="83"/>
      <c r="H292" s="81"/>
    </row>
    <row r="293" spans="1:8">
      <c r="A293" s="104"/>
      <c r="B293" s="83"/>
      <c r="C293" s="105"/>
      <c r="D293" s="106"/>
      <c r="E293" s="81"/>
      <c r="F293" s="107"/>
      <c r="G293" s="83"/>
      <c r="H293" s="81"/>
    </row>
    <row r="294" spans="1:8">
      <c r="A294" s="104"/>
      <c r="B294" s="83"/>
      <c r="C294" s="105"/>
      <c r="D294" s="106"/>
      <c r="E294" s="81"/>
      <c r="F294" s="107"/>
      <c r="G294" s="83"/>
      <c r="H294" s="81"/>
    </row>
    <row r="295" spans="1:8">
      <c r="A295" s="104"/>
      <c r="B295" s="83"/>
      <c r="C295" s="105"/>
      <c r="D295" s="106"/>
      <c r="E295" s="81"/>
      <c r="F295" s="107"/>
      <c r="G295" s="83"/>
      <c r="H295" s="81"/>
    </row>
    <row r="296" spans="1:8">
      <c r="A296" s="104"/>
      <c r="B296" s="83"/>
      <c r="C296" s="105"/>
      <c r="D296" s="106"/>
      <c r="E296" s="81"/>
      <c r="F296" s="107"/>
      <c r="G296" s="83"/>
      <c r="H296" s="81"/>
    </row>
    <row r="297" spans="1:8">
      <c r="A297" s="104"/>
      <c r="B297" s="83"/>
      <c r="C297" s="105"/>
      <c r="D297" s="106"/>
      <c r="E297" s="81"/>
      <c r="F297" s="107"/>
      <c r="G297" s="83"/>
      <c r="H297" s="81"/>
    </row>
    <row r="298" spans="1:8">
      <c r="A298" s="104"/>
      <c r="B298" s="83"/>
      <c r="C298" s="105"/>
      <c r="D298" s="106"/>
      <c r="E298" s="81"/>
      <c r="F298" s="107"/>
      <c r="G298" s="83"/>
      <c r="H298" s="81"/>
    </row>
    <row r="299" spans="1:8">
      <c r="A299" s="104"/>
      <c r="B299" s="83"/>
      <c r="C299" s="105"/>
      <c r="D299" s="106"/>
      <c r="E299" s="81"/>
      <c r="F299" s="107"/>
      <c r="G299" s="83"/>
      <c r="H299" s="81"/>
    </row>
    <row r="300" spans="1:8">
      <c r="A300" s="104"/>
      <c r="B300" s="83"/>
      <c r="C300" s="105"/>
      <c r="D300" s="106"/>
      <c r="E300" s="81"/>
      <c r="F300" s="107"/>
      <c r="G300" s="83"/>
      <c r="H300" s="81"/>
    </row>
    <row r="301" spans="1:8">
      <c r="A301" s="104"/>
      <c r="B301" s="83"/>
      <c r="C301" s="105"/>
      <c r="D301" s="106"/>
      <c r="E301" s="81"/>
      <c r="F301" s="107"/>
      <c r="G301" s="83"/>
      <c r="H301" s="81"/>
    </row>
    <row r="302" spans="1:8">
      <c r="A302" s="104"/>
      <c r="B302" s="83"/>
      <c r="C302" s="105"/>
      <c r="D302" s="106"/>
      <c r="E302" s="81"/>
      <c r="F302" s="107"/>
      <c r="G302" s="83"/>
      <c r="H302" s="81"/>
    </row>
    <row r="303" spans="1:8">
      <c r="A303" s="104"/>
      <c r="B303" s="83"/>
      <c r="C303" s="105"/>
      <c r="D303" s="106"/>
      <c r="E303" s="81"/>
      <c r="F303" s="107"/>
      <c r="G303" s="83"/>
      <c r="H303" s="81"/>
    </row>
    <row r="304" spans="1:8">
      <c r="A304" s="104"/>
      <c r="B304" s="83"/>
      <c r="C304" s="105"/>
      <c r="D304" s="106"/>
      <c r="E304" s="81"/>
      <c r="F304" s="107"/>
      <c r="G304" s="83"/>
      <c r="H304" s="81"/>
    </row>
    <row r="305" spans="1:8">
      <c r="A305" s="104"/>
      <c r="B305" s="83"/>
      <c r="C305" s="105"/>
      <c r="D305" s="106"/>
      <c r="E305" s="81"/>
      <c r="F305" s="107"/>
      <c r="G305" s="83"/>
      <c r="H305" s="81"/>
    </row>
    <row r="306" spans="1:8">
      <c r="A306" s="104"/>
      <c r="B306" s="83"/>
      <c r="C306" s="105"/>
      <c r="D306" s="106"/>
      <c r="E306" s="81"/>
      <c r="F306" s="107"/>
      <c r="G306" s="83"/>
      <c r="H306" s="81"/>
    </row>
    <row r="307" spans="1:8">
      <c r="A307" s="104"/>
      <c r="B307" s="83"/>
      <c r="C307" s="105"/>
      <c r="D307" s="106"/>
      <c r="E307" s="81"/>
      <c r="F307" s="107"/>
      <c r="G307" s="83"/>
      <c r="H307" s="81"/>
    </row>
    <row r="308" spans="1:8">
      <c r="A308" s="104"/>
      <c r="B308" s="83"/>
      <c r="C308" s="105"/>
      <c r="D308" s="106"/>
      <c r="E308" s="81"/>
      <c r="F308" s="107"/>
      <c r="G308" s="83"/>
      <c r="H308" s="81"/>
    </row>
    <row r="309" spans="1:8">
      <c r="A309" s="104"/>
      <c r="B309" s="83"/>
      <c r="C309" s="105"/>
      <c r="D309" s="106"/>
      <c r="E309" s="81"/>
      <c r="F309" s="107"/>
      <c r="G309" s="83"/>
      <c r="H309" s="81"/>
    </row>
    <row r="310" spans="1:8">
      <c r="A310" s="104"/>
      <c r="B310" s="83"/>
      <c r="C310" s="105"/>
      <c r="D310" s="106"/>
      <c r="E310" s="81"/>
      <c r="F310" s="107"/>
      <c r="G310" s="83"/>
      <c r="H310" s="81"/>
    </row>
    <row r="311" spans="1:8">
      <c r="A311" s="104"/>
      <c r="B311" s="83"/>
      <c r="C311" s="105"/>
      <c r="D311" s="106"/>
      <c r="E311" s="81"/>
      <c r="F311" s="107"/>
      <c r="G311" s="83"/>
      <c r="H311" s="81"/>
    </row>
    <row r="312" spans="1:8">
      <c r="A312" s="104"/>
      <c r="B312" s="83"/>
      <c r="C312" s="105"/>
      <c r="D312" s="106"/>
      <c r="E312" s="81"/>
      <c r="F312" s="107"/>
      <c r="G312" s="83"/>
      <c r="H312" s="81"/>
    </row>
    <row r="313" spans="1:8">
      <c r="A313" s="104"/>
      <c r="B313" s="83"/>
      <c r="C313" s="105"/>
      <c r="D313" s="106"/>
      <c r="E313" s="81"/>
      <c r="F313" s="107"/>
      <c r="G313" s="83"/>
      <c r="H313" s="81"/>
    </row>
    <row r="314" spans="1:8">
      <c r="A314" s="104"/>
      <c r="B314" s="83"/>
      <c r="C314" s="105"/>
      <c r="D314" s="106"/>
      <c r="E314" s="81"/>
      <c r="F314" s="107"/>
      <c r="G314" s="83"/>
      <c r="H314" s="81"/>
    </row>
    <row r="315" spans="1:8">
      <c r="A315" s="104"/>
      <c r="B315" s="83"/>
      <c r="C315" s="105"/>
      <c r="D315" s="106"/>
      <c r="E315" s="81"/>
      <c r="F315" s="107"/>
      <c r="G315" s="83"/>
      <c r="H315" s="81"/>
    </row>
    <row r="316" spans="1:8">
      <c r="A316" s="104"/>
      <c r="B316" s="83"/>
      <c r="C316" s="105"/>
      <c r="D316" s="106"/>
      <c r="E316" s="81"/>
      <c r="F316" s="107"/>
      <c r="G316" s="83"/>
      <c r="H316" s="81"/>
    </row>
    <row r="317" spans="1:8">
      <c r="A317" s="104"/>
      <c r="B317" s="83"/>
      <c r="C317" s="105"/>
      <c r="D317" s="106"/>
      <c r="E317" s="81"/>
      <c r="F317" s="107"/>
      <c r="G317" s="83"/>
      <c r="H317" s="81"/>
    </row>
    <row r="318" spans="1:8">
      <c r="A318" s="104"/>
      <c r="B318" s="83"/>
      <c r="C318" s="105"/>
      <c r="D318" s="106"/>
      <c r="E318" s="81"/>
      <c r="F318" s="107"/>
      <c r="G318" s="83"/>
      <c r="H318" s="81"/>
    </row>
    <row r="319" spans="1:8">
      <c r="A319" s="104"/>
      <c r="B319" s="83"/>
      <c r="C319" s="105"/>
      <c r="D319" s="106"/>
      <c r="E319" s="81"/>
      <c r="F319" s="107"/>
      <c r="G319" s="83"/>
      <c r="H319" s="81"/>
    </row>
    <row r="320" spans="1:8">
      <c r="A320" s="104"/>
      <c r="B320" s="83"/>
      <c r="C320" s="105"/>
      <c r="D320" s="106"/>
      <c r="E320" s="81"/>
      <c r="F320" s="107"/>
      <c r="G320" s="83"/>
      <c r="H320" s="81"/>
    </row>
    <row r="321" spans="1:8">
      <c r="A321" s="104"/>
      <c r="B321" s="83"/>
      <c r="C321" s="105"/>
      <c r="D321" s="106"/>
      <c r="E321" s="81"/>
      <c r="F321" s="107"/>
      <c r="G321" s="83"/>
      <c r="H321" s="81"/>
    </row>
    <row r="322" spans="1:8">
      <c r="A322" s="104"/>
      <c r="B322" s="83"/>
      <c r="C322" s="105"/>
      <c r="D322" s="106"/>
      <c r="E322" s="81"/>
      <c r="F322" s="107"/>
      <c r="G322" s="83"/>
      <c r="H322" s="81"/>
    </row>
    <row r="323" spans="1:8">
      <c r="A323" s="104"/>
      <c r="B323" s="83"/>
      <c r="C323" s="105"/>
      <c r="D323" s="106"/>
      <c r="E323" s="81"/>
      <c r="F323" s="107"/>
      <c r="G323" s="83"/>
      <c r="H323" s="81"/>
    </row>
    <row r="324" spans="1:8">
      <c r="A324" s="104"/>
      <c r="B324" s="83"/>
      <c r="C324" s="105"/>
      <c r="D324" s="106"/>
      <c r="E324" s="81"/>
      <c r="F324" s="107"/>
      <c r="G324" s="83"/>
      <c r="H324" s="81"/>
    </row>
    <row r="325" spans="1:8">
      <c r="A325" s="104"/>
      <c r="B325" s="83"/>
      <c r="C325" s="105"/>
      <c r="D325" s="106"/>
      <c r="E325" s="81"/>
      <c r="F325" s="107"/>
      <c r="G325" s="83"/>
      <c r="H325" s="81"/>
    </row>
    <row r="326" spans="1:8">
      <c r="A326" s="104"/>
      <c r="B326" s="83"/>
      <c r="C326" s="105"/>
      <c r="D326" s="106"/>
      <c r="E326" s="81"/>
      <c r="F326" s="107"/>
      <c r="G326" s="83"/>
      <c r="H326" s="81"/>
    </row>
    <row r="327" spans="1:8">
      <c r="A327" s="104"/>
      <c r="B327" s="83"/>
      <c r="C327" s="105"/>
      <c r="D327" s="106"/>
      <c r="E327" s="81"/>
      <c r="F327" s="107"/>
      <c r="G327" s="83"/>
      <c r="H327" s="81"/>
    </row>
    <row r="328" spans="1:8">
      <c r="A328" s="104"/>
      <c r="B328" s="83"/>
      <c r="C328" s="105"/>
      <c r="D328" s="106"/>
      <c r="E328" s="81"/>
      <c r="F328" s="107"/>
      <c r="G328" s="83"/>
      <c r="H328" s="81"/>
    </row>
    <row r="329" spans="1:8">
      <c r="A329" s="104"/>
      <c r="B329" s="83"/>
      <c r="C329" s="105"/>
      <c r="D329" s="106"/>
      <c r="E329" s="81"/>
      <c r="F329" s="107"/>
      <c r="G329" s="83"/>
      <c r="H329" s="81"/>
    </row>
    <row r="330" spans="1:8">
      <c r="A330" s="104"/>
      <c r="B330" s="83"/>
      <c r="C330" s="105"/>
      <c r="D330" s="106"/>
      <c r="E330" s="81"/>
      <c r="F330" s="107"/>
      <c r="G330" s="83"/>
      <c r="H330" s="81"/>
    </row>
    <row r="331" spans="1:8">
      <c r="A331" s="104"/>
      <c r="B331" s="83"/>
      <c r="C331" s="105"/>
      <c r="D331" s="106"/>
      <c r="E331" s="81"/>
      <c r="F331" s="107"/>
      <c r="G331" s="83"/>
      <c r="H331" s="81"/>
    </row>
    <row r="332" spans="1:8">
      <c r="A332" s="104"/>
      <c r="B332" s="83"/>
      <c r="C332" s="105"/>
      <c r="D332" s="106"/>
      <c r="E332" s="81"/>
      <c r="F332" s="107"/>
      <c r="G332" s="83"/>
      <c r="H332" s="81"/>
    </row>
    <row r="333" spans="1:8">
      <c r="A333" s="104"/>
      <c r="B333" s="83"/>
      <c r="C333" s="105"/>
      <c r="D333" s="106"/>
      <c r="E333" s="81"/>
      <c r="F333" s="107"/>
      <c r="G333" s="83"/>
      <c r="H333" s="81"/>
    </row>
    <row r="334" spans="1:8">
      <c r="A334" s="104"/>
      <c r="B334" s="83"/>
      <c r="C334" s="105"/>
      <c r="D334" s="106"/>
      <c r="E334" s="81"/>
      <c r="F334" s="107"/>
      <c r="G334" s="83"/>
      <c r="H334" s="81"/>
    </row>
    <row r="335" spans="1:8">
      <c r="A335" s="104"/>
      <c r="B335" s="83"/>
      <c r="C335" s="105"/>
      <c r="D335" s="106"/>
      <c r="E335" s="81"/>
      <c r="F335" s="107"/>
      <c r="G335" s="83"/>
      <c r="H335" s="81"/>
    </row>
    <row r="336" spans="1:8">
      <c r="A336" s="104"/>
      <c r="B336" s="83"/>
      <c r="C336" s="105"/>
      <c r="D336" s="106"/>
      <c r="E336" s="81"/>
      <c r="F336" s="107"/>
      <c r="G336" s="83"/>
      <c r="H336" s="81"/>
    </row>
    <row r="337" spans="1:8">
      <c r="A337" s="104"/>
      <c r="B337" s="83"/>
      <c r="C337" s="105"/>
      <c r="D337" s="106"/>
      <c r="E337" s="81"/>
      <c r="F337" s="107"/>
      <c r="G337" s="83"/>
      <c r="H337" s="81"/>
    </row>
    <row r="338" spans="1:8">
      <c r="A338" s="104"/>
      <c r="B338" s="83"/>
      <c r="C338" s="105"/>
      <c r="D338" s="106"/>
      <c r="E338" s="81"/>
      <c r="F338" s="107"/>
      <c r="G338" s="83"/>
      <c r="H338" s="81"/>
    </row>
    <row r="339" spans="1:8">
      <c r="A339" s="104"/>
      <c r="B339" s="83"/>
      <c r="C339" s="105"/>
      <c r="D339" s="106"/>
      <c r="E339" s="81"/>
      <c r="F339" s="107"/>
      <c r="G339" s="83"/>
      <c r="H339" s="81"/>
    </row>
    <row r="340" spans="1:8">
      <c r="A340" s="104"/>
      <c r="B340" s="83"/>
      <c r="C340" s="105"/>
      <c r="D340" s="106"/>
      <c r="E340" s="81"/>
      <c r="F340" s="107"/>
      <c r="G340" s="83"/>
      <c r="H340" s="81"/>
    </row>
    <row r="341" spans="1:8">
      <c r="A341" s="104"/>
      <c r="B341" s="83"/>
      <c r="C341" s="105"/>
      <c r="D341" s="106"/>
      <c r="E341" s="81"/>
      <c r="F341" s="107"/>
      <c r="G341" s="83"/>
      <c r="H341" s="81"/>
    </row>
    <row r="342" spans="1:8">
      <c r="A342" s="104"/>
      <c r="B342" s="83"/>
      <c r="C342" s="105"/>
      <c r="D342" s="106"/>
      <c r="E342" s="81"/>
      <c r="F342" s="107"/>
      <c r="G342" s="83"/>
      <c r="H342" s="81"/>
    </row>
    <row r="343" spans="1:8">
      <c r="A343" s="104"/>
      <c r="B343" s="83"/>
      <c r="C343" s="105"/>
      <c r="D343" s="106"/>
      <c r="E343" s="81"/>
      <c r="F343" s="107"/>
      <c r="G343" s="83"/>
      <c r="H343" s="81"/>
    </row>
    <row r="344" spans="1:8">
      <c r="A344" s="104"/>
      <c r="B344" s="83"/>
      <c r="C344" s="105"/>
      <c r="D344" s="106"/>
      <c r="E344" s="81"/>
      <c r="F344" s="107"/>
      <c r="G344" s="83"/>
      <c r="H344" s="81"/>
    </row>
    <row r="345" spans="1:8">
      <c r="A345" s="104"/>
      <c r="B345" s="83"/>
      <c r="C345" s="105"/>
      <c r="D345" s="106"/>
      <c r="E345" s="81"/>
      <c r="F345" s="107"/>
      <c r="G345" s="83"/>
      <c r="H345" s="81"/>
    </row>
    <row r="346" spans="1:8">
      <c r="A346" s="104"/>
      <c r="B346" s="83"/>
      <c r="C346" s="105"/>
      <c r="D346" s="106"/>
      <c r="E346" s="81"/>
      <c r="F346" s="107"/>
      <c r="G346" s="83"/>
      <c r="H346" s="81"/>
    </row>
    <row r="347" spans="1:8">
      <c r="A347" s="104"/>
      <c r="B347" s="83"/>
      <c r="C347" s="105"/>
      <c r="D347" s="106"/>
      <c r="E347" s="81"/>
      <c r="F347" s="107"/>
      <c r="G347" s="83"/>
      <c r="H347" s="81"/>
    </row>
    <row r="348" spans="1:8">
      <c r="A348" s="104"/>
      <c r="B348" s="83"/>
      <c r="C348" s="105"/>
      <c r="D348" s="106"/>
      <c r="E348" s="81"/>
      <c r="F348" s="107"/>
      <c r="G348" s="83"/>
      <c r="H348" s="81"/>
    </row>
    <row r="349" spans="1:8">
      <c r="A349" s="104"/>
      <c r="B349" s="83"/>
      <c r="C349" s="105"/>
      <c r="D349" s="106"/>
      <c r="E349" s="81"/>
      <c r="F349" s="107"/>
      <c r="G349" s="83"/>
      <c r="H349" s="81"/>
    </row>
    <row r="350" spans="1:8">
      <c r="A350" s="104"/>
      <c r="B350" s="83"/>
      <c r="C350" s="105"/>
      <c r="D350" s="106"/>
      <c r="E350" s="81"/>
      <c r="F350" s="107"/>
      <c r="G350" s="83"/>
      <c r="H350" s="81"/>
    </row>
    <row r="351" spans="1:8">
      <c r="A351" s="104"/>
      <c r="B351" s="83"/>
      <c r="C351" s="105"/>
      <c r="D351" s="106"/>
      <c r="E351" s="81"/>
      <c r="F351" s="107"/>
      <c r="G351" s="83"/>
      <c r="H351" s="81"/>
    </row>
    <row r="352" spans="1:8">
      <c r="A352" s="104"/>
      <c r="B352" s="83"/>
      <c r="C352" s="105"/>
      <c r="D352" s="106"/>
      <c r="E352" s="81"/>
      <c r="F352" s="107"/>
      <c r="G352" s="83"/>
      <c r="H352" s="81"/>
    </row>
    <row r="353" spans="1:8">
      <c r="A353" s="104"/>
      <c r="B353" s="83"/>
      <c r="C353" s="105"/>
      <c r="D353" s="106"/>
      <c r="E353" s="81"/>
      <c r="F353" s="107"/>
      <c r="G353" s="83"/>
      <c r="H353" s="81"/>
    </row>
    <row r="354" spans="1:8">
      <c r="A354" s="104"/>
      <c r="B354" s="83"/>
      <c r="C354" s="105"/>
      <c r="D354" s="106"/>
      <c r="E354" s="81"/>
      <c r="F354" s="107"/>
      <c r="G354" s="83"/>
      <c r="H354" s="81"/>
    </row>
    <row r="355" spans="1:8">
      <c r="A355" s="104"/>
      <c r="B355" s="83"/>
      <c r="C355" s="105"/>
      <c r="D355" s="106"/>
      <c r="E355" s="81"/>
      <c r="F355" s="107"/>
      <c r="G355" s="83"/>
      <c r="H355" s="81"/>
    </row>
    <row r="356" spans="1:8">
      <c r="A356" s="104"/>
      <c r="B356" s="83"/>
      <c r="C356" s="105"/>
      <c r="D356" s="106"/>
      <c r="E356" s="81"/>
      <c r="F356" s="107"/>
      <c r="G356" s="83"/>
      <c r="H356" s="81"/>
    </row>
    <row r="357" spans="1:8">
      <c r="A357" s="104"/>
      <c r="B357" s="83"/>
      <c r="C357" s="105"/>
      <c r="D357" s="106"/>
      <c r="E357" s="81"/>
      <c r="F357" s="107"/>
      <c r="G357" s="83"/>
      <c r="H357" s="81"/>
    </row>
    <row r="358" spans="1:8">
      <c r="A358" s="104"/>
      <c r="B358" s="83"/>
      <c r="C358" s="105"/>
      <c r="D358" s="106"/>
      <c r="E358" s="81"/>
      <c r="F358" s="107"/>
      <c r="G358" s="83"/>
      <c r="H358" s="81"/>
    </row>
    <row r="359" spans="1:8">
      <c r="A359" s="104"/>
      <c r="B359" s="83"/>
      <c r="C359" s="105"/>
      <c r="D359" s="106"/>
      <c r="E359" s="81"/>
      <c r="F359" s="107"/>
      <c r="G359" s="83"/>
      <c r="H359" s="81"/>
    </row>
    <row r="360" spans="1:8">
      <c r="A360" s="104"/>
      <c r="B360" s="83"/>
      <c r="C360" s="105"/>
      <c r="D360" s="106"/>
      <c r="E360" s="81"/>
      <c r="F360" s="107"/>
      <c r="G360" s="83"/>
      <c r="H360" s="81"/>
    </row>
    <row r="361" spans="1:8">
      <c r="A361" s="104"/>
      <c r="B361" s="83"/>
      <c r="C361" s="105"/>
      <c r="D361" s="106"/>
      <c r="E361" s="81"/>
      <c r="F361" s="107"/>
      <c r="G361" s="83"/>
      <c r="H361" s="81"/>
    </row>
    <row r="362" spans="1:8">
      <c r="A362" s="104"/>
      <c r="B362" s="83"/>
      <c r="C362" s="105"/>
      <c r="D362" s="106"/>
      <c r="E362" s="81"/>
      <c r="F362" s="107"/>
      <c r="G362" s="83"/>
      <c r="H362" s="81"/>
    </row>
    <row r="363" spans="1:8">
      <c r="A363" s="104"/>
      <c r="B363" s="83"/>
      <c r="C363" s="105"/>
      <c r="D363" s="106"/>
      <c r="E363" s="81"/>
      <c r="F363" s="107"/>
      <c r="G363" s="83"/>
      <c r="H363" s="81"/>
    </row>
    <row r="364" spans="1:8">
      <c r="A364" s="104"/>
      <c r="B364" s="83"/>
      <c r="C364" s="105"/>
      <c r="D364" s="106"/>
      <c r="E364" s="81"/>
      <c r="F364" s="107"/>
      <c r="G364" s="83"/>
      <c r="H364" s="81"/>
    </row>
    <row r="365" spans="1:8">
      <c r="A365" s="104"/>
      <c r="B365" s="83"/>
      <c r="C365" s="105"/>
      <c r="D365" s="106"/>
      <c r="E365" s="81"/>
      <c r="F365" s="107"/>
      <c r="G365" s="83"/>
      <c r="H365" s="81"/>
    </row>
    <row r="366" spans="1:8">
      <c r="A366" s="104"/>
      <c r="B366" s="83"/>
      <c r="C366" s="105"/>
      <c r="D366" s="106"/>
      <c r="E366" s="81"/>
      <c r="F366" s="107"/>
      <c r="G366" s="83"/>
      <c r="H366" s="81"/>
    </row>
    <row r="367" spans="1:8">
      <c r="A367" s="104"/>
      <c r="B367" s="83"/>
      <c r="C367" s="105"/>
      <c r="D367" s="106"/>
      <c r="E367" s="81"/>
      <c r="F367" s="107"/>
      <c r="G367" s="83"/>
      <c r="H367" s="81"/>
    </row>
    <row r="368" spans="1:8">
      <c r="A368" s="104"/>
      <c r="B368" s="83"/>
      <c r="C368" s="105"/>
      <c r="D368" s="106"/>
      <c r="E368" s="81"/>
      <c r="F368" s="107"/>
      <c r="G368" s="83"/>
      <c r="H368" s="81"/>
    </row>
    <row r="369" spans="1:8">
      <c r="A369" s="104"/>
      <c r="B369" s="83"/>
      <c r="C369" s="105"/>
      <c r="D369" s="106"/>
      <c r="E369" s="81"/>
      <c r="F369" s="107"/>
      <c r="G369" s="83"/>
      <c r="H369" s="81"/>
    </row>
    <row r="370" spans="1:8">
      <c r="A370" s="104"/>
      <c r="B370" s="83"/>
      <c r="C370" s="105"/>
      <c r="D370" s="106"/>
      <c r="E370" s="81"/>
      <c r="F370" s="107"/>
      <c r="G370" s="83"/>
      <c r="H370" s="81"/>
    </row>
    <row r="371" spans="1:8">
      <c r="A371" s="104"/>
      <c r="B371" s="83"/>
      <c r="C371" s="105"/>
      <c r="D371" s="106"/>
      <c r="E371" s="81"/>
      <c r="F371" s="107"/>
      <c r="G371" s="83"/>
      <c r="H371" s="81"/>
    </row>
    <row r="372" spans="1:8">
      <c r="A372" s="104"/>
      <c r="B372" s="83"/>
      <c r="C372" s="105"/>
      <c r="D372" s="106"/>
      <c r="E372" s="81"/>
      <c r="F372" s="107"/>
      <c r="G372" s="83"/>
      <c r="H372" s="81"/>
    </row>
    <row r="373" spans="1:8">
      <c r="A373" s="104"/>
      <c r="B373" s="83"/>
      <c r="C373" s="105"/>
      <c r="D373" s="106"/>
      <c r="E373" s="81"/>
      <c r="F373" s="107"/>
      <c r="G373" s="83"/>
      <c r="H373" s="81"/>
    </row>
    <row r="374" spans="1:8">
      <c r="A374" s="104"/>
      <c r="B374" s="83"/>
      <c r="C374" s="105"/>
      <c r="D374" s="106"/>
      <c r="E374" s="81"/>
      <c r="F374" s="107"/>
      <c r="G374" s="83"/>
      <c r="H374" s="81"/>
    </row>
    <row r="375" spans="1:8">
      <c r="A375" s="104"/>
      <c r="B375" s="83"/>
      <c r="C375" s="105"/>
      <c r="D375" s="106"/>
      <c r="E375" s="81"/>
      <c r="F375" s="107"/>
      <c r="G375" s="83"/>
      <c r="H375" s="81"/>
    </row>
    <row r="376" spans="1:8">
      <c r="A376" s="104"/>
      <c r="B376" s="83"/>
      <c r="C376" s="105"/>
      <c r="D376" s="106"/>
      <c r="E376" s="81"/>
      <c r="F376" s="107"/>
      <c r="G376" s="83"/>
      <c r="H376" s="81"/>
    </row>
    <row r="377" spans="1:8">
      <c r="A377" s="104"/>
      <c r="B377" s="83"/>
      <c r="C377" s="105"/>
      <c r="D377" s="106"/>
      <c r="E377" s="81"/>
      <c r="F377" s="107"/>
      <c r="G377" s="83"/>
      <c r="H377" s="81"/>
    </row>
    <row r="378" spans="1:8">
      <c r="A378" s="104"/>
      <c r="B378" s="83"/>
      <c r="C378" s="105"/>
      <c r="D378" s="106"/>
      <c r="E378" s="81"/>
      <c r="F378" s="107"/>
      <c r="G378" s="83"/>
      <c r="H378" s="81"/>
    </row>
    <row r="379" spans="1:8">
      <c r="A379" s="104"/>
      <c r="B379" s="83"/>
      <c r="C379" s="105"/>
      <c r="D379" s="106"/>
      <c r="E379" s="81"/>
      <c r="F379" s="107"/>
      <c r="G379" s="83"/>
      <c r="H379" s="81"/>
    </row>
    <row r="380" spans="1:8">
      <c r="A380" s="104"/>
      <c r="B380" s="83"/>
      <c r="C380" s="105"/>
      <c r="D380" s="106"/>
      <c r="E380" s="81"/>
      <c r="F380" s="107"/>
      <c r="G380" s="83"/>
      <c r="H380" s="81"/>
    </row>
    <row r="381" spans="1:8">
      <c r="A381" s="104"/>
      <c r="B381" s="83"/>
      <c r="C381" s="105"/>
      <c r="D381" s="106"/>
      <c r="E381" s="81"/>
      <c r="F381" s="107"/>
      <c r="G381" s="83"/>
      <c r="H381" s="81"/>
    </row>
    <row r="382" spans="1:8">
      <c r="A382" s="104"/>
      <c r="B382" s="83"/>
      <c r="C382" s="105"/>
      <c r="D382" s="106"/>
      <c r="E382" s="81"/>
      <c r="F382" s="107"/>
      <c r="G382" s="83"/>
      <c r="H382" s="81"/>
    </row>
    <row r="383" spans="1:8">
      <c r="A383" s="104"/>
      <c r="B383" s="83"/>
      <c r="C383" s="105"/>
      <c r="D383" s="106"/>
      <c r="E383" s="81"/>
      <c r="F383" s="107"/>
      <c r="G383" s="83"/>
      <c r="H383" s="81"/>
    </row>
    <row r="384" spans="1:8">
      <c r="A384" s="104"/>
      <c r="B384" s="83"/>
      <c r="C384" s="105"/>
      <c r="D384" s="106"/>
      <c r="E384" s="81"/>
      <c r="F384" s="107"/>
      <c r="G384" s="83"/>
      <c r="H384" s="81"/>
    </row>
    <row r="385" spans="1:8">
      <c r="A385" s="104"/>
      <c r="B385" s="83"/>
      <c r="C385" s="105"/>
      <c r="D385" s="106"/>
      <c r="E385" s="81"/>
      <c r="F385" s="107"/>
      <c r="G385" s="83"/>
      <c r="H385" s="81"/>
    </row>
    <row r="386" spans="1:8">
      <c r="A386" s="104"/>
      <c r="B386" s="83"/>
      <c r="C386" s="105"/>
      <c r="D386" s="106"/>
      <c r="E386" s="81"/>
      <c r="F386" s="107"/>
      <c r="G386" s="83"/>
      <c r="H386" s="81"/>
    </row>
    <row r="387" spans="1:8">
      <c r="A387" s="104"/>
      <c r="B387" s="83"/>
      <c r="C387" s="105"/>
      <c r="D387" s="106"/>
      <c r="E387" s="81"/>
      <c r="F387" s="107"/>
      <c r="G387" s="83"/>
      <c r="H387" s="81"/>
    </row>
    <row r="388" spans="1:8">
      <c r="A388" s="104"/>
      <c r="B388" s="83"/>
      <c r="C388" s="105"/>
      <c r="D388" s="106"/>
      <c r="E388" s="81"/>
      <c r="F388" s="107"/>
      <c r="G388" s="83"/>
      <c r="H388" s="81"/>
    </row>
    <row r="389" spans="1:8">
      <c r="A389" s="104"/>
      <c r="B389" s="83"/>
      <c r="C389" s="105"/>
      <c r="D389" s="106"/>
      <c r="E389" s="81"/>
      <c r="F389" s="107"/>
      <c r="G389" s="83"/>
      <c r="H389" s="81"/>
    </row>
    <row r="390" spans="1:8">
      <c r="A390" s="104"/>
      <c r="B390" s="83"/>
      <c r="C390" s="105"/>
      <c r="D390" s="106"/>
      <c r="E390" s="81"/>
      <c r="F390" s="107"/>
      <c r="G390" s="83"/>
      <c r="H390" s="81"/>
    </row>
    <row r="391" spans="1:8">
      <c r="A391" s="104"/>
      <c r="B391" s="83"/>
      <c r="C391" s="105"/>
      <c r="D391" s="106"/>
      <c r="E391" s="81"/>
      <c r="F391" s="107"/>
      <c r="G391" s="83"/>
      <c r="H391" s="81"/>
    </row>
    <row r="392" spans="1:8">
      <c r="A392" s="104"/>
      <c r="B392" s="83"/>
      <c r="C392" s="105"/>
      <c r="D392" s="106"/>
      <c r="E392" s="81"/>
      <c r="F392" s="107"/>
      <c r="G392" s="83"/>
      <c r="H392" s="81"/>
    </row>
    <row r="393" spans="1:8">
      <c r="A393" s="104"/>
      <c r="B393" s="83"/>
      <c r="C393" s="105"/>
      <c r="D393" s="106"/>
      <c r="E393" s="81"/>
      <c r="F393" s="107"/>
      <c r="G393" s="83"/>
      <c r="H393" s="81"/>
    </row>
    <row r="394" spans="1:8">
      <c r="A394" s="104"/>
      <c r="B394" s="83"/>
      <c r="C394" s="105"/>
      <c r="D394" s="106"/>
      <c r="E394" s="81"/>
      <c r="F394" s="107"/>
      <c r="G394" s="83"/>
      <c r="H394" s="81"/>
    </row>
    <row r="395" spans="1:8">
      <c r="A395" s="104"/>
      <c r="B395" s="83"/>
      <c r="C395" s="105"/>
      <c r="D395" s="106"/>
      <c r="E395" s="81"/>
      <c r="F395" s="107"/>
      <c r="G395" s="83"/>
      <c r="H395" s="81"/>
    </row>
    <row r="396" spans="1:8">
      <c r="A396" s="104"/>
      <c r="B396" s="83"/>
      <c r="C396" s="105"/>
      <c r="D396" s="106"/>
      <c r="E396" s="81"/>
      <c r="F396" s="107"/>
      <c r="G396" s="83"/>
      <c r="H396" s="81"/>
    </row>
    <row r="397" spans="1:8">
      <c r="A397" s="104"/>
      <c r="B397" s="83"/>
      <c r="C397" s="105"/>
      <c r="D397" s="106"/>
      <c r="E397" s="81"/>
      <c r="F397" s="107"/>
      <c r="G397" s="83"/>
      <c r="H397" s="81"/>
    </row>
    <row r="398" spans="1:8">
      <c r="A398" s="104"/>
      <c r="B398" s="83"/>
      <c r="C398" s="105"/>
      <c r="D398" s="106"/>
      <c r="E398" s="81"/>
      <c r="F398" s="107"/>
      <c r="G398" s="83"/>
      <c r="H398" s="81"/>
    </row>
    <row r="399" spans="1:8">
      <c r="A399" s="104"/>
      <c r="B399" s="83"/>
      <c r="C399" s="105"/>
      <c r="D399" s="106"/>
      <c r="E399" s="81"/>
      <c r="F399" s="107"/>
      <c r="G399" s="83"/>
      <c r="H399" s="81"/>
    </row>
    <row r="400" spans="1:8">
      <c r="A400" s="104"/>
      <c r="B400" s="83"/>
      <c r="C400" s="105"/>
      <c r="D400" s="106"/>
      <c r="E400" s="81"/>
      <c r="F400" s="107"/>
      <c r="G400" s="83"/>
      <c r="H400" s="81"/>
    </row>
    <row r="401" spans="1:8">
      <c r="A401" s="104"/>
      <c r="B401" s="83"/>
      <c r="C401" s="105"/>
      <c r="D401" s="106"/>
      <c r="E401" s="81"/>
      <c r="F401" s="107"/>
      <c r="G401" s="83"/>
      <c r="H401" s="81"/>
    </row>
    <row r="402" spans="1:8">
      <c r="A402" s="104"/>
      <c r="B402" s="83"/>
      <c r="C402" s="105"/>
      <c r="D402" s="106"/>
      <c r="E402" s="81"/>
      <c r="F402" s="107"/>
      <c r="G402" s="83"/>
      <c r="H402" s="81"/>
    </row>
    <row r="403" spans="1:8">
      <c r="A403" s="104"/>
      <c r="B403" s="83"/>
      <c r="C403" s="105"/>
      <c r="D403" s="106"/>
      <c r="E403" s="81"/>
      <c r="F403" s="107"/>
      <c r="G403" s="83"/>
      <c r="H403" s="81"/>
    </row>
    <row r="404" spans="1:8">
      <c r="A404" s="104"/>
      <c r="B404" s="83"/>
      <c r="C404" s="105"/>
      <c r="D404" s="106"/>
      <c r="E404" s="81"/>
      <c r="F404" s="107"/>
      <c r="G404" s="83"/>
      <c r="H404" s="81"/>
    </row>
    <row r="405" spans="1:8">
      <c r="A405" s="104"/>
      <c r="B405" s="83"/>
      <c r="C405" s="105"/>
      <c r="D405" s="106"/>
      <c r="E405" s="81"/>
      <c r="F405" s="107"/>
      <c r="G405" s="83"/>
      <c r="H405" s="81"/>
    </row>
    <row r="406" spans="1:8">
      <c r="A406" s="104"/>
      <c r="B406" s="83"/>
      <c r="C406" s="105"/>
      <c r="D406" s="106"/>
      <c r="E406" s="81"/>
      <c r="F406" s="107"/>
      <c r="G406" s="83"/>
      <c r="H406" s="81"/>
    </row>
    <row r="407" spans="1:8">
      <c r="A407" s="104"/>
      <c r="B407" s="83"/>
      <c r="C407" s="105"/>
      <c r="D407" s="106"/>
      <c r="E407" s="81"/>
      <c r="F407" s="107"/>
      <c r="G407" s="83"/>
      <c r="H407" s="81"/>
    </row>
    <row r="408" spans="1:8">
      <c r="A408" s="104"/>
      <c r="B408" s="83"/>
      <c r="C408" s="105"/>
      <c r="D408" s="106"/>
      <c r="E408" s="81"/>
      <c r="F408" s="107"/>
      <c r="G408" s="83"/>
      <c r="H408" s="81"/>
    </row>
    <row r="409" spans="1:8">
      <c r="A409" s="104"/>
      <c r="B409" s="83"/>
      <c r="C409" s="105"/>
      <c r="D409" s="106"/>
      <c r="E409" s="81"/>
      <c r="F409" s="107"/>
      <c r="G409" s="83"/>
      <c r="H409" s="81"/>
    </row>
    <row r="410" spans="1:8">
      <c r="A410" s="104"/>
      <c r="B410" s="83"/>
      <c r="C410" s="105"/>
      <c r="D410" s="106"/>
      <c r="E410" s="81"/>
      <c r="F410" s="107"/>
      <c r="G410" s="83"/>
      <c r="H410" s="81"/>
    </row>
    <row r="411" spans="1:8">
      <c r="A411" s="104"/>
      <c r="B411" s="83"/>
      <c r="C411" s="105"/>
      <c r="D411" s="106"/>
      <c r="E411" s="81"/>
      <c r="F411" s="107"/>
      <c r="G411" s="83"/>
      <c r="H411" s="81"/>
    </row>
    <row r="412" spans="1:8">
      <c r="A412" s="104"/>
      <c r="B412" s="83"/>
      <c r="C412" s="105"/>
      <c r="D412" s="106"/>
      <c r="E412" s="81"/>
      <c r="F412" s="107"/>
      <c r="G412" s="83"/>
      <c r="H412" s="81"/>
    </row>
    <row r="413" spans="1:8">
      <c r="A413" s="104"/>
      <c r="B413" s="83"/>
      <c r="C413" s="105"/>
      <c r="D413" s="106"/>
      <c r="E413" s="81"/>
      <c r="F413" s="107"/>
      <c r="G413" s="83"/>
      <c r="H413" s="81"/>
    </row>
    <row r="414" spans="1:8">
      <c r="A414" s="104"/>
      <c r="B414" s="83"/>
      <c r="C414" s="105"/>
      <c r="D414" s="106"/>
      <c r="E414" s="81"/>
      <c r="F414" s="107"/>
      <c r="G414" s="83"/>
      <c r="H414" s="81"/>
    </row>
    <row r="415" spans="1:8">
      <c r="A415" s="104"/>
      <c r="B415" s="83"/>
      <c r="C415" s="105"/>
      <c r="D415" s="106"/>
      <c r="E415" s="81"/>
      <c r="F415" s="107"/>
      <c r="G415" s="83"/>
      <c r="H415" s="81"/>
    </row>
    <row r="416" spans="1:8">
      <c r="A416" s="104"/>
      <c r="B416" s="83"/>
      <c r="C416" s="105"/>
      <c r="D416" s="106"/>
      <c r="E416" s="81"/>
      <c r="F416" s="107"/>
      <c r="G416" s="83"/>
      <c r="H416" s="81"/>
    </row>
    <row r="417" spans="1:8">
      <c r="A417" s="104"/>
      <c r="B417" s="83"/>
      <c r="C417" s="105"/>
      <c r="D417" s="106"/>
      <c r="E417" s="81"/>
      <c r="F417" s="107"/>
      <c r="G417" s="83"/>
      <c r="H417" s="81"/>
    </row>
    <row r="418" spans="1:8">
      <c r="A418" s="104"/>
      <c r="B418" s="83"/>
      <c r="C418" s="105"/>
      <c r="D418" s="106"/>
      <c r="E418" s="81"/>
      <c r="F418" s="107"/>
      <c r="G418" s="83"/>
      <c r="H418" s="81"/>
    </row>
    <row r="419" spans="1:8">
      <c r="A419" s="104"/>
      <c r="B419" s="83"/>
      <c r="C419" s="105"/>
      <c r="D419" s="106"/>
      <c r="E419" s="81"/>
      <c r="F419" s="107"/>
      <c r="G419" s="83"/>
      <c r="H419" s="81"/>
    </row>
    <row r="420" spans="1:8">
      <c r="A420" s="104"/>
      <c r="B420" s="83"/>
      <c r="C420" s="105"/>
      <c r="D420" s="106"/>
      <c r="E420" s="81"/>
      <c r="F420" s="107"/>
      <c r="G420" s="83"/>
      <c r="H420" s="81"/>
    </row>
    <row r="421" spans="1:8">
      <c r="A421" s="104"/>
      <c r="B421" s="83"/>
      <c r="C421" s="105"/>
      <c r="D421" s="106"/>
      <c r="E421" s="81"/>
      <c r="F421" s="107"/>
      <c r="G421" s="83"/>
      <c r="H421" s="81"/>
    </row>
    <row r="422" spans="1:8">
      <c r="A422" s="104"/>
      <c r="B422" s="83"/>
      <c r="C422" s="105"/>
      <c r="D422" s="106"/>
      <c r="E422" s="81"/>
      <c r="F422" s="107"/>
      <c r="G422" s="83"/>
      <c r="H422" s="81"/>
    </row>
    <row r="423" spans="1:8">
      <c r="A423" s="104"/>
      <c r="B423" s="83"/>
      <c r="C423" s="105"/>
      <c r="D423" s="106"/>
      <c r="E423" s="81"/>
      <c r="F423" s="107"/>
      <c r="G423" s="83"/>
      <c r="H423" s="81"/>
    </row>
    <row r="424" spans="1:8">
      <c r="A424" s="104"/>
      <c r="B424" s="83"/>
      <c r="C424" s="105"/>
      <c r="D424" s="106"/>
      <c r="E424" s="81"/>
      <c r="F424" s="107"/>
      <c r="G424" s="83"/>
      <c r="H424" s="81"/>
    </row>
    <row r="425" spans="1:8">
      <c r="A425" s="104"/>
      <c r="B425" s="83"/>
      <c r="C425" s="105"/>
      <c r="D425" s="106"/>
      <c r="E425" s="81"/>
      <c r="F425" s="107"/>
      <c r="G425" s="83"/>
      <c r="H425" s="81"/>
    </row>
    <row r="426" spans="1:8">
      <c r="A426" s="104"/>
      <c r="B426" s="83"/>
      <c r="C426" s="105"/>
      <c r="D426" s="106"/>
      <c r="E426" s="81"/>
      <c r="F426" s="107"/>
      <c r="G426" s="83"/>
      <c r="H426" s="81"/>
    </row>
    <row r="427" spans="1:8">
      <c r="A427" s="104"/>
      <c r="B427" s="83"/>
      <c r="C427" s="105"/>
      <c r="D427" s="106"/>
      <c r="E427" s="81"/>
      <c r="F427" s="107"/>
      <c r="G427" s="83"/>
      <c r="H427" s="81"/>
    </row>
    <row r="428" spans="1:8">
      <c r="A428" s="104"/>
      <c r="B428" s="83"/>
      <c r="C428" s="105"/>
      <c r="D428" s="106"/>
      <c r="E428" s="81"/>
      <c r="F428" s="107"/>
      <c r="G428" s="83"/>
      <c r="H428" s="81"/>
    </row>
    <row r="429" spans="1:8">
      <c r="A429" s="104"/>
      <c r="B429" s="83"/>
      <c r="C429" s="105"/>
      <c r="D429" s="106"/>
      <c r="E429" s="81"/>
      <c r="F429" s="107"/>
      <c r="G429" s="83"/>
      <c r="H429" s="81"/>
    </row>
    <row r="430" spans="1:8">
      <c r="A430" s="104"/>
      <c r="B430" s="83"/>
      <c r="C430" s="105"/>
      <c r="D430" s="106"/>
      <c r="E430" s="81"/>
      <c r="F430" s="107"/>
      <c r="G430" s="83"/>
      <c r="H430" s="81"/>
    </row>
    <row r="431" spans="1:8">
      <c r="A431" s="104"/>
      <c r="B431" s="83"/>
      <c r="C431" s="105"/>
      <c r="D431" s="106"/>
      <c r="E431" s="81"/>
      <c r="F431" s="107"/>
      <c r="G431" s="83"/>
      <c r="H431" s="81"/>
    </row>
    <row r="432" spans="1:8">
      <c r="A432" s="104"/>
      <c r="B432" s="83"/>
      <c r="C432" s="105"/>
      <c r="D432" s="106"/>
      <c r="E432" s="81"/>
      <c r="F432" s="107"/>
      <c r="G432" s="83"/>
      <c r="H432" s="81"/>
    </row>
    <row r="433" spans="1:8">
      <c r="A433" s="104"/>
      <c r="B433" s="83"/>
      <c r="C433" s="105"/>
      <c r="D433" s="106"/>
      <c r="E433" s="81"/>
      <c r="F433" s="107"/>
      <c r="G433" s="83"/>
      <c r="H433" s="81"/>
    </row>
    <row r="434" spans="1:8">
      <c r="A434" s="104"/>
      <c r="B434" s="83"/>
      <c r="C434" s="105"/>
      <c r="D434" s="106"/>
      <c r="E434" s="81"/>
      <c r="F434" s="107"/>
      <c r="G434" s="83"/>
      <c r="H434" s="81"/>
    </row>
    <row r="435" spans="1:8">
      <c r="A435" s="104"/>
      <c r="B435" s="83"/>
      <c r="C435" s="105"/>
      <c r="D435" s="106"/>
      <c r="E435" s="81"/>
      <c r="F435" s="107"/>
      <c r="G435" s="83"/>
      <c r="H435" s="81"/>
    </row>
    <row r="436" spans="1:8">
      <c r="A436" s="104"/>
      <c r="B436" s="83"/>
      <c r="C436" s="105"/>
      <c r="D436" s="106"/>
      <c r="E436" s="81"/>
      <c r="F436" s="107"/>
      <c r="G436" s="83"/>
      <c r="H436" s="81"/>
    </row>
    <row r="437" spans="1:8">
      <c r="A437" s="104"/>
      <c r="B437" s="83"/>
      <c r="C437" s="105"/>
      <c r="D437" s="106"/>
      <c r="E437" s="81"/>
      <c r="F437" s="107"/>
      <c r="G437" s="83"/>
      <c r="H437" s="81"/>
    </row>
    <row r="438" spans="1:8">
      <c r="A438" s="104"/>
      <c r="B438" s="83"/>
      <c r="C438" s="105"/>
      <c r="D438" s="106"/>
      <c r="E438" s="81"/>
      <c r="F438" s="107"/>
      <c r="G438" s="83"/>
      <c r="H438" s="81"/>
    </row>
    <row r="439" spans="1:8">
      <c r="A439" s="104"/>
      <c r="B439" s="83"/>
      <c r="C439" s="105"/>
      <c r="D439" s="106"/>
      <c r="E439" s="81"/>
      <c r="F439" s="107"/>
      <c r="G439" s="83"/>
      <c r="H439" s="81"/>
    </row>
    <row r="440" spans="1:8">
      <c r="A440" s="104"/>
      <c r="B440" s="83"/>
      <c r="C440" s="105"/>
      <c r="D440" s="106"/>
      <c r="E440" s="81"/>
      <c r="F440" s="107"/>
      <c r="G440" s="83"/>
      <c r="H440" s="81"/>
    </row>
    <row r="441" spans="1:8">
      <c r="A441" s="104"/>
      <c r="B441" s="83"/>
      <c r="C441" s="105"/>
      <c r="D441" s="106"/>
      <c r="E441" s="81"/>
      <c r="F441" s="107"/>
      <c r="G441" s="83"/>
      <c r="H441" s="81"/>
    </row>
    <row r="442" spans="1:8">
      <c r="A442" s="104"/>
      <c r="B442" s="83"/>
      <c r="C442" s="105"/>
      <c r="D442" s="106"/>
      <c r="E442" s="81"/>
      <c r="F442" s="107"/>
      <c r="G442" s="83"/>
      <c r="H442" s="81"/>
    </row>
    <row r="443" spans="1:8">
      <c r="A443" s="104"/>
      <c r="B443" s="83"/>
      <c r="C443" s="105"/>
      <c r="D443" s="106"/>
      <c r="E443" s="81"/>
      <c r="F443" s="107"/>
      <c r="G443" s="83"/>
      <c r="H443" s="81"/>
    </row>
    <row r="444" spans="1:8">
      <c r="A444" s="104"/>
      <c r="B444" s="83"/>
      <c r="C444" s="105"/>
      <c r="D444" s="106"/>
      <c r="E444" s="81"/>
      <c r="F444" s="107"/>
      <c r="G444" s="83"/>
      <c r="H444" s="81"/>
    </row>
    <row r="445" spans="1:8">
      <c r="A445" s="104"/>
      <c r="B445" s="83"/>
      <c r="C445" s="105"/>
      <c r="D445" s="106"/>
      <c r="E445" s="81"/>
      <c r="F445" s="107"/>
      <c r="G445" s="83"/>
      <c r="H445" s="81"/>
    </row>
    <row r="446" spans="1:8">
      <c r="A446" s="104"/>
      <c r="B446" s="83"/>
      <c r="C446" s="105"/>
      <c r="D446" s="106"/>
      <c r="E446" s="81"/>
      <c r="F446" s="107"/>
      <c r="G446" s="83"/>
      <c r="H446" s="81"/>
    </row>
    <row r="447" spans="1:8">
      <c r="A447" s="104"/>
      <c r="B447" s="83"/>
      <c r="C447" s="105"/>
      <c r="D447" s="106"/>
      <c r="E447" s="81"/>
      <c r="F447" s="107"/>
      <c r="G447" s="83"/>
      <c r="H447" s="81"/>
    </row>
    <row r="448" spans="1:8">
      <c r="A448" s="104"/>
      <c r="B448" s="83"/>
      <c r="C448" s="105"/>
      <c r="D448" s="106"/>
      <c r="E448" s="81"/>
      <c r="F448" s="107"/>
      <c r="G448" s="83"/>
      <c r="H448" s="81"/>
    </row>
    <row r="449" spans="1:8">
      <c r="A449" s="104"/>
      <c r="B449" s="83"/>
      <c r="C449" s="105"/>
      <c r="D449" s="106"/>
      <c r="E449" s="81"/>
      <c r="F449" s="107"/>
      <c r="G449" s="83"/>
      <c r="H449" s="81"/>
    </row>
    <row r="450" spans="1:8">
      <c r="A450" s="104"/>
      <c r="B450" s="83"/>
      <c r="C450" s="105"/>
      <c r="D450" s="106"/>
      <c r="E450" s="81"/>
      <c r="F450" s="107"/>
      <c r="G450" s="83"/>
      <c r="H450" s="81"/>
    </row>
    <row r="451" spans="1:8">
      <c r="A451" s="104"/>
      <c r="B451" s="83"/>
      <c r="C451" s="105"/>
      <c r="D451" s="106"/>
      <c r="E451" s="81"/>
      <c r="F451" s="107"/>
      <c r="G451" s="83"/>
      <c r="H451" s="81"/>
    </row>
    <row r="452" spans="1:8">
      <c r="A452" s="104"/>
      <c r="B452" s="83"/>
      <c r="C452" s="105"/>
      <c r="D452" s="106"/>
      <c r="E452" s="81"/>
      <c r="F452" s="107"/>
      <c r="G452" s="83"/>
      <c r="H452" s="81"/>
    </row>
    <row r="453" spans="1:8">
      <c r="A453" s="104"/>
      <c r="B453" s="83"/>
      <c r="C453" s="105"/>
      <c r="D453" s="106"/>
      <c r="E453" s="81"/>
      <c r="F453" s="107"/>
      <c r="G453" s="83"/>
      <c r="H453" s="81"/>
    </row>
    <row r="454" spans="1:8">
      <c r="A454" s="104"/>
      <c r="B454" s="83"/>
      <c r="C454" s="105"/>
      <c r="D454" s="106"/>
      <c r="E454" s="81"/>
      <c r="F454" s="107"/>
      <c r="G454" s="83"/>
      <c r="H454" s="81"/>
    </row>
    <row r="455" spans="1:8">
      <c r="A455" s="104"/>
      <c r="B455" s="83"/>
      <c r="C455" s="105"/>
      <c r="D455" s="106"/>
      <c r="E455" s="81"/>
      <c r="F455" s="107"/>
      <c r="G455" s="83"/>
      <c r="H455" s="81"/>
    </row>
    <row r="456" spans="1:8">
      <c r="A456" s="104"/>
      <c r="B456" s="83"/>
      <c r="C456" s="105"/>
      <c r="D456" s="106"/>
      <c r="E456" s="81"/>
      <c r="F456" s="107"/>
      <c r="G456" s="83"/>
      <c r="H456" s="81"/>
    </row>
    <row r="457" spans="1:8">
      <c r="A457" s="104"/>
      <c r="B457" s="83"/>
      <c r="C457" s="105"/>
      <c r="D457" s="106"/>
      <c r="E457" s="81"/>
      <c r="F457" s="107"/>
      <c r="G457" s="83"/>
      <c r="H457" s="81"/>
    </row>
    <row r="458" spans="1:8">
      <c r="A458" s="104"/>
      <c r="B458" s="83"/>
      <c r="C458" s="105"/>
      <c r="D458" s="106"/>
      <c r="E458" s="81"/>
      <c r="F458" s="107"/>
      <c r="G458" s="83"/>
      <c r="H458" s="81"/>
    </row>
    <row r="459" spans="1:8">
      <c r="A459" s="104"/>
      <c r="B459" s="83"/>
      <c r="C459" s="105"/>
      <c r="D459" s="106"/>
      <c r="E459" s="81"/>
      <c r="F459" s="107"/>
      <c r="G459" s="83"/>
      <c r="H459" s="81"/>
    </row>
    <row r="460" spans="1:8">
      <c r="A460" s="104"/>
      <c r="B460" s="83"/>
      <c r="C460" s="105"/>
      <c r="D460" s="106"/>
      <c r="E460" s="81"/>
      <c r="F460" s="107"/>
      <c r="G460" s="83"/>
      <c r="H460" s="81"/>
    </row>
    <row r="461" spans="1:8">
      <c r="A461" s="104"/>
      <c r="B461" s="83"/>
      <c r="C461" s="105"/>
      <c r="D461" s="106"/>
      <c r="E461" s="81"/>
      <c r="F461" s="107"/>
      <c r="G461" s="83"/>
      <c r="H461" s="81"/>
    </row>
    <row r="462" spans="1:8">
      <c r="A462" s="104"/>
      <c r="B462" s="83"/>
      <c r="C462" s="105"/>
      <c r="D462" s="106"/>
      <c r="E462" s="81"/>
      <c r="F462" s="107"/>
      <c r="G462" s="83"/>
      <c r="H462" s="81"/>
    </row>
    <row r="463" spans="1:8">
      <c r="A463" s="104"/>
      <c r="B463" s="83"/>
      <c r="C463" s="105"/>
      <c r="D463" s="106"/>
      <c r="E463" s="81"/>
      <c r="F463" s="107"/>
      <c r="G463" s="83"/>
      <c r="H463" s="81"/>
    </row>
    <row r="464" spans="1:8">
      <c r="A464" s="104"/>
      <c r="B464" s="83"/>
      <c r="C464" s="105"/>
      <c r="D464" s="106"/>
      <c r="E464" s="81"/>
      <c r="F464" s="107"/>
      <c r="G464" s="83"/>
      <c r="H464" s="81"/>
    </row>
    <row r="465" spans="1:8">
      <c r="A465" s="104"/>
      <c r="B465" s="83"/>
      <c r="C465" s="105"/>
      <c r="D465" s="106"/>
      <c r="E465" s="81"/>
      <c r="F465" s="107"/>
      <c r="G465" s="83"/>
      <c r="H465" s="81"/>
    </row>
    <row r="466" spans="1:8">
      <c r="A466" s="104"/>
      <c r="B466" s="83"/>
      <c r="C466" s="105"/>
      <c r="D466" s="106"/>
      <c r="E466" s="81"/>
      <c r="F466" s="107"/>
      <c r="G466" s="83"/>
      <c r="H466" s="81"/>
    </row>
    <row r="467" spans="1:8">
      <c r="A467" s="104"/>
      <c r="B467" s="83"/>
      <c r="C467" s="105"/>
      <c r="D467" s="106"/>
      <c r="E467" s="81"/>
      <c r="F467" s="107"/>
      <c r="G467" s="83"/>
      <c r="H467" s="81"/>
    </row>
    <row r="468" spans="1:8">
      <c r="A468" s="104"/>
      <c r="B468" s="83"/>
      <c r="C468" s="105"/>
      <c r="D468" s="106"/>
      <c r="E468" s="81"/>
      <c r="F468" s="107"/>
      <c r="G468" s="83"/>
      <c r="H468" s="81"/>
    </row>
    <row r="469" spans="1:8">
      <c r="A469" s="104"/>
      <c r="B469" s="83"/>
      <c r="C469" s="105"/>
      <c r="D469" s="106"/>
      <c r="E469" s="81"/>
      <c r="F469" s="107"/>
      <c r="G469" s="83"/>
      <c r="H469" s="81"/>
    </row>
    <row r="470" spans="1:8">
      <c r="A470" s="104"/>
      <c r="B470" s="83"/>
      <c r="C470" s="105"/>
      <c r="D470" s="106"/>
      <c r="E470" s="81"/>
      <c r="F470" s="107"/>
      <c r="G470" s="83"/>
      <c r="H470" s="81"/>
    </row>
    <row r="471" spans="1:8">
      <c r="A471" s="104"/>
      <c r="B471" s="83"/>
      <c r="C471" s="105"/>
      <c r="D471" s="106"/>
      <c r="E471" s="81"/>
      <c r="F471" s="107"/>
      <c r="G471" s="83"/>
      <c r="H471" s="81"/>
    </row>
    <row r="472" spans="1:8">
      <c r="A472" s="104"/>
      <c r="B472" s="83"/>
      <c r="C472" s="105"/>
      <c r="D472" s="106"/>
      <c r="E472" s="81"/>
      <c r="F472" s="107"/>
      <c r="G472" s="83"/>
      <c r="H472" s="81"/>
    </row>
    <row r="473" spans="1:8">
      <c r="A473" s="104"/>
      <c r="B473" s="83"/>
      <c r="C473" s="105"/>
      <c r="D473" s="106"/>
      <c r="E473" s="81"/>
      <c r="F473" s="107"/>
      <c r="G473" s="83"/>
      <c r="H473" s="81"/>
    </row>
    <row r="474" spans="1:8">
      <c r="A474" s="104"/>
      <c r="B474" s="83"/>
      <c r="C474" s="105"/>
      <c r="D474" s="106"/>
      <c r="E474" s="81"/>
      <c r="F474" s="107"/>
      <c r="G474" s="83"/>
      <c r="H474" s="81"/>
    </row>
    <row r="475" spans="1:8">
      <c r="A475" s="104"/>
      <c r="B475" s="83"/>
      <c r="C475" s="105"/>
      <c r="D475" s="106"/>
      <c r="E475" s="81"/>
      <c r="F475" s="107"/>
      <c r="G475" s="83"/>
      <c r="H475" s="81"/>
    </row>
    <row r="476" spans="1:8">
      <c r="A476" s="104"/>
      <c r="B476" s="83"/>
      <c r="C476" s="105"/>
      <c r="D476" s="106"/>
      <c r="E476" s="81"/>
      <c r="F476" s="107"/>
      <c r="G476" s="83"/>
      <c r="H476" s="81"/>
    </row>
    <row r="477" spans="1:8">
      <c r="A477" s="104"/>
      <c r="B477" s="83"/>
      <c r="C477" s="105"/>
      <c r="D477" s="106"/>
      <c r="E477" s="81"/>
      <c r="F477" s="107"/>
      <c r="G477" s="83"/>
      <c r="H477" s="81"/>
    </row>
    <row r="478" spans="1:8">
      <c r="A478" s="104"/>
      <c r="B478" s="83"/>
      <c r="C478" s="105"/>
      <c r="D478" s="106"/>
      <c r="E478" s="81"/>
      <c r="F478" s="107"/>
      <c r="G478" s="83"/>
      <c r="H478" s="81"/>
    </row>
    <row r="479" spans="1:8">
      <c r="A479" s="104"/>
      <c r="B479" s="83"/>
      <c r="C479" s="105"/>
      <c r="D479" s="106"/>
      <c r="E479" s="81"/>
      <c r="F479" s="107"/>
      <c r="G479" s="83"/>
      <c r="H479" s="81"/>
    </row>
    <row r="480" spans="1:8">
      <c r="A480" s="104"/>
      <c r="B480" s="83"/>
      <c r="C480" s="105"/>
      <c r="D480" s="106"/>
      <c r="E480" s="81"/>
      <c r="F480" s="107"/>
      <c r="G480" s="83"/>
      <c r="H480" s="81"/>
    </row>
    <row r="481" spans="1:8">
      <c r="A481" s="104"/>
      <c r="B481" s="83"/>
      <c r="C481" s="105"/>
      <c r="D481" s="106"/>
      <c r="E481" s="81"/>
      <c r="F481" s="107"/>
      <c r="G481" s="83"/>
      <c r="H481" s="81"/>
    </row>
    <row r="482" spans="1:8">
      <c r="A482" s="104"/>
      <c r="B482" s="83"/>
      <c r="C482" s="105"/>
      <c r="D482" s="106"/>
      <c r="E482" s="81"/>
      <c r="F482" s="107"/>
      <c r="G482" s="83"/>
      <c r="H482" s="81"/>
    </row>
    <row r="483" spans="1:8">
      <c r="A483" s="104"/>
      <c r="B483" s="83"/>
      <c r="C483" s="105"/>
      <c r="D483" s="106"/>
      <c r="E483" s="81"/>
      <c r="F483" s="107"/>
      <c r="G483" s="83"/>
      <c r="H483" s="81"/>
    </row>
    <row r="484" spans="1:8">
      <c r="A484" s="104"/>
      <c r="B484" s="83"/>
      <c r="C484" s="105"/>
      <c r="D484" s="106"/>
      <c r="E484" s="81"/>
      <c r="F484" s="107"/>
      <c r="G484" s="83"/>
      <c r="H484" s="81"/>
    </row>
    <row r="485" spans="1:8">
      <c r="A485" s="104"/>
      <c r="B485" s="83"/>
      <c r="C485" s="105"/>
      <c r="D485" s="106"/>
      <c r="E485" s="81"/>
      <c r="F485" s="107"/>
      <c r="G485" s="83"/>
      <c r="H485" s="81"/>
    </row>
    <row r="486" spans="1:8">
      <c r="A486" s="104"/>
      <c r="B486" s="83"/>
      <c r="C486" s="105"/>
      <c r="D486" s="106"/>
      <c r="E486" s="81"/>
      <c r="F486" s="107"/>
      <c r="G486" s="83"/>
      <c r="H486" s="81"/>
    </row>
    <row r="487" spans="1:8">
      <c r="A487" s="104"/>
      <c r="B487" s="83"/>
      <c r="C487" s="105"/>
      <c r="D487" s="106"/>
      <c r="E487" s="81"/>
      <c r="F487" s="107"/>
      <c r="G487" s="83"/>
      <c r="H487" s="81"/>
    </row>
    <row r="488" spans="1:8">
      <c r="A488" s="104"/>
      <c r="B488" s="83"/>
      <c r="C488" s="105"/>
      <c r="D488" s="106"/>
      <c r="E488" s="81"/>
      <c r="F488" s="107"/>
      <c r="G488" s="83"/>
      <c r="H488" s="81"/>
    </row>
    <row r="489" spans="1:8">
      <c r="A489" s="104"/>
      <c r="B489" s="83"/>
      <c r="C489" s="105"/>
      <c r="D489" s="106"/>
      <c r="E489" s="81"/>
      <c r="F489" s="107"/>
      <c r="G489" s="83"/>
      <c r="H489" s="81"/>
    </row>
    <row r="490" spans="1:8">
      <c r="A490" s="104"/>
      <c r="B490" s="83"/>
      <c r="C490" s="105"/>
      <c r="D490" s="106"/>
      <c r="E490" s="81"/>
      <c r="F490" s="107"/>
      <c r="G490" s="83"/>
      <c r="H490" s="81"/>
    </row>
    <row r="491" spans="1:8">
      <c r="A491" s="104"/>
      <c r="B491" s="83"/>
      <c r="C491" s="105"/>
      <c r="D491" s="106"/>
      <c r="E491" s="81"/>
      <c r="F491" s="107"/>
      <c r="G491" s="83"/>
      <c r="H491" s="81"/>
    </row>
    <row r="492" spans="1:8">
      <c r="A492" s="104"/>
      <c r="B492" s="83"/>
      <c r="C492" s="105"/>
      <c r="D492" s="106"/>
      <c r="E492" s="81"/>
      <c r="F492" s="107"/>
      <c r="G492" s="83"/>
      <c r="H492" s="81"/>
    </row>
    <row r="493" spans="1:8">
      <c r="A493" s="104"/>
      <c r="B493" s="83"/>
      <c r="C493" s="105"/>
      <c r="D493" s="106"/>
      <c r="E493" s="81"/>
      <c r="F493" s="107"/>
      <c r="G493" s="83"/>
      <c r="H493" s="81"/>
    </row>
    <row r="494" spans="1:8">
      <c r="A494" s="104"/>
      <c r="B494" s="83"/>
      <c r="C494" s="105"/>
      <c r="D494" s="106"/>
      <c r="E494" s="81"/>
      <c r="F494" s="107"/>
      <c r="G494" s="83"/>
      <c r="H494" s="81"/>
    </row>
    <row r="495" spans="1:8">
      <c r="A495" s="104"/>
      <c r="B495" s="83"/>
      <c r="C495" s="105"/>
      <c r="D495" s="106"/>
      <c r="E495" s="81"/>
      <c r="F495" s="107"/>
      <c r="G495" s="83"/>
      <c r="H495" s="81"/>
    </row>
    <row r="496" spans="1:8">
      <c r="A496" s="104"/>
      <c r="B496" s="83"/>
      <c r="C496" s="105"/>
      <c r="D496" s="106"/>
      <c r="E496" s="81"/>
      <c r="F496" s="107"/>
      <c r="G496" s="83"/>
      <c r="H496" s="81"/>
    </row>
    <row r="497" spans="1:8">
      <c r="A497" s="104"/>
      <c r="B497" s="83"/>
      <c r="C497" s="105"/>
      <c r="D497" s="106"/>
      <c r="E497" s="81"/>
      <c r="F497" s="107"/>
      <c r="G497" s="83"/>
      <c r="H497" s="81"/>
    </row>
    <row r="498" spans="1:8">
      <c r="A498" s="104"/>
      <c r="B498" s="83"/>
      <c r="C498" s="105"/>
      <c r="D498" s="106"/>
      <c r="E498" s="81"/>
      <c r="F498" s="107"/>
      <c r="G498" s="83"/>
      <c r="H498" s="81"/>
    </row>
    <row r="499" spans="1:8">
      <c r="A499" s="104"/>
      <c r="B499" s="83"/>
      <c r="C499" s="105"/>
      <c r="D499" s="106"/>
      <c r="E499" s="81"/>
      <c r="F499" s="107"/>
      <c r="G499" s="83"/>
      <c r="H499" s="81"/>
    </row>
    <row r="500" spans="1:8">
      <c r="A500" s="104"/>
      <c r="B500" s="83"/>
      <c r="C500" s="105"/>
      <c r="D500" s="106"/>
      <c r="E500" s="81"/>
      <c r="F500" s="107"/>
      <c r="G500" s="83"/>
      <c r="H500" s="81"/>
    </row>
  </sheetData>
  <sheetProtection algorithmName="SHA-512" hashValue="PEQvN0i4wNWnGYCmdFMicIGRZq9j2U2Wp+wYUQs+CzDckWdMdhfuEu4fDaQAmES3OGowA5lsvczFOjx+t4TJFQ==" saltValue="EjGTCRQwpPuhK7grP9OvUg==" spinCount="100000" sheet="1" objects="1" scenarios="1"/>
  <mergeCells count="14">
    <mergeCell ref="K27:N27"/>
    <mergeCell ref="K1:N1"/>
    <mergeCell ref="L3:N3"/>
    <mergeCell ref="K12:N12"/>
    <mergeCell ref="K14:N14"/>
    <mergeCell ref="K25:N25"/>
    <mergeCell ref="K77:N77"/>
    <mergeCell ref="K79:N79"/>
    <mergeCell ref="K37:N37"/>
    <mergeCell ref="K39:N39"/>
    <mergeCell ref="K49:N49"/>
    <mergeCell ref="K51:N51"/>
    <mergeCell ref="K66:N66"/>
    <mergeCell ref="K68:N68"/>
  </mergeCells>
  <dataValidations count="1">
    <dataValidation type="list" allowBlank="1" showInputMessage="1" showErrorMessage="1" sqref="G42:G44" xr:uid="{9AAF3FE7-7351-4DB6-848E-C1C7377E41AA}">
      <formula1>$IV$65518:$IV$65530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Selecciona el Banco" prompt="Es de donde se dispersan los recursos y se utiliza para llenar los archivos de carga a bancos bancos" xr:uid="{6A5DC49E-2FC8-4538-B783-F9485EC98246}">
          <x14:formula1>
            <xm:f>'BASE BANCOS'!$P$1:$V$1</xm:f>
          </x14:formula1>
          <xm:sqref>H2:H500</xm:sqref>
        </x14:dataValidation>
        <x14:dataValidation type="list" showInputMessage="1" showErrorMessage="1" errorTitle="La celda no puede estar Vacia" promptTitle="Seleccionar Empresa" prompt="seleciona la empresa pagadora" xr:uid="{B3709480-F6BA-4709-A543-FB0AC471CE87}">
          <x14:formula1>
            <xm:f>'BASE BANCOS'!$O$2:$O$20</xm:f>
          </x14:formula1>
          <xm:sqref>L5</xm:sqref>
        </x14:dataValidation>
        <x14:dataValidation type="list" allowBlank="1" showInputMessage="1" showErrorMessage="1" xr:uid="{C335486F-E2A8-4BF1-AEF2-CAD41F6BBD22}">
          <x14:formula1>
            <xm:f>'BASE BANCOS'!$B$2:$B$86</xm:f>
          </x14:formula1>
          <xm:sqref>E2:E500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D500"/>
  <sheetViews>
    <sheetView zoomScale="81" zoomScaleNormal="100" workbookViewId="0">
      <selection activeCell="H1" sqref="H1:H1048576"/>
    </sheetView>
  </sheetViews>
  <sheetFormatPr baseColWidth="10" defaultColWidth="11" defaultRowHeight="13.8"/>
  <cols>
    <col min="1" max="1" width="10.796875" style="76" customWidth="1"/>
    <col min="2" max="2" width="30.5" style="77" customWidth="1"/>
    <col min="3" max="3" width="22.796875" style="78" customWidth="1"/>
    <col min="4" max="4" width="27.69921875" style="79" customWidth="1"/>
    <col min="5" max="5" width="14.19921875" style="77" customWidth="1"/>
    <col min="6" max="6" width="20.296875" style="80" customWidth="1"/>
    <col min="7" max="7" width="30" style="77" customWidth="1"/>
    <col min="8" max="8" width="20.19921875" style="77" customWidth="1"/>
    <col min="9" max="10" width="4.69921875" style="49" customWidth="1"/>
    <col min="11" max="11" width="18.69921875" style="49" customWidth="1"/>
    <col min="12" max="12" width="17.19921875" style="49" customWidth="1"/>
    <col min="13" max="13" width="14.69921875" style="49" customWidth="1"/>
    <col min="14" max="14" width="14.19921875" style="49" customWidth="1"/>
    <col min="15" max="16" width="11" style="49"/>
    <col min="17" max="19" width="5.69921875" style="49" customWidth="1"/>
    <col min="20" max="20" width="6.69921875" style="49" customWidth="1"/>
    <col min="21" max="16384" width="11" style="49"/>
  </cols>
  <sheetData>
    <row r="1" spans="1:30">
      <c r="A1" s="62" t="s">
        <v>172</v>
      </c>
      <c r="B1" s="58" t="s">
        <v>171</v>
      </c>
      <c r="C1" s="58" t="s">
        <v>173</v>
      </c>
      <c r="D1" s="56" t="s">
        <v>174</v>
      </c>
      <c r="E1" s="56" t="s">
        <v>105</v>
      </c>
      <c r="F1" s="90" t="s">
        <v>175</v>
      </c>
      <c r="G1" s="56" t="s">
        <v>150</v>
      </c>
      <c r="H1" s="56" t="s">
        <v>284</v>
      </c>
      <c r="K1" s="143" t="s">
        <v>267</v>
      </c>
      <c r="L1" s="143"/>
      <c r="M1" s="143"/>
      <c r="N1" s="143"/>
    </row>
    <row r="2" spans="1:30">
      <c r="A2" s="82" t="str">
        <f>'Lay0ut Multiple'!A2</f>
        <v>BBZA</v>
      </c>
      <c r="B2" s="82" t="str">
        <f>'Lay0ut Multiple'!B2</f>
        <v>Luis Alberto Melchor Garcia</v>
      </c>
      <c r="C2" s="82">
        <f>'Lay0ut Multiple'!C2</f>
        <v>1517665052</v>
      </c>
      <c r="D2" s="82" t="str">
        <f>'Lay0ut Multiple'!D2</f>
        <v>012028015176650527</v>
      </c>
      <c r="E2" s="82">
        <f>'Lay0ut Multiple'!E2</f>
        <v>0</v>
      </c>
      <c r="F2" s="82">
        <f>'Lay0ut Multiple'!F2</f>
        <v>6913.91</v>
      </c>
      <c r="G2" s="82" t="str">
        <f>'Lay0ut Multiple'!G2</f>
        <v>PAGO_0501</v>
      </c>
      <c r="H2" s="82" t="str">
        <f>'Lay0ut Multiple'!H2</f>
        <v>DOLARAPP</v>
      </c>
      <c r="K2" s="51"/>
      <c r="L2" s="50"/>
      <c r="M2" s="50"/>
      <c r="N2" s="50"/>
    </row>
    <row r="3" spans="1:30">
      <c r="A3" s="82" t="str">
        <f>'Lay0ut Multiple'!A3</f>
        <v>BBZA</v>
      </c>
      <c r="B3" s="82" t="str">
        <f>'Lay0ut Multiple'!B3</f>
        <v>Stephany Sarmiento Chong</v>
      </c>
      <c r="C3" s="82" t="str">
        <f>'Lay0ut Multiple'!C3</f>
        <v>1518976885</v>
      </c>
      <c r="D3" s="82" t="str">
        <f>'Lay0ut Multiple'!D3</f>
        <v>012022015189768855</v>
      </c>
      <c r="E3" s="82">
        <f>'Lay0ut Multiple'!E3</f>
        <v>0</v>
      </c>
      <c r="F3" s="82">
        <f>'Lay0ut Multiple'!F3</f>
        <v>15494.02</v>
      </c>
      <c r="G3" s="82" t="str">
        <f>'Lay0ut Multiple'!G3</f>
        <v>PAGO_0501</v>
      </c>
      <c r="H3" s="82" t="str">
        <f>'Lay0ut Multiple'!H3</f>
        <v>DOLARAPP</v>
      </c>
      <c r="K3" s="47" t="s">
        <v>252</v>
      </c>
      <c r="L3" s="146" t="str">
        <f>'Lay0ut Multiple'!L3</f>
        <v>SINDICATO BBA CREATFORT IMAGEN</v>
      </c>
      <c r="M3" s="147"/>
      <c r="N3" s="147"/>
    </row>
    <row r="4" spans="1:30">
      <c r="A4" s="82" t="str">
        <f>'Lay0ut Multiple'!A4</f>
        <v>BBZA</v>
      </c>
      <c r="B4" s="82" t="str">
        <f>'Lay0ut Multiple'!B4</f>
        <v>Vannia Trinidad Escobar Toral</v>
      </c>
      <c r="C4" s="82" t="str">
        <f>'Lay0ut Multiple'!C4</f>
        <v>1512484686</v>
      </c>
      <c r="D4" s="82" t="str">
        <f>'Lay0ut Multiple'!D4</f>
        <v>012180015124846865</v>
      </c>
      <c r="E4" s="82">
        <f>'Lay0ut Multiple'!E4</f>
        <v>0</v>
      </c>
      <c r="F4" s="82">
        <f>'Lay0ut Multiple'!F4</f>
        <v>3913.91</v>
      </c>
      <c r="G4" s="82" t="str">
        <f>'Lay0ut Multiple'!G4</f>
        <v>PAGO_0501</v>
      </c>
      <c r="H4" s="82" t="str">
        <f>'Lay0ut Multiple'!H4</f>
        <v>DOLARAPP</v>
      </c>
      <c r="K4" s="50"/>
      <c r="L4" s="50"/>
      <c r="M4" s="50"/>
      <c r="N4" s="50"/>
    </row>
    <row r="5" spans="1:30">
      <c r="A5" s="82" t="str">
        <f>'Lay0ut Multiple'!A5</f>
        <v>BBZA</v>
      </c>
      <c r="B5" s="82" t="str">
        <f>'Lay0ut Multiple'!B5</f>
        <v>Elizabeth Alvarado Mota</v>
      </c>
      <c r="C5" s="82" t="str">
        <f>'Lay0ut Multiple'!C5</f>
        <v>1517155947</v>
      </c>
      <c r="D5" s="82" t="str">
        <f>'Lay0ut Multiple'!D5</f>
        <v>012650015171559473</v>
      </c>
      <c r="E5" s="82">
        <f>'Lay0ut Multiple'!E5</f>
        <v>0</v>
      </c>
      <c r="F5" s="82">
        <f>'Lay0ut Multiple'!F5</f>
        <v>5414.7200000000012</v>
      </c>
      <c r="G5" s="82" t="str">
        <f>'Lay0ut Multiple'!G5</f>
        <v>PAGO_0501</v>
      </c>
      <c r="H5" s="82" t="str">
        <f>'Lay0ut Multiple'!H5</f>
        <v>DOLARAPP</v>
      </c>
      <c r="K5" s="47" t="s">
        <v>266</v>
      </c>
      <c r="L5" s="91" t="str">
        <f>'Lay0ut Multiple'!L5</f>
        <v>Edibal</v>
      </c>
      <c r="M5" s="50"/>
      <c r="N5" s="50"/>
    </row>
    <row r="6" spans="1:30">
      <c r="A6" s="82" t="str">
        <f>'Lay0ut Multiple'!A6</f>
        <v>BBZA</v>
      </c>
      <c r="B6" s="82" t="str">
        <f>'Lay0ut Multiple'!B6</f>
        <v>Gerardo Geovanni Muñiz Torres</v>
      </c>
      <c r="C6" s="82" t="str">
        <f>'Lay0ut Multiple'!C6</f>
        <v>1561844471</v>
      </c>
      <c r="D6" s="82" t="str">
        <f>'Lay0ut Multiple'!D6</f>
        <v>012650015618444711</v>
      </c>
      <c r="E6" s="82">
        <f>'Lay0ut Multiple'!E6</f>
        <v>0</v>
      </c>
      <c r="F6" s="82">
        <f>'Lay0ut Multiple'!F6</f>
        <v>874</v>
      </c>
      <c r="G6" s="82" t="str">
        <f>'Lay0ut Multiple'!G6</f>
        <v>PAGO_0501</v>
      </c>
      <c r="H6" s="82" t="str">
        <f>'Lay0ut Multiple'!H6</f>
        <v>DOLARAPP</v>
      </c>
      <c r="K6" s="51"/>
      <c r="L6" s="50"/>
      <c r="M6" s="50"/>
      <c r="N6" s="50"/>
    </row>
    <row r="7" spans="1:30">
      <c r="A7" s="82" t="str">
        <f>'Lay0ut Multiple'!A7</f>
        <v>BBZA</v>
      </c>
      <c r="B7" s="82" t="str">
        <f>'Lay0ut Multiple'!B7</f>
        <v>Francisco Martinez Ruiz</v>
      </c>
      <c r="C7" s="82">
        <f>'Lay0ut Multiple'!C7</f>
        <v>0</v>
      </c>
      <c r="D7" s="82" t="str">
        <f>'Lay0ut Multiple'!D7</f>
        <v>661610001962548292</v>
      </c>
      <c r="E7" s="82">
        <f>'Lay0ut Multiple'!E7</f>
        <v>0</v>
      </c>
      <c r="F7" s="82">
        <f>'Lay0ut Multiple'!F7</f>
        <v>12794.72</v>
      </c>
      <c r="G7" s="82" t="str">
        <f>'Lay0ut Multiple'!G7</f>
        <v>PAGO_0501</v>
      </c>
      <c r="H7" s="82" t="str">
        <f>'Lay0ut Multiple'!H7</f>
        <v>DOLARAPP</v>
      </c>
      <c r="K7" s="47" t="s">
        <v>168</v>
      </c>
      <c r="L7" s="84">
        <f ca="1">+TODAY()</f>
        <v>46058</v>
      </c>
      <c r="M7" s="53"/>
      <c r="N7" s="50"/>
    </row>
    <row r="8" spans="1:30">
      <c r="A8" s="82" t="str">
        <f>'Lay0ut Multiple'!A8</f>
        <v>BBZA</v>
      </c>
      <c r="B8" s="82" t="str">
        <f>'Lay0ut Multiple'!B8</f>
        <v>Carlos Enrique De Llano Corona</v>
      </c>
      <c r="C8" s="82">
        <f>'Lay0ut Multiple'!C8</f>
        <v>0</v>
      </c>
      <c r="D8" s="82" t="str">
        <f>'Lay0ut Multiple'!D8</f>
        <v>014650567235373300</v>
      </c>
      <c r="E8" s="82">
        <f>'Lay0ut Multiple'!E8</f>
        <v>0</v>
      </c>
      <c r="F8" s="82">
        <f>'Lay0ut Multiple'!F8</f>
        <v>5794.7199999999993</v>
      </c>
      <c r="G8" s="82" t="str">
        <f>'Lay0ut Multiple'!G8</f>
        <v>PAGO_0501</v>
      </c>
      <c r="H8" s="82" t="str">
        <f>'Lay0ut Multiple'!H8</f>
        <v>DOLARAPP</v>
      </c>
      <c r="M8" s="50"/>
      <c r="N8" s="50"/>
      <c r="AD8" s="92" t="s">
        <v>294</v>
      </c>
    </row>
    <row r="9" spans="1:30">
      <c r="A9" s="82" t="str">
        <f>'Lay0ut Multiple'!A9</f>
        <v>BBZA</v>
      </c>
      <c r="B9" s="82" t="str">
        <f>'Lay0ut Multiple'!B9</f>
        <v>Mayberto Huesca Herrera</v>
      </c>
      <c r="C9" s="82">
        <f>'Lay0ut Multiple'!C9</f>
        <v>0</v>
      </c>
      <c r="D9" s="82" t="str">
        <f>'Lay0ut Multiple'!D9</f>
        <v>014662606219440250</v>
      </c>
      <c r="E9" s="82">
        <f>'Lay0ut Multiple'!E9</f>
        <v>0</v>
      </c>
      <c r="F9" s="82">
        <f>'Lay0ut Multiple'!F9</f>
        <v>4669.7199999999993</v>
      </c>
      <c r="G9" s="82" t="str">
        <f>'Lay0ut Multiple'!G9</f>
        <v>PAGO_0501</v>
      </c>
      <c r="H9" s="82" t="str">
        <f>'Lay0ut Multiple'!H9</f>
        <v>DOLARAPP</v>
      </c>
      <c r="K9" s="47" t="s">
        <v>274</v>
      </c>
      <c r="L9" s="93">
        <f>N29+L41+L16+L53+L70+L81</f>
        <v>119003.56857142851</v>
      </c>
      <c r="M9" s="50"/>
      <c r="N9" s="50"/>
    </row>
    <row r="10" spans="1:30">
      <c r="A10" s="82" t="str">
        <f>'Lay0ut Multiple'!A10</f>
        <v>BBZA</v>
      </c>
      <c r="B10" s="82" t="str">
        <f>'Lay0ut Multiple'!B10</f>
        <v>Edmundo Villegas Garcia</v>
      </c>
      <c r="C10" s="82">
        <f>'Lay0ut Multiple'!C10</f>
        <v>0</v>
      </c>
      <c r="D10" s="82" t="str">
        <f>'Lay0ut Multiple'!D10</f>
        <v>014022568349982971</v>
      </c>
      <c r="E10" s="82">
        <f>'Lay0ut Multiple'!E10</f>
        <v>0</v>
      </c>
      <c r="F10" s="82">
        <f>'Lay0ut Multiple'!F10</f>
        <v>4913.91</v>
      </c>
      <c r="G10" s="82" t="str">
        <f>'Lay0ut Multiple'!G10</f>
        <v>PAGO_0501</v>
      </c>
      <c r="H10" s="82" t="str">
        <f>'Lay0ut Multiple'!H10</f>
        <v>DOLARAPP</v>
      </c>
      <c r="K10" s="50"/>
      <c r="L10" s="50"/>
      <c r="M10" s="50"/>
      <c r="N10" s="50"/>
      <c r="U10" s="92" t="s">
        <v>278</v>
      </c>
      <c r="AD10" s="89" t="s">
        <v>295</v>
      </c>
    </row>
    <row r="11" spans="1:30">
      <c r="A11" s="82" t="str">
        <f>'Lay0ut Multiple'!A11</f>
        <v>BBZA</v>
      </c>
      <c r="B11" s="82" t="str">
        <f>'Lay0ut Multiple'!B11</f>
        <v>Jorge Abraham Lama Ibarra</v>
      </c>
      <c r="C11" s="82">
        <f>'Lay0ut Multiple'!C11</f>
        <v>0</v>
      </c>
      <c r="D11" s="82" t="str">
        <f>'Lay0ut Multiple'!D11</f>
        <v>072022004351543587</v>
      </c>
      <c r="E11" s="82">
        <f>'Lay0ut Multiple'!E11</f>
        <v>0</v>
      </c>
      <c r="F11" s="82">
        <f>'Lay0ut Multiple'!F11</f>
        <v>8452.369999999999</v>
      </c>
      <c r="G11" s="82" t="str">
        <f>'Lay0ut Multiple'!G11</f>
        <v>PAGO_0501</v>
      </c>
      <c r="H11" s="82" t="str">
        <f>'Lay0ut Multiple'!H11</f>
        <v>DOLARAPP</v>
      </c>
      <c r="K11" s="50"/>
      <c r="L11" s="50"/>
      <c r="M11" s="50"/>
      <c r="N11" s="50"/>
      <c r="AD11" s="89" t="s">
        <v>300</v>
      </c>
    </row>
    <row r="12" spans="1:30">
      <c r="A12" s="82" t="str">
        <f>'Lay0ut Multiple'!A12</f>
        <v>BBZA</v>
      </c>
      <c r="B12" s="82" t="str">
        <f>'Lay0ut Multiple'!B12</f>
        <v>Alexa Tamara Acuña Rodriguez</v>
      </c>
      <c r="C12" s="82">
        <f>'Lay0ut Multiple'!C12</f>
        <v>0</v>
      </c>
      <c r="D12" s="82" t="str">
        <f>'Lay0ut Multiple'!D12</f>
        <v>072180010163956230</v>
      </c>
      <c r="E12" s="82">
        <f>'Lay0ut Multiple'!E12</f>
        <v>0</v>
      </c>
      <c r="F12" s="82">
        <f>'Lay0ut Multiple'!F12</f>
        <v>11913.909999999998</v>
      </c>
      <c r="G12" s="82" t="str">
        <f>'Lay0ut Multiple'!G12</f>
        <v>PAGO_0501</v>
      </c>
      <c r="H12" s="82" t="str">
        <f>'Lay0ut Multiple'!H12</f>
        <v>DOLARAPP</v>
      </c>
      <c r="K12" s="143" t="s">
        <v>248</v>
      </c>
      <c r="L12" s="143"/>
      <c r="M12" s="143"/>
      <c r="N12" s="143"/>
      <c r="U12" s="49" t="s">
        <v>160</v>
      </c>
      <c r="AD12" s="89" t="s">
        <v>302</v>
      </c>
    </row>
    <row r="13" spans="1:30">
      <c r="A13" s="82" t="str">
        <f>'Lay0ut Multiple'!A13</f>
        <v>BBZA</v>
      </c>
      <c r="B13" s="82" t="str">
        <f>'Lay0ut Multiple'!B13</f>
        <v>Martin Ramos Bautista</v>
      </c>
      <c r="C13" s="82">
        <f>'Lay0ut Multiple'!C13</f>
        <v>0</v>
      </c>
      <c r="D13" s="82" t="str">
        <f>'Lay0ut Multiple'!D13</f>
        <v>021180064563564054</v>
      </c>
      <c r="E13" s="82">
        <f>'Lay0ut Multiple'!E13</f>
        <v>0</v>
      </c>
      <c r="F13" s="82">
        <f>'Lay0ut Multiple'!F13</f>
        <v>7841.14857142857</v>
      </c>
      <c r="G13" s="82" t="str">
        <f>'Lay0ut Multiple'!G13</f>
        <v>PAGO_0501</v>
      </c>
      <c r="H13" s="82" t="str">
        <f>'Lay0ut Multiple'!H13</f>
        <v>DOLARAPP</v>
      </c>
      <c r="K13" s="50"/>
      <c r="L13" s="50"/>
      <c r="M13" s="50"/>
      <c r="N13" s="50"/>
      <c r="U13" s="89" t="s">
        <v>285</v>
      </c>
      <c r="AD13" s="89" t="s">
        <v>303</v>
      </c>
    </row>
    <row r="14" spans="1:30">
      <c r="A14" s="82" t="str">
        <f>'Lay0ut Multiple'!A14</f>
        <v>BBZA</v>
      </c>
      <c r="B14" s="82" t="str">
        <f>'Lay0ut Multiple'!B14</f>
        <v xml:space="preserve">Fatima Barbosa Bustos </v>
      </c>
      <c r="C14" s="82">
        <f>'Lay0ut Multiple'!C14</f>
        <v>0</v>
      </c>
      <c r="D14" s="82" t="str">
        <f>'Lay0ut Multiple'!D14</f>
        <v>021660066289899291</v>
      </c>
      <c r="E14" s="82">
        <f>'Lay0ut Multiple'!E14</f>
        <v>0</v>
      </c>
      <c r="F14" s="82">
        <f>'Lay0ut Multiple'!F14</f>
        <v>1294.7199999999998</v>
      </c>
      <c r="G14" s="82" t="str">
        <f>'Lay0ut Multiple'!G14</f>
        <v>PAGO_0501</v>
      </c>
      <c r="H14" s="82" t="str">
        <f>'Lay0ut Multiple'!H14</f>
        <v>DOLARAPP</v>
      </c>
      <c r="K14" s="144" t="s">
        <v>272</v>
      </c>
      <c r="L14" s="145"/>
      <c r="M14" s="145"/>
      <c r="N14" s="145"/>
      <c r="U14" s="89" t="s">
        <v>279</v>
      </c>
      <c r="AD14" s="89" t="s">
        <v>306</v>
      </c>
    </row>
    <row r="15" spans="1:30">
      <c r="A15" s="82" t="str">
        <f>'Lay0ut Multiple'!A15</f>
        <v>BBZA</v>
      </c>
      <c r="B15" s="82" t="str">
        <f>'Lay0ut Multiple'!B15</f>
        <v>Ana Graciela Toribio Gorgonio</v>
      </c>
      <c r="C15" s="82">
        <f>'Lay0ut Multiple'!C15</f>
        <v>0</v>
      </c>
      <c r="D15" s="82" t="str">
        <f>'Lay0ut Multiple'!D15</f>
        <v>002650702082971612</v>
      </c>
      <c r="E15" s="82">
        <f>'Lay0ut Multiple'!E15</f>
        <v>0</v>
      </c>
      <c r="F15" s="82">
        <f>'Lay0ut Multiple'!F15</f>
        <v>6794.7199999999393</v>
      </c>
      <c r="G15" s="82" t="str">
        <f>'Lay0ut Multiple'!G15</f>
        <v>PAGO_0501</v>
      </c>
      <c r="H15" s="82" t="str">
        <f>'Lay0ut Multiple'!H15</f>
        <v>DOLARAPP</v>
      </c>
      <c r="K15" s="43" t="s">
        <v>270</v>
      </c>
      <c r="L15" s="128">
        <f>COUNTIF(H:H,"BANORTE/IXE")</f>
        <v>0</v>
      </c>
      <c r="M15" s="44"/>
      <c r="N15" s="44"/>
      <c r="U15" s="49" t="s">
        <v>277</v>
      </c>
      <c r="AD15" s="89" t="s">
        <v>307</v>
      </c>
    </row>
    <row r="16" spans="1:30">
      <c r="A16" s="82" t="str">
        <f>'Lay0ut Multiple'!A16</f>
        <v>BBZA</v>
      </c>
      <c r="B16" s="82" t="str">
        <f>'Lay0ut Multiple'!B16</f>
        <v>Jean Carlo Favela Nuñez</v>
      </c>
      <c r="C16" s="82">
        <f>'Lay0ut Multiple'!C16</f>
        <v>0</v>
      </c>
      <c r="D16" s="82" t="str">
        <f>'Lay0ut Multiple'!D16</f>
        <v>002840701972705686</v>
      </c>
      <c r="E16" s="82">
        <f>'Lay0ut Multiple'!E16</f>
        <v>0</v>
      </c>
      <c r="F16" s="82">
        <f>'Lay0ut Multiple'!F16</f>
        <v>21923.07</v>
      </c>
      <c r="G16" s="82" t="str">
        <f>'Lay0ut Multiple'!G16</f>
        <v>PAGO_0501</v>
      </c>
      <c r="H16" s="82" t="str">
        <f>'Lay0ut Multiple'!H16</f>
        <v>DOLARAPP</v>
      </c>
      <c r="K16" s="43" t="s">
        <v>271</v>
      </c>
      <c r="L16" s="129">
        <f>SUMIFS(F:F,H:H,"BANORTE/IXE")</f>
        <v>0</v>
      </c>
      <c r="M16" s="44"/>
      <c r="N16" s="44"/>
      <c r="U16" s="49" t="s">
        <v>155</v>
      </c>
      <c r="AD16" s="89" t="s">
        <v>313</v>
      </c>
    </row>
    <row r="17" spans="1:30">
      <c r="A17" s="82">
        <f>'Lay0ut Multiple'!A17</f>
        <v>0</v>
      </c>
      <c r="B17" s="82">
        <f>'Lay0ut Multiple'!B17</f>
        <v>0</v>
      </c>
      <c r="C17" s="82">
        <f>'Lay0ut Multiple'!C17</f>
        <v>0</v>
      </c>
      <c r="D17" s="82">
        <f>'Lay0ut Multiple'!D17</f>
        <v>0</v>
      </c>
      <c r="E17" s="82">
        <f>'Lay0ut Multiple'!E17</f>
        <v>0</v>
      </c>
      <c r="F17" s="82">
        <f>'Lay0ut Multiple'!F17</f>
        <v>0</v>
      </c>
      <c r="G17" s="82">
        <f>'Lay0ut Multiple'!G17</f>
        <v>0</v>
      </c>
      <c r="H17" s="82">
        <f>'Lay0ut Multiple'!H17</f>
        <v>0</v>
      </c>
      <c r="K17" s="50"/>
      <c r="L17" s="50"/>
      <c r="M17" s="50"/>
      <c r="N17" s="50"/>
      <c r="U17" s="89" t="s">
        <v>280</v>
      </c>
      <c r="AD17" s="49">
        <v>2.1</v>
      </c>
    </row>
    <row r="18" spans="1:30">
      <c r="A18" s="82">
        <f>'Lay0ut Multiple'!A18</f>
        <v>0</v>
      </c>
      <c r="B18" s="82">
        <f>'Lay0ut Multiple'!B18</f>
        <v>0</v>
      </c>
      <c r="C18" s="82">
        <f>'Lay0ut Multiple'!C18</f>
        <v>0</v>
      </c>
      <c r="D18" s="82">
        <f>'Lay0ut Multiple'!D18</f>
        <v>0</v>
      </c>
      <c r="E18" s="82">
        <f>'Lay0ut Multiple'!E18</f>
        <v>0</v>
      </c>
      <c r="F18" s="82">
        <f>'Lay0ut Multiple'!F18</f>
        <v>0</v>
      </c>
      <c r="G18" s="82">
        <f>'Lay0ut Multiple'!G18</f>
        <v>0</v>
      </c>
      <c r="H18" s="82">
        <f>'Lay0ut Multiple'!H18</f>
        <v>0</v>
      </c>
      <c r="K18" s="41" t="s">
        <v>250</v>
      </c>
      <c r="L18" s="126">
        <f>VLOOKUP($L$5,Tabla2[#All],2,FALSE)</f>
        <v>0</v>
      </c>
      <c r="M18" s="50"/>
      <c r="N18" s="50"/>
      <c r="U18" s="89" t="s">
        <v>281</v>
      </c>
      <c r="AD18" s="89" t="s">
        <v>319</v>
      </c>
    </row>
    <row r="19" spans="1:30">
      <c r="A19" s="82">
        <f>'Lay0ut Multiple'!A19</f>
        <v>0</v>
      </c>
      <c r="B19" s="82">
        <f>'Lay0ut Multiple'!B19</f>
        <v>0</v>
      </c>
      <c r="C19" s="82">
        <f>'Lay0ut Multiple'!C19</f>
        <v>0</v>
      </c>
      <c r="D19" s="82">
        <f>'Lay0ut Multiple'!D19</f>
        <v>0</v>
      </c>
      <c r="E19" s="82">
        <f>'Lay0ut Multiple'!E19</f>
        <v>0</v>
      </c>
      <c r="F19" s="82">
        <f>'Lay0ut Multiple'!F19</f>
        <v>0</v>
      </c>
      <c r="G19" s="82">
        <f>'Lay0ut Multiple'!G19</f>
        <v>0</v>
      </c>
      <c r="H19" s="82">
        <f>'Lay0ut Multiple'!H19</f>
        <v>0</v>
      </c>
      <c r="K19" s="50"/>
      <c r="L19" s="50"/>
      <c r="M19" s="50"/>
      <c r="N19" s="50"/>
      <c r="U19" s="49" t="s">
        <v>158</v>
      </c>
      <c r="AD19" s="89" t="s">
        <v>320</v>
      </c>
    </row>
    <row r="20" spans="1:30">
      <c r="A20" s="82">
        <f>'Lay0ut Multiple'!A20</f>
        <v>0</v>
      </c>
      <c r="B20" s="82">
        <f>'Lay0ut Multiple'!B20</f>
        <v>0</v>
      </c>
      <c r="C20" s="82">
        <f>'Lay0ut Multiple'!C20</f>
        <v>0</v>
      </c>
      <c r="D20" s="82">
        <f>'Lay0ut Multiple'!D20</f>
        <v>0</v>
      </c>
      <c r="E20" s="82">
        <f>'Lay0ut Multiple'!E20</f>
        <v>0</v>
      </c>
      <c r="F20" s="82">
        <f>'Lay0ut Multiple'!F20</f>
        <v>0</v>
      </c>
      <c r="G20" s="82">
        <f>'Lay0ut Multiple'!G20</f>
        <v>0</v>
      </c>
      <c r="H20" s="82">
        <f>'Lay0ut Multiple'!H20</f>
        <v>0</v>
      </c>
      <c r="K20" s="41" t="s">
        <v>168</v>
      </c>
      <c r="L20" s="46">
        <f ca="1">L7</f>
        <v>46058</v>
      </c>
      <c r="M20" s="50"/>
      <c r="N20" s="50"/>
      <c r="U20" s="89"/>
      <c r="V20" s="89" t="s">
        <v>282</v>
      </c>
      <c r="AD20" s="89" t="s">
        <v>324</v>
      </c>
    </row>
    <row r="21" spans="1:30">
      <c r="A21" s="82">
        <f>'Lay0ut Multiple'!A21</f>
        <v>0</v>
      </c>
      <c r="B21" s="82">
        <f>'Lay0ut Multiple'!B21</f>
        <v>0</v>
      </c>
      <c r="C21" s="82">
        <f>'Lay0ut Multiple'!C21</f>
        <v>0</v>
      </c>
      <c r="D21" s="82">
        <f>'Lay0ut Multiple'!D21</f>
        <v>0</v>
      </c>
      <c r="E21" s="82">
        <f>'Lay0ut Multiple'!E21</f>
        <v>0</v>
      </c>
      <c r="F21" s="82">
        <f>'Lay0ut Multiple'!F21</f>
        <v>0</v>
      </c>
      <c r="G21" s="82">
        <f>'Lay0ut Multiple'!G21</f>
        <v>0</v>
      </c>
      <c r="H21" s="82">
        <f>'Lay0ut Multiple'!H21</f>
        <v>0</v>
      </c>
      <c r="K21" s="52"/>
      <c r="L21" s="53"/>
      <c r="M21" s="50"/>
      <c r="N21" s="50"/>
      <c r="V21" s="89" t="s">
        <v>283</v>
      </c>
      <c r="AD21" s="89" t="s">
        <v>326</v>
      </c>
    </row>
    <row r="22" spans="1:30">
      <c r="A22" s="82">
        <f>'Lay0ut Multiple'!A22</f>
        <v>0</v>
      </c>
      <c r="B22" s="82">
        <f>'Lay0ut Multiple'!B22</f>
        <v>0</v>
      </c>
      <c r="C22" s="82">
        <f>'Lay0ut Multiple'!C22</f>
        <v>0</v>
      </c>
      <c r="D22" s="82">
        <f>'Lay0ut Multiple'!D22</f>
        <v>0</v>
      </c>
      <c r="E22" s="82">
        <f>'Lay0ut Multiple'!E22</f>
        <v>0</v>
      </c>
      <c r="F22" s="82">
        <f>'Lay0ut Multiple'!F22</f>
        <v>0</v>
      </c>
      <c r="G22" s="82">
        <f>'Lay0ut Multiple'!G22</f>
        <v>0</v>
      </c>
      <c r="H22" s="82">
        <f>'Lay0ut Multiple'!H22</f>
        <v>0</v>
      </c>
      <c r="K22" s="47" t="s">
        <v>251</v>
      </c>
      <c r="L22" s="85" t="s">
        <v>291</v>
      </c>
      <c r="M22" s="50"/>
      <c r="N22" s="50"/>
      <c r="AD22" s="89" t="s">
        <v>327</v>
      </c>
    </row>
    <row r="23" spans="1:30">
      <c r="A23" s="82">
        <f>'Lay0ut Multiple'!A23</f>
        <v>0</v>
      </c>
      <c r="B23" s="82">
        <f>'Lay0ut Multiple'!B23</f>
        <v>0</v>
      </c>
      <c r="C23" s="82">
        <f>'Lay0ut Multiple'!C23</f>
        <v>0</v>
      </c>
      <c r="D23" s="82">
        <f>'Lay0ut Multiple'!D23</f>
        <v>0</v>
      </c>
      <c r="E23" s="82">
        <f>'Lay0ut Multiple'!E23</f>
        <v>0</v>
      </c>
      <c r="F23" s="82">
        <f>'Lay0ut Multiple'!F23</f>
        <v>0</v>
      </c>
      <c r="G23" s="82">
        <f>'Lay0ut Multiple'!G23</f>
        <v>0</v>
      </c>
      <c r="H23" s="82">
        <f>'Lay0ut Multiple'!H23</f>
        <v>0</v>
      </c>
      <c r="K23" s="50"/>
      <c r="L23" s="50"/>
      <c r="M23" s="50"/>
      <c r="N23" s="50"/>
      <c r="U23" s="49" t="s">
        <v>159</v>
      </c>
      <c r="AD23" s="89" t="s">
        <v>328</v>
      </c>
    </row>
    <row r="24" spans="1:30">
      <c r="A24" s="82">
        <f>'Lay0ut Multiple'!A24</f>
        <v>0</v>
      </c>
      <c r="B24" s="82">
        <f>'Lay0ut Multiple'!B24</f>
        <v>0</v>
      </c>
      <c r="C24" s="82">
        <f>'Lay0ut Multiple'!C24</f>
        <v>0</v>
      </c>
      <c r="D24" s="82">
        <f>'Lay0ut Multiple'!D24</f>
        <v>0</v>
      </c>
      <c r="E24" s="82">
        <f>'Lay0ut Multiple'!E24</f>
        <v>0</v>
      </c>
      <c r="F24" s="82">
        <f>'Lay0ut Multiple'!F24</f>
        <v>0</v>
      </c>
      <c r="G24" s="82">
        <f>'Lay0ut Multiple'!G24</f>
        <v>0</v>
      </c>
      <c r="H24" s="82">
        <f>'Lay0ut Multiple'!H24</f>
        <v>0</v>
      </c>
      <c r="K24" s="50"/>
      <c r="L24" s="50"/>
      <c r="M24" s="50"/>
      <c r="N24" s="50"/>
      <c r="AD24" s="89" t="s">
        <v>338</v>
      </c>
    </row>
    <row r="25" spans="1:30">
      <c r="A25" s="82">
        <f>'Lay0ut Multiple'!A25</f>
        <v>0</v>
      </c>
      <c r="B25" s="82">
        <f>'Lay0ut Multiple'!B25</f>
        <v>0</v>
      </c>
      <c r="C25" s="82">
        <f>'Lay0ut Multiple'!C25</f>
        <v>0</v>
      </c>
      <c r="D25" s="82">
        <f>'Lay0ut Multiple'!D25</f>
        <v>0</v>
      </c>
      <c r="E25" s="82">
        <f>'Lay0ut Multiple'!E25</f>
        <v>0</v>
      </c>
      <c r="F25" s="82">
        <f>'Lay0ut Multiple'!F25</f>
        <v>0</v>
      </c>
      <c r="G25" s="82">
        <f>'Lay0ut Multiple'!G25</f>
        <v>0</v>
      </c>
      <c r="H25" s="82">
        <f>'Lay0ut Multiple'!H25</f>
        <v>0</v>
      </c>
      <c r="K25" s="143" t="s">
        <v>249</v>
      </c>
      <c r="L25" s="143"/>
      <c r="M25" s="143"/>
      <c r="N25" s="143"/>
      <c r="U25" s="92" t="s">
        <v>286</v>
      </c>
      <c r="AD25" s="89" t="s">
        <v>346</v>
      </c>
    </row>
    <row r="26" spans="1:30">
      <c r="A26" s="82">
        <f>'Lay0ut Multiple'!A26</f>
        <v>0</v>
      </c>
      <c r="B26" s="82">
        <f>'Lay0ut Multiple'!B26</f>
        <v>0</v>
      </c>
      <c r="C26" s="82">
        <f>'Lay0ut Multiple'!C26</f>
        <v>0</v>
      </c>
      <c r="D26" s="82">
        <f>'Lay0ut Multiple'!D26</f>
        <v>0</v>
      </c>
      <c r="E26" s="82">
        <f>'Lay0ut Multiple'!E26</f>
        <v>0</v>
      </c>
      <c r="F26" s="82">
        <f>'Lay0ut Multiple'!F26</f>
        <v>0</v>
      </c>
      <c r="G26" s="82">
        <f>'Lay0ut Multiple'!G26</f>
        <v>0</v>
      </c>
      <c r="H26" s="82">
        <f>'Lay0ut Multiple'!H26</f>
        <v>0</v>
      </c>
      <c r="K26" s="50"/>
      <c r="L26" s="50"/>
      <c r="M26" s="50"/>
      <c r="N26" s="50"/>
      <c r="AD26" s="89" t="s">
        <v>347</v>
      </c>
    </row>
    <row r="27" spans="1:30">
      <c r="A27" s="82">
        <f>'Lay0ut Multiple'!A27</f>
        <v>0</v>
      </c>
      <c r="B27" s="82">
        <f>'Lay0ut Multiple'!B27</f>
        <v>0</v>
      </c>
      <c r="C27" s="82">
        <f>'Lay0ut Multiple'!C27</f>
        <v>0</v>
      </c>
      <c r="D27" s="82">
        <f>'Lay0ut Multiple'!D27</f>
        <v>0</v>
      </c>
      <c r="E27" s="82">
        <f>'Lay0ut Multiple'!E27</f>
        <v>0</v>
      </c>
      <c r="F27" s="82">
        <f>'Lay0ut Multiple'!F27</f>
        <v>0</v>
      </c>
      <c r="G27" s="82">
        <f>'Lay0ut Multiple'!G27</f>
        <v>0</v>
      </c>
      <c r="H27" s="82">
        <f>'Lay0ut Multiple'!H27</f>
        <v>0</v>
      </c>
      <c r="K27" s="144" t="s">
        <v>272</v>
      </c>
      <c r="L27" s="145"/>
      <c r="M27" s="145"/>
      <c r="N27" s="145"/>
      <c r="U27" s="49" t="s">
        <v>288</v>
      </c>
    </row>
    <row r="28" spans="1:30">
      <c r="A28" s="82">
        <f>'Lay0ut Multiple'!A28</f>
        <v>0</v>
      </c>
      <c r="B28" s="82">
        <f>'Lay0ut Multiple'!B28</f>
        <v>0</v>
      </c>
      <c r="C28" s="82">
        <f>'Lay0ut Multiple'!C28</f>
        <v>0</v>
      </c>
      <c r="D28" s="82">
        <f>'Lay0ut Multiple'!D28</f>
        <v>0</v>
      </c>
      <c r="E28" s="82">
        <f>'Lay0ut Multiple'!E28</f>
        <v>0</v>
      </c>
      <c r="F28" s="82">
        <f>'Lay0ut Multiple'!F28</f>
        <v>0</v>
      </c>
      <c r="G28" s="82">
        <f>'Lay0ut Multiple'!G28</f>
        <v>0</v>
      </c>
      <c r="H28" s="82">
        <f>'Lay0ut Multiple'!H28</f>
        <v>0</v>
      </c>
      <c r="K28" s="43" t="s">
        <v>270</v>
      </c>
      <c r="L28" s="128">
        <f>COUNTIF(H:H,"BBVA NOMINA")</f>
        <v>0</v>
      </c>
      <c r="M28" s="128">
        <f>COUNTIF(H:H,"BBVA MIXTO")</f>
        <v>0</v>
      </c>
      <c r="N28" s="128">
        <f>Registro+M28</f>
        <v>0</v>
      </c>
      <c r="AD28" s="89" t="s">
        <v>348</v>
      </c>
    </row>
    <row r="29" spans="1:30">
      <c r="A29" s="82">
        <f>'Lay0ut Multiple'!A29</f>
        <v>0</v>
      </c>
      <c r="B29" s="82">
        <f>'Lay0ut Multiple'!B29</f>
        <v>0</v>
      </c>
      <c r="C29" s="82">
        <f>'Lay0ut Multiple'!C29</f>
        <v>0</v>
      </c>
      <c r="D29" s="82">
        <f>'Lay0ut Multiple'!D29</f>
        <v>0</v>
      </c>
      <c r="E29" s="82">
        <f>'Lay0ut Multiple'!E29</f>
        <v>0</v>
      </c>
      <c r="F29" s="82">
        <f>'Lay0ut Multiple'!F29</f>
        <v>0</v>
      </c>
      <c r="G29" s="82">
        <f>'Lay0ut Multiple'!G29</f>
        <v>0</v>
      </c>
      <c r="H29" s="82">
        <f>'Lay0ut Multiple'!H29</f>
        <v>0</v>
      </c>
      <c r="K29" s="43" t="s">
        <v>271</v>
      </c>
      <c r="L29" s="129">
        <f>SUMIFS(F:F,H:H,"BBVA NOMINA")</f>
        <v>0</v>
      </c>
      <c r="M29" s="129">
        <f>SUMIFS(F:F,H:H,"BBVA MIXTO")</f>
        <v>0</v>
      </c>
      <c r="N29" s="130">
        <f>L29+M29</f>
        <v>0</v>
      </c>
      <c r="U29" s="89" t="s">
        <v>287</v>
      </c>
      <c r="AD29" s="89" t="s">
        <v>349</v>
      </c>
    </row>
    <row r="30" spans="1:30">
      <c r="A30" s="82">
        <f>'Lay0ut Multiple'!A30</f>
        <v>0</v>
      </c>
      <c r="B30" s="82">
        <f>'Lay0ut Multiple'!B30</f>
        <v>0</v>
      </c>
      <c r="C30" s="82">
        <f>'Lay0ut Multiple'!C30</f>
        <v>0</v>
      </c>
      <c r="D30" s="82">
        <f>'Lay0ut Multiple'!D30</f>
        <v>0</v>
      </c>
      <c r="E30" s="82">
        <f>'Lay0ut Multiple'!E30</f>
        <v>0</v>
      </c>
      <c r="F30" s="82">
        <f>'Lay0ut Multiple'!F30</f>
        <v>0</v>
      </c>
      <c r="G30" s="82">
        <f>'Lay0ut Multiple'!G30</f>
        <v>0</v>
      </c>
      <c r="H30" s="82">
        <f>'Lay0ut Multiple'!H30</f>
        <v>0</v>
      </c>
      <c r="K30" s="50"/>
      <c r="L30" s="50"/>
      <c r="M30" s="50"/>
      <c r="N30" s="50"/>
      <c r="AD30" s="89" t="s">
        <v>359</v>
      </c>
    </row>
    <row r="31" spans="1:30">
      <c r="A31" s="82">
        <f>'Lay0ut Multiple'!A31</f>
        <v>0</v>
      </c>
      <c r="B31" s="82">
        <f>'Lay0ut Multiple'!B31</f>
        <v>0</v>
      </c>
      <c r="C31" s="82">
        <f>'Lay0ut Multiple'!C31</f>
        <v>0</v>
      </c>
      <c r="D31" s="82">
        <f>'Lay0ut Multiple'!D31</f>
        <v>0</v>
      </c>
      <c r="E31" s="82">
        <f>'Lay0ut Multiple'!E31</f>
        <v>0</v>
      </c>
      <c r="F31" s="82">
        <f>'Lay0ut Multiple'!F31</f>
        <v>0</v>
      </c>
      <c r="G31" s="82">
        <f>'Lay0ut Multiple'!G31</f>
        <v>0</v>
      </c>
      <c r="H31" s="82">
        <f>'Lay0ut Multiple'!H31</f>
        <v>0</v>
      </c>
      <c r="K31" s="48" t="s">
        <v>168</v>
      </c>
      <c r="L31" s="127">
        <f ca="1">L7</f>
        <v>46058</v>
      </c>
      <c r="M31" s="50"/>
      <c r="N31" s="50"/>
      <c r="U31" s="49" t="s">
        <v>289</v>
      </c>
    </row>
    <row r="32" spans="1:30">
      <c r="A32" s="82">
        <f>'Lay0ut Multiple'!A32</f>
        <v>0</v>
      </c>
      <c r="B32" s="82">
        <f>'Lay0ut Multiple'!B32</f>
        <v>0</v>
      </c>
      <c r="C32" s="82">
        <f>'Lay0ut Multiple'!C32</f>
        <v>0</v>
      </c>
      <c r="D32" s="82">
        <f>'Lay0ut Multiple'!D32</f>
        <v>0</v>
      </c>
      <c r="E32" s="82">
        <f>'Lay0ut Multiple'!E32</f>
        <v>0</v>
      </c>
      <c r="F32" s="82">
        <f>'Lay0ut Multiple'!F32</f>
        <v>0</v>
      </c>
      <c r="G32" s="82">
        <f>'Lay0ut Multiple'!G32</f>
        <v>0</v>
      </c>
      <c r="H32" s="82">
        <f>'Lay0ut Multiple'!H32</f>
        <v>0</v>
      </c>
      <c r="K32" s="41" t="s">
        <v>337</v>
      </c>
      <c r="L32" s="126" t="str">
        <f>VLOOKUP($L$5,Tabla2[#All],6,FALSE)</f>
        <v>0114238567</v>
      </c>
      <c r="M32" s="50"/>
      <c r="N32" s="50"/>
    </row>
    <row r="33" spans="1:21">
      <c r="A33" s="82">
        <f>'Lay0ut Multiple'!A33</f>
        <v>0</v>
      </c>
      <c r="B33" s="82">
        <f>'Lay0ut Multiple'!B33</f>
        <v>0</v>
      </c>
      <c r="C33" s="82">
        <f>'Lay0ut Multiple'!C33</f>
        <v>0</v>
      </c>
      <c r="D33" s="82">
        <f>'Lay0ut Multiple'!D33</f>
        <v>0</v>
      </c>
      <c r="E33" s="82">
        <f>'Lay0ut Multiple'!E33</f>
        <v>0</v>
      </c>
      <c r="F33" s="82">
        <f>'Lay0ut Multiple'!F33</f>
        <v>0</v>
      </c>
      <c r="G33" s="82">
        <f>'Lay0ut Multiple'!G33</f>
        <v>0</v>
      </c>
      <c r="H33" s="82">
        <f>'Lay0ut Multiple'!H33</f>
        <v>0</v>
      </c>
      <c r="K33" s="50"/>
      <c r="L33" s="50"/>
      <c r="M33" s="50"/>
      <c r="N33" s="50"/>
      <c r="U33" s="49" t="s">
        <v>290</v>
      </c>
    </row>
    <row r="34" spans="1:21">
      <c r="A34" s="82">
        <f>'Lay0ut Multiple'!A34</f>
        <v>0</v>
      </c>
      <c r="B34" s="82">
        <f>'Lay0ut Multiple'!B34</f>
        <v>0</v>
      </c>
      <c r="C34" s="82">
        <f>'Lay0ut Multiple'!C34</f>
        <v>0</v>
      </c>
      <c r="D34" s="82">
        <f>'Lay0ut Multiple'!D34</f>
        <v>0</v>
      </c>
      <c r="E34" s="82">
        <f>'Lay0ut Multiple'!E34</f>
        <v>0</v>
      </c>
      <c r="F34" s="82">
        <f>'Lay0ut Multiple'!F34</f>
        <v>0</v>
      </c>
      <c r="G34" s="82">
        <f>'Lay0ut Multiple'!G34</f>
        <v>0</v>
      </c>
      <c r="H34" s="82">
        <f>'Lay0ut Multiple'!H34</f>
        <v>0</v>
      </c>
      <c r="K34" s="50"/>
      <c r="L34" s="50"/>
      <c r="M34" s="50"/>
      <c r="N34" s="50"/>
    </row>
    <row r="35" spans="1:21">
      <c r="A35" s="82">
        <f>'Lay0ut Multiple'!A35</f>
        <v>0</v>
      </c>
      <c r="B35" s="82">
        <f>'Lay0ut Multiple'!B35</f>
        <v>0</v>
      </c>
      <c r="C35" s="82">
        <f>'Lay0ut Multiple'!C35</f>
        <v>0</v>
      </c>
      <c r="D35" s="82">
        <f>'Lay0ut Multiple'!D35</f>
        <v>0</v>
      </c>
      <c r="E35" s="82">
        <f>'Lay0ut Multiple'!E35</f>
        <v>0</v>
      </c>
      <c r="F35" s="82">
        <f>'Lay0ut Multiple'!F35</f>
        <v>0</v>
      </c>
      <c r="G35" s="82">
        <f>'Lay0ut Multiple'!G35</f>
        <v>0</v>
      </c>
      <c r="H35" s="82">
        <f>'Lay0ut Multiple'!H35</f>
        <v>0</v>
      </c>
      <c r="K35" s="50"/>
      <c r="L35" s="50"/>
      <c r="M35" s="50"/>
      <c r="N35" s="50"/>
    </row>
    <row r="36" spans="1:21">
      <c r="A36" s="82">
        <f>'Lay0ut Multiple'!A36</f>
        <v>0</v>
      </c>
      <c r="B36" s="82">
        <f>'Lay0ut Multiple'!B36</f>
        <v>0</v>
      </c>
      <c r="C36" s="82">
        <f>'Lay0ut Multiple'!C36</f>
        <v>0</v>
      </c>
      <c r="D36" s="82">
        <f>'Lay0ut Multiple'!D36</f>
        <v>0</v>
      </c>
      <c r="E36" s="82">
        <f>'Lay0ut Multiple'!E36</f>
        <v>0</v>
      </c>
      <c r="F36" s="82">
        <f>'Lay0ut Multiple'!F36</f>
        <v>0</v>
      </c>
      <c r="G36" s="82">
        <f>'Lay0ut Multiple'!G36</f>
        <v>0</v>
      </c>
      <c r="H36" s="82">
        <f>'Lay0ut Multiple'!H36</f>
        <v>0</v>
      </c>
      <c r="K36" s="50"/>
      <c r="L36" s="50"/>
      <c r="M36" s="50"/>
      <c r="N36" s="50"/>
    </row>
    <row r="37" spans="1:21">
      <c r="A37" s="82">
        <f>'Lay0ut Multiple'!A37</f>
        <v>0</v>
      </c>
      <c r="B37" s="82">
        <f>'Lay0ut Multiple'!B37</f>
        <v>0</v>
      </c>
      <c r="C37" s="82">
        <f>'Lay0ut Multiple'!C37</f>
        <v>0</v>
      </c>
      <c r="D37" s="82">
        <f>'Lay0ut Multiple'!D37</f>
        <v>0</v>
      </c>
      <c r="E37" s="82">
        <f>'Lay0ut Multiple'!E37</f>
        <v>0</v>
      </c>
      <c r="F37" s="82">
        <f>'Lay0ut Multiple'!F37</f>
        <v>0</v>
      </c>
      <c r="G37" s="82">
        <f>'Lay0ut Multiple'!G37</f>
        <v>0</v>
      </c>
      <c r="H37" s="82">
        <f>'Lay0ut Multiple'!H37</f>
        <v>0</v>
      </c>
      <c r="K37" s="143" t="s">
        <v>273</v>
      </c>
      <c r="L37" s="143"/>
      <c r="M37" s="143"/>
      <c r="N37" s="143"/>
      <c r="U37" s="89"/>
    </row>
    <row r="38" spans="1:21">
      <c r="A38" s="82">
        <f>'Lay0ut Multiple'!A38</f>
        <v>0</v>
      </c>
      <c r="B38" s="82">
        <f>'Lay0ut Multiple'!B38</f>
        <v>0</v>
      </c>
      <c r="C38" s="82">
        <f>'Lay0ut Multiple'!C38</f>
        <v>0</v>
      </c>
      <c r="D38" s="82">
        <f>'Lay0ut Multiple'!D38</f>
        <v>0</v>
      </c>
      <c r="E38" s="82">
        <f>'Lay0ut Multiple'!E38</f>
        <v>0</v>
      </c>
      <c r="F38" s="82">
        <f>'Lay0ut Multiple'!F38</f>
        <v>0</v>
      </c>
      <c r="G38" s="82">
        <f>'Lay0ut Multiple'!G38</f>
        <v>0</v>
      </c>
      <c r="H38" s="82">
        <f>'Lay0ut Multiple'!H38</f>
        <v>0</v>
      </c>
      <c r="K38" s="50"/>
      <c r="L38" s="50"/>
      <c r="M38" s="50"/>
      <c r="N38" s="50"/>
    </row>
    <row r="39" spans="1:21">
      <c r="A39" s="82">
        <f>'Lay0ut Multiple'!A39</f>
        <v>0</v>
      </c>
      <c r="B39" s="82">
        <f>'Lay0ut Multiple'!B39</f>
        <v>0</v>
      </c>
      <c r="C39" s="82">
        <f>'Lay0ut Multiple'!C39</f>
        <v>0</v>
      </c>
      <c r="D39" s="82">
        <f>'Lay0ut Multiple'!D39</f>
        <v>0</v>
      </c>
      <c r="E39" s="82">
        <f>'Lay0ut Multiple'!E39</f>
        <v>0</v>
      </c>
      <c r="F39" s="82">
        <f>'Lay0ut Multiple'!F39</f>
        <v>0</v>
      </c>
      <c r="G39" s="82">
        <f>'Lay0ut Multiple'!G39</f>
        <v>0</v>
      </c>
      <c r="H39" s="82">
        <f>'Lay0ut Multiple'!H39</f>
        <v>0</v>
      </c>
      <c r="K39" s="144" t="s">
        <v>272</v>
      </c>
      <c r="L39" s="145"/>
      <c r="M39" s="145"/>
      <c r="N39" s="145"/>
    </row>
    <row r="40" spans="1:21">
      <c r="A40" s="82">
        <f>'Lay0ut Multiple'!A40</f>
        <v>0</v>
      </c>
      <c r="B40" s="82">
        <f>'Lay0ut Multiple'!B40</f>
        <v>0</v>
      </c>
      <c r="C40" s="82">
        <f>'Lay0ut Multiple'!C40</f>
        <v>0</v>
      </c>
      <c r="D40" s="82">
        <f>'Lay0ut Multiple'!D40</f>
        <v>0</v>
      </c>
      <c r="E40" s="82">
        <f>'Lay0ut Multiple'!E40</f>
        <v>0</v>
      </c>
      <c r="F40" s="82">
        <f>'Lay0ut Multiple'!F40</f>
        <v>0</v>
      </c>
      <c r="G40" s="82">
        <f>'Lay0ut Multiple'!G40</f>
        <v>0</v>
      </c>
      <c r="H40" s="82">
        <f>'Lay0ut Multiple'!H40</f>
        <v>0</v>
      </c>
      <c r="K40" s="43" t="s">
        <v>270</v>
      </c>
      <c r="L40" s="128">
        <f>COUNTIF(H:H,"SANTANDER")</f>
        <v>0</v>
      </c>
      <c r="M40" s="131"/>
      <c r="N40" s="131"/>
    </row>
    <row r="41" spans="1:21">
      <c r="A41" s="82">
        <f>'Lay0ut Multiple'!A41</f>
        <v>0</v>
      </c>
      <c r="B41" s="82">
        <f>'Lay0ut Multiple'!B41</f>
        <v>0</v>
      </c>
      <c r="C41" s="82">
        <f>'Lay0ut Multiple'!C41</f>
        <v>0</v>
      </c>
      <c r="D41" s="82">
        <f>'Lay0ut Multiple'!D41</f>
        <v>0</v>
      </c>
      <c r="E41" s="82">
        <f>'Lay0ut Multiple'!E41</f>
        <v>0</v>
      </c>
      <c r="F41" s="82">
        <f>'Lay0ut Multiple'!F41</f>
        <v>0</v>
      </c>
      <c r="G41" s="82">
        <f>'Lay0ut Multiple'!G41</f>
        <v>0</v>
      </c>
      <c r="H41" s="82">
        <f>'Lay0ut Multiple'!H41</f>
        <v>0</v>
      </c>
      <c r="K41" s="43" t="s">
        <v>271</v>
      </c>
      <c r="L41" s="129">
        <f>SUMIFS(F:F,H:H,"SANTANDER")</f>
        <v>0</v>
      </c>
      <c r="M41" s="131"/>
      <c r="N41" s="131"/>
    </row>
    <row r="42" spans="1:21">
      <c r="A42" s="82">
        <f>'Lay0ut Multiple'!A42</f>
        <v>0</v>
      </c>
      <c r="B42" s="82">
        <f>'Lay0ut Multiple'!B42</f>
        <v>0</v>
      </c>
      <c r="C42" s="82">
        <f>'Lay0ut Multiple'!C42</f>
        <v>0</v>
      </c>
      <c r="D42" s="82">
        <f>'Lay0ut Multiple'!D42</f>
        <v>0</v>
      </c>
      <c r="E42" s="82">
        <f>'Lay0ut Multiple'!E42</f>
        <v>0</v>
      </c>
      <c r="F42" s="82">
        <f>'Lay0ut Multiple'!F42</f>
        <v>0</v>
      </c>
      <c r="G42" s="82">
        <f>'Lay0ut Multiple'!G42</f>
        <v>0</v>
      </c>
      <c r="H42" s="82">
        <f>'Lay0ut Multiple'!H42</f>
        <v>0</v>
      </c>
      <c r="K42" s="50"/>
      <c r="L42" s="50"/>
      <c r="M42" s="50"/>
      <c r="N42" s="50"/>
    </row>
    <row r="43" spans="1:21">
      <c r="A43" s="82">
        <f>'Lay0ut Multiple'!A43</f>
        <v>0</v>
      </c>
      <c r="B43" s="82">
        <f>'Lay0ut Multiple'!B43</f>
        <v>0</v>
      </c>
      <c r="C43" s="82">
        <f>'Lay0ut Multiple'!C43</f>
        <v>0</v>
      </c>
      <c r="D43" s="82">
        <f>'Lay0ut Multiple'!D43</f>
        <v>0</v>
      </c>
      <c r="E43" s="82">
        <f>'Lay0ut Multiple'!E43</f>
        <v>0</v>
      </c>
      <c r="F43" s="82">
        <f>'Lay0ut Multiple'!F43</f>
        <v>0</v>
      </c>
      <c r="G43" s="82">
        <f>'Lay0ut Multiple'!G43</f>
        <v>0</v>
      </c>
      <c r="H43" s="82">
        <f>'Lay0ut Multiple'!H43</f>
        <v>0</v>
      </c>
      <c r="K43" s="41" t="s">
        <v>167</v>
      </c>
      <c r="L43" s="45">
        <f>VLOOKUP($L$5,Tabla2[#All],4,FALSE)</f>
        <v>65507868365</v>
      </c>
      <c r="M43" s="50"/>
      <c r="N43" s="50"/>
    </row>
    <row r="44" spans="1:21">
      <c r="A44" s="82">
        <f>'Lay0ut Multiple'!A44</f>
        <v>0</v>
      </c>
      <c r="B44" s="82">
        <f>'Lay0ut Multiple'!B44</f>
        <v>0</v>
      </c>
      <c r="C44" s="82">
        <f>'Lay0ut Multiple'!C44</f>
        <v>0</v>
      </c>
      <c r="D44" s="82">
        <f>'Lay0ut Multiple'!D44</f>
        <v>0</v>
      </c>
      <c r="E44" s="82">
        <f>'Lay0ut Multiple'!E44</f>
        <v>0</v>
      </c>
      <c r="F44" s="82">
        <f>'Lay0ut Multiple'!F44</f>
        <v>0</v>
      </c>
      <c r="G44" s="82">
        <f>'Lay0ut Multiple'!G44</f>
        <v>0</v>
      </c>
      <c r="H44" s="82">
        <f>'Lay0ut Multiple'!H44</f>
        <v>0</v>
      </c>
      <c r="K44" s="50"/>
      <c r="L44" s="50"/>
      <c r="M44" s="50"/>
      <c r="N44" s="50"/>
    </row>
    <row r="45" spans="1:21">
      <c r="A45" s="82">
        <f>'Lay0ut Multiple'!A45</f>
        <v>0</v>
      </c>
      <c r="B45" s="82">
        <f>'Lay0ut Multiple'!B45</f>
        <v>0</v>
      </c>
      <c r="C45" s="82">
        <f>'Lay0ut Multiple'!C45</f>
        <v>0</v>
      </c>
      <c r="D45" s="82">
        <f>'Lay0ut Multiple'!D45</f>
        <v>0</v>
      </c>
      <c r="E45" s="82">
        <f>'Lay0ut Multiple'!E45</f>
        <v>0</v>
      </c>
      <c r="F45" s="82">
        <f>'Lay0ut Multiple'!F45</f>
        <v>0</v>
      </c>
      <c r="G45" s="82">
        <f>'Lay0ut Multiple'!G45</f>
        <v>0</v>
      </c>
      <c r="H45" s="82">
        <f>'Lay0ut Multiple'!H45</f>
        <v>0</v>
      </c>
      <c r="K45" s="41" t="s">
        <v>168</v>
      </c>
      <c r="L45" s="132">
        <f ca="1">L7</f>
        <v>46058</v>
      </c>
      <c r="M45" s="50"/>
      <c r="N45" s="50"/>
    </row>
    <row r="46" spans="1:21">
      <c r="A46" s="82">
        <f>'Lay0ut Multiple'!A46</f>
        <v>0</v>
      </c>
      <c r="B46" s="82">
        <f>'Lay0ut Multiple'!B46</f>
        <v>0</v>
      </c>
      <c r="C46" s="82">
        <f>'Lay0ut Multiple'!C46</f>
        <v>0</v>
      </c>
      <c r="D46" s="82">
        <f>'Lay0ut Multiple'!D46</f>
        <v>0</v>
      </c>
      <c r="E46" s="82">
        <f>'Lay0ut Multiple'!E46</f>
        <v>0</v>
      </c>
      <c r="F46" s="82">
        <f>'Lay0ut Multiple'!F46</f>
        <v>0</v>
      </c>
      <c r="G46" s="82">
        <f>'Lay0ut Multiple'!G46</f>
        <v>0</v>
      </c>
      <c r="H46" s="82">
        <f>'Lay0ut Multiple'!H46</f>
        <v>0</v>
      </c>
      <c r="K46" s="50"/>
      <c r="L46" s="50"/>
      <c r="M46" s="50"/>
      <c r="N46" s="50"/>
    </row>
    <row r="47" spans="1:21">
      <c r="A47" s="82">
        <f>'Lay0ut Multiple'!A47</f>
        <v>0</v>
      </c>
      <c r="B47" s="82">
        <f>'Lay0ut Multiple'!B47</f>
        <v>0</v>
      </c>
      <c r="C47" s="82">
        <f>'Lay0ut Multiple'!C47</f>
        <v>0</v>
      </c>
      <c r="D47" s="82">
        <f>'Lay0ut Multiple'!D47</f>
        <v>0</v>
      </c>
      <c r="E47" s="82">
        <f>'Lay0ut Multiple'!E47</f>
        <v>0</v>
      </c>
      <c r="F47" s="82">
        <f>'Lay0ut Multiple'!F47</f>
        <v>0</v>
      </c>
      <c r="G47" s="82">
        <f>'Lay0ut Multiple'!G47</f>
        <v>0</v>
      </c>
      <c r="H47" s="82">
        <f>'Lay0ut Multiple'!H47</f>
        <v>0</v>
      </c>
      <c r="K47" s="50"/>
      <c r="L47" s="50"/>
      <c r="M47" s="50"/>
      <c r="N47" s="50"/>
    </row>
    <row r="48" spans="1:21">
      <c r="A48" s="82">
        <f>'Lay0ut Multiple'!A48</f>
        <v>0</v>
      </c>
      <c r="B48" s="82">
        <f>'Lay0ut Multiple'!B48</f>
        <v>0</v>
      </c>
      <c r="C48" s="82">
        <f>'Lay0ut Multiple'!C48</f>
        <v>0</v>
      </c>
      <c r="D48" s="82">
        <f>'Lay0ut Multiple'!D48</f>
        <v>0</v>
      </c>
      <c r="E48" s="82">
        <f>'Lay0ut Multiple'!E48</f>
        <v>0</v>
      </c>
      <c r="F48" s="82">
        <f>'Lay0ut Multiple'!F48</f>
        <v>0</v>
      </c>
      <c r="G48" s="82">
        <f>'Lay0ut Multiple'!G48</f>
        <v>0</v>
      </c>
      <c r="H48" s="82">
        <f>'Lay0ut Multiple'!H48</f>
        <v>0</v>
      </c>
      <c r="K48" s="50"/>
      <c r="L48" s="50"/>
      <c r="M48" s="50"/>
      <c r="N48" s="50"/>
    </row>
    <row r="49" spans="1:14">
      <c r="A49" s="82">
        <f>'Lay0ut Multiple'!A49</f>
        <v>0</v>
      </c>
      <c r="B49" s="82">
        <f>'Lay0ut Multiple'!B49</f>
        <v>0</v>
      </c>
      <c r="C49" s="82">
        <f>'Lay0ut Multiple'!C49</f>
        <v>0</v>
      </c>
      <c r="D49" s="82">
        <f>'Lay0ut Multiple'!D49</f>
        <v>0</v>
      </c>
      <c r="E49" s="82">
        <f>'Lay0ut Multiple'!E49</f>
        <v>0</v>
      </c>
      <c r="F49" s="82">
        <f>'Lay0ut Multiple'!F49</f>
        <v>0</v>
      </c>
      <c r="G49" s="82">
        <f>'Lay0ut Multiple'!G49</f>
        <v>0</v>
      </c>
      <c r="H49" s="82">
        <f>'Lay0ut Multiple'!H49</f>
        <v>0</v>
      </c>
      <c r="K49" s="143" t="s">
        <v>79</v>
      </c>
      <c r="L49" s="143"/>
      <c r="M49" s="143"/>
      <c r="N49" s="143"/>
    </row>
    <row r="50" spans="1:14">
      <c r="A50" s="82">
        <f>'Lay0ut Multiple'!A50</f>
        <v>0</v>
      </c>
      <c r="B50" s="82">
        <f>'Lay0ut Multiple'!B50</f>
        <v>0</v>
      </c>
      <c r="C50" s="82">
        <f>'Lay0ut Multiple'!C50</f>
        <v>0</v>
      </c>
      <c r="D50" s="82">
        <f>'Lay0ut Multiple'!D50</f>
        <v>0</v>
      </c>
      <c r="E50" s="82">
        <f>'Lay0ut Multiple'!E50</f>
        <v>0</v>
      </c>
      <c r="F50" s="82">
        <f>'Lay0ut Multiple'!F50</f>
        <v>0</v>
      </c>
      <c r="G50" s="82">
        <f>'Lay0ut Multiple'!G50</f>
        <v>0</v>
      </c>
      <c r="H50" s="82">
        <f>'Lay0ut Multiple'!H50</f>
        <v>0</v>
      </c>
      <c r="K50" s="50"/>
      <c r="L50" s="50"/>
      <c r="M50" s="50"/>
      <c r="N50" s="50"/>
    </row>
    <row r="51" spans="1:14">
      <c r="A51" s="82">
        <f>'Lay0ut Multiple'!A51</f>
        <v>0</v>
      </c>
      <c r="B51" s="82">
        <f>'Lay0ut Multiple'!B51</f>
        <v>0</v>
      </c>
      <c r="C51" s="82">
        <f>'Lay0ut Multiple'!C51</f>
        <v>0</v>
      </c>
      <c r="D51" s="82">
        <f>'Lay0ut Multiple'!D51</f>
        <v>0</v>
      </c>
      <c r="E51" s="82">
        <f>'Lay0ut Multiple'!E51</f>
        <v>0</v>
      </c>
      <c r="F51" s="82">
        <f>'Lay0ut Multiple'!F51</f>
        <v>0</v>
      </c>
      <c r="G51" s="82">
        <f>'Lay0ut Multiple'!G51</f>
        <v>0</v>
      </c>
      <c r="H51" s="82">
        <f>'Lay0ut Multiple'!H51</f>
        <v>0</v>
      </c>
      <c r="K51" s="144" t="s">
        <v>169</v>
      </c>
      <c r="L51" s="145"/>
      <c r="M51" s="145"/>
      <c r="N51" s="145"/>
    </row>
    <row r="52" spans="1:14">
      <c r="A52" s="82">
        <f>'Lay0ut Multiple'!A52</f>
        <v>0</v>
      </c>
      <c r="B52" s="82">
        <f>'Lay0ut Multiple'!B52</f>
        <v>0</v>
      </c>
      <c r="C52" s="82">
        <f>'Lay0ut Multiple'!C52</f>
        <v>0</v>
      </c>
      <c r="D52" s="82">
        <f>'Lay0ut Multiple'!D52</f>
        <v>0</v>
      </c>
      <c r="E52" s="82">
        <f>'Lay0ut Multiple'!E52</f>
        <v>0</v>
      </c>
      <c r="F52" s="82">
        <f>'Lay0ut Multiple'!F52</f>
        <v>0</v>
      </c>
      <c r="G52" s="82">
        <f>'Lay0ut Multiple'!G52</f>
        <v>0</v>
      </c>
      <c r="H52" s="82">
        <f>'Lay0ut Multiple'!H52</f>
        <v>0</v>
      </c>
      <c r="K52" s="43" t="s">
        <v>270</v>
      </c>
      <c r="L52" s="125">
        <f>COUNTIF(H:H,"STP")</f>
        <v>0</v>
      </c>
      <c r="M52" s="44"/>
      <c r="N52" s="44"/>
    </row>
    <row r="53" spans="1:14">
      <c r="A53" s="82">
        <f>'Lay0ut Multiple'!A53</f>
        <v>0</v>
      </c>
      <c r="B53" s="82">
        <f>'Lay0ut Multiple'!B53</f>
        <v>0</v>
      </c>
      <c r="C53" s="82">
        <f>'Lay0ut Multiple'!C53</f>
        <v>0</v>
      </c>
      <c r="D53" s="82">
        <f>'Lay0ut Multiple'!D53</f>
        <v>0</v>
      </c>
      <c r="E53" s="82">
        <f>'Lay0ut Multiple'!E53</f>
        <v>0</v>
      </c>
      <c r="F53" s="82">
        <f>'Lay0ut Multiple'!F53</f>
        <v>0</v>
      </c>
      <c r="G53" s="82">
        <f>'Lay0ut Multiple'!G53</f>
        <v>0</v>
      </c>
      <c r="H53" s="82">
        <f>'Lay0ut Multiple'!H53</f>
        <v>0</v>
      </c>
      <c r="K53" s="43" t="s">
        <v>170</v>
      </c>
      <c r="L53" s="57">
        <f>SUMIFS(F:F,H:H,"STP")</f>
        <v>0</v>
      </c>
      <c r="M53" s="44"/>
      <c r="N53" s="44"/>
    </row>
    <row r="54" spans="1:14">
      <c r="A54" s="82">
        <f>'Lay0ut Multiple'!A54</f>
        <v>0</v>
      </c>
      <c r="B54" s="82">
        <f>'Lay0ut Multiple'!B54</f>
        <v>0</v>
      </c>
      <c r="C54" s="82">
        <f>'Lay0ut Multiple'!C54</f>
        <v>0</v>
      </c>
      <c r="D54" s="82">
        <f>'Lay0ut Multiple'!D54</f>
        <v>0</v>
      </c>
      <c r="E54" s="82">
        <f>'Lay0ut Multiple'!E54</f>
        <v>0</v>
      </c>
      <c r="F54" s="82">
        <f>'Lay0ut Multiple'!F54</f>
        <v>0</v>
      </c>
      <c r="G54" s="82">
        <f>'Lay0ut Multiple'!G54</f>
        <v>0</v>
      </c>
      <c r="H54" s="82">
        <f>'Lay0ut Multiple'!H54</f>
        <v>0</v>
      </c>
      <c r="K54" s="50"/>
      <c r="L54" s="50"/>
      <c r="M54" s="50"/>
      <c r="N54" s="50"/>
    </row>
    <row r="55" spans="1:14">
      <c r="A55" s="82">
        <f>'Lay0ut Multiple'!A55</f>
        <v>0</v>
      </c>
      <c r="B55" s="82">
        <f>'Lay0ut Multiple'!B55</f>
        <v>0</v>
      </c>
      <c r="C55" s="82">
        <f>'Lay0ut Multiple'!C55</f>
        <v>0</v>
      </c>
      <c r="D55" s="82">
        <f>'Lay0ut Multiple'!D55</f>
        <v>0</v>
      </c>
      <c r="E55" s="82">
        <f>'Lay0ut Multiple'!E55</f>
        <v>0</v>
      </c>
      <c r="F55" s="82">
        <f>'Lay0ut Multiple'!F55</f>
        <v>0</v>
      </c>
      <c r="G55" s="82">
        <f>'Lay0ut Multiple'!G55</f>
        <v>0</v>
      </c>
      <c r="H55" s="82">
        <f>'Lay0ut Multiple'!H55</f>
        <v>0</v>
      </c>
      <c r="K55" s="42" t="s">
        <v>167</v>
      </c>
      <c r="L55" s="45" t="str">
        <f>VLOOKUP($L$5,Tabla2[#All],5,FALSE)</f>
        <v>EDIBAL</v>
      </c>
      <c r="M55" s="50"/>
      <c r="N55" s="50"/>
    </row>
    <row r="56" spans="1:14">
      <c r="A56" s="82">
        <f>'Lay0ut Multiple'!A56</f>
        <v>0</v>
      </c>
      <c r="B56" s="82">
        <f>'Lay0ut Multiple'!B56</f>
        <v>0</v>
      </c>
      <c r="C56" s="82">
        <f>'Lay0ut Multiple'!C56</f>
        <v>0</v>
      </c>
      <c r="D56" s="82">
        <f>'Lay0ut Multiple'!D56</f>
        <v>0</v>
      </c>
      <c r="E56" s="82">
        <f>'Lay0ut Multiple'!E56</f>
        <v>0</v>
      </c>
      <c r="F56" s="82">
        <f>'Lay0ut Multiple'!F56</f>
        <v>0</v>
      </c>
      <c r="G56" s="82">
        <f>'Lay0ut Multiple'!G56</f>
        <v>0</v>
      </c>
      <c r="H56" s="82">
        <f>'Lay0ut Multiple'!H56</f>
        <v>0</v>
      </c>
      <c r="K56" s="54"/>
      <c r="L56" s="50"/>
      <c r="M56" s="50"/>
      <c r="N56" s="50"/>
    </row>
    <row r="57" spans="1:14">
      <c r="A57" s="82">
        <f>'Lay0ut Multiple'!A57</f>
        <v>0</v>
      </c>
      <c r="B57" s="82">
        <f>'Lay0ut Multiple'!B57</f>
        <v>0</v>
      </c>
      <c r="C57" s="82">
        <f>'Lay0ut Multiple'!C57</f>
        <v>0</v>
      </c>
      <c r="D57" s="82">
        <f>'Lay0ut Multiple'!D57</f>
        <v>0</v>
      </c>
      <c r="E57" s="82">
        <f>'Lay0ut Multiple'!E57</f>
        <v>0</v>
      </c>
      <c r="F57" s="82">
        <f>'Lay0ut Multiple'!F57</f>
        <v>0</v>
      </c>
      <c r="G57" s="82">
        <f>'Lay0ut Multiple'!G57</f>
        <v>0</v>
      </c>
      <c r="H57" s="82">
        <f>'Lay0ut Multiple'!H57</f>
        <v>0</v>
      </c>
      <c r="K57" s="42" t="s">
        <v>168</v>
      </c>
      <c r="L57" s="55">
        <f ca="1">L7</f>
        <v>46058</v>
      </c>
      <c r="M57" s="50"/>
      <c r="N57" s="50"/>
    </row>
    <row r="58" spans="1:14">
      <c r="A58" s="82">
        <f>'Lay0ut Multiple'!A58</f>
        <v>0</v>
      </c>
      <c r="B58" s="82">
        <f>'Lay0ut Multiple'!B58</f>
        <v>0</v>
      </c>
      <c r="C58" s="82">
        <f>'Lay0ut Multiple'!C58</f>
        <v>0</v>
      </c>
      <c r="D58" s="82">
        <f>'Lay0ut Multiple'!D58</f>
        <v>0</v>
      </c>
      <c r="E58" s="82">
        <f>'Lay0ut Multiple'!E58</f>
        <v>0</v>
      </c>
      <c r="F58" s="82">
        <f>'Lay0ut Multiple'!F58</f>
        <v>0</v>
      </c>
      <c r="G58" s="82">
        <f>'Lay0ut Multiple'!G58</f>
        <v>0</v>
      </c>
      <c r="H58" s="82">
        <f>'Lay0ut Multiple'!H58</f>
        <v>0</v>
      </c>
      <c r="K58" s="50"/>
      <c r="L58" s="50"/>
      <c r="M58" s="50"/>
      <c r="N58" s="50"/>
    </row>
    <row r="59" spans="1:14">
      <c r="A59" s="82">
        <f>'Lay0ut Multiple'!A59</f>
        <v>0</v>
      </c>
      <c r="B59" s="82">
        <f>'Lay0ut Multiple'!B59</f>
        <v>0</v>
      </c>
      <c r="C59" s="82">
        <f>'Lay0ut Multiple'!C59</f>
        <v>0</v>
      </c>
      <c r="D59" s="82">
        <f>'Lay0ut Multiple'!D59</f>
        <v>0</v>
      </c>
      <c r="E59" s="82">
        <f>'Lay0ut Multiple'!E59</f>
        <v>0</v>
      </c>
      <c r="F59" s="82">
        <f>'Lay0ut Multiple'!F59</f>
        <v>0</v>
      </c>
      <c r="G59" s="82">
        <f>'Lay0ut Multiple'!G59</f>
        <v>0</v>
      </c>
      <c r="H59" s="82">
        <f>'Lay0ut Multiple'!H59</f>
        <v>0</v>
      </c>
      <c r="K59" s="87" t="s">
        <v>275</v>
      </c>
      <c r="L59" s="88" t="str">
        <f>L3</f>
        <v>SINDICATO BBA CREATFORT IMAGEN</v>
      </c>
      <c r="M59" s="86"/>
      <c r="N59" s="86"/>
    </row>
    <row r="60" spans="1:14">
      <c r="A60" s="82">
        <f>'Lay0ut Multiple'!A60</f>
        <v>0</v>
      </c>
      <c r="B60" s="82">
        <f>'Lay0ut Multiple'!B60</f>
        <v>0</v>
      </c>
      <c r="C60" s="82">
        <f>'Lay0ut Multiple'!C60</f>
        <v>0</v>
      </c>
      <c r="D60" s="82">
        <f>'Lay0ut Multiple'!D60</f>
        <v>0</v>
      </c>
      <c r="E60" s="82">
        <f>'Lay0ut Multiple'!E60</f>
        <v>0</v>
      </c>
      <c r="F60" s="82">
        <f>'Lay0ut Multiple'!F60</f>
        <v>0</v>
      </c>
      <c r="G60" s="82">
        <f>'Lay0ut Multiple'!G60</f>
        <v>0</v>
      </c>
      <c r="H60" s="82">
        <f>'Lay0ut Multiple'!H60</f>
        <v>0</v>
      </c>
      <c r="K60" s="50"/>
      <c r="L60" s="50"/>
      <c r="M60" s="50"/>
      <c r="N60" s="50"/>
    </row>
    <row r="61" spans="1:14">
      <c r="A61" s="82">
        <f>'Lay0ut Multiple'!A61</f>
        <v>0</v>
      </c>
      <c r="B61" s="82">
        <f>'Lay0ut Multiple'!B61</f>
        <v>0</v>
      </c>
      <c r="C61" s="82">
        <f>'Lay0ut Multiple'!C61</f>
        <v>0</v>
      </c>
      <c r="D61" s="82">
        <f>'Lay0ut Multiple'!D61</f>
        <v>0</v>
      </c>
      <c r="E61" s="82">
        <f>'Lay0ut Multiple'!E61</f>
        <v>0</v>
      </c>
      <c r="F61" s="82">
        <f>'Lay0ut Multiple'!F61</f>
        <v>0</v>
      </c>
      <c r="G61" s="82">
        <f>'Lay0ut Multiple'!G61</f>
        <v>0</v>
      </c>
      <c r="H61" s="82">
        <f>'Lay0ut Multiple'!H61</f>
        <v>0</v>
      </c>
      <c r="K61" s="64" t="s">
        <v>276</v>
      </c>
      <c r="L61" s="55" t="s">
        <v>166</v>
      </c>
      <c r="M61" s="50"/>
      <c r="N61" s="50"/>
    </row>
    <row r="62" spans="1:14">
      <c r="A62" s="82">
        <f>'Lay0ut Multiple'!A62</f>
        <v>0</v>
      </c>
      <c r="B62" s="82">
        <f>'Lay0ut Multiple'!B62</f>
        <v>0</v>
      </c>
      <c r="C62" s="82">
        <f>'Lay0ut Multiple'!C62</f>
        <v>0</v>
      </c>
      <c r="D62" s="82">
        <f>'Lay0ut Multiple'!D62</f>
        <v>0</v>
      </c>
      <c r="E62" s="82">
        <f>'Lay0ut Multiple'!E62</f>
        <v>0</v>
      </c>
      <c r="F62" s="82">
        <f>'Lay0ut Multiple'!F62</f>
        <v>0</v>
      </c>
      <c r="G62" s="82">
        <f>'Lay0ut Multiple'!G62</f>
        <v>0</v>
      </c>
      <c r="H62" s="82">
        <f>'Lay0ut Multiple'!H62</f>
        <v>0</v>
      </c>
      <c r="K62" s="50"/>
      <c r="L62" s="50"/>
      <c r="M62" s="50"/>
      <c r="N62" s="50"/>
    </row>
    <row r="63" spans="1:14">
      <c r="A63" s="82">
        <f>'Lay0ut Multiple'!A63</f>
        <v>0</v>
      </c>
      <c r="B63" s="82">
        <f>'Lay0ut Multiple'!B63</f>
        <v>0</v>
      </c>
      <c r="C63" s="82">
        <f>'Lay0ut Multiple'!C63</f>
        <v>0</v>
      </c>
      <c r="D63" s="82">
        <f>'Lay0ut Multiple'!D63</f>
        <v>0</v>
      </c>
      <c r="E63" s="82">
        <f>'Lay0ut Multiple'!E63</f>
        <v>0</v>
      </c>
      <c r="F63" s="82">
        <f>'Lay0ut Multiple'!F63</f>
        <v>0</v>
      </c>
      <c r="G63" s="82">
        <f>'Lay0ut Multiple'!G63</f>
        <v>0</v>
      </c>
      <c r="H63" s="82">
        <f>'Lay0ut Multiple'!H63</f>
        <v>0</v>
      </c>
      <c r="K63" s="50"/>
      <c r="L63" s="50"/>
      <c r="M63" s="50"/>
      <c r="N63" s="50"/>
    </row>
    <row r="64" spans="1:14">
      <c r="A64" s="82">
        <f>'Lay0ut Multiple'!A64</f>
        <v>0</v>
      </c>
      <c r="B64" s="82">
        <f>'Lay0ut Multiple'!B64</f>
        <v>0</v>
      </c>
      <c r="C64" s="82">
        <f>'Lay0ut Multiple'!C64</f>
        <v>0</v>
      </c>
      <c r="D64" s="82">
        <f>'Lay0ut Multiple'!D64</f>
        <v>0</v>
      </c>
      <c r="E64" s="82">
        <f>'Lay0ut Multiple'!E64</f>
        <v>0</v>
      </c>
      <c r="F64" s="82">
        <f>'Lay0ut Multiple'!F64</f>
        <v>0</v>
      </c>
      <c r="G64" s="82">
        <f>'Lay0ut Multiple'!G64</f>
        <v>0</v>
      </c>
      <c r="H64" s="82">
        <f>'Lay0ut Multiple'!H64</f>
        <v>0</v>
      </c>
      <c r="K64" s="50"/>
      <c r="L64" s="50"/>
      <c r="M64" s="50"/>
      <c r="N64" s="50"/>
    </row>
    <row r="65" spans="1:14">
      <c r="A65" s="82">
        <f>'Lay0ut Multiple'!A65</f>
        <v>0</v>
      </c>
      <c r="B65" s="82">
        <f>'Lay0ut Multiple'!B65</f>
        <v>0</v>
      </c>
      <c r="C65" s="82">
        <f>'Lay0ut Multiple'!C65</f>
        <v>0</v>
      </c>
      <c r="D65" s="82">
        <f>'Lay0ut Multiple'!D65</f>
        <v>0</v>
      </c>
      <c r="E65" s="82">
        <f>'Lay0ut Multiple'!E65</f>
        <v>0</v>
      </c>
      <c r="F65" s="82">
        <f>'Lay0ut Multiple'!F65</f>
        <v>0</v>
      </c>
      <c r="G65" s="82">
        <f>'Lay0ut Multiple'!G65</f>
        <v>0</v>
      </c>
      <c r="H65" s="82">
        <f>'Lay0ut Multiple'!H65</f>
        <v>0</v>
      </c>
      <c r="K65" s="50"/>
      <c r="L65" s="50"/>
      <c r="M65" s="50"/>
      <c r="N65" s="50"/>
    </row>
    <row r="66" spans="1:14">
      <c r="A66" s="82">
        <f>'Lay0ut Multiple'!A66</f>
        <v>0</v>
      </c>
      <c r="B66" s="82">
        <f>'Lay0ut Multiple'!B66</f>
        <v>0</v>
      </c>
      <c r="C66" s="82">
        <f>'Lay0ut Multiple'!C66</f>
        <v>0</v>
      </c>
      <c r="D66" s="82">
        <f>'Lay0ut Multiple'!D66</f>
        <v>0</v>
      </c>
      <c r="E66" s="82">
        <f>'Lay0ut Multiple'!E66</f>
        <v>0</v>
      </c>
      <c r="F66" s="82">
        <f>'Lay0ut Multiple'!F66</f>
        <v>0</v>
      </c>
      <c r="G66" s="82">
        <f>'Lay0ut Multiple'!G66</f>
        <v>0</v>
      </c>
      <c r="H66" s="82">
        <f>'Lay0ut Multiple'!H66</f>
        <v>0</v>
      </c>
      <c r="K66" s="143" t="s">
        <v>343</v>
      </c>
      <c r="L66" s="143"/>
      <c r="M66" s="143"/>
      <c r="N66" s="143"/>
    </row>
    <row r="67" spans="1:14">
      <c r="A67" s="82">
        <f>'Lay0ut Multiple'!A67</f>
        <v>0</v>
      </c>
      <c r="B67" s="82">
        <f>'Lay0ut Multiple'!B67</f>
        <v>0</v>
      </c>
      <c r="C67" s="82">
        <f>'Lay0ut Multiple'!C67</f>
        <v>0</v>
      </c>
      <c r="D67" s="82">
        <f>'Lay0ut Multiple'!D67</f>
        <v>0</v>
      </c>
      <c r="E67" s="82">
        <f>'Lay0ut Multiple'!E67</f>
        <v>0</v>
      </c>
      <c r="F67" s="82">
        <f>'Lay0ut Multiple'!F67</f>
        <v>0</v>
      </c>
      <c r="G67" s="82">
        <f>'Lay0ut Multiple'!G67</f>
        <v>0</v>
      </c>
      <c r="H67" s="82">
        <f>'Lay0ut Multiple'!H67</f>
        <v>0</v>
      </c>
      <c r="K67" s="50"/>
      <c r="L67" s="50"/>
      <c r="M67" s="50"/>
      <c r="N67" s="50"/>
    </row>
    <row r="68" spans="1:14">
      <c r="A68" s="82">
        <f>'Lay0ut Multiple'!A68</f>
        <v>0</v>
      </c>
      <c r="B68" s="82">
        <f>'Lay0ut Multiple'!B68</f>
        <v>0</v>
      </c>
      <c r="C68" s="82">
        <f>'Lay0ut Multiple'!C68</f>
        <v>0</v>
      </c>
      <c r="D68" s="82">
        <f>'Lay0ut Multiple'!D68</f>
        <v>0</v>
      </c>
      <c r="E68" s="82">
        <f>'Lay0ut Multiple'!E68</f>
        <v>0</v>
      </c>
      <c r="F68" s="82">
        <f>'Lay0ut Multiple'!F68</f>
        <v>0</v>
      </c>
      <c r="G68" s="82">
        <f>'Lay0ut Multiple'!G68</f>
        <v>0</v>
      </c>
      <c r="H68" s="82">
        <f>'Lay0ut Multiple'!H68</f>
        <v>0</v>
      </c>
      <c r="K68" s="144" t="s">
        <v>272</v>
      </c>
      <c r="L68" s="145"/>
      <c r="M68" s="145"/>
      <c r="N68" s="145"/>
    </row>
    <row r="69" spans="1:14">
      <c r="A69" s="82">
        <f>'Lay0ut Multiple'!A69</f>
        <v>0</v>
      </c>
      <c r="B69" s="82">
        <f>'Lay0ut Multiple'!B69</f>
        <v>0</v>
      </c>
      <c r="C69" s="82">
        <f>'Lay0ut Multiple'!C69</f>
        <v>0</v>
      </c>
      <c r="D69" s="82">
        <f>'Lay0ut Multiple'!D69</f>
        <v>0</v>
      </c>
      <c r="E69" s="82">
        <f>'Lay0ut Multiple'!E69</f>
        <v>0</v>
      </c>
      <c r="F69" s="82">
        <f>'Lay0ut Multiple'!F69</f>
        <v>0</v>
      </c>
      <c r="G69" s="82">
        <f>'Lay0ut Multiple'!G69</f>
        <v>0</v>
      </c>
      <c r="H69" s="82">
        <f>'Lay0ut Multiple'!H69</f>
        <v>0</v>
      </c>
      <c r="K69" s="43" t="s">
        <v>270</v>
      </c>
      <c r="L69" s="125">
        <f>COUNTIF(H:H,"DOLARAPP")</f>
        <v>15</v>
      </c>
      <c r="M69" s="44"/>
      <c r="N69" s="44"/>
    </row>
    <row r="70" spans="1:14">
      <c r="A70" s="82">
        <f>'Lay0ut Multiple'!A70</f>
        <v>0</v>
      </c>
      <c r="B70" s="82">
        <f>'Lay0ut Multiple'!B70</f>
        <v>0</v>
      </c>
      <c r="C70" s="82">
        <f>'Lay0ut Multiple'!C70</f>
        <v>0</v>
      </c>
      <c r="D70" s="82">
        <f>'Lay0ut Multiple'!D70</f>
        <v>0</v>
      </c>
      <c r="E70" s="82">
        <f>'Lay0ut Multiple'!E70</f>
        <v>0</v>
      </c>
      <c r="F70" s="82">
        <f>'Lay0ut Multiple'!F70</f>
        <v>0</v>
      </c>
      <c r="G70" s="82">
        <f>'Lay0ut Multiple'!G70</f>
        <v>0</v>
      </c>
      <c r="H70" s="82">
        <f>'Lay0ut Multiple'!H70</f>
        <v>0</v>
      </c>
      <c r="K70" s="43" t="s">
        <v>271</v>
      </c>
      <c r="L70" s="57">
        <f>SUMIFS(F:F,H:H,"DOLARAPP")</f>
        <v>119003.56857142851</v>
      </c>
      <c r="M70" s="57"/>
      <c r="N70" s="124"/>
    </row>
    <row r="71" spans="1:14">
      <c r="A71" s="82">
        <f>'Lay0ut Multiple'!A71</f>
        <v>0</v>
      </c>
      <c r="B71" s="82">
        <f>'Lay0ut Multiple'!B71</f>
        <v>0</v>
      </c>
      <c r="C71" s="82">
        <f>'Lay0ut Multiple'!C71</f>
        <v>0</v>
      </c>
      <c r="D71" s="82">
        <f>'Lay0ut Multiple'!D71</f>
        <v>0</v>
      </c>
      <c r="E71" s="82">
        <f>'Lay0ut Multiple'!E71</f>
        <v>0</v>
      </c>
      <c r="F71" s="82">
        <f>'Lay0ut Multiple'!F71</f>
        <v>0</v>
      </c>
      <c r="G71" s="82">
        <f>'Lay0ut Multiple'!G71</f>
        <v>0</v>
      </c>
      <c r="H71" s="82">
        <f>'Lay0ut Multiple'!H71</f>
        <v>0</v>
      </c>
      <c r="K71" s="50"/>
      <c r="L71" s="50"/>
      <c r="M71" s="50"/>
      <c r="N71" s="50"/>
    </row>
    <row r="72" spans="1:14">
      <c r="A72" s="82">
        <f>'Lay0ut Multiple'!A72</f>
        <v>0</v>
      </c>
      <c r="B72" s="82">
        <f>'Lay0ut Multiple'!B72</f>
        <v>0</v>
      </c>
      <c r="C72" s="82">
        <f>'Lay0ut Multiple'!C72</f>
        <v>0</v>
      </c>
      <c r="D72" s="82">
        <f>'Lay0ut Multiple'!D72</f>
        <v>0</v>
      </c>
      <c r="E72" s="82">
        <f>'Lay0ut Multiple'!E72</f>
        <v>0</v>
      </c>
      <c r="F72" s="82">
        <f>'Lay0ut Multiple'!F72</f>
        <v>0</v>
      </c>
      <c r="G72" s="82">
        <f>'Lay0ut Multiple'!G72</f>
        <v>0</v>
      </c>
      <c r="H72" s="82">
        <f>'Lay0ut Multiple'!H72</f>
        <v>0</v>
      </c>
      <c r="K72" s="48" t="s">
        <v>168</v>
      </c>
      <c r="L72" s="127">
        <f ca="1">L7</f>
        <v>46058</v>
      </c>
      <c r="M72" s="50"/>
      <c r="N72" s="50"/>
    </row>
    <row r="73" spans="1:14">
      <c r="A73" s="82">
        <f>'Lay0ut Multiple'!A73</f>
        <v>0</v>
      </c>
      <c r="B73" s="82">
        <f>'Lay0ut Multiple'!B73</f>
        <v>0</v>
      </c>
      <c r="C73" s="82">
        <f>'Lay0ut Multiple'!C73</f>
        <v>0</v>
      </c>
      <c r="D73" s="82">
        <f>'Lay0ut Multiple'!D73</f>
        <v>0</v>
      </c>
      <c r="E73" s="82">
        <f>'Lay0ut Multiple'!E73</f>
        <v>0</v>
      </c>
      <c r="F73" s="82">
        <f>'Lay0ut Multiple'!F73</f>
        <v>0</v>
      </c>
      <c r="G73" s="82">
        <f>'Lay0ut Multiple'!G73</f>
        <v>0</v>
      </c>
      <c r="H73" s="82">
        <f>'Lay0ut Multiple'!H73</f>
        <v>0</v>
      </c>
      <c r="K73" s="41" t="s">
        <v>337</v>
      </c>
      <c r="L73" s="126">
        <f>VLOOKUP($L$5,Tabla2[#All],7,FALSE)</f>
        <v>0</v>
      </c>
      <c r="M73" s="50"/>
      <c r="N73" s="50"/>
    </row>
    <row r="74" spans="1:14">
      <c r="A74" s="82">
        <f>'Lay0ut Multiple'!A74</f>
        <v>0</v>
      </c>
      <c r="B74" s="82">
        <f>'Lay0ut Multiple'!B74</f>
        <v>0</v>
      </c>
      <c r="C74" s="82">
        <f>'Lay0ut Multiple'!C74</f>
        <v>0</v>
      </c>
      <c r="D74" s="82">
        <f>'Lay0ut Multiple'!D74</f>
        <v>0</v>
      </c>
      <c r="E74" s="82">
        <f>'Lay0ut Multiple'!E74</f>
        <v>0</v>
      </c>
      <c r="F74" s="82">
        <f>'Lay0ut Multiple'!F74</f>
        <v>0</v>
      </c>
      <c r="G74" s="82">
        <f>'Lay0ut Multiple'!G74</f>
        <v>0</v>
      </c>
      <c r="H74" s="82">
        <f>'Lay0ut Multiple'!H74</f>
        <v>0</v>
      </c>
      <c r="K74" s="50"/>
      <c r="L74" s="50"/>
      <c r="M74" s="50"/>
      <c r="N74" s="50"/>
    </row>
    <row r="75" spans="1:14">
      <c r="A75" s="82">
        <f>'Lay0ut Multiple'!A75</f>
        <v>0</v>
      </c>
      <c r="B75" s="82">
        <f>'Lay0ut Multiple'!B75</f>
        <v>0</v>
      </c>
      <c r="C75" s="82">
        <f>'Lay0ut Multiple'!C75</f>
        <v>0</v>
      </c>
      <c r="D75" s="82">
        <f>'Lay0ut Multiple'!D75</f>
        <v>0</v>
      </c>
      <c r="E75" s="82">
        <f>'Lay0ut Multiple'!E75</f>
        <v>0</v>
      </c>
      <c r="F75" s="82">
        <f>'Lay0ut Multiple'!F75</f>
        <v>0</v>
      </c>
      <c r="G75" s="82">
        <f>'Lay0ut Multiple'!G75</f>
        <v>0</v>
      </c>
      <c r="H75" s="82">
        <f>'Lay0ut Multiple'!H75</f>
        <v>0</v>
      </c>
      <c r="K75" s="50"/>
      <c r="L75" s="50"/>
      <c r="M75" s="50"/>
      <c r="N75" s="50"/>
    </row>
    <row r="76" spans="1:14">
      <c r="A76" s="82">
        <f>'Lay0ut Multiple'!A76</f>
        <v>0</v>
      </c>
      <c r="B76" s="82">
        <f>'Lay0ut Multiple'!B76</f>
        <v>0</v>
      </c>
      <c r="C76" s="82">
        <f>'Lay0ut Multiple'!C76</f>
        <v>0</v>
      </c>
      <c r="D76" s="82">
        <f>'Lay0ut Multiple'!D76</f>
        <v>0</v>
      </c>
      <c r="E76" s="82">
        <f>'Lay0ut Multiple'!E76</f>
        <v>0</v>
      </c>
      <c r="F76" s="82">
        <f>'Lay0ut Multiple'!F76</f>
        <v>0</v>
      </c>
      <c r="G76" s="82">
        <f>'Lay0ut Multiple'!G76</f>
        <v>0</v>
      </c>
      <c r="H76" s="82">
        <f>'Lay0ut Multiple'!H76</f>
        <v>0</v>
      </c>
      <c r="K76" s="50"/>
      <c r="L76" s="50"/>
      <c r="M76" s="50"/>
      <c r="N76" s="50"/>
    </row>
    <row r="77" spans="1:14">
      <c r="A77" s="82">
        <f>'Lay0ut Multiple'!A77</f>
        <v>0</v>
      </c>
      <c r="B77" s="82">
        <f>'Lay0ut Multiple'!B77</f>
        <v>0</v>
      </c>
      <c r="C77" s="82">
        <f>'Lay0ut Multiple'!C77</f>
        <v>0</v>
      </c>
      <c r="D77" s="82">
        <f>'Lay0ut Multiple'!D77</f>
        <v>0</v>
      </c>
      <c r="E77" s="82">
        <f>'Lay0ut Multiple'!E77</f>
        <v>0</v>
      </c>
      <c r="F77" s="82">
        <f>'Lay0ut Multiple'!F77</f>
        <v>0</v>
      </c>
      <c r="G77" s="82">
        <f>'Lay0ut Multiple'!G77</f>
        <v>0</v>
      </c>
      <c r="H77" s="82">
        <f>'Lay0ut Multiple'!H77</f>
        <v>0</v>
      </c>
      <c r="K77" s="143" t="s">
        <v>88</v>
      </c>
      <c r="L77" s="143"/>
      <c r="M77" s="143"/>
      <c r="N77" s="143"/>
    </row>
    <row r="78" spans="1:14">
      <c r="A78" s="82">
        <f>'Lay0ut Multiple'!A78</f>
        <v>0</v>
      </c>
      <c r="B78" s="82">
        <f>'Lay0ut Multiple'!B78</f>
        <v>0</v>
      </c>
      <c r="C78" s="82">
        <f>'Lay0ut Multiple'!C78</f>
        <v>0</v>
      </c>
      <c r="D78" s="82">
        <f>'Lay0ut Multiple'!D78</f>
        <v>0</v>
      </c>
      <c r="E78" s="82">
        <f>'Lay0ut Multiple'!E78</f>
        <v>0</v>
      </c>
      <c r="F78" s="82">
        <f>'Lay0ut Multiple'!F78</f>
        <v>0</v>
      </c>
      <c r="G78" s="82">
        <f>'Lay0ut Multiple'!G78</f>
        <v>0</v>
      </c>
      <c r="H78" s="82">
        <f>'Lay0ut Multiple'!H78</f>
        <v>0</v>
      </c>
      <c r="K78" s="50"/>
      <c r="L78" s="50"/>
      <c r="M78" s="50"/>
      <c r="N78" s="50"/>
    </row>
    <row r="79" spans="1:14">
      <c r="A79" s="82">
        <f>'Lay0ut Multiple'!A79</f>
        <v>0</v>
      </c>
      <c r="B79" s="82">
        <f>'Lay0ut Multiple'!B79</f>
        <v>0</v>
      </c>
      <c r="C79" s="82">
        <f>'Lay0ut Multiple'!C79</f>
        <v>0</v>
      </c>
      <c r="D79" s="82">
        <f>'Lay0ut Multiple'!D79</f>
        <v>0</v>
      </c>
      <c r="E79" s="82">
        <f>'Lay0ut Multiple'!E79</f>
        <v>0</v>
      </c>
      <c r="F79" s="82">
        <f>'Lay0ut Multiple'!F79</f>
        <v>0</v>
      </c>
      <c r="G79" s="82">
        <f>'Lay0ut Multiple'!G79</f>
        <v>0</v>
      </c>
      <c r="H79" s="82">
        <f>'Lay0ut Multiple'!H79</f>
        <v>0</v>
      </c>
      <c r="K79" s="144" t="s">
        <v>272</v>
      </c>
      <c r="L79" s="145"/>
      <c r="M79" s="145"/>
      <c r="N79" s="145"/>
    </row>
    <row r="80" spans="1:14">
      <c r="A80" s="82">
        <f>'Lay0ut Multiple'!A80</f>
        <v>0</v>
      </c>
      <c r="B80" s="82">
        <f>'Lay0ut Multiple'!B80</f>
        <v>0</v>
      </c>
      <c r="C80" s="82">
        <f>'Lay0ut Multiple'!C80</f>
        <v>0</v>
      </c>
      <c r="D80" s="82">
        <f>'Lay0ut Multiple'!D80</f>
        <v>0</v>
      </c>
      <c r="E80" s="82">
        <f>'Lay0ut Multiple'!E80</f>
        <v>0</v>
      </c>
      <c r="F80" s="82">
        <f>'Lay0ut Multiple'!F80</f>
        <v>0</v>
      </c>
      <c r="G80" s="82">
        <f>'Lay0ut Multiple'!G80</f>
        <v>0</v>
      </c>
      <c r="H80" s="82">
        <f>'Lay0ut Multiple'!H80</f>
        <v>0</v>
      </c>
      <c r="K80" s="43" t="s">
        <v>270</v>
      </c>
      <c r="L80" s="128">
        <f>COUNTIF(H:H,"TRANSFER")</f>
        <v>0</v>
      </c>
      <c r="M80" s="44"/>
      <c r="N80" s="44"/>
    </row>
    <row r="81" spans="1:14">
      <c r="A81" s="82">
        <f>'Lay0ut Multiple'!A81</f>
        <v>0</v>
      </c>
      <c r="B81" s="82">
        <f>'Lay0ut Multiple'!B81</f>
        <v>0</v>
      </c>
      <c r="C81" s="82">
        <f>'Lay0ut Multiple'!C81</f>
        <v>0</v>
      </c>
      <c r="D81" s="82">
        <f>'Lay0ut Multiple'!D81</f>
        <v>0</v>
      </c>
      <c r="E81" s="82">
        <f>'Lay0ut Multiple'!E81</f>
        <v>0</v>
      </c>
      <c r="F81" s="82">
        <f>'Lay0ut Multiple'!F81</f>
        <v>0</v>
      </c>
      <c r="G81" s="82">
        <f>'Lay0ut Multiple'!G81</f>
        <v>0</v>
      </c>
      <c r="H81" s="82">
        <f>'Lay0ut Multiple'!H81</f>
        <v>0</v>
      </c>
      <c r="K81" s="43" t="s">
        <v>271</v>
      </c>
      <c r="L81" s="129">
        <f>SUMIFS(F:F,H:H,"TRANSFER")</f>
        <v>0</v>
      </c>
      <c r="M81" s="57"/>
      <c r="N81" s="124"/>
    </row>
    <row r="82" spans="1:14">
      <c r="A82" s="82">
        <f>'Lay0ut Multiple'!A82</f>
        <v>0</v>
      </c>
      <c r="B82" s="82">
        <f>'Lay0ut Multiple'!B82</f>
        <v>0</v>
      </c>
      <c r="C82" s="82">
        <f>'Lay0ut Multiple'!C82</f>
        <v>0</v>
      </c>
      <c r="D82" s="82">
        <f>'Lay0ut Multiple'!D82</f>
        <v>0</v>
      </c>
      <c r="E82" s="82">
        <f>'Lay0ut Multiple'!E82</f>
        <v>0</v>
      </c>
      <c r="F82" s="82">
        <f>'Lay0ut Multiple'!F82</f>
        <v>0</v>
      </c>
      <c r="G82" s="82">
        <f>'Lay0ut Multiple'!G82</f>
        <v>0</v>
      </c>
      <c r="H82" s="82">
        <f>'Lay0ut Multiple'!H82</f>
        <v>0</v>
      </c>
      <c r="K82" s="50"/>
      <c r="L82" s="50"/>
      <c r="M82" s="50"/>
      <c r="N82" s="50"/>
    </row>
    <row r="83" spans="1:14">
      <c r="A83" s="82">
        <f>'Lay0ut Multiple'!A83</f>
        <v>0</v>
      </c>
      <c r="B83" s="82">
        <f>'Lay0ut Multiple'!B83</f>
        <v>0</v>
      </c>
      <c r="C83" s="82">
        <f>'Lay0ut Multiple'!C83</f>
        <v>0</v>
      </c>
      <c r="D83" s="82">
        <f>'Lay0ut Multiple'!D83</f>
        <v>0</v>
      </c>
      <c r="E83" s="82">
        <f>'Lay0ut Multiple'!E83</f>
        <v>0</v>
      </c>
      <c r="F83" s="82">
        <f>'Lay0ut Multiple'!F83</f>
        <v>0</v>
      </c>
      <c r="G83" s="82">
        <f>'Lay0ut Multiple'!G83</f>
        <v>0</v>
      </c>
      <c r="H83" s="82">
        <f>'Lay0ut Multiple'!H83</f>
        <v>0</v>
      </c>
      <c r="K83" s="48" t="s">
        <v>168</v>
      </c>
      <c r="L83" s="127">
        <f ca="1">L7</f>
        <v>46058</v>
      </c>
      <c r="M83" s="50"/>
      <c r="N83" s="50"/>
    </row>
    <row r="84" spans="1:14">
      <c r="A84" s="82">
        <f>'Lay0ut Multiple'!A84</f>
        <v>0</v>
      </c>
      <c r="B84" s="82">
        <f>'Lay0ut Multiple'!B84</f>
        <v>0</v>
      </c>
      <c r="C84" s="82">
        <f>'Lay0ut Multiple'!C84</f>
        <v>0</v>
      </c>
      <c r="D84" s="82">
        <f>'Lay0ut Multiple'!D84</f>
        <v>0</v>
      </c>
      <c r="E84" s="82">
        <f>'Lay0ut Multiple'!E84</f>
        <v>0</v>
      </c>
      <c r="F84" s="82">
        <f>'Lay0ut Multiple'!F84</f>
        <v>0</v>
      </c>
      <c r="G84" s="82">
        <f>'Lay0ut Multiple'!G84</f>
        <v>0</v>
      </c>
      <c r="H84" s="82">
        <f>'Lay0ut Multiple'!H84</f>
        <v>0</v>
      </c>
      <c r="K84" s="41" t="s">
        <v>337</v>
      </c>
      <c r="L84" s="126">
        <f>VLOOKUP($L$5,Tabla2[#All],7,FALSE)</f>
        <v>0</v>
      </c>
      <c r="M84" s="50"/>
      <c r="N84" s="50"/>
    </row>
    <row r="85" spans="1:14">
      <c r="A85" s="82">
        <f>'Lay0ut Multiple'!A85</f>
        <v>0</v>
      </c>
      <c r="B85" s="82">
        <f>'Lay0ut Multiple'!B85</f>
        <v>0</v>
      </c>
      <c r="C85" s="82">
        <f>'Lay0ut Multiple'!C85</f>
        <v>0</v>
      </c>
      <c r="D85" s="82">
        <f>'Lay0ut Multiple'!D85</f>
        <v>0</v>
      </c>
      <c r="E85" s="82">
        <f>'Lay0ut Multiple'!E85</f>
        <v>0</v>
      </c>
      <c r="F85" s="82">
        <f>'Lay0ut Multiple'!F85</f>
        <v>0</v>
      </c>
      <c r="G85" s="82">
        <f>'Lay0ut Multiple'!G85</f>
        <v>0</v>
      </c>
      <c r="H85" s="82">
        <f>'Lay0ut Multiple'!H85</f>
        <v>0</v>
      </c>
      <c r="K85" s="50"/>
      <c r="L85" s="50"/>
      <c r="M85" s="50"/>
      <c r="N85" s="50"/>
    </row>
    <row r="86" spans="1:14">
      <c r="A86" s="82">
        <f>'Lay0ut Multiple'!A86</f>
        <v>0</v>
      </c>
      <c r="B86" s="82">
        <f>'Lay0ut Multiple'!B86</f>
        <v>0</v>
      </c>
      <c r="C86" s="82">
        <f>'Lay0ut Multiple'!C86</f>
        <v>0</v>
      </c>
      <c r="D86" s="82">
        <f>'Lay0ut Multiple'!D86</f>
        <v>0</v>
      </c>
      <c r="E86" s="82">
        <f>'Lay0ut Multiple'!E86</f>
        <v>0</v>
      </c>
      <c r="F86" s="82">
        <f>'Lay0ut Multiple'!F86</f>
        <v>0</v>
      </c>
      <c r="G86" s="82">
        <f>'Lay0ut Multiple'!G86</f>
        <v>0</v>
      </c>
      <c r="H86" s="82">
        <f>'Lay0ut Multiple'!H86</f>
        <v>0</v>
      </c>
      <c r="K86" s="50"/>
      <c r="L86" s="50"/>
      <c r="M86" s="50"/>
      <c r="N86" s="50"/>
    </row>
    <row r="87" spans="1:14">
      <c r="A87" s="82">
        <f>'Lay0ut Multiple'!A87</f>
        <v>0</v>
      </c>
      <c r="B87" s="82">
        <f>'Lay0ut Multiple'!B87</f>
        <v>0</v>
      </c>
      <c r="C87" s="82">
        <f>'Lay0ut Multiple'!C87</f>
        <v>0</v>
      </c>
      <c r="D87" s="82">
        <f>'Lay0ut Multiple'!D87</f>
        <v>0</v>
      </c>
      <c r="E87" s="82">
        <f>'Lay0ut Multiple'!E87</f>
        <v>0</v>
      </c>
      <c r="F87" s="82">
        <f>'Lay0ut Multiple'!F87</f>
        <v>0</v>
      </c>
      <c r="G87" s="82">
        <f>'Lay0ut Multiple'!G87</f>
        <v>0</v>
      </c>
      <c r="H87" s="82">
        <f>'Lay0ut Multiple'!H87</f>
        <v>0</v>
      </c>
      <c r="K87" s="50"/>
      <c r="L87" s="50"/>
      <c r="M87" s="50"/>
      <c r="N87" s="50"/>
    </row>
    <row r="88" spans="1:14">
      <c r="A88" s="82">
        <f>'Lay0ut Multiple'!A88</f>
        <v>0</v>
      </c>
      <c r="B88" s="82">
        <f>'Lay0ut Multiple'!B88</f>
        <v>0</v>
      </c>
      <c r="C88" s="82">
        <f>'Lay0ut Multiple'!C88</f>
        <v>0</v>
      </c>
      <c r="D88" s="82">
        <f>'Lay0ut Multiple'!D88</f>
        <v>0</v>
      </c>
      <c r="E88" s="82">
        <f>'Lay0ut Multiple'!E88</f>
        <v>0</v>
      </c>
      <c r="F88" s="82">
        <f>'Lay0ut Multiple'!F88</f>
        <v>0</v>
      </c>
      <c r="G88" s="82">
        <f>'Lay0ut Multiple'!G88</f>
        <v>0</v>
      </c>
      <c r="H88" s="82">
        <f>'Lay0ut Multiple'!H88</f>
        <v>0</v>
      </c>
      <c r="K88" s="50"/>
      <c r="L88" s="50"/>
      <c r="M88" s="50"/>
      <c r="N88" s="50"/>
    </row>
    <row r="89" spans="1:14">
      <c r="A89" s="82">
        <f>'Lay0ut Multiple'!A89</f>
        <v>0</v>
      </c>
      <c r="B89" s="82">
        <f>'Lay0ut Multiple'!B89</f>
        <v>0</v>
      </c>
      <c r="C89" s="82">
        <f>'Lay0ut Multiple'!C89</f>
        <v>0</v>
      </c>
      <c r="D89" s="82">
        <f>'Lay0ut Multiple'!D89</f>
        <v>0</v>
      </c>
      <c r="E89" s="82">
        <f>'Lay0ut Multiple'!E89</f>
        <v>0</v>
      </c>
      <c r="F89" s="82">
        <f>'Lay0ut Multiple'!F89</f>
        <v>0</v>
      </c>
      <c r="G89" s="82">
        <f>'Lay0ut Multiple'!G89</f>
        <v>0</v>
      </c>
      <c r="H89" s="82">
        <f>'Lay0ut Multiple'!H89</f>
        <v>0</v>
      </c>
      <c r="K89" s="50"/>
      <c r="L89" s="50"/>
      <c r="M89" s="50"/>
      <c r="N89" s="50"/>
    </row>
    <row r="90" spans="1:14">
      <c r="A90" s="82">
        <f>'Lay0ut Multiple'!A90</f>
        <v>0</v>
      </c>
      <c r="B90" s="82">
        <f>'Lay0ut Multiple'!B90</f>
        <v>0</v>
      </c>
      <c r="C90" s="82">
        <f>'Lay0ut Multiple'!C90</f>
        <v>0</v>
      </c>
      <c r="D90" s="82">
        <f>'Lay0ut Multiple'!D90</f>
        <v>0</v>
      </c>
      <c r="E90" s="82">
        <f>'Lay0ut Multiple'!E90</f>
        <v>0</v>
      </c>
      <c r="F90" s="82">
        <f>'Lay0ut Multiple'!F90</f>
        <v>0</v>
      </c>
      <c r="G90" s="82">
        <f>'Lay0ut Multiple'!G90</f>
        <v>0</v>
      </c>
      <c r="H90" s="82">
        <f>'Lay0ut Multiple'!H90</f>
        <v>0</v>
      </c>
    </row>
    <row r="91" spans="1:14">
      <c r="A91" s="82">
        <f>'Lay0ut Multiple'!A91</f>
        <v>0</v>
      </c>
      <c r="B91" s="82">
        <f>'Lay0ut Multiple'!B91</f>
        <v>0</v>
      </c>
      <c r="C91" s="82">
        <f>'Lay0ut Multiple'!C91</f>
        <v>0</v>
      </c>
      <c r="D91" s="82">
        <f>'Lay0ut Multiple'!D91</f>
        <v>0</v>
      </c>
      <c r="E91" s="82">
        <f>'Lay0ut Multiple'!E91</f>
        <v>0</v>
      </c>
      <c r="F91" s="82">
        <f>'Lay0ut Multiple'!F91</f>
        <v>0</v>
      </c>
      <c r="G91" s="82">
        <f>'Lay0ut Multiple'!G91</f>
        <v>0</v>
      </c>
      <c r="H91" s="82">
        <f>'Lay0ut Multiple'!H91</f>
        <v>0</v>
      </c>
    </row>
    <row r="92" spans="1:14">
      <c r="A92" s="82">
        <f>'Lay0ut Multiple'!A92</f>
        <v>0</v>
      </c>
      <c r="B92" s="82">
        <f>'Lay0ut Multiple'!B92</f>
        <v>0</v>
      </c>
      <c r="C92" s="82">
        <f>'Lay0ut Multiple'!C92</f>
        <v>0</v>
      </c>
      <c r="D92" s="82">
        <f>'Lay0ut Multiple'!D92</f>
        <v>0</v>
      </c>
      <c r="E92" s="82">
        <f>'Lay0ut Multiple'!E92</f>
        <v>0</v>
      </c>
      <c r="F92" s="82">
        <f>'Lay0ut Multiple'!F92</f>
        <v>0</v>
      </c>
      <c r="G92" s="82">
        <f>'Lay0ut Multiple'!G92</f>
        <v>0</v>
      </c>
      <c r="H92" s="82">
        <f>'Lay0ut Multiple'!H92</f>
        <v>0</v>
      </c>
    </row>
    <row r="93" spans="1:14">
      <c r="A93" s="82">
        <f>'Lay0ut Multiple'!A93</f>
        <v>0</v>
      </c>
      <c r="B93" s="82">
        <f>'Lay0ut Multiple'!B93</f>
        <v>0</v>
      </c>
      <c r="C93" s="82">
        <f>'Lay0ut Multiple'!C93</f>
        <v>0</v>
      </c>
      <c r="D93" s="82">
        <f>'Lay0ut Multiple'!D93</f>
        <v>0</v>
      </c>
      <c r="E93" s="82">
        <f>'Lay0ut Multiple'!E93</f>
        <v>0</v>
      </c>
      <c r="F93" s="82">
        <f>'Lay0ut Multiple'!F93</f>
        <v>0</v>
      </c>
      <c r="G93" s="82">
        <f>'Lay0ut Multiple'!G93</f>
        <v>0</v>
      </c>
      <c r="H93" s="82">
        <f>'Lay0ut Multiple'!H93</f>
        <v>0</v>
      </c>
    </row>
    <row r="94" spans="1:14">
      <c r="A94" s="82">
        <f>'Lay0ut Multiple'!A94</f>
        <v>0</v>
      </c>
      <c r="B94" s="82">
        <f>'Lay0ut Multiple'!B94</f>
        <v>0</v>
      </c>
      <c r="C94" s="82">
        <f>'Lay0ut Multiple'!C94</f>
        <v>0</v>
      </c>
      <c r="D94" s="82">
        <f>'Lay0ut Multiple'!D94</f>
        <v>0</v>
      </c>
      <c r="E94" s="82">
        <f>'Lay0ut Multiple'!E94</f>
        <v>0</v>
      </c>
      <c r="F94" s="82">
        <f>'Lay0ut Multiple'!F94</f>
        <v>0</v>
      </c>
      <c r="G94" s="82">
        <f>'Lay0ut Multiple'!G94</f>
        <v>0</v>
      </c>
      <c r="H94" s="82">
        <f>'Lay0ut Multiple'!H94</f>
        <v>0</v>
      </c>
    </row>
    <row r="95" spans="1:14">
      <c r="A95" s="82">
        <f>'Lay0ut Multiple'!A95</f>
        <v>0</v>
      </c>
      <c r="B95" s="82">
        <f>'Lay0ut Multiple'!B95</f>
        <v>0</v>
      </c>
      <c r="C95" s="82">
        <f>'Lay0ut Multiple'!C95</f>
        <v>0</v>
      </c>
      <c r="D95" s="82">
        <f>'Lay0ut Multiple'!D95</f>
        <v>0</v>
      </c>
      <c r="E95" s="82">
        <f>'Lay0ut Multiple'!E95</f>
        <v>0</v>
      </c>
      <c r="F95" s="82">
        <f>'Lay0ut Multiple'!F95</f>
        <v>0</v>
      </c>
      <c r="G95" s="82">
        <f>'Lay0ut Multiple'!G95</f>
        <v>0</v>
      </c>
      <c r="H95" s="82">
        <f>'Lay0ut Multiple'!H95</f>
        <v>0</v>
      </c>
    </row>
    <row r="96" spans="1:14">
      <c r="A96" s="82">
        <f>'Lay0ut Multiple'!A96</f>
        <v>0</v>
      </c>
      <c r="B96" s="82">
        <f>'Lay0ut Multiple'!B96</f>
        <v>0</v>
      </c>
      <c r="C96" s="82">
        <f>'Lay0ut Multiple'!C96</f>
        <v>0</v>
      </c>
      <c r="D96" s="82">
        <f>'Lay0ut Multiple'!D96</f>
        <v>0</v>
      </c>
      <c r="E96" s="82">
        <f>'Lay0ut Multiple'!E96</f>
        <v>0</v>
      </c>
      <c r="F96" s="82">
        <f>'Lay0ut Multiple'!F96</f>
        <v>0</v>
      </c>
      <c r="G96" s="82">
        <f>'Lay0ut Multiple'!G96</f>
        <v>0</v>
      </c>
      <c r="H96" s="82">
        <f>'Lay0ut Multiple'!H96</f>
        <v>0</v>
      </c>
    </row>
    <row r="97" spans="1:8">
      <c r="A97" s="82">
        <f>'Lay0ut Multiple'!A97</f>
        <v>0</v>
      </c>
      <c r="B97" s="82">
        <f>'Lay0ut Multiple'!B97</f>
        <v>0</v>
      </c>
      <c r="C97" s="82">
        <f>'Lay0ut Multiple'!C97</f>
        <v>0</v>
      </c>
      <c r="D97" s="82">
        <f>'Lay0ut Multiple'!D97</f>
        <v>0</v>
      </c>
      <c r="E97" s="82">
        <f>'Lay0ut Multiple'!E97</f>
        <v>0</v>
      </c>
      <c r="F97" s="82">
        <f>'Lay0ut Multiple'!F97</f>
        <v>0</v>
      </c>
      <c r="G97" s="82">
        <f>'Lay0ut Multiple'!G97</f>
        <v>0</v>
      </c>
      <c r="H97" s="82">
        <f>'Lay0ut Multiple'!H97</f>
        <v>0</v>
      </c>
    </row>
    <row r="98" spans="1:8">
      <c r="A98" s="82">
        <f>'Lay0ut Multiple'!A98</f>
        <v>0</v>
      </c>
      <c r="B98" s="82">
        <f>'Lay0ut Multiple'!B98</f>
        <v>0</v>
      </c>
      <c r="C98" s="82">
        <f>'Lay0ut Multiple'!C98</f>
        <v>0</v>
      </c>
      <c r="D98" s="82">
        <f>'Lay0ut Multiple'!D98</f>
        <v>0</v>
      </c>
      <c r="E98" s="82">
        <f>'Lay0ut Multiple'!E98</f>
        <v>0</v>
      </c>
      <c r="F98" s="82">
        <f>'Lay0ut Multiple'!F98</f>
        <v>0</v>
      </c>
      <c r="G98" s="82">
        <f>'Lay0ut Multiple'!G98</f>
        <v>0</v>
      </c>
      <c r="H98" s="82">
        <f>'Lay0ut Multiple'!H98</f>
        <v>0</v>
      </c>
    </row>
    <row r="99" spans="1:8">
      <c r="A99" s="82">
        <f>'Lay0ut Multiple'!A99</f>
        <v>0</v>
      </c>
      <c r="B99" s="82">
        <f>'Lay0ut Multiple'!B99</f>
        <v>0</v>
      </c>
      <c r="C99" s="82">
        <f>'Lay0ut Multiple'!C99</f>
        <v>0</v>
      </c>
      <c r="D99" s="82">
        <f>'Lay0ut Multiple'!D99</f>
        <v>0</v>
      </c>
      <c r="E99" s="82">
        <f>'Lay0ut Multiple'!E99</f>
        <v>0</v>
      </c>
      <c r="F99" s="82">
        <f>'Lay0ut Multiple'!F99</f>
        <v>0</v>
      </c>
      <c r="G99" s="82">
        <f>'Lay0ut Multiple'!G99</f>
        <v>0</v>
      </c>
      <c r="H99" s="82">
        <f>'Lay0ut Multiple'!H99</f>
        <v>0</v>
      </c>
    </row>
    <row r="100" spans="1:8">
      <c r="A100" s="82">
        <f>'Lay0ut Multiple'!A100</f>
        <v>0</v>
      </c>
      <c r="B100" s="82">
        <f>'Lay0ut Multiple'!B100</f>
        <v>0</v>
      </c>
      <c r="C100" s="82">
        <f>'Lay0ut Multiple'!C100</f>
        <v>0</v>
      </c>
      <c r="D100" s="82">
        <f>'Lay0ut Multiple'!D100</f>
        <v>0</v>
      </c>
      <c r="E100" s="82">
        <f>'Lay0ut Multiple'!E100</f>
        <v>0</v>
      </c>
      <c r="F100" s="82">
        <f>'Lay0ut Multiple'!F100</f>
        <v>0</v>
      </c>
      <c r="G100" s="82">
        <f>'Lay0ut Multiple'!G100</f>
        <v>0</v>
      </c>
      <c r="H100" s="82">
        <f>'Lay0ut Multiple'!H100</f>
        <v>0</v>
      </c>
    </row>
    <row r="101" spans="1:8">
      <c r="A101" s="82">
        <f>'Lay0ut Multiple'!A101</f>
        <v>0</v>
      </c>
      <c r="B101" s="82">
        <f>'Lay0ut Multiple'!B101</f>
        <v>0</v>
      </c>
      <c r="C101" s="82">
        <f>'Lay0ut Multiple'!C101</f>
        <v>0</v>
      </c>
      <c r="D101" s="82">
        <f>'Lay0ut Multiple'!D101</f>
        <v>0</v>
      </c>
      <c r="E101" s="82">
        <f>'Lay0ut Multiple'!E101</f>
        <v>0</v>
      </c>
      <c r="F101" s="82">
        <f>'Lay0ut Multiple'!F101</f>
        <v>0</v>
      </c>
      <c r="G101" s="82">
        <f>'Lay0ut Multiple'!G101</f>
        <v>0</v>
      </c>
      <c r="H101" s="82">
        <f>'Lay0ut Multiple'!H101</f>
        <v>0</v>
      </c>
    </row>
    <row r="102" spans="1:8">
      <c r="A102" s="82">
        <f>'Lay0ut Multiple'!A102</f>
        <v>0</v>
      </c>
      <c r="B102" s="82">
        <f>'Lay0ut Multiple'!B102</f>
        <v>0</v>
      </c>
      <c r="C102" s="82">
        <f>'Lay0ut Multiple'!C102</f>
        <v>0</v>
      </c>
      <c r="D102" s="82">
        <f>'Lay0ut Multiple'!D102</f>
        <v>0</v>
      </c>
      <c r="E102" s="82">
        <f>'Lay0ut Multiple'!E102</f>
        <v>0</v>
      </c>
      <c r="F102" s="82">
        <f>'Lay0ut Multiple'!F102</f>
        <v>0</v>
      </c>
      <c r="G102" s="82">
        <f>'Lay0ut Multiple'!G102</f>
        <v>0</v>
      </c>
      <c r="H102" s="82">
        <f>'Lay0ut Multiple'!H102</f>
        <v>0</v>
      </c>
    </row>
    <row r="103" spans="1:8">
      <c r="A103" s="82">
        <f>'Lay0ut Multiple'!A103</f>
        <v>0</v>
      </c>
      <c r="B103" s="82">
        <f>'Lay0ut Multiple'!B103</f>
        <v>0</v>
      </c>
      <c r="C103" s="82">
        <f>'Lay0ut Multiple'!C103</f>
        <v>0</v>
      </c>
      <c r="D103" s="82">
        <f>'Lay0ut Multiple'!D103</f>
        <v>0</v>
      </c>
      <c r="E103" s="82">
        <f>'Lay0ut Multiple'!E103</f>
        <v>0</v>
      </c>
      <c r="F103" s="82">
        <f>'Lay0ut Multiple'!F103</f>
        <v>0</v>
      </c>
      <c r="G103" s="82">
        <f>'Lay0ut Multiple'!G103</f>
        <v>0</v>
      </c>
      <c r="H103" s="82">
        <f>'Lay0ut Multiple'!H103</f>
        <v>0</v>
      </c>
    </row>
    <row r="104" spans="1:8">
      <c r="A104" s="82">
        <f>'Lay0ut Multiple'!A104</f>
        <v>0</v>
      </c>
      <c r="B104" s="82">
        <f>'Lay0ut Multiple'!B104</f>
        <v>0</v>
      </c>
      <c r="C104" s="82">
        <f>'Lay0ut Multiple'!C104</f>
        <v>0</v>
      </c>
      <c r="D104" s="82">
        <f>'Lay0ut Multiple'!D104</f>
        <v>0</v>
      </c>
      <c r="E104" s="82">
        <f>'Lay0ut Multiple'!E104</f>
        <v>0</v>
      </c>
      <c r="F104" s="82">
        <f>'Lay0ut Multiple'!F104</f>
        <v>0</v>
      </c>
      <c r="G104" s="82">
        <f>'Lay0ut Multiple'!G104</f>
        <v>0</v>
      </c>
      <c r="H104" s="82">
        <f>'Lay0ut Multiple'!H104</f>
        <v>0</v>
      </c>
    </row>
    <row r="105" spans="1:8">
      <c r="A105" s="82">
        <f>'Lay0ut Multiple'!A105</f>
        <v>0</v>
      </c>
      <c r="B105" s="82">
        <f>'Lay0ut Multiple'!B105</f>
        <v>0</v>
      </c>
      <c r="C105" s="82">
        <f>'Lay0ut Multiple'!C105</f>
        <v>0</v>
      </c>
      <c r="D105" s="82">
        <f>'Lay0ut Multiple'!D105</f>
        <v>0</v>
      </c>
      <c r="E105" s="82">
        <f>'Lay0ut Multiple'!E105</f>
        <v>0</v>
      </c>
      <c r="F105" s="82">
        <f>'Lay0ut Multiple'!F105</f>
        <v>0</v>
      </c>
      <c r="G105" s="82">
        <f>'Lay0ut Multiple'!G105</f>
        <v>0</v>
      </c>
      <c r="H105" s="82">
        <f>'Lay0ut Multiple'!H105</f>
        <v>0</v>
      </c>
    </row>
    <row r="106" spans="1:8">
      <c r="A106" s="82">
        <f>'Lay0ut Multiple'!A106</f>
        <v>0</v>
      </c>
      <c r="B106" s="82">
        <f>'Lay0ut Multiple'!B106</f>
        <v>0</v>
      </c>
      <c r="C106" s="82">
        <f>'Lay0ut Multiple'!C106</f>
        <v>0</v>
      </c>
      <c r="D106" s="82">
        <f>'Lay0ut Multiple'!D106</f>
        <v>0</v>
      </c>
      <c r="E106" s="82">
        <f>'Lay0ut Multiple'!E106</f>
        <v>0</v>
      </c>
      <c r="F106" s="82">
        <f>'Lay0ut Multiple'!F106</f>
        <v>0</v>
      </c>
      <c r="G106" s="82">
        <f>'Lay0ut Multiple'!G106</f>
        <v>0</v>
      </c>
      <c r="H106" s="82">
        <f>'Lay0ut Multiple'!H106</f>
        <v>0</v>
      </c>
    </row>
    <row r="107" spans="1:8">
      <c r="A107" s="82">
        <f>'Lay0ut Multiple'!A107</f>
        <v>0</v>
      </c>
      <c r="B107" s="82">
        <f>'Lay0ut Multiple'!B107</f>
        <v>0</v>
      </c>
      <c r="C107" s="82">
        <f>'Lay0ut Multiple'!C107</f>
        <v>0</v>
      </c>
      <c r="D107" s="82">
        <f>'Lay0ut Multiple'!D107</f>
        <v>0</v>
      </c>
      <c r="E107" s="82">
        <f>'Lay0ut Multiple'!E107</f>
        <v>0</v>
      </c>
      <c r="F107" s="82">
        <f>'Lay0ut Multiple'!F107</f>
        <v>0</v>
      </c>
      <c r="G107" s="82">
        <f>'Lay0ut Multiple'!G107</f>
        <v>0</v>
      </c>
      <c r="H107" s="82">
        <f>'Lay0ut Multiple'!H107</f>
        <v>0</v>
      </c>
    </row>
    <row r="108" spans="1:8">
      <c r="A108" s="82">
        <f>'Lay0ut Multiple'!A108</f>
        <v>0</v>
      </c>
      <c r="B108" s="82">
        <f>'Lay0ut Multiple'!B108</f>
        <v>0</v>
      </c>
      <c r="C108" s="82">
        <f>'Lay0ut Multiple'!C108</f>
        <v>0</v>
      </c>
      <c r="D108" s="82">
        <f>'Lay0ut Multiple'!D108</f>
        <v>0</v>
      </c>
      <c r="E108" s="82">
        <f>'Lay0ut Multiple'!E108</f>
        <v>0</v>
      </c>
      <c r="F108" s="82">
        <f>'Lay0ut Multiple'!F108</f>
        <v>0</v>
      </c>
      <c r="G108" s="82">
        <f>'Lay0ut Multiple'!G108</f>
        <v>0</v>
      </c>
      <c r="H108" s="82">
        <f>'Lay0ut Multiple'!H108</f>
        <v>0</v>
      </c>
    </row>
    <row r="109" spans="1:8">
      <c r="A109" s="82">
        <f>'Lay0ut Multiple'!A109</f>
        <v>0</v>
      </c>
      <c r="B109" s="82">
        <f>'Lay0ut Multiple'!B109</f>
        <v>0</v>
      </c>
      <c r="C109" s="82">
        <f>'Lay0ut Multiple'!C109</f>
        <v>0</v>
      </c>
      <c r="D109" s="82">
        <f>'Lay0ut Multiple'!D109</f>
        <v>0</v>
      </c>
      <c r="E109" s="82">
        <f>'Lay0ut Multiple'!E109</f>
        <v>0</v>
      </c>
      <c r="F109" s="82">
        <f>'Lay0ut Multiple'!F109</f>
        <v>0</v>
      </c>
      <c r="G109" s="82">
        <f>'Lay0ut Multiple'!G109</f>
        <v>0</v>
      </c>
      <c r="H109" s="82">
        <f>'Lay0ut Multiple'!H109</f>
        <v>0</v>
      </c>
    </row>
    <row r="110" spans="1:8">
      <c r="A110" s="82">
        <f>'Lay0ut Multiple'!A110</f>
        <v>0</v>
      </c>
      <c r="B110" s="82">
        <f>'Lay0ut Multiple'!B110</f>
        <v>0</v>
      </c>
      <c r="C110" s="82">
        <f>'Lay0ut Multiple'!C110</f>
        <v>0</v>
      </c>
      <c r="D110" s="82">
        <f>'Lay0ut Multiple'!D110</f>
        <v>0</v>
      </c>
      <c r="E110" s="82">
        <f>'Lay0ut Multiple'!E110</f>
        <v>0</v>
      </c>
      <c r="F110" s="82">
        <f>'Lay0ut Multiple'!F110</f>
        <v>0</v>
      </c>
      <c r="G110" s="82">
        <f>'Lay0ut Multiple'!G110</f>
        <v>0</v>
      </c>
      <c r="H110" s="82">
        <f>'Lay0ut Multiple'!H110</f>
        <v>0</v>
      </c>
    </row>
    <row r="111" spans="1:8">
      <c r="A111" s="82">
        <f>'Lay0ut Multiple'!A111</f>
        <v>0</v>
      </c>
      <c r="B111" s="82">
        <f>'Lay0ut Multiple'!B111</f>
        <v>0</v>
      </c>
      <c r="C111" s="82">
        <f>'Lay0ut Multiple'!C111</f>
        <v>0</v>
      </c>
      <c r="D111" s="82">
        <f>'Lay0ut Multiple'!D111</f>
        <v>0</v>
      </c>
      <c r="E111" s="82">
        <f>'Lay0ut Multiple'!E111</f>
        <v>0</v>
      </c>
      <c r="F111" s="82">
        <f>'Lay0ut Multiple'!F111</f>
        <v>0</v>
      </c>
      <c r="G111" s="82">
        <f>'Lay0ut Multiple'!G111</f>
        <v>0</v>
      </c>
      <c r="H111" s="82">
        <f>'Lay0ut Multiple'!H111</f>
        <v>0</v>
      </c>
    </row>
    <row r="112" spans="1:8">
      <c r="A112" s="82">
        <f>'Lay0ut Multiple'!A112</f>
        <v>0</v>
      </c>
      <c r="B112" s="82">
        <f>'Lay0ut Multiple'!B112</f>
        <v>0</v>
      </c>
      <c r="C112" s="82">
        <f>'Lay0ut Multiple'!C112</f>
        <v>0</v>
      </c>
      <c r="D112" s="82">
        <f>'Lay0ut Multiple'!D112</f>
        <v>0</v>
      </c>
      <c r="E112" s="82">
        <f>'Lay0ut Multiple'!E112</f>
        <v>0</v>
      </c>
      <c r="F112" s="82">
        <f>'Lay0ut Multiple'!F112</f>
        <v>0</v>
      </c>
      <c r="G112" s="82">
        <f>'Lay0ut Multiple'!G112</f>
        <v>0</v>
      </c>
      <c r="H112" s="82">
        <f>'Lay0ut Multiple'!H112</f>
        <v>0</v>
      </c>
    </row>
    <row r="113" spans="1:8">
      <c r="A113" s="82">
        <f>'Lay0ut Multiple'!A113</f>
        <v>0</v>
      </c>
      <c r="B113" s="82">
        <f>'Lay0ut Multiple'!B113</f>
        <v>0</v>
      </c>
      <c r="C113" s="82">
        <f>'Lay0ut Multiple'!C113</f>
        <v>0</v>
      </c>
      <c r="D113" s="82">
        <f>'Lay0ut Multiple'!D113</f>
        <v>0</v>
      </c>
      <c r="E113" s="82">
        <f>'Lay0ut Multiple'!E113</f>
        <v>0</v>
      </c>
      <c r="F113" s="82">
        <f>'Lay0ut Multiple'!F113</f>
        <v>0</v>
      </c>
      <c r="G113" s="82">
        <f>'Lay0ut Multiple'!G113</f>
        <v>0</v>
      </c>
      <c r="H113" s="82">
        <f>'Lay0ut Multiple'!H113</f>
        <v>0</v>
      </c>
    </row>
    <row r="114" spans="1:8">
      <c r="A114" s="82">
        <f>'Lay0ut Multiple'!A114</f>
        <v>0</v>
      </c>
      <c r="B114" s="82">
        <f>'Lay0ut Multiple'!B114</f>
        <v>0</v>
      </c>
      <c r="C114" s="82">
        <f>'Lay0ut Multiple'!C114</f>
        <v>0</v>
      </c>
      <c r="D114" s="82">
        <f>'Lay0ut Multiple'!D114</f>
        <v>0</v>
      </c>
      <c r="E114" s="82">
        <f>'Lay0ut Multiple'!E114</f>
        <v>0</v>
      </c>
      <c r="F114" s="82">
        <f>'Lay0ut Multiple'!F114</f>
        <v>0</v>
      </c>
      <c r="G114" s="82">
        <f>'Lay0ut Multiple'!G114</f>
        <v>0</v>
      </c>
      <c r="H114" s="82">
        <f>'Lay0ut Multiple'!H114</f>
        <v>0</v>
      </c>
    </row>
    <row r="115" spans="1:8">
      <c r="A115" s="82">
        <f>'Lay0ut Multiple'!A115</f>
        <v>0</v>
      </c>
      <c r="B115" s="82">
        <f>'Lay0ut Multiple'!B115</f>
        <v>0</v>
      </c>
      <c r="C115" s="82">
        <f>'Lay0ut Multiple'!C115</f>
        <v>0</v>
      </c>
      <c r="D115" s="82">
        <f>'Lay0ut Multiple'!D115</f>
        <v>0</v>
      </c>
      <c r="E115" s="82">
        <f>'Lay0ut Multiple'!E115</f>
        <v>0</v>
      </c>
      <c r="F115" s="82">
        <f>'Lay0ut Multiple'!F115</f>
        <v>0</v>
      </c>
      <c r="G115" s="82">
        <f>'Lay0ut Multiple'!G115</f>
        <v>0</v>
      </c>
      <c r="H115" s="82">
        <f>'Lay0ut Multiple'!H115</f>
        <v>0</v>
      </c>
    </row>
    <row r="116" spans="1:8">
      <c r="A116" s="82">
        <f>'Lay0ut Multiple'!A116</f>
        <v>0</v>
      </c>
      <c r="B116" s="82">
        <f>'Lay0ut Multiple'!B116</f>
        <v>0</v>
      </c>
      <c r="C116" s="82">
        <f>'Lay0ut Multiple'!C116</f>
        <v>0</v>
      </c>
      <c r="D116" s="82">
        <f>'Lay0ut Multiple'!D116</f>
        <v>0</v>
      </c>
      <c r="E116" s="82">
        <f>'Lay0ut Multiple'!E116</f>
        <v>0</v>
      </c>
      <c r="F116" s="82">
        <f>'Lay0ut Multiple'!F116</f>
        <v>0</v>
      </c>
      <c r="G116" s="82">
        <f>'Lay0ut Multiple'!G116</f>
        <v>0</v>
      </c>
      <c r="H116" s="82">
        <f>'Lay0ut Multiple'!H116</f>
        <v>0</v>
      </c>
    </row>
    <row r="117" spans="1:8">
      <c r="A117" s="82">
        <f>'Lay0ut Multiple'!A117</f>
        <v>0</v>
      </c>
      <c r="B117" s="82">
        <f>'Lay0ut Multiple'!B117</f>
        <v>0</v>
      </c>
      <c r="C117" s="82">
        <f>'Lay0ut Multiple'!C117</f>
        <v>0</v>
      </c>
      <c r="D117" s="82">
        <f>'Lay0ut Multiple'!D117</f>
        <v>0</v>
      </c>
      <c r="E117" s="82">
        <f>'Lay0ut Multiple'!E117</f>
        <v>0</v>
      </c>
      <c r="F117" s="82">
        <f>'Lay0ut Multiple'!F117</f>
        <v>0</v>
      </c>
      <c r="G117" s="82">
        <f>'Lay0ut Multiple'!G117</f>
        <v>0</v>
      </c>
      <c r="H117" s="82">
        <f>'Lay0ut Multiple'!H117</f>
        <v>0</v>
      </c>
    </row>
    <row r="118" spans="1:8">
      <c r="A118" s="82">
        <f>'Lay0ut Multiple'!A118</f>
        <v>0</v>
      </c>
      <c r="B118" s="82">
        <f>'Lay0ut Multiple'!B118</f>
        <v>0</v>
      </c>
      <c r="C118" s="82">
        <f>'Lay0ut Multiple'!C118</f>
        <v>0</v>
      </c>
      <c r="D118" s="82">
        <f>'Lay0ut Multiple'!D118</f>
        <v>0</v>
      </c>
      <c r="E118" s="82">
        <f>'Lay0ut Multiple'!E118</f>
        <v>0</v>
      </c>
      <c r="F118" s="82">
        <f>'Lay0ut Multiple'!F118</f>
        <v>0</v>
      </c>
      <c r="G118" s="82">
        <f>'Lay0ut Multiple'!G118</f>
        <v>0</v>
      </c>
      <c r="H118" s="82">
        <f>'Lay0ut Multiple'!H118</f>
        <v>0</v>
      </c>
    </row>
    <row r="119" spans="1:8">
      <c r="A119" s="82">
        <f>'Lay0ut Multiple'!A119</f>
        <v>0</v>
      </c>
      <c r="B119" s="82">
        <f>'Lay0ut Multiple'!B119</f>
        <v>0</v>
      </c>
      <c r="C119" s="82">
        <f>'Lay0ut Multiple'!C119</f>
        <v>0</v>
      </c>
      <c r="D119" s="82">
        <f>'Lay0ut Multiple'!D119</f>
        <v>0</v>
      </c>
      <c r="E119" s="82">
        <f>'Lay0ut Multiple'!E119</f>
        <v>0</v>
      </c>
      <c r="F119" s="82">
        <f>'Lay0ut Multiple'!F119</f>
        <v>0</v>
      </c>
      <c r="G119" s="82">
        <f>'Lay0ut Multiple'!G119</f>
        <v>0</v>
      </c>
      <c r="H119" s="82">
        <f>'Lay0ut Multiple'!H119</f>
        <v>0</v>
      </c>
    </row>
    <row r="120" spans="1:8">
      <c r="A120" s="82">
        <f>'Lay0ut Multiple'!A120</f>
        <v>0</v>
      </c>
      <c r="B120" s="82">
        <f>'Lay0ut Multiple'!B120</f>
        <v>0</v>
      </c>
      <c r="C120" s="82">
        <f>'Lay0ut Multiple'!C120</f>
        <v>0</v>
      </c>
      <c r="D120" s="82">
        <f>'Lay0ut Multiple'!D120</f>
        <v>0</v>
      </c>
      <c r="E120" s="82">
        <f>'Lay0ut Multiple'!E120</f>
        <v>0</v>
      </c>
      <c r="F120" s="82">
        <f>'Lay0ut Multiple'!F120</f>
        <v>0</v>
      </c>
      <c r="G120" s="82">
        <f>'Lay0ut Multiple'!G120</f>
        <v>0</v>
      </c>
      <c r="H120" s="82">
        <f>'Lay0ut Multiple'!H120</f>
        <v>0</v>
      </c>
    </row>
    <row r="121" spans="1:8">
      <c r="A121" s="82">
        <f>'Lay0ut Multiple'!A121</f>
        <v>0</v>
      </c>
      <c r="B121" s="82">
        <f>'Lay0ut Multiple'!B121</f>
        <v>0</v>
      </c>
      <c r="C121" s="82">
        <f>'Lay0ut Multiple'!C121</f>
        <v>0</v>
      </c>
      <c r="D121" s="82">
        <f>'Lay0ut Multiple'!D121</f>
        <v>0</v>
      </c>
      <c r="E121" s="82">
        <f>'Lay0ut Multiple'!E121</f>
        <v>0</v>
      </c>
      <c r="F121" s="82">
        <f>'Lay0ut Multiple'!F121</f>
        <v>0</v>
      </c>
      <c r="G121" s="82">
        <f>'Lay0ut Multiple'!G121</f>
        <v>0</v>
      </c>
      <c r="H121" s="82">
        <f>'Lay0ut Multiple'!H121</f>
        <v>0</v>
      </c>
    </row>
    <row r="122" spans="1:8">
      <c r="A122" s="82">
        <f>'Lay0ut Multiple'!A122</f>
        <v>0</v>
      </c>
      <c r="B122" s="82">
        <f>'Lay0ut Multiple'!B122</f>
        <v>0</v>
      </c>
      <c r="C122" s="82">
        <f>'Lay0ut Multiple'!C122</f>
        <v>0</v>
      </c>
      <c r="D122" s="82">
        <f>'Lay0ut Multiple'!D122</f>
        <v>0</v>
      </c>
      <c r="E122" s="82">
        <f>'Lay0ut Multiple'!E122</f>
        <v>0</v>
      </c>
      <c r="F122" s="82">
        <f>'Lay0ut Multiple'!F122</f>
        <v>0</v>
      </c>
      <c r="G122" s="82">
        <f>'Lay0ut Multiple'!G122</f>
        <v>0</v>
      </c>
      <c r="H122" s="82">
        <f>'Lay0ut Multiple'!H122</f>
        <v>0</v>
      </c>
    </row>
    <row r="123" spans="1:8">
      <c r="A123" s="82">
        <f>'Lay0ut Multiple'!A123</f>
        <v>0</v>
      </c>
      <c r="B123" s="82">
        <f>'Lay0ut Multiple'!B123</f>
        <v>0</v>
      </c>
      <c r="C123" s="82">
        <f>'Lay0ut Multiple'!C123</f>
        <v>0</v>
      </c>
      <c r="D123" s="82">
        <f>'Lay0ut Multiple'!D123</f>
        <v>0</v>
      </c>
      <c r="E123" s="82">
        <f>'Lay0ut Multiple'!E123</f>
        <v>0</v>
      </c>
      <c r="F123" s="82">
        <f>'Lay0ut Multiple'!F123</f>
        <v>0</v>
      </c>
      <c r="G123" s="82">
        <f>'Lay0ut Multiple'!G123</f>
        <v>0</v>
      </c>
      <c r="H123" s="82">
        <f>'Lay0ut Multiple'!H123</f>
        <v>0</v>
      </c>
    </row>
    <row r="124" spans="1:8">
      <c r="A124" s="82">
        <f>'Lay0ut Multiple'!A124</f>
        <v>0</v>
      </c>
      <c r="B124" s="82">
        <f>'Lay0ut Multiple'!B124</f>
        <v>0</v>
      </c>
      <c r="C124" s="82">
        <f>'Lay0ut Multiple'!C124</f>
        <v>0</v>
      </c>
      <c r="D124" s="82">
        <f>'Lay0ut Multiple'!D124</f>
        <v>0</v>
      </c>
      <c r="E124" s="82">
        <f>'Lay0ut Multiple'!E124</f>
        <v>0</v>
      </c>
      <c r="F124" s="82">
        <f>'Lay0ut Multiple'!F124</f>
        <v>0</v>
      </c>
      <c r="G124" s="82">
        <f>'Lay0ut Multiple'!G124</f>
        <v>0</v>
      </c>
      <c r="H124" s="82">
        <f>'Lay0ut Multiple'!H124</f>
        <v>0</v>
      </c>
    </row>
    <row r="125" spans="1:8">
      <c r="A125" s="82">
        <f>'Lay0ut Multiple'!A125</f>
        <v>0</v>
      </c>
      <c r="B125" s="82">
        <f>'Lay0ut Multiple'!B125</f>
        <v>0</v>
      </c>
      <c r="C125" s="82">
        <f>'Lay0ut Multiple'!C125</f>
        <v>0</v>
      </c>
      <c r="D125" s="82">
        <f>'Lay0ut Multiple'!D125</f>
        <v>0</v>
      </c>
      <c r="E125" s="82">
        <f>'Lay0ut Multiple'!E125</f>
        <v>0</v>
      </c>
      <c r="F125" s="82">
        <f>'Lay0ut Multiple'!F125</f>
        <v>0</v>
      </c>
      <c r="G125" s="82">
        <f>'Lay0ut Multiple'!G125</f>
        <v>0</v>
      </c>
      <c r="H125" s="82">
        <f>'Lay0ut Multiple'!H125</f>
        <v>0</v>
      </c>
    </row>
    <row r="126" spans="1:8">
      <c r="A126" s="82">
        <f>'Lay0ut Multiple'!A126</f>
        <v>0</v>
      </c>
      <c r="B126" s="82">
        <f>'Lay0ut Multiple'!B126</f>
        <v>0</v>
      </c>
      <c r="C126" s="82">
        <f>'Lay0ut Multiple'!C126</f>
        <v>0</v>
      </c>
      <c r="D126" s="82">
        <f>'Lay0ut Multiple'!D126</f>
        <v>0</v>
      </c>
      <c r="E126" s="82">
        <f>'Lay0ut Multiple'!E126</f>
        <v>0</v>
      </c>
      <c r="F126" s="82">
        <f>'Lay0ut Multiple'!F126</f>
        <v>0</v>
      </c>
      <c r="G126" s="82">
        <f>'Lay0ut Multiple'!G126</f>
        <v>0</v>
      </c>
      <c r="H126" s="82">
        <f>'Lay0ut Multiple'!H126</f>
        <v>0</v>
      </c>
    </row>
    <row r="127" spans="1:8">
      <c r="A127" s="82">
        <f>'Lay0ut Multiple'!A127</f>
        <v>0</v>
      </c>
      <c r="B127" s="82">
        <f>'Lay0ut Multiple'!B127</f>
        <v>0</v>
      </c>
      <c r="C127" s="82">
        <f>'Lay0ut Multiple'!C127</f>
        <v>0</v>
      </c>
      <c r="D127" s="82">
        <f>'Lay0ut Multiple'!D127</f>
        <v>0</v>
      </c>
      <c r="E127" s="82">
        <f>'Lay0ut Multiple'!E127</f>
        <v>0</v>
      </c>
      <c r="F127" s="82">
        <f>'Lay0ut Multiple'!F127</f>
        <v>0</v>
      </c>
      <c r="G127" s="82">
        <f>'Lay0ut Multiple'!G127</f>
        <v>0</v>
      </c>
      <c r="H127" s="82">
        <f>'Lay0ut Multiple'!H127</f>
        <v>0</v>
      </c>
    </row>
    <row r="128" spans="1:8">
      <c r="A128" s="82">
        <f>'Lay0ut Multiple'!A128</f>
        <v>0</v>
      </c>
      <c r="B128" s="82">
        <f>'Lay0ut Multiple'!B128</f>
        <v>0</v>
      </c>
      <c r="C128" s="82">
        <f>'Lay0ut Multiple'!C128</f>
        <v>0</v>
      </c>
      <c r="D128" s="82">
        <f>'Lay0ut Multiple'!D128</f>
        <v>0</v>
      </c>
      <c r="E128" s="82">
        <f>'Lay0ut Multiple'!E128</f>
        <v>0</v>
      </c>
      <c r="F128" s="82">
        <f>'Lay0ut Multiple'!F128</f>
        <v>0</v>
      </c>
      <c r="G128" s="82">
        <f>'Lay0ut Multiple'!G128</f>
        <v>0</v>
      </c>
      <c r="H128" s="82">
        <f>'Lay0ut Multiple'!H128</f>
        <v>0</v>
      </c>
    </row>
    <row r="129" spans="1:8">
      <c r="A129" s="82">
        <f>'Lay0ut Multiple'!A129</f>
        <v>0</v>
      </c>
      <c r="B129" s="82">
        <f>'Lay0ut Multiple'!B129</f>
        <v>0</v>
      </c>
      <c r="C129" s="82">
        <f>'Lay0ut Multiple'!C129</f>
        <v>0</v>
      </c>
      <c r="D129" s="82">
        <f>'Lay0ut Multiple'!D129</f>
        <v>0</v>
      </c>
      <c r="E129" s="82">
        <f>'Lay0ut Multiple'!E129</f>
        <v>0</v>
      </c>
      <c r="F129" s="82">
        <f>'Lay0ut Multiple'!F129</f>
        <v>0</v>
      </c>
      <c r="G129" s="82">
        <f>'Lay0ut Multiple'!G129</f>
        <v>0</v>
      </c>
      <c r="H129" s="82">
        <f>'Lay0ut Multiple'!H129</f>
        <v>0</v>
      </c>
    </row>
    <row r="130" spans="1:8">
      <c r="A130" s="82">
        <f>'Lay0ut Multiple'!A130</f>
        <v>0</v>
      </c>
      <c r="B130" s="82">
        <f>'Lay0ut Multiple'!B130</f>
        <v>0</v>
      </c>
      <c r="C130" s="82">
        <f>'Lay0ut Multiple'!C130</f>
        <v>0</v>
      </c>
      <c r="D130" s="82">
        <f>'Lay0ut Multiple'!D130</f>
        <v>0</v>
      </c>
      <c r="E130" s="82">
        <f>'Lay0ut Multiple'!E130</f>
        <v>0</v>
      </c>
      <c r="F130" s="82">
        <f>'Lay0ut Multiple'!F130</f>
        <v>0</v>
      </c>
      <c r="G130" s="82">
        <f>'Lay0ut Multiple'!G130</f>
        <v>0</v>
      </c>
      <c r="H130" s="82">
        <f>'Lay0ut Multiple'!H130</f>
        <v>0</v>
      </c>
    </row>
    <row r="131" spans="1:8">
      <c r="A131" s="82">
        <f>'Lay0ut Multiple'!A131</f>
        <v>0</v>
      </c>
      <c r="B131" s="82">
        <f>'Lay0ut Multiple'!B131</f>
        <v>0</v>
      </c>
      <c r="C131" s="82">
        <f>'Lay0ut Multiple'!C131</f>
        <v>0</v>
      </c>
      <c r="D131" s="82">
        <f>'Lay0ut Multiple'!D131</f>
        <v>0</v>
      </c>
      <c r="E131" s="82">
        <f>'Lay0ut Multiple'!E131</f>
        <v>0</v>
      </c>
      <c r="F131" s="82">
        <f>'Lay0ut Multiple'!F131</f>
        <v>0</v>
      </c>
      <c r="G131" s="82">
        <f>'Lay0ut Multiple'!G131</f>
        <v>0</v>
      </c>
      <c r="H131" s="82">
        <f>'Lay0ut Multiple'!H131</f>
        <v>0</v>
      </c>
    </row>
    <row r="132" spans="1:8">
      <c r="A132" s="82">
        <f>'Lay0ut Multiple'!A132</f>
        <v>0</v>
      </c>
      <c r="B132" s="82">
        <f>'Lay0ut Multiple'!B132</f>
        <v>0</v>
      </c>
      <c r="C132" s="82">
        <f>'Lay0ut Multiple'!C132</f>
        <v>0</v>
      </c>
      <c r="D132" s="82">
        <f>'Lay0ut Multiple'!D132</f>
        <v>0</v>
      </c>
      <c r="E132" s="82">
        <f>'Lay0ut Multiple'!E132</f>
        <v>0</v>
      </c>
      <c r="F132" s="82">
        <f>'Lay0ut Multiple'!F132</f>
        <v>0</v>
      </c>
      <c r="G132" s="82">
        <f>'Lay0ut Multiple'!G132</f>
        <v>0</v>
      </c>
      <c r="H132" s="82">
        <f>'Lay0ut Multiple'!H132</f>
        <v>0</v>
      </c>
    </row>
    <row r="133" spans="1:8">
      <c r="A133" s="82">
        <f>'Lay0ut Multiple'!A133</f>
        <v>0</v>
      </c>
      <c r="B133" s="82">
        <f>'Lay0ut Multiple'!B133</f>
        <v>0</v>
      </c>
      <c r="C133" s="82">
        <f>'Lay0ut Multiple'!C133</f>
        <v>0</v>
      </c>
      <c r="D133" s="82">
        <f>'Lay0ut Multiple'!D133</f>
        <v>0</v>
      </c>
      <c r="E133" s="82">
        <f>'Lay0ut Multiple'!E133</f>
        <v>0</v>
      </c>
      <c r="F133" s="82">
        <f>'Lay0ut Multiple'!F133</f>
        <v>0</v>
      </c>
      <c r="G133" s="82">
        <f>'Lay0ut Multiple'!G133</f>
        <v>0</v>
      </c>
      <c r="H133" s="82">
        <f>'Lay0ut Multiple'!H133</f>
        <v>0</v>
      </c>
    </row>
    <row r="134" spans="1:8">
      <c r="A134" s="82">
        <f>'Lay0ut Multiple'!A134</f>
        <v>0</v>
      </c>
      <c r="B134" s="82">
        <f>'Lay0ut Multiple'!B134</f>
        <v>0</v>
      </c>
      <c r="C134" s="82">
        <f>'Lay0ut Multiple'!C134</f>
        <v>0</v>
      </c>
      <c r="D134" s="82">
        <f>'Lay0ut Multiple'!D134</f>
        <v>0</v>
      </c>
      <c r="E134" s="82">
        <f>'Lay0ut Multiple'!E134</f>
        <v>0</v>
      </c>
      <c r="F134" s="82">
        <f>'Lay0ut Multiple'!F134</f>
        <v>0</v>
      </c>
      <c r="G134" s="82">
        <f>'Lay0ut Multiple'!G134</f>
        <v>0</v>
      </c>
      <c r="H134" s="82">
        <f>'Lay0ut Multiple'!H134</f>
        <v>0</v>
      </c>
    </row>
    <row r="135" spans="1:8">
      <c r="A135" s="82">
        <f>'Lay0ut Multiple'!A135</f>
        <v>0</v>
      </c>
      <c r="B135" s="82">
        <f>'Lay0ut Multiple'!B135</f>
        <v>0</v>
      </c>
      <c r="C135" s="82">
        <f>'Lay0ut Multiple'!C135</f>
        <v>0</v>
      </c>
      <c r="D135" s="82">
        <f>'Lay0ut Multiple'!D135</f>
        <v>0</v>
      </c>
      <c r="E135" s="82">
        <f>'Lay0ut Multiple'!E135</f>
        <v>0</v>
      </c>
      <c r="F135" s="82">
        <f>'Lay0ut Multiple'!F135</f>
        <v>0</v>
      </c>
      <c r="G135" s="82">
        <f>'Lay0ut Multiple'!G135</f>
        <v>0</v>
      </c>
      <c r="H135" s="82">
        <f>'Lay0ut Multiple'!H135</f>
        <v>0</v>
      </c>
    </row>
    <row r="136" spans="1:8">
      <c r="A136" s="82">
        <f>'Lay0ut Multiple'!A136</f>
        <v>0</v>
      </c>
      <c r="B136" s="82">
        <f>'Lay0ut Multiple'!B136</f>
        <v>0</v>
      </c>
      <c r="C136" s="82">
        <f>'Lay0ut Multiple'!C136</f>
        <v>0</v>
      </c>
      <c r="D136" s="82">
        <f>'Lay0ut Multiple'!D136</f>
        <v>0</v>
      </c>
      <c r="E136" s="82">
        <f>'Lay0ut Multiple'!E136</f>
        <v>0</v>
      </c>
      <c r="F136" s="82">
        <f>'Lay0ut Multiple'!F136</f>
        <v>0</v>
      </c>
      <c r="G136" s="82">
        <f>'Lay0ut Multiple'!G136</f>
        <v>0</v>
      </c>
      <c r="H136" s="82">
        <f>'Lay0ut Multiple'!H136</f>
        <v>0</v>
      </c>
    </row>
    <row r="137" spans="1:8">
      <c r="A137" s="82">
        <f>'Lay0ut Multiple'!A137</f>
        <v>0</v>
      </c>
      <c r="B137" s="82">
        <f>'Lay0ut Multiple'!B137</f>
        <v>0</v>
      </c>
      <c r="C137" s="82">
        <f>'Lay0ut Multiple'!C137</f>
        <v>0</v>
      </c>
      <c r="D137" s="82">
        <f>'Lay0ut Multiple'!D137</f>
        <v>0</v>
      </c>
      <c r="E137" s="82">
        <f>'Lay0ut Multiple'!E137</f>
        <v>0</v>
      </c>
      <c r="F137" s="82">
        <f>'Lay0ut Multiple'!F137</f>
        <v>0</v>
      </c>
      <c r="G137" s="82">
        <f>'Lay0ut Multiple'!G137</f>
        <v>0</v>
      </c>
      <c r="H137" s="82">
        <f>'Lay0ut Multiple'!H137</f>
        <v>0</v>
      </c>
    </row>
    <row r="138" spans="1:8">
      <c r="A138" s="82">
        <f>'Lay0ut Multiple'!A138</f>
        <v>0</v>
      </c>
      <c r="B138" s="82">
        <f>'Lay0ut Multiple'!B138</f>
        <v>0</v>
      </c>
      <c r="C138" s="82">
        <f>'Lay0ut Multiple'!C138</f>
        <v>0</v>
      </c>
      <c r="D138" s="82">
        <f>'Lay0ut Multiple'!D138</f>
        <v>0</v>
      </c>
      <c r="E138" s="82">
        <f>'Lay0ut Multiple'!E138</f>
        <v>0</v>
      </c>
      <c r="F138" s="82">
        <f>'Lay0ut Multiple'!F138</f>
        <v>0</v>
      </c>
      <c r="G138" s="82">
        <f>'Lay0ut Multiple'!G138</f>
        <v>0</v>
      </c>
      <c r="H138" s="82">
        <f>'Lay0ut Multiple'!H138</f>
        <v>0</v>
      </c>
    </row>
    <row r="139" spans="1:8">
      <c r="A139" s="82">
        <f>'Lay0ut Multiple'!A139</f>
        <v>0</v>
      </c>
      <c r="B139" s="82">
        <f>'Lay0ut Multiple'!B139</f>
        <v>0</v>
      </c>
      <c r="C139" s="82">
        <f>'Lay0ut Multiple'!C139</f>
        <v>0</v>
      </c>
      <c r="D139" s="82">
        <f>'Lay0ut Multiple'!D139</f>
        <v>0</v>
      </c>
      <c r="E139" s="82">
        <f>'Lay0ut Multiple'!E139</f>
        <v>0</v>
      </c>
      <c r="F139" s="82">
        <f>'Lay0ut Multiple'!F139</f>
        <v>0</v>
      </c>
      <c r="G139" s="82">
        <f>'Lay0ut Multiple'!G139</f>
        <v>0</v>
      </c>
      <c r="H139" s="82">
        <f>'Lay0ut Multiple'!H139</f>
        <v>0</v>
      </c>
    </row>
    <row r="140" spans="1:8">
      <c r="A140" s="82">
        <f>'Lay0ut Multiple'!A140</f>
        <v>0</v>
      </c>
      <c r="B140" s="82">
        <f>'Lay0ut Multiple'!B140</f>
        <v>0</v>
      </c>
      <c r="C140" s="82">
        <f>'Lay0ut Multiple'!C140</f>
        <v>0</v>
      </c>
      <c r="D140" s="82">
        <f>'Lay0ut Multiple'!D140</f>
        <v>0</v>
      </c>
      <c r="E140" s="82">
        <f>'Lay0ut Multiple'!E140</f>
        <v>0</v>
      </c>
      <c r="F140" s="82">
        <f>'Lay0ut Multiple'!F140</f>
        <v>0</v>
      </c>
      <c r="G140" s="82">
        <f>'Lay0ut Multiple'!G140</f>
        <v>0</v>
      </c>
      <c r="H140" s="82">
        <f>'Lay0ut Multiple'!H140</f>
        <v>0</v>
      </c>
    </row>
    <row r="141" spans="1:8">
      <c r="A141" s="82">
        <f>'Lay0ut Multiple'!A141</f>
        <v>0</v>
      </c>
      <c r="B141" s="82">
        <f>'Lay0ut Multiple'!B141</f>
        <v>0</v>
      </c>
      <c r="C141" s="82">
        <f>'Lay0ut Multiple'!C141</f>
        <v>0</v>
      </c>
      <c r="D141" s="82">
        <f>'Lay0ut Multiple'!D141</f>
        <v>0</v>
      </c>
      <c r="E141" s="82">
        <f>'Lay0ut Multiple'!E141</f>
        <v>0</v>
      </c>
      <c r="F141" s="82">
        <f>'Lay0ut Multiple'!F141</f>
        <v>0</v>
      </c>
      <c r="G141" s="82">
        <f>'Lay0ut Multiple'!G141</f>
        <v>0</v>
      </c>
      <c r="H141" s="82">
        <f>'Lay0ut Multiple'!H141</f>
        <v>0</v>
      </c>
    </row>
    <row r="142" spans="1:8">
      <c r="A142" s="82">
        <f>'Lay0ut Multiple'!A142</f>
        <v>0</v>
      </c>
      <c r="B142" s="82">
        <f>'Lay0ut Multiple'!B142</f>
        <v>0</v>
      </c>
      <c r="C142" s="82">
        <f>'Lay0ut Multiple'!C142</f>
        <v>0</v>
      </c>
      <c r="D142" s="82">
        <f>'Lay0ut Multiple'!D142</f>
        <v>0</v>
      </c>
      <c r="E142" s="82">
        <f>'Lay0ut Multiple'!E142</f>
        <v>0</v>
      </c>
      <c r="F142" s="82">
        <f>'Lay0ut Multiple'!F142</f>
        <v>0</v>
      </c>
      <c r="G142" s="82">
        <f>'Lay0ut Multiple'!G142</f>
        <v>0</v>
      </c>
      <c r="H142" s="82">
        <f>'Lay0ut Multiple'!H142</f>
        <v>0</v>
      </c>
    </row>
    <row r="143" spans="1:8">
      <c r="A143" s="82">
        <f>'Lay0ut Multiple'!A143</f>
        <v>0</v>
      </c>
      <c r="B143" s="82">
        <f>'Lay0ut Multiple'!B143</f>
        <v>0</v>
      </c>
      <c r="C143" s="82">
        <f>'Lay0ut Multiple'!C143</f>
        <v>0</v>
      </c>
      <c r="D143" s="82">
        <f>'Lay0ut Multiple'!D143</f>
        <v>0</v>
      </c>
      <c r="E143" s="82">
        <f>'Lay0ut Multiple'!E143</f>
        <v>0</v>
      </c>
      <c r="F143" s="82">
        <f>'Lay0ut Multiple'!F143</f>
        <v>0</v>
      </c>
      <c r="G143" s="82">
        <f>'Lay0ut Multiple'!G143</f>
        <v>0</v>
      </c>
      <c r="H143" s="82">
        <f>'Lay0ut Multiple'!H143</f>
        <v>0</v>
      </c>
    </row>
    <row r="144" spans="1:8">
      <c r="A144" s="82">
        <f>'Lay0ut Multiple'!A144</f>
        <v>0</v>
      </c>
      <c r="B144" s="82">
        <f>'Lay0ut Multiple'!B144</f>
        <v>0</v>
      </c>
      <c r="C144" s="82">
        <f>'Lay0ut Multiple'!C144</f>
        <v>0</v>
      </c>
      <c r="D144" s="82">
        <f>'Lay0ut Multiple'!D144</f>
        <v>0</v>
      </c>
      <c r="E144" s="82">
        <f>'Lay0ut Multiple'!E144</f>
        <v>0</v>
      </c>
      <c r="F144" s="82">
        <f>'Lay0ut Multiple'!F144</f>
        <v>0</v>
      </c>
      <c r="G144" s="82">
        <f>'Lay0ut Multiple'!G144</f>
        <v>0</v>
      </c>
      <c r="H144" s="82">
        <f>'Lay0ut Multiple'!H144</f>
        <v>0</v>
      </c>
    </row>
    <row r="145" spans="1:8">
      <c r="A145" s="82">
        <f>'Lay0ut Multiple'!A145</f>
        <v>0</v>
      </c>
      <c r="B145" s="82">
        <f>'Lay0ut Multiple'!B145</f>
        <v>0</v>
      </c>
      <c r="C145" s="82">
        <f>'Lay0ut Multiple'!C145</f>
        <v>0</v>
      </c>
      <c r="D145" s="82">
        <f>'Lay0ut Multiple'!D145</f>
        <v>0</v>
      </c>
      <c r="E145" s="82">
        <f>'Lay0ut Multiple'!E145</f>
        <v>0</v>
      </c>
      <c r="F145" s="82">
        <f>'Lay0ut Multiple'!F145</f>
        <v>0</v>
      </c>
      <c r="G145" s="82">
        <f>'Lay0ut Multiple'!G145</f>
        <v>0</v>
      </c>
      <c r="H145" s="82">
        <f>'Lay0ut Multiple'!H145</f>
        <v>0</v>
      </c>
    </row>
    <row r="146" spans="1:8">
      <c r="A146" s="82">
        <f>'Lay0ut Multiple'!A146</f>
        <v>0</v>
      </c>
      <c r="B146" s="82">
        <f>'Lay0ut Multiple'!B146</f>
        <v>0</v>
      </c>
      <c r="C146" s="82">
        <f>'Lay0ut Multiple'!C146</f>
        <v>0</v>
      </c>
      <c r="D146" s="82">
        <f>'Lay0ut Multiple'!D146</f>
        <v>0</v>
      </c>
      <c r="E146" s="82">
        <f>'Lay0ut Multiple'!E146</f>
        <v>0</v>
      </c>
      <c r="F146" s="82">
        <f>'Lay0ut Multiple'!F146</f>
        <v>0</v>
      </c>
      <c r="G146" s="82">
        <f>'Lay0ut Multiple'!G146</f>
        <v>0</v>
      </c>
      <c r="H146" s="82">
        <f>'Lay0ut Multiple'!H146</f>
        <v>0</v>
      </c>
    </row>
    <row r="147" spans="1:8">
      <c r="A147" s="82">
        <f>'Lay0ut Multiple'!A147</f>
        <v>0</v>
      </c>
      <c r="B147" s="82">
        <f>'Lay0ut Multiple'!B147</f>
        <v>0</v>
      </c>
      <c r="C147" s="82">
        <f>'Lay0ut Multiple'!C147</f>
        <v>0</v>
      </c>
      <c r="D147" s="82">
        <f>'Lay0ut Multiple'!D147</f>
        <v>0</v>
      </c>
      <c r="E147" s="82">
        <f>'Lay0ut Multiple'!E147</f>
        <v>0</v>
      </c>
      <c r="F147" s="82">
        <f>'Lay0ut Multiple'!F147</f>
        <v>0</v>
      </c>
      <c r="G147" s="82">
        <f>'Lay0ut Multiple'!G147</f>
        <v>0</v>
      </c>
      <c r="H147" s="82">
        <f>'Lay0ut Multiple'!H147</f>
        <v>0</v>
      </c>
    </row>
    <row r="148" spans="1:8">
      <c r="A148" s="82">
        <f>'Lay0ut Multiple'!A148</f>
        <v>0</v>
      </c>
      <c r="B148" s="82">
        <f>'Lay0ut Multiple'!B148</f>
        <v>0</v>
      </c>
      <c r="C148" s="82">
        <f>'Lay0ut Multiple'!C148</f>
        <v>0</v>
      </c>
      <c r="D148" s="82">
        <f>'Lay0ut Multiple'!D148</f>
        <v>0</v>
      </c>
      <c r="E148" s="82">
        <f>'Lay0ut Multiple'!E148</f>
        <v>0</v>
      </c>
      <c r="F148" s="82">
        <f>'Lay0ut Multiple'!F148</f>
        <v>0</v>
      </c>
      <c r="G148" s="82">
        <f>'Lay0ut Multiple'!G148</f>
        <v>0</v>
      </c>
      <c r="H148" s="82">
        <f>'Lay0ut Multiple'!H148</f>
        <v>0</v>
      </c>
    </row>
    <row r="149" spans="1:8">
      <c r="A149" s="82">
        <f>'Lay0ut Multiple'!A149</f>
        <v>0</v>
      </c>
      <c r="B149" s="82">
        <f>'Lay0ut Multiple'!B149</f>
        <v>0</v>
      </c>
      <c r="C149" s="82">
        <f>'Lay0ut Multiple'!C149</f>
        <v>0</v>
      </c>
      <c r="D149" s="82">
        <f>'Lay0ut Multiple'!D149</f>
        <v>0</v>
      </c>
      <c r="E149" s="82">
        <f>'Lay0ut Multiple'!E149</f>
        <v>0</v>
      </c>
      <c r="F149" s="82">
        <f>'Lay0ut Multiple'!F149</f>
        <v>0</v>
      </c>
      <c r="G149" s="82">
        <f>'Lay0ut Multiple'!G149</f>
        <v>0</v>
      </c>
      <c r="H149" s="82">
        <f>'Lay0ut Multiple'!H149</f>
        <v>0</v>
      </c>
    </row>
    <row r="150" spans="1:8">
      <c r="A150" s="82">
        <f>'Lay0ut Multiple'!A150</f>
        <v>0</v>
      </c>
      <c r="B150" s="82">
        <f>'Lay0ut Multiple'!B150</f>
        <v>0</v>
      </c>
      <c r="C150" s="82">
        <f>'Lay0ut Multiple'!C150</f>
        <v>0</v>
      </c>
      <c r="D150" s="82">
        <f>'Lay0ut Multiple'!D150</f>
        <v>0</v>
      </c>
      <c r="E150" s="82">
        <f>'Lay0ut Multiple'!E150</f>
        <v>0</v>
      </c>
      <c r="F150" s="82">
        <f>'Lay0ut Multiple'!F150</f>
        <v>0</v>
      </c>
      <c r="G150" s="82">
        <f>'Lay0ut Multiple'!G150</f>
        <v>0</v>
      </c>
      <c r="H150" s="82">
        <f>'Lay0ut Multiple'!H150</f>
        <v>0</v>
      </c>
    </row>
    <row r="151" spans="1:8">
      <c r="A151" s="82">
        <f>'Lay0ut Multiple'!A151</f>
        <v>0</v>
      </c>
      <c r="B151" s="82">
        <f>'Lay0ut Multiple'!B151</f>
        <v>0</v>
      </c>
      <c r="C151" s="82">
        <f>'Lay0ut Multiple'!C151</f>
        <v>0</v>
      </c>
      <c r="D151" s="82">
        <f>'Lay0ut Multiple'!D151</f>
        <v>0</v>
      </c>
      <c r="E151" s="82">
        <f>'Lay0ut Multiple'!E151</f>
        <v>0</v>
      </c>
      <c r="F151" s="82">
        <f>'Lay0ut Multiple'!F151</f>
        <v>0</v>
      </c>
      <c r="G151" s="82">
        <f>'Lay0ut Multiple'!G151</f>
        <v>0</v>
      </c>
      <c r="H151" s="82">
        <f>'Lay0ut Multiple'!H151</f>
        <v>0</v>
      </c>
    </row>
    <row r="152" spans="1:8">
      <c r="A152" s="82">
        <f>'Lay0ut Multiple'!A152</f>
        <v>0</v>
      </c>
      <c r="B152" s="82">
        <f>'Lay0ut Multiple'!B152</f>
        <v>0</v>
      </c>
      <c r="C152" s="82">
        <f>'Lay0ut Multiple'!C152</f>
        <v>0</v>
      </c>
      <c r="D152" s="82">
        <f>'Lay0ut Multiple'!D152</f>
        <v>0</v>
      </c>
      <c r="E152" s="82">
        <f>'Lay0ut Multiple'!E152</f>
        <v>0</v>
      </c>
      <c r="F152" s="82">
        <f>'Lay0ut Multiple'!F152</f>
        <v>0</v>
      </c>
      <c r="G152" s="82">
        <f>'Lay0ut Multiple'!G152</f>
        <v>0</v>
      </c>
      <c r="H152" s="82">
        <f>'Lay0ut Multiple'!H152</f>
        <v>0</v>
      </c>
    </row>
    <row r="153" spans="1:8">
      <c r="A153" s="82">
        <f>'Lay0ut Multiple'!A153</f>
        <v>0</v>
      </c>
      <c r="B153" s="82">
        <f>'Lay0ut Multiple'!B153</f>
        <v>0</v>
      </c>
      <c r="C153" s="82">
        <f>'Lay0ut Multiple'!C153</f>
        <v>0</v>
      </c>
      <c r="D153" s="82">
        <f>'Lay0ut Multiple'!D153</f>
        <v>0</v>
      </c>
      <c r="E153" s="82">
        <f>'Lay0ut Multiple'!E153</f>
        <v>0</v>
      </c>
      <c r="F153" s="82">
        <f>'Lay0ut Multiple'!F153</f>
        <v>0</v>
      </c>
      <c r="G153" s="82">
        <f>'Lay0ut Multiple'!G153</f>
        <v>0</v>
      </c>
      <c r="H153" s="82">
        <f>'Lay0ut Multiple'!H153</f>
        <v>0</v>
      </c>
    </row>
    <row r="154" spans="1:8">
      <c r="A154" s="82">
        <f>'Lay0ut Multiple'!A154</f>
        <v>0</v>
      </c>
      <c r="B154" s="82">
        <f>'Lay0ut Multiple'!B154</f>
        <v>0</v>
      </c>
      <c r="C154" s="82">
        <f>'Lay0ut Multiple'!C154</f>
        <v>0</v>
      </c>
      <c r="D154" s="82">
        <f>'Lay0ut Multiple'!D154</f>
        <v>0</v>
      </c>
      <c r="E154" s="82">
        <f>'Lay0ut Multiple'!E154</f>
        <v>0</v>
      </c>
      <c r="F154" s="82">
        <f>'Lay0ut Multiple'!F154</f>
        <v>0</v>
      </c>
      <c r="G154" s="82">
        <f>'Lay0ut Multiple'!G154</f>
        <v>0</v>
      </c>
      <c r="H154" s="82">
        <f>'Lay0ut Multiple'!H154</f>
        <v>0</v>
      </c>
    </row>
    <row r="155" spans="1:8">
      <c r="A155" s="82">
        <f>'Lay0ut Multiple'!A155</f>
        <v>0</v>
      </c>
      <c r="B155" s="82">
        <f>'Lay0ut Multiple'!B155</f>
        <v>0</v>
      </c>
      <c r="C155" s="82">
        <f>'Lay0ut Multiple'!C155</f>
        <v>0</v>
      </c>
      <c r="D155" s="82">
        <f>'Lay0ut Multiple'!D155</f>
        <v>0</v>
      </c>
      <c r="E155" s="82">
        <f>'Lay0ut Multiple'!E155</f>
        <v>0</v>
      </c>
      <c r="F155" s="82">
        <f>'Lay0ut Multiple'!F155</f>
        <v>0</v>
      </c>
      <c r="G155" s="82">
        <f>'Lay0ut Multiple'!G155</f>
        <v>0</v>
      </c>
      <c r="H155" s="82">
        <f>'Lay0ut Multiple'!H155</f>
        <v>0</v>
      </c>
    </row>
    <row r="156" spans="1:8">
      <c r="A156" s="82">
        <f>'Lay0ut Multiple'!A156</f>
        <v>0</v>
      </c>
      <c r="B156" s="82">
        <f>'Lay0ut Multiple'!B156</f>
        <v>0</v>
      </c>
      <c r="C156" s="82">
        <f>'Lay0ut Multiple'!C156</f>
        <v>0</v>
      </c>
      <c r="D156" s="82">
        <f>'Lay0ut Multiple'!D156</f>
        <v>0</v>
      </c>
      <c r="E156" s="82">
        <f>'Lay0ut Multiple'!E156</f>
        <v>0</v>
      </c>
      <c r="F156" s="82">
        <f>'Lay0ut Multiple'!F156</f>
        <v>0</v>
      </c>
      <c r="G156" s="82">
        <f>'Lay0ut Multiple'!G156</f>
        <v>0</v>
      </c>
      <c r="H156" s="82">
        <f>'Lay0ut Multiple'!H156</f>
        <v>0</v>
      </c>
    </row>
    <row r="157" spans="1:8">
      <c r="A157" s="82">
        <f>'Lay0ut Multiple'!A157</f>
        <v>0</v>
      </c>
      <c r="B157" s="82">
        <f>'Lay0ut Multiple'!B157</f>
        <v>0</v>
      </c>
      <c r="C157" s="82">
        <f>'Lay0ut Multiple'!C157</f>
        <v>0</v>
      </c>
      <c r="D157" s="82">
        <f>'Lay0ut Multiple'!D157</f>
        <v>0</v>
      </c>
      <c r="E157" s="82">
        <f>'Lay0ut Multiple'!E157</f>
        <v>0</v>
      </c>
      <c r="F157" s="82">
        <f>'Lay0ut Multiple'!F157</f>
        <v>0</v>
      </c>
      <c r="G157" s="82">
        <f>'Lay0ut Multiple'!G157</f>
        <v>0</v>
      </c>
      <c r="H157" s="82">
        <f>'Lay0ut Multiple'!H157</f>
        <v>0</v>
      </c>
    </row>
    <row r="158" spans="1:8">
      <c r="A158" s="82">
        <f>'Lay0ut Multiple'!A158</f>
        <v>0</v>
      </c>
      <c r="B158" s="82">
        <f>'Lay0ut Multiple'!B158</f>
        <v>0</v>
      </c>
      <c r="C158" s="82">
        <f>'Lay0ut Multiple'!C158</f>
        <v>0</v>
      </c>
      <c r="D158" s="82">
        <f>'Lay0ut Multiple'!D158</f>
        <v>0</v>
      </c>
      <c r="E158" s="82">
        <f>'Lay0ut Multiple'!E158</f>
        <v>0</v>
      </c>
      <c r="F158" s="82">
        <f>'Lay0ut Multiple'!F158</f>
        <v>0</v>
      </c>
      <c r="G158" s="82">
        <f>'Lay0ut Multiple'!G158</f>
        <v>0</v>
      </c>
      <c r="H158" s="82">
        <f>'Lay0ut Multiple'!H158</f>
        <v>0</v>
      </c>
    </row>
    <row r="159" spans="1:8">
      <c r="A159" s="82">
        <f>'Lay0ut Multiple'!A159</f>
        <v>0</v>
      </c>
      <c r="B159" s="82">
        <f>'Lay0ut Multiple'!B159</f>
        <v>0</v>
      </c>
      <c r="C159" s="82">
        <f>'Lay0ut Multiple'!C159</f>
        <v>0</v>
      </c>
      <c r="D159" s="82">
        <f>'Lay0ut Multiple'!D159</f>
        <v>0</v>
      </c>
      <c r="E159" s="82">
        <f>'Lay0ut Multiple'!E159</f>
        <v>0</v>
      </c>
      <c r="F159" s="82">
        <f>'Lay0ut Multiple'!F159</f>
        <v>0</v>
      </c>
      <c r="G159" s="82">
        <f>'Lay0ut Multiple'!G159</f>
        <v>0</v>
      </c>
      <c r="H159" s="82">
        <f>'Lay0ut Multiple'!H159</f>
        <v>0</v>
      </c>
    </row>
    <row r="160" spans="1:8">
      <c r="A160" s="82">
        <f>'Lay0ut Multiple'!A160</f>
        <v>0</v>
      </c>
      <c r="B160" s="82">
        <f>'Lay0ut Multiple'!B160</f>
        <v>0</v>
      </c>
      <c r="C160" s="82">
        <f>'Lay0ut Multiple'!C160</f>
        <v>0</v>
      </c>
      <c r="D160" s="82">
        <f>'Lay0ut Multiple'!D160</f>
        <v>0</v>
      </c>
      <c r="E160" s="82">
        <f>'Lay0ut Multiple'!E160</f>
        <v>0</v>
      </c>
      <c r="F160" s="82">
        <f>'Lay0ut Multiple'!F160</f>
        <v>0</v>
      </c>
      <c r="G160" s="82">
        <f>'Lay0ut Multiple'!G160</f>
        <v>0</v>
      </c>
      <c r="H160" s="82">
        <f>'Lay0ut Multiple'!H160</f>
        <v>0</v>
      </c>
    </row>
    <row r="161" spans="1:8">
      <c r="A161" s="82">
        <f>'Lay0ut Multiple'!A161</f>
        <v>0</v>
      </c>
      <c r="B161" s="82">
        <f>'Lay0ut Multiple'!B161</f>
        <v>0</v>
      </c>
      <c r="C161" s="82">
        <f>'Lay0ut Multiple'!C161</f>
        <v>0</v>
      </c>
      <c r="D161" s="82">
        <f>'Lay0ut Multiple'!D161</f>
        <v>0</v>
      </c>
      <c r="E161" s="82">
        <f>'Lay0ut Multiple'!E161</f>
        <v>0</v>
      </c>
      <c r="F161" s="82">
        <f>'Lay0ut Multiple'!F161</f>
        <v>0</v>
      </c>
      <c r="G161" s="82">
        <f>'Lay0ut Multiple'!G161</f>
        <v>0</v>
      </c>
      <c r="H161" s="82">
        <f>'Lay0ut Multiple'!H161</f>
        <v>0</v>
      </c>
    </row>
    <row r="162" spans="1:8">
      <c r="A162" s="82">
        <f>'Lay0ut Multiple'!A162</f>
        <v>0</v>
      </c>
      <c r="B162" s="82">
        <f>'Lay0ut Multiple'!B162</f>
        <v>0</v>
      </c>
      <c r="C162" s="82">
        <f>'Lay0ut Multiple'!C162</f>
        <v>0</v>
      </c>
      <c r="D162" s="82">
        <f>'Lay0ut Multiple'!D162</f>
        <v>0</v>
      </c>
      <c r="E162" s="82">
        <f>'Lay0ut Multiple'!E162</f>
        <v>0</v>
      </c>
      <c r="F162" s="82">
        <f>'Lay0ut Multiple'!F162</f>
        <v>0</v>
      </c>
      <c r="G162" s="82">
        <f>'Lay0ut Multiple'!G162</f>
        <v>0</v>
      </c>
      <c r="H162" s="82">
        <f>'Lay0ut Multiple'!H162</f>
        <v>0</v>
      </c>
    </row>
    <row r="163" spans="1:8">
      <c r="A163" s="82">
        <f>'Lay0ut Multiple'!A163</f>
        <v>0</v>
      </c>
      <c r="B163" s="82">
        <f>'Lay0ut Multiple'!B163</f>
        <v>0</v>
      </c>
      <c r="C163" s="82">
        <f>'Lay0ut Multiple'!C163</f>
        <v>0</v>
      </c>
      <c r="D163" s="82">
        <f>'Lay0ut Multiple'!D163</f>
        <v>0</v>
      </c>
      <c r="E163" s="82">
        <f>'Lay0ut Multiple'!E163</f>
        <v>0</v>
      </c>
      <c r="F163" s="82">
        <f>'Lay0ut Multiple'!F163</f>
        <v>0</v>
      </c>
      <c r="G163" s="82">
        <f>'Lay0ut Multiple'!G163</f>
        <v>0</v>
      </c>
      <c r="H163" s="82">
        <f>'Lay0ut Multiple'!H163</f>
        <v>0</v>
      </c>
    </row>
    <row r="164" spans="1:8">
      <c r="A164" s="82">
        <f>'Lay0ut Multiple'!A164</f>
        <v>0</v>
      </c>
      <c r="B164" s="82">
        <f>'Lay0ut Multiple'!B164</f>
        <v>0</v>
      </c>
      <c r="C164" s="82">
        <f>'Lay0ut Multiple'!C164</f>
        <v>0</v>
      </c>
      <c r="D164" s="82">
        <f>'Lay0ut Multiple'!D164</f>
        <v>0</v>
      </c>
      <c r="E164" s="82">
        <f>'Lay0ut Multiple'!E164</f>
        <v>0</v>
      </c>
      <c r="F164" s="82">
        <f>'Lay0ut Multiple'!F164</f>
        <v>0</v>
      </c>
      <c r="G164" s="82">
        <f>'Lay0ut Multiple'!G164</f>
        <v>0</v>
      </c>
      <c r="H164" s="82">
        <f>'Lay0ut Multiple'!H164</f>
        <v>0</v>
      </c>
    </row>
    <row r="165" spans="1:8">
      <c r="A165" s="82">
        <f>'Lay0ut Multiple'!A165</f>
        <v>0</v>
      </c>
      <c r="B165" s="82">
        <f>'Lay0ut Multiple'!B165</f>
        <v>0</v>
      </c>
      <c r="C165" s="82">
        <f>'Lay0ut Multiple'!C165</f>
        <v>0</v>
      </c>
      <c r="D165" s="82">
        <f>'Lay0ut Multiple'!D165</f>
        <v>0</v>
      </c>
      <c r="E165" s="82">
        <f>'Lay0ut Multiple'!E165</f>
        <v>0</v>
      </c>
      <c r="F165" s="82">
        <f>'Lay0ut Multiple'!F165</f>
        <v>0</v>
      </c>
      <c r="G165" s="82">
        <f>'Lay0ut Multiple'!G165</f>
        <v>0</v>
      </c>
      <c r="H165" s="82">
        <f>'Lay0ut Multiple'!H165</f>
        <v>0</v>
      </c>
    </row>
    <row r="166" spans="1:8">
      <c r="A166" s="82">
        <f>'Lay0ut Multiple'!A166</f>
        <v>0</v>
      </c>
      <c r="B166" s="82">
        <f>'Lay0ut Multiple'!B166</f>
        <v>0</v>
      </c>
      <c r="C166" s="82">
        <f>'Lay0ut Multiple'!C166</f>
        <v>0</v>
      </c>
      <c r="D166" s="82">
        <f>'Lay0ut Multiple'!D166</f>
        <v>0</v>
      </c>
      <c r="E166" s="82">
        <f>'Lay0ut Multiple'!E166</f>
        <v>0</v>
      </c>
      <c r="F166" s="82">
        <f>'Lay0ut Multiple'!F166</f>
        <v>0</v>
      </c>
      <c r="G166" s="82">
        <f>'Lay0ut Multiple'!G166</f>
        <v>0</v>
      </c>
      <c r="H166" s="82">
        <f>'Lay0ut Multiple'!H166</f>
        <v>0</v>
      </c>
    </row>
    <row r="167" spans="1:8">
      <c r="A167" s="82">
        <f>'Lay0ut Multiple'!A167</f>
        <v>0</v>
      </c>
      <c r="B167" s="82">
        <f>'Lay0ut Multiple'!B167</f>
        <v>0</v>
      </c>
      <c r="C167" s="82">
        <f>'Lay0ut Multiple'!C167</f>
        <v>0</v>
      </c>
      <c r="D167" s="82">
        <f>'Lay0ut Multiple'!D167</f>
        <v>0</v>
      </c>
      <c r="E167" s="82">
        <f>'Lay0ut Multiple'!E167</f>
        <v>0</v>
      </c>
      <c r="F167" s="82">
        <f>'Lay0ut Multiple'!F167</f>
        <v>0</v>
      </c>
      <c r="G167" s="82">
        <f>'Lay0ut Multiple'!G167</f>
        <v>0</v>
      </c>
      <c r="H167" s="82">
        <f>'Lay0ut Multiple'!H167</f>
        <v>0</v>
      </c>
    </row>
    <row r="168" spans="1:8">
      <c r="A168" s="82">
        <f>'Lay0ut Multiple'!A168</f>
        <v>0</v>
      </c>
      <c r="B168" s="82">
        <f>'Lay0ut Multiple'!B168</f>
        <v>0</v>
      </c>
      <c r="C168" s="82">
        <f>'Lay0ut Multiple'!C168</f>
        <v>0</v>
      </c>
      <c r="D168" s="82">
        <f>'Lay0ut Multiple'!D168</f>
        <v>0</v>
      </c>
      <c r="E168" s="82">
        <f>'Lay0ut Multiple'!E168</f>
        <v>0</v>
      </c>
      <c r="F168" s="82">
        <f>'Lay0ut Multiple'!F168</f>
        <v>0</v>
      </c>
      <c r="G168" s="82">
        <f>'Lay0ut Multiple'!G168</f>
        <v>0</v>
      </c>
      <c r="H168" s="82">
        <f>'Lay0ut Multiple'!H168</f>
        <v>0</v>
      </c>
    </row>
    <row r="169" spans="1:8">
      <c r="A169" s="82">
        <f>'Lay0ut Multiple'!A169</f>
        <v>0</v>
      </c>
      <c r="B169" s="82">
        <f>'Lay0ut Multiple'!B169</f>
        <v>0</v>
      </c>
      <c r="C169" s="82">
        <f>'Lay0ut Multiple'!C169</f>
        <v>0</v>
      </c>
      <c r="D169" s="82">
        <f>'Lay0ut Multiple'!D169</f>
        <v>0</v>
      </c>
      <c r="E169" s="82">
        <f>'Lay0ut Multiple'!E169</f>
        <v>0</v>
      </c>
      <c r="F169" s="82">
        <f>'Lay0ut Multiple'!F169</f>
        <v>0</v>
      </c>
      <c r="G169" s="82">
        <f>'Lay0ut Multiple'!G169</f>
        <v>0</v>
      </c>
      <c r="H169" s="82">
        <f>'Lay0ut Multiple'!H169</f>
        <v>0</v>
      </c>
    </row>
    <row r="170" spans="1:8">
      <c r="A170" s="82">
        <f>'Lay0ut Multiple'!A170</f>
        <v>0</v>
      </c>
      <c r="B170" s="82">
        <f>'Lay0ut Multiple'!B170</f>
        <v>0</v>
      </c>
      <c r="C170" s="82">
        <f>'Lay0ut Multiple'!C170</f>
        <v>0</v>
      </c>
      <c r="D170" s="82">
        <f>'Lay0ut Multiple'!D170</f>
        <v>0</v>
      </c>
      <c r="E170" s="82">
        <f>'Lay0ut Multiple'!E170</f>
        <v>0</v>
      </c>
      <c r="F170" s="82">
        <f>'Lay0ut Multiple'!F170</f>
        <v>0</v>
      </c>
      <c r="G170" s="82">
        <f>'Lay0ut Multiple'!G170</f>
        <v>0</v>
      </c>
      <c r="H170" s="82">
        <f>'Lay0ut Multiple'!H170</f>
        <v>0</v>
      </c>
    </row>
    <row r="171" spans="1:8">
      <c r="A171" s="82">
        <f>'Lay0ut Multiple'!A171</f>
        <v>0</v>
      </c>
      <c r="B171" s="82">
        <f>'Lay0ut Multiple'!B171</f>
        <v>0</v>
      </c>
      <c r="C171" s="82">
        <f>'Lay0ut Multiple'!C171</f>
        <v>0</v>
      </c>
      <c r="D171" s="82">
        <f>'Lay0ut Multiple'!D171</f>
        <v>0</v>
      </c>
      <c r="E171" s="82">
        <f>'Lay0ut Multiple'!E171</f>
        <v>0</v>
      </c>
      <c r="F171" s="82">
        <f>'Lay0ut Multiple'!F171</f>
        <v>0</v>
      </c>
      <c r="G171" s="82">
        <f>'Lay0ut Multiple'!G171</f>
        <v>0</v>
      </c>
      <c r="H171" s="82">
        <f>'Lay0ut Multiple'!H171</f>
        <v>0</v>
      </c>
    </row>
    <row r="172" spans="1:8">
      <c r="A172" s="82">
        <f>'Lay0ut Multiple'!A172</f>
        <v>0</v>
      </c>
      <c r="B172" s="82">
        <f>'Lay0ut Multiple'!B172</f>
        <v>0</v>
      </c>
      <c r="C172" s="82">
        <f>'Lay0ut Multiple'!C172</f>
        <v>0</v>
      </c>
      <c r="D172" s="82">
        <f>'Lay0ut Multiple'!D172</f>
        <v>0</v>
      </c>
      <c r="E172" s="82">
        <f>'Lay0ut Multiple'!E172</f>
        <v>0</v>
      </c>
      <c r="F172" s="82">
        <f>'Lay0ut Multiple'!F172</f>
        <v>0</v>
      </c>
      <c r="G172" s="82">
        <f>'Lay0ut Multiple'!G172</f>
        <v>0</v>
      </c>
      <c r="H172" s="82">
        <f>'Lay0ut Multiple'!H172</f>
        <v>0</v>
      </c>
    </row>
    <row r="173" spans="1:8">
      <c r="A173" s="82">
        <f>'Lay0ut Multiple'!A173</f>
        <v>0</v>
      </c>
      <c r="B173" s="82">
        <f>'Lay0ut Multiple'!B173</f>
        <v>0</v>
      </c>
      <c r="C173" s="82">
        <f>'Lay0ut Multiple'!C173</f>
        <v>0</v>
      </c>
      <c r="D173" s="82">
        <f>'Lay0ut Multiple'!D173</f>
        <v>0</v>
      </c>
      <c r="E173" s="82">
        <f>'Lay0ut Multiple'!E173</f>
        <v>0</v>
      </c>
      <c r="F173" s="82">
        <f>'Lay0ut Multiple'!F173</f>
        <v>0</v>
      </c>
      <c r="G173" s="82">
        <f>'Lay0ut Multiple'!G173</f>
        <v>0</v>
      </c>
      <c r="H173" s="82">
        <f>'Lay0ut Multiple'!H173</f>
        <v>0</v>
      </c>
    </row>
    <row r="174" spans="1:8">
      <c r="A174" s="82">
        <f>'Lay0ut Multiple'!A174</f>
        <v>0</v>
      </c>
      <c r="B174" s="82">
        <f>'Lay0ut Multiple'!B174</f>
        <v>0</v>
      </c>
      <c r="C174" s="82">
        <f>'Lay0ut Multiple'!C174</f>
        <v>0</v>
      </c>
      <c r="D174" s="82">
        <f>'Lay0ut Multiple'!D174</f>
        <v>0</v>
      </c>
      <c r="E174" s="82">
        <f>'Lay0ut Multiple'!E174</f>
        <v>0</v>
      </c>
      <c r="F174" s="82">
        <f>'Lay0ut Multiple'!F174</f>
        <v>0</v>
      </c>
      <c r="G174" s="82">
        <f>'Lay0ut Multiple'!G174</f>
        <v>0</v>
      </c>
      <c r="H174" s="82">
        <f>'Lay0ut Multiple'!H174</f>
        <v>0</v>
      </c>
    </row>
    <row r="175" spans="1:8">
      <c r="A175" s="82">
        <f>'Lay0ut Multiple'!A175</f>
        <v>0</v>
      </c>
      <c r="B175" s="82">
        <f>'Lay0ut Multiple'!B175</f>
        <v>0</v>
      </c>
      <c r="C175" s="82">
        <f>'Lay0ut Multiple'!C175</f>
        <v>0</v>
      </c>
      <c r="D175" s="82">
        <f>'Lay0ut Multiple'!D175</f>
        <v>0</v>
      </c>
      <c r="E175" s="82">
        <f>'Lay0ut Multiple'!E175</f>
        <v>0</v>
      </c>
      <c r="F175" s="82">
        <f>'Lay0ut Multiple'!F175</f>
        <v>0</v>
      </c>
      <c r="G175" s="82">
        <f>'Lay0ut Multiple'!G175</f>
        <v>0</v>
      </c>
      <c r="H175" s="82">
        <f>'Lay0ut Multiple'!H175</f>
        <v>0</v>
      </c>
    </row>
    <row r="176" spans="1:8">
      <c r="A176" s="82">
        <f>'Lay0ut Multiple'!A176</f>
        <v>0</v>
      </c>
      <c r="B176" s="82">
        <f>'Lay0ut Multiple'!B176</f>
        <v>0</v>
      </c>
      <c r="C176" s="82">
        <f>'Lay0ut Multiple'!C176</f>
        <v>0</v>
      </c>
      <c r="D176" s="82">
        <f>'Lay0ut Multiple'!D176</f>
        <v>0</v>
      </c>
      <c r="E176" s="82">
        <f>'Lay0ut Multiple'!E176</f>
        <v>0</v>
      </c>
      <c r="F176" s="82">
        <f>'Lay0ut Multiple'!F176</f>
        <v>0</v>
      </c>
      <c r="G176" s="82">
        <f>'Lay0ut Multiple'!G176</f>
        <v>0</v>
      </c>
      <c r="H176" s="82">
        <f>'Lay0ut Multiple'!H176</f>
        <v>0</v>
      </c>
    </row>
    <row r="177" spans="1:8">
      <c r="A177" s="82">
        <f>'Lay0ut Multiple'!A177</f>
        <v>0</v>
      </c>
      <c r="B177" s="82">
        <f>'Lay0ut Multiple'!B177</f>
        <v>0</v>
      </c>
      <c r="C177" s="82">
        <f>'Lay0ut Multiple'!C177</f>
        <v>0</v>
      </c>
      <c r="D177" s="82">
        <f>'Lay0ut Multiple'!D177</f>
        <v>0</v>
      </c>
      <c r="E177" s="82">
        <f>'Lay0ut Multiple'!E177</f>
        <v>0</v>
      </c>
      <c r="F177" s="82">
        <f>'Lay0ut Multiple'!F177</f>
        <v>0</v>
      </c>
      <c r="G177" s="82">
        <f>'Lay0ut Multiple'!G177</f>
        <v>0</v>
      </c>
      <c r="H177" s="82">
        <f>'Lay0ut Multiple'!H177</f>
        <v>0</v>
      </c>
    </row>
    <row r="178" spans="1:8">
      <c r="A178" s="82">
        <f>'Lay0ut Multiple'!A178</f>
        <v>0</v>
      </c>
      <c r="B178" s="82">
        <f>'Lay0ut Multiple'!B178</f>
        <v>0</v>
      </c>
      <c r="C178" s="82">
        <f>'Lay0ut Multiple'!C178</f>
        <v>0</v>
      </c>
      <c r="D178" s="82">
        <f>'Lay0ut Multiple'!D178</f>
        <v>0</v>
      </c>
      <c r="E178" s="82">
        <f>'Lay0ut Multiple'!E178</f>
        <v>0</v>
      </c>
      <c r="F178" s="82">
        <f>'Lay0ut Multiple'!F178</f>
        <v>0</v>
      </c>
      <c r="G178" s="82">
        <f>'Lay0ut Multiple'!G178</f>
        <v>0</v>
      </c>
      <c r="H178" s="82">
        <f>'Lay0ut Multiple'!H178</f>
        <v>0</v>
      </c>
    </row>
    <row r="179" spans="1:8">
      <c r="A179" s="82">
        <f>'Lay0ut Multiple'!A179</f>
        <v>0</v>
      </c>
      <c r="B179" s="82">
        <f>'Lay0ut Multiple'!B179</f>
        <v>0</v>
      </c>
      <c r="C179" s="82">
        <f>'Lay0ut Multiple'!C179</f>
        <v>0</v>
      </c>
      <c r="D179" s="82">
        <f>'Lay0ut Multiple'!D179</f>
        <v>0</v>
      </c>
      <c r="E179" s="82">
        <f>'Lay0ut Multiple'!E179</f>
        <v>0</v>
      </c>
      <c r="F179" s="82">
        <f>'Lay0ut Multiple'!F179</f>
        <v>0</v>
      </c>
      <c r="G179" s="82">
        <f>'Lay0ut Multiple'!G179</f>
        <v>0</v>
      </c>
      <c r="H179" s="82">
        <f>'Lay0ut Multiple'!H179</f>
        <v>0</v>
      </c>
    </row>
    <row r="180" spans="1:8">
      <c r="A180" s="82">
        <f>'Lay0ut Multiple'!A180</f>
        <v>0</v>
      </c>
      <c r="B180" s="82">
        <f>'Lay0ut Multiple'!B180</f>
        <v>0</v>
      </c>
      <c r="C180" s="82">
        <f>'Lay0ut Multiple'!C180</f>
        <v>0</v>
      </c>
      <c r="D180" s="82">
        <f>'Lay0ut Multiple'!D180</f>
        <v>0</v>
      </c>
      <c r="E180" s="82">
        <f>'Lay0ut Multiple'!E180</f>
        <v>0</v>
      </c>
      <c r="F180" s="82">
        <f>'Lay0ut Multiple'!F180</f>
        <v>0</v>
      </c>
      <c r="G180" s="82">
        <f>'Lay0ut Multiple'!G180</f>
        <v>0</v>
      </c>
      <c r="H180" s="82">
        <f>'Lay0ut Multiple'!H180</f>
        <v>0</v>
      </c>
    </row>
    <row r="181" spans="1:8">
      <c r="A181" s="82">
        <f>'Lay0ut Multiple'!A181</f>
        <v>0</v>
      </c>
      <c r="B181" s="82">
        <f>'Lay0ut Multiple'!B181</f>
        <v>0</v>
      </c>
      <c r="C181" s="82">
        <f>'Lay0ut Multiple'!C181</f>
        <v>0</v>
      </c>
      <c r="D181" s="82">
        <f>'Lay0ut Multiple'!D181</f>
        <v>0</v>
      </c>
      <c r="E181" s="82">
        <f>'Lay0ut Multiple'!E181</f>
        <v>0</v>
      </c>
      <c r="F181" s="82">
        <f>'Lay0ut Multiple'!F181</f>
        <v>0</v>
      </c>
      <c r="G181" s="82">
        <f>'Lay0ut Multiple'!G181</f>
        <v>0</v>
      </c>
      <c r="H181" s="82">
        <f>'Lay0ut Multiple'!H181</f>
        <v>0</v>
      </c>
    </row>
    <row r="182" spans="1:8">
      <c r="A182" s="82">
        <f>'Lay0ut Multiple'!A182</f>
        <v>0</v>
      </c>
      <c r="B182" s="82">
        <f>'Lay0ut Multiple'!B182</f>
        <v>0</v>
      </c>
      <c r="C182" s="82">
        <f>'Lay0ut Multiple'!C182</f>
        <v>0</v>
      </c>
      <c r="D182" s="82">
        <f>'Lay0ut Multiple'!D182</f>
        <v>0</v>
      </c>
      <c r="E182" s="82">
        <f>'Lay0ut Multiple'!E182</f>
        <v>0</v>
      </c>
      <c r="F182" s="82">
        <f>'Lay0ut Multiple'!F182</f>
        <v>0</v>
      </c>
      <c r="G182" s="82">
        <f>'Lay0ut Multiple'!G182</f>
        <v>0</v>
      </c>
      <c r="H182" s="82">
        <f>'Lay0ut Multiple'!H182</f>
        <v>0</v>
      </c>
    </row>
    <row r="183" spans="1:8">
      <c r="A183" s="82">
        <f>'Lay0ut Multiple'!A183</f>
        <v>0</v>
      </c>
      <c r="B183" s="82">
        <f>'Lay0ut Multiple'!B183</f>
        <v>0</v>
      </c>
      <c r="C183" s="82">
        <f>'Lay0ut Multiple'!C183</f>
        <v>0</v>
      </c>
      <c r="D183" s="82">
        <f>'Lay0ut Multiple'!D183</f>
        <v>0</v>
      </c>
      <c r="E183" s="82">
        <f>'Lay0ut Multiple'!E183</f>
        <v>0</v>
      </c>
      <c r="F183" s="82">
        <f>'Lay0ut Multiple'!F183</f>
        <v>0</v>
      </c>
      <c r="G183" s="82">
        <f>'Lay0ut Multiple'!G183</f>
        <v>0</v>
      </c>
      <c r="H183" s="82">
        <f>'Lay0ut Multiple'!H183</f>
        <v>0</v>
      </c>
    </row>
    <row r="184" spans="1:8">
      <c r="A184" s="82">
        <f>'Lay0ut Multiple'!A184</f>
        <v>0</v>
      </c>
      <c r="B184" s="82">
        <f>'Lay0ut Multiple'!B184</f>
        <v>0</v>
      </c>
      <c r="C184" s="82">
        <f>'Lay0ut Multiple'!C184</f>
        <v>0</v>
      </c>
      <c r="D184" s="82">
        <f>'Lay0ut Multiple'!D184</f>
        <v>0</v>
      </c>
      <c r="E184" s="82">
        <f>'Lay0ut Multiple'!E184</f>
        <v>0</v>
      </c>
      <c r="F184" s="82">
        <f>'Lay0ut Multiple'!F184</f>
        <v>0</v>
      </c>
      <c r="G184" s="82">
        <f>'Lay0ut Multiple'!G184</f>
        <v>0</v>
      </c>
      <c r="H184" s="82">
        <f>'Lay0ut Multiple'!H184</f>
        <v>0</v>
      </c>
    </row>
    <row r="185" spans="1:8">
      <c r="A185" s="82">
        <f>'Lay0ut Multiple'!A185</f>
        <v>0</v>
      </c>
      <c r="B185" s="82">
        <f>'Lay0ut Multiple'!B185</f>
        <v>0</v>
      </c>
      <c r="C185" s="82">
        <f>'Lay0ut Multiple'!C185</f>
        <v>0</v>
      </c>
      <c r="D185" s="82">
        <f>'Lay0ut Multiple'!D185</f>
        <v>0</v>
      </c>
      <c r="E185" s="82">
        <f>'Lay0ut Multiple'!E185</f>
        <v>0</v>
      </c>
      <c r="F185" s="82">
        <f>'Lay0ut Multiple'!F185</f>
        <v>0</v>
      </c>
      <c r="G185" s="82">
        <f>'Lay0ut Multiple'!G185</f>
        <v>0</v>
      </c>
      <c r="H185" s="82">
        <f>'Lay0ut Multiple'!H185</f>
        <v>0</v>
      </c>
    </row>
    <row r="186" spans="1:8">
      <c r="A186" s="82">
        <f>'Lay0ut Multiple'!A186</f>
        <v>0</v>
      </c>
      <c r="B186" s="82">
        <f>'Lay0ut Multiple'!B186</f>
        <v>0</v>
      </c>
      <c r="C186" s="82">
        <f>'Lay0ut Multiple'!C186</f>
        <v>0</v>
      </c>
      <c r="D186" s="82">
        <f>'Lay0ut Multiple'!D186</f>
        <v>0</v>
      </c>
      <c r="E186" s="82">
        <f>'Lay0ut Multiple'!E186</f>
        <v>0</v>
      </c>
      <c r="F186" s="82">
        <f>'Lay0ut Multiple'!F186</f>
        <v>0</v>
      </c>
      <c r="G186" s="82">
        <f>'Lay0ut Multiple'!G186</f>
        <v>0</v>
      </c>
      <c r="H186" s="82">
        <f>'Lay0ut Multiple'!H186</f>
        <v>0</v>
      </c>
    </row>
    <row r="187" spans="1:8">
      <c r="A187" s="82">
        <f>'Lay0ut Multiple'!A187</f>
        <v>0</v>
      </c>
      <c r="B187" s="82">
        <f>'Lay0ut Multiple'!B187</f>
        <v>0</v>
      </c>
      <c r="C187" s="82">
        <f>'Lay0ut Multiple'!C187</f>
        <v>0</v>
      </c>
      <c r="D187" s="82">
        <f>'Lay0ut Multiple'!D187</f>
        <v>0</v>
      </c>
      <c r="E187" s="82">
        <f>'Lay0ut Multiple'!E187</f>
        <v>0</v>
      </c>
      <c r="F187" s="82">
        <f>'Lay0ut Multiple'!F187</f>
        <v>0</v>
      </c>
      <c r="G187" s="82">
        <f>'Lay0ut Multiple'!G187</f>
        <v>0</v>
      </c>
      <c r="H187" s="82">
        <f>'Lay0ut Multiple'!H187</f>
        <v>0</v>
      </c>
    </row>
    <row r="188" spans="1:8">
      <c r="A188" s="82">
        <f>'Lay0ut Multiple'!A188</f>
        <v>0</v>
      </c>
      <c r="B188" s="82">
        <f>'Lay0ut Multiple'!B188</f>
        <v>0</v>
      </c>
      <c r="C188" s="82">
        <f>'Lay0ut Multiple'!C188</f>
        <v>0</v>
      </c>
      <c r="D188" s="82">
        <f>'Lay0ut Multiple'!D188</f>
        <v>0</v>
      </c>
      <c r="E188" s="82">
        <f>'Lay0ut Multiple'!E188</f>
        <v>0</v>
      </c>
      <c r="F188" s="82">
        <f>'Lay0ut Multiple'!F188</f>
        <v>0</v>
      </c>
      <c r="G188" s="82">
        <f>'Lay0ut Multiple'!G188</f>
        <v>0</v>
      </c>
      <c r="H188" s="82">
        <f>'Lay0ut Multiple'!H188</f>
        <v>0</v>
      </c>
    </row>
    <row r="189" spans="1:8">
      <c r="A189" s="82">
        <f>'Lay0ut Multiple'!A189</f>
        <v>0</v>
      </c>
      <c r="B189" s="82">
        <f>'Lay0ut Multiple'!B189</f>
        <v>0</v>
      </c>
      <c r="C189" s="82">
        <f>'Lay0ut Multiple'!C189</f>
        <v>0</v>
      </c>
      <c r="D189" s="82">
        <f>'Lay0ut Multiple'!D189</f>
        <v>0</v>
      </c>
      <c r="E189" s="82">
        <f>'Lay0ut Multiple'!E189</f>
        <v>0</v>
      </c>
      <c r="F189" s="82">
        <f>'Lay0ut Multiple'!F189</f>
        <v>0</v>
      </c>
      <c r="G189" s="82">
        <f>'Lay0ut Multiple'!G189</f>
        <v>0</v>
      </c>
      <c r="H189" s="82">
        <f>'Lay0ut Multiple'!H189</f>
        <v>0</v>
      </c>
    </row>
    <row r="190" spans="1:8">
      <c r="A190" s="82">
        <f>'Lay0ut Multiple'!A190</f>
        <v>0</v>
      </c>
      <c r="B190" s="82">
        <f>'Lay0ut Multiple'!B190</f>
        <v>0</v>
      </c>
      <c r="C190" s="82">
        <f>'Lay0ut Multiple'!C190</f>
        <v>0</v>
      </c>
      <c r="D190" s="82">
        <f>'Lay0ut Multiple'!D190</f>
        <v>0</v>
      </c>
      <c r="E190" s="82">
        <f>'Lay0ut Multiple'!E190</f>
        <v>0</v>
      </c>
      <c r="F190" s="82">
        <f>'Lay0ut Multiple'!F190</f>
        <v>0</v>
      </c>
      <c r="G190" s="82">
        <f>'Lay0ut Multiple'!G190</f>
        <v>0</v>
      </c>
      <c r="H190" s="82">
        <f>'Lay0ut Multiple'!H190</f>
        <v>0</v>
      </c>
    </row>
    <row r="191" spans="1:8">
      <c r="A191" s="82">
        <f>'Lay0ut Multiple'!A191</f>
        <v>0</v>
      </c>
      <c r="B191" s="82">
        <f>'Lay0ut Multiple'!B191</f>
        <v>0</v>
      </c>
      <c r="C191" s="82">
        <f>'Lay0ut Multiple'!C191</f>
        <v>0</v>
      </c>
      <c r="D191" s="82">
        <f>'Lay0ut Multiple'!D191</f>
        <v>0</v>
      </c>
      <c r="E191" s="82">
        <f>'Lay0ut Multiple'!E191</f>
        <v>0</v>
      </c>
      <c r="F191" s="82">
        <f>'Lay0ut Multiple'!F191</f>
        <v>0</v>
      </c>
      <c r="G191" s="82">
        <f>'Lay0ut Multiple'!G191</f>
        <v>0</v>
      </c>
      <c r="H191" s="82">
        <f>'Lay0ut Multiple'!H191</f>
        <v>0</v>
      </c>
    </row>
    <row r="192" spans="1:8">
      <c r="A192" s="82">
        <f>'Lay0ut Multiple'!A192</f>
        <v>0</v>
      </c>
      <c r="B192" s="82">
        <f>'Lay0ut Multiple'!B192</f>
        <v>0</v>
      </c>
      <c r="C192" s="82">
        <f>'Lay0ut Multiple'!C192</f>
        <v>0</v>
      </c>
      <c r="D192" s="82">
        <f>'Lay0ut Multiple'!D192</f>
        <v>0</v>
      </c>
      <c r="E192" s="82">
        <f>'Lay0ut Multiple'!E192</f>
        <v>0</v>
      </c>
      <c r="F192" s="82">
        <f>'Lay0ut Multiple'!F192</f>
        <v>0</v>
      </c>
      <c r="G192" s="82">
        <f>'Lay0ut Multiple'!G192</f>
        <v>0</v>
      </c>
      <c r="H192" s="82">
        <f>'Lay0ut Multiple'!H192</f>
        <v>0</v>
      </c>
    </row>
    <row r="193" spans="1:8">
      <c r="A193" s="82">
        <f>'Lay0ut Multiple'!A193</f>
        <v>0</v>
      </c>
      <c r="B193" s="82">
        <f>'Lay0ut Multiple'!B193</f>
        <v>0</v>
      </c>
      <c r="C193" s="82">
        <f>'Lay0ut Multiple'!C193</f>
        <v>0</v>
      </c>
      <c r="D193" s="82">
        <f>'Lay0ut Multiple'!D193</f>
        <v>0</v>
      </c>
      <c r="E193" s="82">
        <f>'Lay0ut Multiple'!E193</f>
        <v>0</v>
      </c>
      <c r="F193" s="82">
        <f>'Lay0ut Multiple'!F193</f>
        <v>0</v>
      </c>
      <c r="G193" s="82">
        <f>'Lay0ut Multiple'!G193</f>
        <v>0</v>
      </c>
      <c r="H193" s="82">
        <f>'Lay0ut Multiple'!H193</f>
        <v>0</v>
      </c>
    </row>
    <row r="194" spans="1:8">
      <c r="A194" s="82">
        <f>'Lay0ut Multiple'!A194</f>
        <v>0</v>
      </c>
      <c r="B194" s="82">
        <f>'Lay0ut Multiple'!B194</f>
        <v>0</v>
      </c>
      <c r="C194" s="82">
        <f>'Lay0ut Multiple'!C194</f>
        <v>0</v>
      </c>
      <c r="D194" s="82">
        <f>'Lay0ut Multiple'!D194</f>
        <v>0</v>
      </c>
      <c r="E194" s="82">
        <f>'Lay0ut Multiple'!E194</f>
        <v>0</v>
      </c>
      <c r="F194" s="82">
        <f>'Lay0ut Multiple'!F194</f>
        <v>0</v>
      </c>
      <c r="G194" s="82">
        <f>'Lay0ut Multiple'!G194</f>
        <v>0</v>
      </c>
      <c r="H194" s="82">
        <f>'Lay0ut Multiple'!H194</f>
        <v>0</v>
      </c>
    </row>
    <row r="195" spans="1:8">
      <c r="A195" s="82">
        <f>'Lay0ut Multiple'!A195</f>
        <v>0</v>
      </c>
      <c r="B195" s="82">
        <f>'Lay0ut Multiple'!B195</f>
        <v>0</v>
      </c>
      <c r="C195" s="82">
        <f>'Lay0ut Multiple'!C195</f>
        <v>0</v>
      </c>
      <c r="D195" s="82">
        <f>'Lay0ut Multiple'!D195</f>
        <v>0</v>
      </c>
      <c r="E195" s="82">
        <f>'Lay0ut Multiple'!E195</f>
        <v>0</v>
      </c>
      <c r="F195" s="82">
        <f>'Lay0ut Multiple'!F195</f>
        <v>0</v>
      </c>
      <c r="G195" s="82">
        <f>'Lay0ut Multiple'!G195</f>
        <v>0</v>
      </c>
      <c r="H195" s="82">
        <f>'Lay0ut Multiple'!H195</f>
        <v>0</v>
      </c>
    </row>
    <row r="196" spans="1:8">
      <c r="A196" s="82">
        <f>'Lay0ut Multiple'!A196</f>
        <v>0</v>
      </c>
      <c r="B196" s="82">
        <f>'Lay0ut Multiple'!B196</f>
        <v>0</v>
      </c>
      <c r="C196" s="82">
        <f>'Lay0ut Multiple'!C196</f>
        <v>0</v>
      </c>
      <c r="D196" s="82">
        <f>'Lay0ut Multiple'!D196</f>
        <v>0</v>
      </c>
      <c r="E196" s="82">
        <f>'Lay0ut Multiple'!E196</f>
        <v>0</v>
      </c>
      <c r="F196" s="82">
        <f>'Lay0ut Multiple'!F196</f>
        <v>0</v>
      </c>
      <c r="G196" s="82">
        <f>'Lay0ut Multiple'!G196</f>
        <v>0</v>
      </c>
      <c r="H196" s="82">
        <f>'Lay0ut Multiple'!H196</f>
        <v>0</v>
      </c>
    </row>
    <row r="197" spans="1:8">
      <c r="A197" s="82">
        <f>'Lay0ut Multiple'!A197</f>
        <v>0</v>
      </c>
      <c r="B197" s="82">
        <f>'Lay0ut Multiple'!B197</f>
        <v>0</v>
      </c>
      <c r="C197" s="82">
        <f>'Lay0ut Multiple'!C197</f>
        <v>0</v>
      </c>
      <c r="D197" s="82">
        <f>'Lay0ut Multiple'!D197</f>
        <v>0</v>
      </c>
      <c r="E197" s="82">
        <f>'Lay0ut Multiple'!E197</f>
        <v>0</v>
      </c>
      <c r="F197" s="82">
        <f>'Lay0ut Multiple'!F197</f>
        <v>0</v>
      </c>
      <c r="G197" s="82">
        <f>'Lay0ut Multiple'!G197</f>
        <v>0</v>
      </c>
      <c r="H197" s="82">
        <f>'Lay0ut Multiple'!H197</f>
        <v>0</v>
      </c>
    </row>
    <row r="198" spans="1:8">
      <c r="A198" s="82">
        <f>'Lay0ut Multiple'!A198</f>
        <v>0</v>
      </c>
      <c r="B198" s="82">
        <f>'Lay0ut Multiple'!B198</f>
        <v>0</v>
      </c>
      <c r="C198" s="82">
        <f>'Lay0ut Multiple'!C198</f>
        <v>0</v>
      </c>
      <c r="D198" s="82">
        <f>'Lay0ut Multiple'!D198</f>
        <v>0</v>
      </c>
      <c r="E198" s="82">
        <f>'Lay0ut Multiple'!E198</f>
        <v>0</v>
      </c>
      <c r="F198" s="82">
        <f>'Lay0ut Multiple'!F198</f>
        <v>0</v>
      </c>
      <c r="G198" s="82">
        <f>'Lay0ut Multiple'!G198</f>
        <v>0</v>
      </c>
      <c r="H198" s="82">
        <f>'Lay0ut Multiple'!H198</f>
        <v>0</v>
      </c>
    </row>
    <row r="199" spans="1:8">
      <c r="A199" s="82">
        <f>'Lay0ut Multiple'!A199</f>
        <v>0</v>
      </c>
      <c r="B199" s="82">
        <f>'Lay0ut Multiple'!B199</f>
        <v>0</v>
      </c>
      <c r="C199" s="82">
        <f>'Lay0ut Multiple'!C199</f>
        <v>0</v>
      </c>
      <c r="D199" s="82">
        <f>'Lay0ut Multiple'!D199</f>
        <v>0</v>
      </c>
      <c r="E199" s="82">
        <f>'Lay0ut Multiple'!E199</f>
        <v>0</v>
      </c>
      <c r="F199" s="82">
        <f>'Lay0ut Multiple'!F199</f>
        <v>0</v>
      </c>
      <c r="G199" s="82">
        <f>'Lay0ut Multiple'!G199</f>
        <v>0</v>
      </c>
      <c r="H199" s="82">
        <f>'Lay0ut Multiple'!H199</f>
        <v>0</v>
      </c>
    </row>
    <row r="200" spans="1:8">
      <c r="A200" s="82">
        <f>'Lay0ut Multiple'!A200</f>
        <v>0</v>
      </c>
      <c r="B200" s="82">
        <f>'Lay0ut Multiple'!B200</f>
        <v>0</v>
      </c>
      <c r="C200" s="82">
        <f>'Lay0ut Multiple'!C200</f>
        <v>0</v>
      </c>
      <c r="D200" s="82">
        <f>'Lay0ut Multiple'!D200</f>
        <v>0</v>
      </c>
      <c r="E200" s="82">
        <f>'Lay0ut Multiple'!E200</f>
        <v>0</v>
      </c>
      <c r="F200" s="82">
        <f>'Lay0ut Multiple'!F200</f>
        <v>0</v>
      </c>
      <c r="G200" s="82">
        <f>'Lay0ut Multiple'!G200</f>
        <v>0</v>
      </c>
      <c r="H200" s="82">
        <f>'Lay0ut Multiple'!H200</f>
        <v>0</v>
      </c>
    </row>
    <row r="201" spans="1:8">
      <c r="A201" s="82">
        <f>'Lay0ut Multiple'!A201</f>
        <v>0</v>
      </c>
      <c r="B201" s="82">
        <f>'Lay0ut Multiple'!B201</f>
        <v>0</v>
      </c>
      <c r="C201" s="82">
        <f>'Lay0ut Multiple'!C201</f>
        <v>0</v>
      </c>
      <c r="D201" s="82">
        <f>'Lay0ut Multiple'!D201</f>
        <v>0</v>
      </c>
      <c r="E201" s="82">
        <f>'Lay0ut Multiple'!E201</f>
        <v>0</v>
      </c>
      <c r="F201" s="82">
        <f>'Lay0ut Multiple'!F201</f>
        <v>0</v>
      </c>
      <c r="G201" s="82">
        <f>'Lay0ut Multiple'!G201</f>
        <v>0</v>
      </c>
      <c r="H201" s="82">
        <f>'Lay0ut Multiple'!H201</f>
        <v>0</v>
      </c>
    </row>
    <row r="202" spans="1:8">
      <c r="A202" s="82">
        <f>'Lay0ut Multiple'!A202</f>
        <v>0</v>
      </c>
      <c r="B202" s="82">
        <f>'Lay0ut Multiple'!B202</f>
        <v>0</v>
      </c>
      <c r="C202" s="82">
        <f>'Lay0ut Multiple'!C202</f>
        <v>0</v>
      </c>
      <c r="D202" s="82">
        <f>'Lay0ut Multiple'!D202</f>
        <v>0</v>
      </c>
      <c r="E202" s="82">
        <f>'Lay0ut Multiple'!E202</f>
        <v>0</v>
      </c>
      <c r="F202" s="82">
        <f>'Lay0ut Multiple'!F202</f>
        <v>0</v>
      </c>
      <c r="G202" s="82">
        <f>'Lay0ut Multiple'!G202</f>
        <v>0</v>
      </c>
      <c r="H202" s="82">
        <f>'Lay0ut Multiple'!H202</f>
        <v>0</v>
      </c>
    </row>
    <row r="203" spans="1:8">
      <c r="A203" s="82">
        <f>'Lay0ut Multiple'!A203</f>
        <v>0</v>
      </c>
      <c r="B203" s="82">
        <f>'Lay0ut Multiple'!B203</f>
        <v>0</v>
      </c>
      <c r="C203" s="82">
        <f>'Lay0ut Multiple'!C203</f>
        <v>0</v>
      </c>
      <c r="D203" s="82">
        <f>'Lay0ut Multiple'!D203</f>
        <v>0</v>
      </c>
      <c r="E203" s="82">
        <f>'Lay0ut Multiple'!E203</f>
        <v>0</v>
      </c>
      <c r="F203" s="82">
        <f>'Lay0ut Multiple'!F203</f>
        <v>0</v>
      </c>
      <c r="G203" s="82">
        <f>'Lay0ut Multiple'!G203</f>
        <v>0</v>
      </c>
      <c r="H203" s="82">
        <f>'Lay0ut Multiple'!H203</f>
        <v>0</v>
      </c>
    </row>
    <row r="204" spans="1:8">
      <c r="A204" s="82">
        <f>'Lay0ut Multiple'!A204</f>
        <v>0</v>
      </c>
      <c r="B204" s="82">
        <f>'Lay0ut Multiple'!B204</f>
        <v>0</v>
      </c>
      <c r="C204" s="82">
        <f>'Lay0ut Multiple'!C204</f>
        <v>0</v>
      </c>
      <c r="D204" s="82">
        <f>'Lay0ut Multiple'!D204</f>
        <v>0</v>
      </c>
      <c r="E204" s="82">
        <f>'Lay0ut Multiple'!E204</f>
        <v>0</v>
      </c>
      <c r="F204" s="82">
        <f>'Lay0ut Multiple'!F204</f>
        <v>0</v>
      </c>
      <c r="G204" s="82">
        <f>'Lay0ut Multiple'!G204</f>
        <v>0</v>
      </c>
      <c r="H204" s="82">
        <f>'Lay0ut Multiple'!H204</f>
        <v>0</v>
      </c>
    </row>
    <row r="205" spans="1:8">
      <c r="A205" s="82">
        <f>'Lay0ut Multiple'!A205</f>
        <v>0</v>
      </c>
      <c r="B205" s="82">
        <f>'Lay0ut Multiple'!B205</f>
        <v>0</v>
      </c>
      <c r="C205" s="82">
        <f>'Lay0ut Multiple'!C205</f>
        <v>0</v>
      </c>
      <c r="D205" s="82">
        <f>'Lay0ut Multiple'!D205</f>
        <v>0</v>
      </c>
      <c r="E205" s="82">
        <f>'Lay0ut Multiple'!E205</f>
        <v>0</v>
      </c>
      <c r="F205" s="82">
        <f>'Lay0ut Multiple'!F205</f>
        <v>0</v>
      </c>
      <c r="G205" s="82">
        <f>'Lay0ut Multiple'!G205</f>
        <v>0</v>
      </c>
      <c r="H205" s="82">
        <f>'Lay0ut Multiple'!H205</f>
        <v>0</v>
      </c>
    </row>
    <row r="206" spans="1:8">
      <c r="A206" s="82">
        <f>'Lay0ut Multiple'!A206</f>
        <v>0</v>
      </c>
      <c r="B206" s="82">
        <f>'Lay0ut Multiple'!B206</f>
        <v>0</v>
      </c>
      <c r="C206" s="82">
        <f>'Lay0ut Multiple'!C206</f>
        <v>0</v>
      </c>
      <c r="D206" s="82">
        <f>'Lay0ut Multiple'!D206</f>
        <v>0</v>
      </c>
      <c r="E206" s="82">
        <f>'Lay0ut Multiple'!E206</f>
        <v>0</v>
      </c>
      <c r="F206" s="82">
        <f>'Lay0ut Multiple'!F206</f>
        <v>0</v>
      </c>
      <c r="G206" s="82">
        <f>'Lay0ut Multiple'!G206</f>
        <v>0</v>
      </c>
      <c r="H206" s="82">
        <f>'Lay0ut Multiple'!H206</f>
        <v>0</v>
      </c>
    </row>
    <row r="207" spans="1:8">
      <c r="A207" s="82">
        <f>'Lay0ut Multiple'!A207</f>
        <v>0</v>
      </c>
      <c r="B207" s="82">
        <f>'Lay0ut Multiple'!B207</f>
        <v>0</v>
      </c>
      <c r="C207" s="82">
        <f>'Lay0ut Multiple'!C207</f>
        <v>0</v>
      </c>
      <c r="D207" s="82">
        <f>'Lay0ut Multiple'!D207</f>
        <v>0</v>
      </c>
      <c r="E207" s="82">
        <f>'Lay0ut Multiple'!E207</f>
        <v>0</v>
      </c>
      <c r="F207" s="82">
        <f>'Lay0ut Multiple'!F207</f>
        <v>0</v>
      </c>
      <c r="G207" s="82">
        <f>'Lay0ut Multiple'!G207</f>
        <v>0</v>
      </c>
      <c r="H207" s="82">
        <f>'Lay0ut Multiple'!H207</f>
        <v>0</v>
      </c>
    </row>
    <row r="208" spans="1:8">
      <c r="A208" s="82">
        <f>'Lay0ut Multiple'!A208</f>
        <v>0</v>
      </c>
      <c r="B208" s="82">
        <f>'Lay0ut Multiple'!B208</f>
        <v>0</v>
      </c>
      <c r="C208" s="82">
        <f>'Lay0ut Multiple'!C208</f>
        <v>0</v>
      </c>
      <c r="D208" s="82">
        <f>'Lay0ut Multiple'!D208</f>
        <v>0</v>
      </c>
      <c r="E208" s="82">
        <f>'Lay0ut Multiple'!E208</f>
        <v>0</v>
      </c>
      <c r="F208" s="82">
        <f>'Lay0ut Multiple'!F208</f>
        <v>0</v>
      </c>
      <c r="G208" s="82">
        <f>'Lay0ut Multiple'!G208</f>
        <v>0</v>
      </c>
      <c r="H208" s="82">
        <f>'Lay0ut Multiple'!H208</f>
        <v>0</v>
      </c>
    </row>
    <row r="209" spans="1:8">
      <c r="A209" s="82">
        <f>'Lay0ut Multiple'!A209</f>
        <v>0</v>
      </c>
      <c r="B209" s="82">
        <f>'Lay0ut Multiple'!B209</f>
        <v>0</v>
      </c>
      <c r="C209" s="82">
        <f>'Lay0ut Multiple'!C209</f>
        <v>0</v>
      </c>
      <c r="D209" s="82">
        <f>'Lay0ut Multiple'!D209</f>
        <v>0</v>
      </c>
      <c r="E209" s="82">
        <f>'Lay0ut Multiple'!E209</f>
        <v>0</v>
      </c>
      <c r="F209" s="82">
        <f>'Lay0ut Multiple'!F209</f>
        <v>0</v>
      </c>
      <c r="G209" s="82">
        <f>'Lay0ut Multiple'!G209</f>
        <v>0</v>
      </c>
      <c r="H209" s="82">
        <f>'Lay0ut Multiple'!H209</f>
        <v>0</v>
      </c>
    </row>
    <row r="210" spans="1:8">
      <c r="A210" s="82">
        <f>'Lay0ut Multiple'!A210</f>
        <v>0</v>
      </c>
      <c r="B210" s="82">
        <f>'Lay0ut Multiple'!B210</f>
        <v>0</v>
      </c>
      <c r="C210" s="82">
        <f>'Lay0ut Multiple'!C210</f>
        <v>0</v>
      </c>
      <c r="D210" s="82">
        <f>'Lay0ut Multiple'!D210</f>
        <v>0</v>
      </c>
      <c r="E210" s="82">
        <f>'Lay0ut Multiple'!E210</f>
        <v>0</v>
      </c>
      <c r="F210" s="82">
        <f>'Lay0ut Multiple'!F210</f>
        <v>0</v>
      </c>
      <c r="G210" s="82">
        <f>'Lay0ut Multiple'!G210</f>
        <v>0</v>
      </c>
      <c r="H210" s="82">
        <f>'Lay0ut Multiple'!H210</f>
        <v>0</v>
      </c>
    </row>
    <row r="211" spans="1:8">
      <c r="A211" s="82">
        <f>'Lay0ut Multiple'!A211</f>
        <v>0</v>
      </c>
      <c r="B211" s="82">
        <f>'Lay0ut Multiple'!B211</f>
        <v>0</v>
      </c>
      <c r="C211" s="82">
        <f>'Lay0ut Multiple'!C211</f>
        <v>0</v>
      </c>
      <c r="D211" s="82">
        <f>'Lay0ut Multiple'!D211</f>
        <v>0</v>
      </c>
      <c r="E211" s="82">
        <f>'Lay0ut Multiple'!E211</f>
        <v>0</v>
      </c>
      <c r="F211" s="82">
        <f>'Lay0ut Multiple'!F211</f>
        <v>0</v>
      </c>
      <c r="G211" s="82">
        <f>'Lay0ut Multiple'!G211</f>
        <v>0</v>
      </c>
      <c r="H211" s="82">
        <f>'Lay0ut Multiple'!H211</f>
        <v>0</v>
      </c>
    </row>
    <row r="212" spans="1:8">
      <c r="A212" s="82">
        <f>'Lay0ut Multiple'!A212</f>
        <v>0</v>
      </c>
      <c r="B212" s="82">
        <f>'Lay0ut Multiple'!B212</f>
        <v>0</v>
      </c>
      <c r="C212" s="82">
        <f>'Lay0ut Multiple'!C212</f>
        <v>0</v>
      </c>
      <c r="D212" s="82">
        <f>'Lay0ut Multiple'!D212</f>
        <v>0</v>
      </c>
      <c r="E212" s="82">
        <f>'Lay0ut Multiple'!E212</f>
        <v>0</v>
      </c>
      <c r="F212" s="82">
        <f>'Lay0ut Multiple'!F212</f>
        <v>0</v>
      </c>
      <c r="G212" s="82">
        <f>'Lay0ut Multiple'!G212</f>
        <v>0</v>
      </c>
      <c r="H212" s="82">
        <f>'Lay0ut Multiple'!H212</f>
        <v>0</v>
      </c>
    </row>
    <row r="213" spans="1:8">
      <c r="A213" s="82">
        <f>'Lay0ut Multiple'!A213</f>
        <v>0</v>
      </c>
      <c r="B213" s="82">
        <f>'Lay0ut Multiple'!B213</f>
        <v>0</v>
      </c>
      <c r="C213" s="82">
        <f>'Lay0ut Multiple'!C213</f>
        <v>0</v>
      </c>
      <c r="D213" s="82">
        <f>'Lay0ut Multiple'!D213</f>
        <v>0</v>
      </c>
      <c r="E213" s="82">
        <f>'Lay0ut Multiple'!E213</f>
        <v>0</v>
      </c>
      <c r="F213" s="82">
        <f>'Lay0ut Multiple'!F213</f>
        <v>0</v>
      </c>
      <c r="G213" s="82">
        <f>'Lay0ut Multiple'!G213</f>
        <v>0</v>
      </c>
      <c r="H213" s="82">
        <f>'Lay0ut Multiple'!H213</f>
        <v>0</v>
      </c>
    </row>
    <row r="214" spans="1:8">
      <c r="A214" s="82">
        <f>'Lay0ut Multiple'!A214</f>
        <v>0</v>
      </c>
      <c r="B214" s="82">
        <f>'Lay0ut Multiple'!B214</f>
        <v>0</v>
      </c>
      <c r="C214" s="82">
        <f>'Lay0ut Multiple'!C214</f>
        <v>0</v>
      </c>
      <c r="D214" s="82">
        <f>'Lay0ut Multiple'!D214</f>
        <v>0</v>
      </c>
      <c r="E214" s="82">
        <f>'Lay0ut Multiple'!E214</f>
        <v>0</v>
      </c>
      <c r="F214" s="82">
        <f>'Lay0ut Multiple'!F214</f>
        <v>0</v>
      </c>
      <c r="G214" s="82">
        <f>'Lay0ut Multiple'!G214</f>
        <v>0</v>
      </c>
      <c r="H214" s="82">
        <f>'Lay0ut Multiple'!H214</f>
        <v>0</v>
      </c>
    </row>
    <row r="215" spans="1:8">
      <c r="A215" s="82">
        <f>'Lay0ut Multiple'!A215</f>
        <v>0</v>
      </c>
      <c r="B215" s="82">
        <f>'Lay0ut Multiple'!B215</f>
        <v>0</v>
      </c>
      <c r="C215" s="82">
        <f>'Lay0ut Multiple'!C215</f>
        <v>0</v>
      </c>
      <c r="D215" s="82">
        <f>'Lay0ut Multiple'!D215</f>
        <v>0</v>
      </c>
      <c r="E215" s="82">
        <f>'Lay0ut Multiple'!E215</f>
        <v>0</v>
      </c>
      <c r="F215" s="82">
        <f>'Lay0ut Multiple'!F215</f>
        <v>0</v>
      </c>
      <c r="G215" s="82">
        <f>'Lay0ut Multiple'!G215</f>
        <v>0</v>
      </c>
      <c r="H215" s="82">
        <f>'Lay0ut Multiple'!H215</f>
        <v>0</v>
      </c>
    </row>
    <row r="216" spans="1:8">
      <c r="A216" s="82">
        <f>'Lay0ut Multiple'!A216</f>
        <v>0</v>
      </c>
      <c r="B216" s="82">
        <f>'Lay0ut Multiple'!B216</f>
        <v>0</v>
      </c>
      <c r="C216" s="82">
        <f>'Lay0ut Multiple'!C216</f>
        <v>0</v>
      </c>
      <c r="D216" s="82">
        <f>'Lay0ut Multiple'!D216</f>
        <v>0</v>
      </c>
      <c r="E216" s="82">
        <f>'Lay0ut Multiple'!E216</f>
        <v>0</v>
      </c>
      <c r="F216" s="82">
        <f>'Lay0ut Multiple'!F216</f>
        <v>0</v>
      </c>
      <c r="G216" s="82">
        <f>'Lay0ut Multiple'!G216</f>
        <v>0</v>
      </c>
      <c r="H216" s="82">
        <f>'Lay0ut Multiple'!H216</f>
        <v>0</v>
      </c>
    </row>
    <row r="217" spans="1:8">
      <c r="A217" s="82">
        <f>'Lay0ut Multiple'!A217</f>
        <v>0</v>
      </c>
      <c r="B217" s="82">
        <f>'Lay0ut Multiple'!B217</f>
        <v>0</v>
      </c>
      <c r="C217" s="82">
        <f>'Lay0ut Multiple'!C217</f>
        <v>0</v>
      </c>
      <c r="D217" s="82">
        <f>'Lay0ut Multiple'!D217</f>
        <v>0</v>
      </c>
      <c r="E217" s="82">
        <f>'Lay0ut Multiple'!E217</f>
        <v>0</v>
      </c>
      <c r="F217" s="82">
        <f>'Lay0ut Multiple'!F217</f>
        <v>0</v>
      </c>
      <c r="G217" s="82">
        <f>'Lay0ut Multiple'!G217</f>
        <v>0</v>
      </c>
      <c r="H217" s="82">
        <f>'Lay0ut Multiple'!H217</f>
        <v>0</v>
      </c>
    </row>
    <row r="218" spans="1:8">
      <c r="A218" s="82">
        <f>'Lay0ut Multiple'!A218</f>
        <v>0</v>
      </c>
      <c r="B218" s="82">
        <f>'Lay0ut Multiple'!B218</f>
        <v>0</v>
      </c>
      <c r="C218" s="82">
        <f>'Lay0ut Multiple'!C218</f>
        <v>0</v>
      </c>
      <c r="D218" s="82">
        <f>'Lay0ut Multiple'!D218</f>
        <v>0</v>
      </c>
      <c r="E218" s="82">
        <f>'Lay0ut Multiple'!E218</f>
        <v>0</v>
      </c>
      <c r="F218" s="82">
        <f>'Lay0ut Multiple'!F218</f>
        <v>0</v>
      </c>
      <c r="G218" s="82">
        <f>'Lay0ut Multiple'!G218</f>
        <v>0</v>
      </c>
      <c r="H218" s="82">
        <f>'Lay0ut Multiple'!H218</f>
        <v>0</v>
      </c>
    </row>
    <row r="219" spans="1:8">
      <c r="A219" s="82">
        <f>'Lay0ut Multiple'!A219</f>
        <v>0</v>
      </c>
      <c r="B219" s="82">
        <f>'Lay0ut Multiple'!B219</f>
        <v>0</v>
      </c>
      <c r="C219" s="82">
        <f>'Lay0ut Multiple'!C219</f>
        <v>0</v>
      </c>
      <c r="D219" s="82">
        <f>'Lay0ut Multiple'!D219</f>
        <v>0</v>
      </c>
      <c r="E219" s="82">
        <f>'Lay0ut Multiple'!E219</f>
        <v>0</v>
      </c>
      <c r="F219" s="82">
        <f>'Lay0ut Multiple'!F219</f>
        <v>0</v>
      </c>
      <c r="G219" s="82">
        <f>'Lay0ut Multiple'!G219</f>
        <v>0</v>
      </c>
      <c r="H219" s="82">
        <f>'Lay0ut Multiple'!H219</f>
        <v>0</v>
      </c>
    </row>
    <row r="220" spans="1:8">
      <c r="A220" s="82">
        <f>'Lay0ut Multiple'!A220</f>
        <v>0</v>
      </c>
      <c r="B220" s="82">
        <f>'Lay0ut Multiple'!B220</f>
        <v>0</v>
      </c>
      <c r="C220" s="82">
        <f>'Lay0ut Multiple'!C220</f>
        <v>0</v>
      </c>
      <c r="D220" s="82">
        <f>'Lay0ut Multiple'!D220</f>
        <v>0</v>
      </c>
      <c r="E220" s="82">
        <f>'Lay0ut Multiple'!E220</f>
        <v>0</v>
      </c>
      <c r="F220" s="82">
        <f>'Lay0ut Multiple'!F220</f>
        <v>0</v>
      </c>
      <c r="G220" s="82">
        <f>'Lay0ut Multiple'!G220</f>
        <v>0</v>
      </c>
      <c r="H220" s="82">
        <f>'Lay0ut Multiple'!H220</f>
        <v>0</v>
      </c>
    </row>
    <row r="221" spans="1:8">
      <c r="A221" s="82">
        <f>'Lay0ut Multiple'!A221</f>
        <v>0</v>
      </c>
      <c r="B221" s="82">
        <f>'Lay0ut Multiple'!B221</f>
        <v>0</v>
      </c>
      <c r="C221" s="82">
        <f>'Lay0ut Multiple'!C221</f>
        <v>0</v>
      </c>
      <c r="D221" s="82">
        <f>'Lay0ut Multiple'!D221</f>
        <v>0</v>
      </c>
      <c r="E221" s="82">
        <f>'Lay0ut Multiple'!E221</f>
        <v>0</v>
      </c>
      <c r="F221" s="82">
        <f>'Lay0ut Multiple'!F221</f>
        <v>0</v>
      </c>
      <c r="G221" s="82">
        <f>'Lay0ut Multiple'!G221</f>
        <v>0</v>
      </c>
      <c r="H221" s="82">
        <f>'Lay0ut Multiple'!H221</f>
        <v>0</v>
      </c>
    </row>
    <row r="222" spans="1:8">
      <c r="A222" s="82">
        <f>'Lay0ut Multiple'!A222</f>
        <v>0</v>
      </c>
      <c r="B222" s="82">
        <f>'Lay0ut Multiple'!B222</f>
        <v>0</v>
      </c>
      <c r="C222" s="82">
        <f>'Lay0ut Multiple'!C222</f>
        <v>0</v>
      </c>
      <c r="D222" s="82">
        <f>'Lay0ut Multiple'!D222</f>
        <v>0</v>
      </c>
      <c r="E222" s="82">
        <f>'Lay0ut Multiple'!E222</f>
        <v>0</v>
      </c>
      <c r="F222" s="82">
        <f>'Lay0ut Multiple'!F222</f>
        <v>0</v>
      </c>
      <c r="G222" s="82">
        <f>'Lay0ut Multiple'!G222</f>
        <v>0</v>
      </c>
      <c r="H222" s="82">
        <f>'Lay0ut Multiple'!H222</f>
        <v>0</v>
      </c>
    </row>
    <row r="223" spans="1:8">
      <c r="A223" s="82">
        <f>'Lay0ut Multiple'!A223</f>
        <v>0</v>
      </c>
      <c r="B223" s="82">
        <f>'Lay0ut Multiple'!B223</f>
        <v>0</v>
      </c>
      <c r="C223" s="82">
        <f>'Lay0ut Multiple'!C223</f>
        <v>0</v>
      </c>
      <c r="D223" s="82">
        <f>'Lay0ut Multiple'!D223</f>
        <v>0</v>
      </c>
      <c r="E223" s="82">
        <f>'Lay0ut Multiple'!E223</f>
        <v>0</v>
      </c>
      <c r="F223" s="82">
        <f>'Lay0ut Multiple'!F223</f>
        <v>0</v>
      </c>
      <c r="G223" s="82">
        <f>'Lay0ut Multiple'!G223</f>
        <v>0</v>
      </c>
      <c r="H223" s="82">
        <f>'Lay0ut Multiple'!H223</f>
        <v>0</v>
      </c>
    </row>
    <row r="224" spans="1:8">
      <c r="A224" s="82">
        <f>'Lay0ut Multiple'!A224</f>
        <v>0</v>
      </c>
      <c r="B224" s="82">
        <f>'Lay0ut Multiple'!B224</f>
        <v>0</v>
      </c>
      <c r="C224" s="82">
        <f>'Lay0ut Multiple'!C224</f>
        <v>0</v>
      </c>
      <c r="D224" s="82">
        <f>'Lay0ut Multiple'!D224</f>
        <v>0</v>
      </c>
      <c r="E224" s="82">
        <f>'Lay0ut Multiple'!E224</f>
        <v>0</v>
      </c>
      <c r="F224" s="82">
        <f>'Lay0ut Multiple'!F224</f>
        <v>0</v>
      </c>
      <c r="G224" s="82">
        <f>'Lay0ut Multiple'!G224</f>
        <v>0</v>
      </c>
      <c r="H224" s="82">
        <f>'Lay0ut Multiple'!H224</f>
        <v>0</v>
      </c>
    </row>
    <row r="225" spans="1:8">
      <c r="A225" s="82">
        <f>'Lay0ut Multiple'!A225</f>
        <v>0</v>
      </c>
      <c r="B225" s="82">
        <f>'Lay0ut Multiple'!B225</f>
        <v>0</v>
      </c>
      <c r="C225" s="82">
        <f>'Lay0ut Multiple'!C225</f>
        <v>0</v>
      </c>
      <c r="D225" s="82">
        <f>'Lay0ut Multiple'!D225</f>
        <v>0</v>
      </c>
      <c r="E225" s="82">
        <f>'Lay0ut Multiple'!E225</f>
        <v>0</v>
      </c>
      <c r="F225" s="82">
        <f>'Lay0ut Multiple'!F225</f>
        <v>0</v>
      </c>
      <c r="G225" s="82">
        <f>'Lay0ut Multiple'!G225</f>
        <v>0</v>
      </c>
      <c r="H225" s="82">
        <f>'Lay0ut Multiple'!H225</f>
        <v>0</v>
      </c>
    </row>
    <row r="226" spans="1:8">
      <c r="A226" s="82">
        <f>'Lay0ut Multiple'!A226</f>
        <v>0</v>
      </c>
      <c r="B226" s="82">
        <f>'Lay0ut Multiple'!B226</f>
        <v>0</v>
      </c>
      <c r="C226" s="82">
        <f>'Lay0ut Multiple'!C226</f>
        <v>0</v>
      </c>
      <c r="D226" s="82">
        <f>'Lay0ut Multiple'!D226</f>
        <v>0</v>
      </c>
      <c r="E226" s="82">
        <f>'Lay0ut Multiple'!E226</f>
        <v>0</v>
      </c>
      <c r="F226" s="82">
        <f>'Lay0ut Multiple'!F226</f>
        <v>0</v>
      </c>
      <c r="G226" s="82">
        <f>'Lay0ut Multiple'!G226</f>
        <v>0</v>
      </c>
      <c r="H226" s="82">
        <f>'Lay0ut Multiple'!H226</f>
        <v>0</v>
      </c>
    </row>
    <row r="227" spans="1:8">
      <c r="A227" s="82">
        <f>'Lay0ut Multiple'!A227</f>
        <v>0</v>
      </c>
      <c r="B227" s="82">
        <f>'Lay0ut Multiple'!B227</f>
        <v>0</v>
      </c>
      <c r="C227" s="82">
        <f>'Lay0ut Multiple'!C227</f>
        <v>0</v>
      </c>
      <c r="D227" s="82">
        <f>'Lay0ut Multiple'!D227</f>
        <v>0</v>
      </c>
      <c r="E227" s="82">
        <f>'Lay0ut Multiple'!E227</f>
        <v>0</v>
      </c>
      <c r="F227" s="82">
        <f>'Lay0ut Multiple'!F227</f>
        <v>0</v>
      </c>
      <c r="G227" s="82">
        <f>'Lay0ut Multiple'!G227</f>
        <v>0</v>
      </c>
      <c r="H227" s="82">
        <f>'Lay0ut Multiple'!H227</f>
        <v>0</v>
      </c>
    </row>
    <row r="228" spans="1:8">
      <c r="A228" s="82">
        <f>'Lay0ut Multiple'!A228</f>
        <v>0</v>
      </c>
      <c r="B228" s="82">
        <f>'Lay0ut Multiple'!B228</f>
        <v>0</v>
      </c>
      <c r="C228" s="82">
        <f>'Lay0ut Multiple'!C228</f>
        <v>0</v>
      </c>
      <c r="D228" s="82">
        <f>'Lay0ut Multiple'!D228</f>
        <v>0</v>
      </c>
      <c r="E228" s="82">
        <f>'Lay0ut Multiple'!E228</f>
        <v>0</v>
      </c>
      <c r="F228" s="82">
        <f>'Lay0ut Multiple'!F228</f>
        <v>0</v>
      </c>
      <c r="G228" s="82">
        <f>'Lay0ut Multiple'!G228</f>
        <v>0</v>
      </c>
      <c r="H228" s="82">
        <f>'Lay0ut Multiple'!H228</f>
        <v>0</v>
      </c>
    </row>
    <row r="229" spans="1:8">
      <c r="A229" s="82">
        <f>'Lay0ut Multiple'!A229</f>
        <v>0</v>
      </c>
      <c r="B229" s="82">
        <f>'Lay0ut Multiple'!B229</f>
        <v>0</v>
      </c>
      <c r="C229" s="82">
        <f>'Lay0ut Multiple'!C229</f>
        <v>0</v>
      </c>
      <c r="D229" s="82">
        <f>'Lay0ut Multiple'!D229</f>
        <v>0</v>
      </c>
      <c r="E229" s="82">
        <f>'Lay0ut Multiple'!E229</f>
        <v>0</v>
      </c>
      <c r="F229" s="82">
        <f>'Lay0ut Multiple'!F229</f>
        <v>0</v>
      </c>
      <c r="G229" s="82">
        <f>'Lay0ut Multiple'!G229</f>
        <v>0</v>
      </c>
      <c r="H229" s="82">
        <f>'Lay0ut Multiple'!H229</f>
        <v>0</v>
      </c>
    </row>
    <row r="230" spans="1:8">
      <c r="A230" s="82">
        <f>'Lay0ut Multiple'!A230</f>
        <v>0</v>
      </c>
      <c r="B230" s="82">
        <f>'Lay0ut Multiple'!B230</f>
        <v>0</v>
      </c>
      <c r="C230" s="82">
        <f>'Lay0ut Multiple'!C230</f>
        <v>0</v>
      </c>
      <c r="D230" s="82">
        <f>'Lay0ut Multiple'!D230</f>
        <v>0</v>
      </c>
      <c r="E230" s="82">
        <f>'Lay0ut Multiple'!E230</f>
        <v>0</v>
      </c>
      <c r="F230" s="82">
        <f>'Lay0ut Multiple'!F230</f>
        <v>0</v>
      </c>
      <c r="G230" s="82">
        <f>'Lay0ut Multiple'!G230</f>
        <v>0</v>
      </c>
      <c r="H230" s="82">
        <f>'Lay0ut Multiple'!H230</f>
        <v>0</v>
      </c>
    </row>
    <row r="231" spans="1:8">
      <c r="A231" s="82">
        <f>'Lay0ut Multiple'!A231</f>
        <v>0</v>
      </c>
      <c r="B231" s="82">
        <f>'Lay0ut Multiple'!B231</f>
        <v>0</v>
      </c>
      <c r="C231" s="82">
        <f>'Lay0ut Multiple'!C231</f>
        <v>0</v>
      </c>
      <c r="D231" s="82">
        <f>'Lay0ut Multiple'!D231</f>
        <v>0</v>
      </c>
      <c r="E231" s="82">
        <f>'Lay0ut Multiple'!E231</f>
        <v>0</v>
      </c>
      <c r="F231" s="82">
        <f>'Lay0ut Multiple'!F231</f>
        <v>0</v>
      </c>
      <c r="G231" s="82">
        <f>'Lay0ut Multiple'!G231</f>
        <v>0</v>
      </c>
      <c r="H231" s="82">
        <f>'Lay0ut Multiple'!H231</f>
        <v>0</v>
      </c>
    </row>
    <row r="232" spans="1:8">
      <c r="A232" s="82">
        <f>'Lay0ut Multiple'!A232</f>
        <v>0</v>
      </c>
      <c r="B232" s="82">
        <f>'Lay0ut Multiple'!B232</f>
        <v>0</v>
      </c>
      <c r="C232" s="82">
        <f>'Lay0ut Multiple'!C232</f>
        <v>0</v>
      </c>
      <c r="D232" s="82">
        <f>'Lay0ut Multiple'!D232</f>
        <v>0</v>
      </c>
      <c r="E232" s="82">
        <f>'Lay0ut Multiple'!E232</f>
        <v>0</v>
      </c>
      <c r="F232" s="82">
        <f>'Lay0ut Multiple'!F232</f>
        <v>0</v>
      </c>
      <c r="G232" s="82">
        <f>'Lay0ut Multiple'!G232</f>
        <v>0</v>
      </c>
      <c r="H232" s="82">
        <f>'Lay0ut Multiple'!H232</f>
        <v>0</v>
      </c>
    </row>
    <row r="233" spans="1:8">
      <c r="A233" s="82">
        <f>'Lay0ut Multiple'!A233</f>
        <v>0</v>
      </c>
      <c r="B233" s="82">
        <f>'Lay0ut Multiple'!B233</f>
        <v>0</v>
      </c>
      <c r="C233" s="82">
        <f>'Lay0ut Multiple'!C233</f>
        <v>0</v>
      </c>
      <c r="D233" s="82">
        <f>'Lay0ut Multiple'!D233</f>
        <v>0</v>
      </c>
      <c r="E233" s="82">
        <f>'Lay0ut Multiple'!E233</f>
        <v>0</v>
      </c>
      <c r="F233" s="82">
        <f>'Lay0ut Multiple'!F233</f>
        <v>0</v>
      </c>
      <c r="G233" s="82">
        <f>'Lay0ut Multiple'!G233</f>
        <v>0</v>
      </c>
      <c r="H233" s="82">
        <f>'Lay0ut Multiple'!H233</f>
        <v>0</v>
      </c>
    </row>
    <row r="234" spans="1:8">
      <c r="A234" s="82">
        <f>'Lay0ut Multiple'!A234</f>
        <v>0</v>
      </c>
      <c r="B234" s="82">
        <f>'Lay0ut Multiple'!B234</f>
        <v>0</v>
      </c>
      <c r="C234" s="82">
        <f>'Lay0ut Multiple'!C234</f>
        <v>0</v>
      </c>
      <c r="D234" s="82">
        <f>'Lay0ut Multiple'!D234</f>
        <v>0</v>
      </c>
      <c r="E234" s="82">
        <f>'Lay0ut Multiple'!E234</f>
        <v>0</v>
      </c>
      <c r="F234" s="82">
        <f>'Lay0ut Multiple'!F234</f>
        <v>0</v>
      </c>
      <c r="G234" s="82">
        <f>'Lay0ut Multiple'!G234</f>
        <v>0</v>
      </c>
      <c r="H234" s="82">
        <f>'Lay0ut Multiple'!H234</f>
        <v>0</v>
      </c>
    </row>
    <row r="235" spans="1:8">
      <c r="A235" s="82">
        <f>'Lay0ut Multiple'!A235</f>
        <v>0</v>
      </c>
      <c r="B235" s="82">
        <f>'Lay0ut Multiple'!B235</f>
        <v>0</v>
      </c>
      <c r="C235" s="82">
        <f>'Lay0ut Multiple'!C235</f>
        <v>0</v>
      </c>
      <c r="D235" s="82">
        <f>'Lay0ut Multiple'!D235</f>
        <v>0</v>
      </c>
      <c r="E235" s="82">
        <f>'Lay0ut Multiple'!E235</f>
        <v>0</v>
      </c>
      <c r="F235" s="82">
        <f>'Lay0ut Multiple'!F235</f>
        <v>0</v>
      </c>
      <c r="G235" s="82">
        <f>'Lay0ut Multiple'!G235</f>
        <v>0</v>
      </c>
      <c r="H235" s="82">
        <f>'Lay0ut Multiple'!H235</f>
        <v>0</v>
      </c>
    </row>
    <row r="236" spans="1:8">
      <c r="A236" s="82">
        <f>'Lay0ut Multiple'!A236</f>
        <v>0</v>
      </c>
      <c r="B236" s="82">
        <f>'Lay0ut Multiple'!B236</f>
        <v>0</v>
      </c>
      <c r="C236" s="82">
        <f>'Lay0ut Multiple'!C236</f>
        <v>0</v>
      </c>
      <c r="D236" s="82">
        <f>'Lay0ut Multiple'!D236</f>
        <v>0</v>
      </c>
      <c r="E236" s="82">
        <f>'Lay0ut Multiple'!E236</f>
        <v>0</v>
      </c>
      <c r="F236" s="82">
        <f>'Lay0ut Multiple'!F236</f>
        <v>0</v>
      </c>
      <c r="G236" s="82">
        <f>'Lay0ut Multiple'!G236</f>
        <v>0</v>
      </c>
      <c r="H236" s="82">
        <f>'Lay0ut Multiple'!H236</f>
        <v>0</v>
      </c>
    </row>
    <row r="237" spans="1:8">
      <c r="A237" s="82">
        <f>'Lay0ut Multiple'!A237</f>
        <v>0</v>
      </c>
      <c r="B237" s="82">
        <f>'Lay0ut Multiple'!B237</f>
        <v>0</v>
      </c>
      <c r="C237" s="82">
        <f>'Lay0ut Multiple'!C237</f>
        <v>0</v>
      </c>
      <c r="D237" s="82">
        <f>'Lay0ut Multiple'!D237</f>
        <v>0</v>
      </c>
      <c r="E237" s="82">
        <f>'Lay0ut Multiple'!E237</f>
        <v>0</v>
      </c>
      <c r="F237" s="82">
        <f>'Lay0ut Multiple'!F237</f>
        <v>0</v>
      </c>
      <c r="G237" s="82">
        <f>'Lay0ut Multiple'!G237</f>
        <v>0</v>
      </c>
      <c r="H237" s="82">
        <f>'Lay0ut Multiple'!H237</f>
        <v>0</v>
      </c>
    </row>
    <row r="238" spans="1:8">
      <c r="A238" s="82">
        <f>'Lay0ut Multiple'!A238</f>
        <v>0</v>
      </c>
      <c r="B238" s="82">
        <f>'Lay0ut Multiple'!B238</f>
        <v>0</v>
      </c>
      <c r="C238" s="82">
        <f>'Lay0ut Multiple'!C238</f>
        <v>0</v>
      </c>
      <c r="D238" s="82">
        <f>'Lay0ut Multiple'!D238</f>
        <v>0</v>
      </c>
      <c r="E238" s="82">
        <f>'Lay0ut Multiple'!E238</f>
        <v>0</v>
      </c>
      <c r="F238" s="82">
        <f>'Lay0ut Multiple'!F238</f>
        <v>0</v>
      </c>
      <c r="G238" s="82">
        <f>'Lay0ut Multiple'!G238</f>
        <v>0</v>
      </c>
      <c r="H238" s="82">
        <f>'Lay0ut Multiple'!H238</f>
        <v>0</v>
      </c>
    </row>
    <row r="239" spans="1:8">
      <c r="A239" s="82">
        <f>'Lay0ut Multiple'!A239</f>
        <v>0</v>
      </c>
      <c r="B239" s="82">
        <f>'Lay0ut Multiple'!B239</f>
        <v>0</v>
      </c>
      <c r="C239" s="82">
        <f>'Lay0ut Multiple'!C239</f>
        <v>0</v>
      </c>
      <c r="D239" s="82">
        <f>'Lay0ut Multiple'!D239</f>
        <v>0</v>
      </c>
      <c r="E239" s="82">
        <f>'Lay0ut Multiple'!E239</f>
        <v>0</v>
      </c>
      <c r="F239" s="82">
        <f>'Lay0ut Multiple'!F239</f>
        <v>0</v>
      </c>
      <c r="G239" s="82">
        <f>'Lay0ut Multiple'!G239</f>
        <v>0</v>
      </c>
      <c r="H239" s="82">
        <f>'Lay0ut Multiple'!H239</f>
        <v>0</v>
      </c>
    </row>
    <row r="240" spans="1:8">
      <c r="A240" s="82">
        <f>'Lay0ut Multiple'!A240</f>
        <v>0</v>
      </c>
      <c r="B240" s="82">
        <f>'Lay0ut Multiple'!B240</f>
        <v>0</v>
      </c>
      <c r="C240" s="82">
        <f>'Lay0ut Multiple'!C240</f>
        <v>0</v>
      </c>
      <c r="D240" s="82">
        <f>'Lay0ut Multiple'!D240</f>
        <v>0</v>
      </c>
      <c r="E240" s="82">
        <f>'Lay0ut Multiple'!E240</f>
        <v>0</v>
      </c>
      <c r="F240" s="82">
        <f>'Lay0ut Multiple'!F240</f>
        <v>0</v>
      </c>
      <c r="G240" s="82">
        <f>'Lay0ut Multiple'!G240</f>
        <v>0</v>
      </c>
      <c r="H240" s="82">
        <f>'Lay0ut Multiple'!H240</f>
        <v>0</v>
      </c>
    </row>
    <row r="241" spans="1:8">
      <c r="A241" s="82">
        <f>'Lay0ut Multiple'!A241</f>
        <v>0</v>
      </c>
      <c r="B241" s="82">
        <f>'Lay0ut Multiple'!B241</f>
        <v>0</v>
      </c>
      <c r="C241" s="82">
        <f>'Lay0ut Multiple'!C241</f>
        <v>0</v>
      </c>
      <c r="D241" s="82">
        <f>'Lay0ut Multiple'!D241</f>
        <v>0</v>
      </c>
      <c r="E241" s="82">
        <f>'Lay0ut Multiple'!E241</f>
        <v>0</v>
      </c>
      <c r="F241" s="82">
        <f>'Lay0ut Multiple'!F241</f>
        <v>0</v>
      </c>
      <c r="G241" s="82">
        <f>'Lay0ut Multiple'!G241</f>
        <v>0</v>
      </c>
      <c r="H241" s="82">
        <f>'Lay0ut Multiple'!H241</f>
        <v>0</v>
      </c>
    </row>
    <row r="242" spans="1:8">
      <c r="A242" s="82">
        <f>'Lay0ut Multiple'!A242</f>
        <v>0</v>
      </c>
      <c r="B242" s="82">
        <f>'Lay0ut Multiple'!B242</f>
        <v>0</v>
      </c>
      <c r="C242" s="82">
        <f>'Lay0ut Multiple'!C242</f>
        <v>0</v>
      </c>
      <c r="D242" s="82">
        <f>'Lay0ut Multiple'!D242</f>
        <v>0</v>
      </c>
      <c r="E242" s="82">
        <f>'Lay0ut Multiple'!E242</f>
        <v>0</v>
      </c>
      <c r="F242" s="82">
        <f>'Lay0ut Multiple'!F242</f>
        <v>0</v>
      </c>
      <c r="G242" s="82">
        <f>'Lay0ut Multiple'!G242</f>
        <v>0</v>
      </c>
      <c r="H242" s="82">
        <f>'Lay0ut Multiple'!H242</f>
        <v>0</v>
      </c>
    </row>
    <row r="243" spans="1:8">
      <c r="A243" s="82">
        <f>'Lay0ut Multiple'!A243</f>
        <v>0</v>
      </c>
      <c r="B243" s="82">
        <f>'Lay0ut Multiple'!B243</f>
        <v>0</v>
      </c>
      <c r="C243" s="82">
        <f>'Lay0ut Multiple'!C243</f>
        <v>0</v>
      </c>
      <c r="D243" s="82">
        <f>'Lay0ut Multiple'!D243</f>
        <v>0</v>
      </c>
      <c r="E243" s="82">
        <f>'Lay0ut Multiple'!E243</f>
        <v>0</v>
      </c>
      <c r="F243" s="82">
        <f>'Lay0ut Multiple'!F243</f>
        <v>0</v>
      </c>
      <c r="G243" s="82">
        <f>'Lay0ut Multiple'!G243</f>
        <v>0</v>
      </c>
      <c r="H243" s="82">
        <f>'Lay0ut Multiple'!H243</f>
        <v>0</v>
      </c>
    </row>
    <row r="244" spans="1:8">
      <c r="A244" s="82">
        <f>'Lay0ut Multiple'!A244</f>
        <v>0</v>
      </c>
      <c r="B244" s="82">
        <f>'Lay0ut Multiple'!B244</f>
        <v>0</v>
      </c>
      <c r="C244" s="82">
        <f>'Lay0ut Multiple'!C244</f>
        <v>0</v>
      </c>
      <c r="D244" s="82">
        <f>'Lay0ut Multiple'!D244</f>
        <v>0</v>
      </c>
      <c r="E244" s="82">
        <f>'Lay0ut Multiple'!E244</f>
        <v>0</v>
      </c>
      <c r="F244" s="82">
        <f>'Lay0ut Multiple'!F244</f>
        <v>0</v>
      </c>
      <c r="G244" s="82">
        <f>'Lay0ut Multiple'!G244</f>
        <v>0</v>
      </c>
      <c r="H244" s="82">
        <f>'Lay0ut Multiple'!H244</f>
        <v>0</v>
      </c>
    </row>
    <row r="245" spans="1:8">
      <c r="A245" s="82">
        <f>'Lay0ut Multiple'!A245</f>
        <v>0</v>
      </c>
      <c r="B245" s="82">
        <f>'Lay0ut Multiple'!B245</f>
        <v>0</v>
      </c>
      <c r="C245" s="82">
        <f>'Lay0ut Multiple'!C245</f>
        <v>0</v>
      </c>
      <c r="D245" s="82">
        <f>'Lay0ut Multiple'!D245</f>
        <v>0</v>
      </c>
      <c r="E245" s="82">
        <f>'Lay0ut Multiple'!E245</f>
        <v>0</v>
      </c>
      <c r="F245" s="82">
        <f>'Lay0ut Multiple'!F245</f>
        <v>0</v>
      </c>
      <c r="G245" s="82">
        <f>'Lay0ut Multiple'!G245</f>
        <v>0</v>
      </c>
      <c r="H245" s="82">
        <f>'Lay0ut Multiple'!H245</f>
        <v>0</v>
      </c>
    </row>
    <row r="246" spans="1:8">
      <c r="A246" s="82">
        <f>'Lay0ut Multiple'!A246</f>
        <v>0</v>
      </c>
      <c r="B246" s="82">
        <f>'Lay0ut Multiple'!B246</f>
        <v>0</v>
      </c>
      <c r="C246" s="82">
        <f>'Lay0ut Multiple'!C246</f>
        <v>0</v>
      </c>
      <c r="D246" s="82">
        <f>'Lay0ut Multiple'!D246</f>
        <v>0</v>
      </c>
      <c r="E246" s="82">
        <f>'Lay0ut Multiple'!E246</f>
        <v>0</v>
      </c>
      <c r="F246" s="82">
        <f>'Lay0ut Multiple'!F246</f>
        <v>0</v>
      </c>
      <c r="G246" s="82">
        <f>'Lay0ut Multiple'!G246</f>
        <v>0</v>
      </c>
      <c r="H246" s="82">
        <f>'Lay0ut Multiple'!H246</f>
        <v>0</v>
      </c>
    </row>
    <row r="247" spans="1:8">
      <c r="A247" s="82">
        <f>'Lay0ut Multiple'!A247</f>
        <v>0</v>
      </c>
      <c r="B247" s="82">
        <f>'Lay0ut Multiple'!B247</f>
        <v>0</v>
      </c>
      <c r="C247" s="82">
        <f>'Lay0ut Multiple'!C247</f>
        <v>0</v>
      </c>
      <c r="D247" s="82">
        <f>'Lay0ut Multiple'!D247</f>
        <v>0</v>
      </c>
      <c r="E247" s="82">
        <f>'Lay0ut Multiple'!E247</f>
        <v>0</v>
      </c>
      <c r="F247" s="82">
        <f>'Lay0ut Multiple'!F247</f>
        <v>0</v>
      </c>
      <c r="G247" s="82">
        <f>'Lay0ut Multiple'!G247</f>
        <v>0</v>
      </c>
      <c r="H247" s="82">
        <f>'Lay0ut Multiple'!H247</f>
        <v>0</v>
      </c>
    </row>
    <row r="248" spans="1:8">
      <c r="A248" s="82">
        <f>'Lay0ut Multiple'!A248</f>
        <v>0</v>
      </c>
      <c r="B248" s="82">
        <f>'Lay0ut Multiple'!B248</f>
        <v>0</v>
      </c>
      <c r="C248" s="82">
        <f>'Lay0ut Multiple'!C248</f>
        <v>0</v>
      </c>
      <c r="D248" s="82">
        <f>'Lay0ut Multiple'!D248</f>
        <v>0</v>
      </c>
      <c r="E248" s="82">
        <f>'Lay0ut Multiple'!E248</f>
        <v>0</v>
      </c>
      <c r="F248" s="82">
        <f>'Lay0ut Multiple'!F248</f>
        <v>0</v>
      </c>
      <c r="G248" s="82">
        <f>'Lay0ut Multiple'!G248</f>
        <v>0</v>
      </c>
      <c r="H248" s="82">
        <f>'Lay0ut Multiple'!H248</f>
        <v>0</v>
      </c>
    </row>
    <row r="249" spans="1:8">
      <c r="A249" s="82">
        <f>'Lay0ut Multiple'!A249</f>
        <v>0</v>
      </c>
      <c r="B249" s="82">
        <f>'Lay0ut Multiple'!B249</f>
        <v>0</v>
      </c>
      <c r="C249" s="82">
        <f>'Lay0ut Multiple'!C249</f>
        <v>0</v>
      </c>
      <c r="D249" s="82">
        <f>'Lay0ut Multiple'!D249</f>
        <v>0</v>
      </c>
      <c r="E249" s="82">
        <f>'Lay0ut Multiple'!E249</f>
        <v>0</v>
      </c>
      <c r="F249" s="82">
        <f>'Lay0ut Multiple'!F249</f>
        <v>0</v>
      </c>
      <c r="G249" s="82">
        <f>'Lay0ut Multiple'!G249</f>
        <v>0</v>
      </c>
      <c r="H249" s="82">
        <f>'Lay0ut Multiple'!H249</f>
        <v>0</v>
      </c>
    </row>
    <row r="250" spans="1:8">
      <c r="A250" s="82">
        <f>'Lay0ut Multiple'!A250</f>
        <v>0</v>
      </c>
      <c r="B250" s="82">
        <f>'Lay0ut Multiple'!B250</f>
        <v>0</v>
      </c>
      <c r="C250" s="82">
        <f>'Lay0ut Multiple'!C250</f>
        <v>0</v>
      </c>
      <c r="D250" s="82">
        <f>'Lay0ut Multiple'!D250</f>
        <v>0</v>
      </c>
      <c r="E250" s="82">
        <f>'Lay0ut Multiple'!E250</f>
        <v>0</v>
      </c>
      <c r="F250" s="82">
        <f>'Lay0ut Multiple'!F250</f>
        <v>0</v>
      </c>
      <c r="G250" s="82">
        <f>'Lay0ut Multiple'!G250</f>
        <v>0</v>
      </c>
      <c r="H250" s="82">
        <f>'Lay0ut Multiple'!H250</f>
        <v>0</v>
      </c>
    </row>
    <row r="251" spans="1:8">
      <c r="A251" s="82">
        <f>'Lay0ut Multiple'!A251</f>
        <v>0</v>
      </c>
      <c r="B251" s="82">
        <f>'Lay0ut Multiple'!B251</f>
        <v>0</v>
      </c>
      <c r="C251" s="82">
        <f>'Lay0ut Multiple'!C251</f>
        <v>0</v>
      </c>
      <c r="D251" s="82">
        <f>'Lay0ut Multiple'!D251</f>
        <v>0</v>
      </c>
      <c r="E251" s="82">
        <f>'Lay0ut Multiple'!E251</f>
        <v>0</v>
      </c>
      <c r="F251" s="82">
        <f>'Lay0ut Multiple'!F251</f>
        <v>0</v>
      </c>
      <c r="G251" s="82">
        <f>'Lay0ut Multiple'!G251</f>
        <v>0</v>
      </c>
      <c r="H251" s="82">
        <f>'Lay0ut Multiple'!H251</f>
        <v>0</v>
      </c>
    </row>
    <row r="252" spans="1:8">
      <c r="A252" s="82">
        <f>'Lay0ut Multiple'!A252</f>
        <v>0</v>
      </c>
      <c r="B252" s="82">
        <f>'Lay0ut Multiple'!B252</f>
        <v>0</v>
      </c>
      <c r="C252" s="82">
        <f>'Lay0ut Multiple'!C252</f>
        <v>0</v>
      </c>
      <c r="D252" s="82">
        <f>'Lay0ut Multiple'!D252</f>
        <v>0</v>
      </c>
      <c r="E252" s="82">
        <f>'Lay0ut Multiple'!E252</f>
        <v>0</v>
      </c>
      <c r="F252" s="82">
        <f>'Lay0ut Multiple'!F252</f>
        <v>0</v>
      </c>
      <c r="G252" s="82">
        <f>'Lay0ut Multiple'!G252</f>
        <v>0</v>
      </c>
      <c r="H252" s="82">
        <f>'Lay0ut Multiple'!H252</f>
        <v>0</v>
      </c>
    </row>
    <row r="253" spans="1:8">
      <c r="A253" s="82">
        <f>'Lay0ut Multiple'!A253</f>
        <v>0</v>
      </c>
      <c r="B253" s="82">
        <f>'Lay0ut Multiple'!B253</f>
        <v>0</v>
      </c>
      <c r="C253" s="82">
        <f>'Lay0ut Multiple'!C253</f>
        <v>0</v>
      </c>
      <c r="D253" s="82">
        <f>'Lay0ut Multiple'!D253</f>
        <v>0</v>
      </c>
      <c r="E253" s="82">
        <f>'Lay0ut Multiple'!E253</f>
        <v>0</v>
      </c>
      <c r="F253" s="82">
        <f>'Lay0ut Multiple'!F253</f>
        <v>0</v>
      </c>
      <c r="G253" s="82">
        <f>'Lay0ut Multiple'!G253</f>
        <v>0</v>
      </c>
      <c r="H253" s="82">
        <f>'Lay0ut Multiple'!H253</f>
        <v>0</v>
      </c>
    </row>
    <row r="254" spans="1:8">
      <c r="A254" s="82">
        <f>'Lay0ut Multiple'!A254</f>
        <v>0</v>
      </c>
      <c r="B254" s="82">
        <f>'Lay0ut Multiple'!B254</f>
        <v>0</v>
      </c>
      <c r="C254" s="82">
        <f>'Lay0ut Multiple'!C254</f>
        <v>0</v>
      </c>
      <c r="D254" s="82">
        <f>'Lay0ut Multiple'!D254</f>
        <v>0</v>
      </c>
      <c r="E254" s="82">
        <f>'Lay0ut Multiple'!E254</f>
        <v>0</v>
      </c>
      <c r="F254" s="82">
        <f>'Lay0ut Multiple'!F254</f>
        <v>0</v>
      </c>
      <c r="G254" s="82">
        <f>'Lay0ut Multiple'!G254</f>
        <v>0</v>
      </c>
      <c r="H254" s="82">
        <f>'Lay0ut Multiple'!H254</f>
        <v>0</v>
      </c>
    </row>
    <row r="255" spans="1:8">
      <c r="A255" s="82">
        <f>'Lay0ut Multiple'!A255</f>
        <v>0</v>
      </c>
      <c r="B255" s="82">
        <f>'Lay0ut Multiple'!B255</f>
        <v>0</v>
      </c>
      <c r="C255" s="82">
        <f>'Lay0ut Multiple'!C255</f>
        <v>0</v>
      </c>
      <c r="D255" s="82">
        <f>'Lay0ut Multiple'!D255</f>
        <v>0</v>
      </c>
      <c r="E255" s="82">
        <f>'Lay0ut Multiple'!E255</f>
        <v>0</v>
      </c>
      <c r="F255" s="82">
        <f>'Lay0ut Multiple'!F255</f>
        <v>0</v>
      </c>
      <c r="G255" s="82">
        <f>'Lay0ut Multiple'!G255</f>
        <v>0</v>
      </c>
      <c r="H255" s="82">
        <f>'Lay0ut Multiple'!H255</f>
        <v>0</v>
      </c>
    </row>
    <row r="256" spans="1:8">
      <c r="A256" s="82">
        <f>'Lay0ut Multiple'!A256</f>
        <v>0</v>
      </c>
      <c r="B256" s="82">
        <f>'Lay0ut Multiple'!B256</f>
        <v>0</v>
      </c>
      <c r="C256" s="82">
        <f>'Lay0ut Multiple'!C256</f>
        <v>0</v>
      </c>
      <c r="D256" s="82">
        <f>'Lay0ut Multiple'!D256</f>
        <v>0</v>
      </c>
      <c r="E256" s="82">
        <f>'Lay0ut Multiple'!E256</f>
        <v>0</v>
      </c>
      <c r="F256" s="82">
        <f>'Lay0ut Multiple'!F256</f>
        <v>0</v>
      </c>
      <c r="G256" s="82">
        <f>'Lay0ut Multiple'!G256</f>
        <v>0</v>
      </c>
      <c r="H256" s="82">
        <f>'Lay0ut Multiple'!H256</f>
        <v>0</v>
      </c>
    </row>
    <row r="257" spans="1:8">
      <c r="A257" s="82">
        <f>'Lay0ut Multiple'!A257</f>
        <v>0</v>
      </c>
      <c r="B257" s="82">
        <f>'Lay0ut Multiple'!B257</f>
        <v>0</v>
      </c>
      <c r="C257" s="82">
        <f>'Lay0ut Multiple'!C257</f>
        <v>0</v>
      </c>
      <c r="D257" s="82">
        <f>'Lay0ut Multiple'!D257</f>
        <v>0</v>
      </c>
      <c r="E257" s="82">
        <f>'Lay0ut Multiple'!E257</f>
        <v>0</v>
      </c>
      <c r="F257" s="82">
        <f>'Lay0ut Multiple'!F257</f>
        <v>0</v>
      </c>
      <c r="G257" s="82">
        <f>'Lay0ut Multiple'!G257</f>
        <v>0</v>
      </c>
      <c r="H257" s="82">
        <f>'Lay0ut Multiple'!H257</f>
        <v>0</v>
      </c>
    </row>
    <row r="258" spans="1:8">
      <c r="A258" s="82">
        <f>'Lay0ut Multiple'!A258</f>
        <v>0</v>
      </c>
      <c r="B258" s="82">
        <f>'Lay0ut Multiple'!B258</f>
        <v>0</v>
      </c>
      <c r="C258" s="82">
        <f>'Lay0ut Multiple'!C258</f>
        <v>0</v>
      </c>
      <c r="D258" s="82">
        <f>'Lay0ut Multiple'!D258</f>
        <v>0</v>
      </c>
      <c r="E258" s="82">
        <f>'Lay0ut Multiple'!E258</f>
        <v>0</v>
      </c>
      <c r="F258" s="82">
        <f>'Lay0ut Multiple'!F258</f>
        <v>0</v>
      </c>
      <c r="G258" s="82">
        <f>'Lay0ut Multiple'!G258</f>
        <v>0</v>
      </c>
      <c r="H258" s="82">
        <f>'Lay0ut Multiple'!H258</f>
        <v>0</v>
      </c>
    </row>
    <row r="259" spans="1:8">
      <c r="A259" s="82">
        <f>'Lay0ut Multiple'!A259</f>
        <v>0</v>
      </c>
      <c r="B259" s="82">
        <f>'Lay0ut Multiple'!B259</f>
        <v>0</v>
      </c>
      <c r="C259" s="82">
        <f>'Lay0ut Multiple'!C259</f>
        <v>0</v>
      </c>
      <c r="D259" s="82">
        <f>'Lay0ut Multiple'!D259</f>
        <v>0</v>
      </c>
      <c r="E259" s="82">
        <f>'Lay0ut Multiple'!E259</f>
        <v>0</v>
      </c>
      <c r="F259" s="82">
        <f>'Lay0ut Multiple'!F259</f>
        <v>0</v>
      </c>
      <c r="G259" s="82">
        <f>'Lay0ut Multiple'!G259</f>
        <v>0</v>
      </c>
      <c r="H259" s="82">
        <f>'Lay0ut Multiple'!H259</f>
        <v>0</v>
      </c>
    </row>
    <row r="260" spans="1:8">
      <c r="A260" s="82">
        <f>'Lay0ut Multiple'!A260</f>
        <v>0</v>
      </c>
      <c r="B260" s="82">
        <f>'Lay0ut Multiple'!B260</f>
        <v>0</v>
      </c>
      <c r="C260" s="82">
        <f>'Lay0ut Multiple'!C260</f>
        <v>0</v>
      </c>
      <c r="D260" s="82">
        <f>'Lay0ut Multiple'!D260</f>
        <v>0</v>
      </c>
      <c r="E260" s="82">
        <f>'Lay0ut Multiple'!E260</f>
        <v>0</v>
      </c>
      <c r="F260" s="82">
        <f>'Lay0ut Multiple'!F260</f>
        <v>0</v>
      </c>
      <c r="G260" s="82">
        <f>'Lay0ut Multiple'!G260</f>
        <v>0</v>
      </c>
      <c r="H260" s="82">
        <f>'Lay0ut Multiple'!H260</f>
        <v>0</v>
      </c>
    </row>
    <row r="261" spans="1:8">
      <c r="A261" s="82">
        <f>'Lay0ut Multiple'!A261</f>
        <v>0</v>
      </c>
      <c r="B261" s="82">
        <f>'Lay0ut Multiple'!B261</f>
        <v>0</v>
      </c>
      <c r="C261" s="82">
        <f>'Lay0ut Multiple'!C261</f>
        <v>0</v>
      </c>
      <c r="D261" s="82">
        <f>'Lay0ut Multiple'!D261</f>
        <v>0</v>
      </c>
      <c r="E261" s="82">
        <f>'Lay0ut Multiple'!E261</f>
        <v>0</v>
      </c>
      <c r="F261" s="82">
        <f>'Lay0ut Multiple'!F261</f>
        <v>0</v>
      </c>
      <c r="G261" s="82">
        <f>'Lay0ut Multiple'!G261</f>
        <v>0</v>
      </c>
      <c r="H261" s="82">
        <f>'Lay0ut Multiple'!H261</f>
        <v>0</v>
      </c>
    </row>
    <row r="262" spans="1:8">
      <c r="A262" s="82">
        <f>'Lay0ut Multiple'!A262</f>
        <v>0</v>
      </c>
      <c r="B262" s="82">
        <f>'Lay0ut Multiple'!B262</f>
        <v>0</v>
      </c>
      <c r="C262" s="82">
        <f>'Lay0ut Multiple'!C262</f>
        <v>0</v>
      </c>
      <c r="D262" s="82">
        <f>'Lay0ut Multiple'!D262</f>
        <v>0</v>
      </c>
      <c r="E262" s="82">
        <f>'Lay0ut Multiple'!E262</f>
        <v>0</v>
      </c>
      <c r="F262" s="82">
        <f>'Lay0ut Multiple'!F262</f>
        <v>0</v>
      </c>
      <c r="G262" s="82">
        <f>'Lay0ut Multiple'!G262</f>
        <v>0</v>
      </c>
      <c r="H262" s="82">
        <f>'Lay0ut Multiple'!H262</f>
        <v>0</v>
      </c>
    </row>
    <row r="263" spans="1:8">
      <c r="A263" s="82">
        <f>'Lay0ut Multiple'!A263</f>
        <v>0</v>
      </c>
      <c r="B263" s="82">
        <f>'Lay0ut Multiple'!B263</f>
        <v>0</v>
      </c>
      <c r="C263" s="82">
        <f>'Lay0ut Multiple'!C263</f>
        <v>0</v>
      </c>
      <c r="D263" s="82">
        <f>'Lay0ut Multiple'!D263</f>
        <v>0</v>
      </c>
      <c r="E263" s="82">
        <f>'Lay0ut Multiple'!E263</f>
        <v>0</v>
      </c>
      <c r="F263" s="82">
        <f>'Lay0ut Multiple'!F263</f>
        <v>0</v>
      </c>
      <c r="G263" s="82">
        <f>'Lay0ut Multiple'!G263</f>
        <v>0</v>
      </c>
      <c r="H263" s="82">
        <f>'Lay0ut Multiple'!H263</f>
        <v>0</v>
      </c>
    </row>
    <row r="264" spans="1:8">
      <c r="A264" s="82">
        <f>'Lay0ut Multiple'!A264</f>
        <v>0</v>
      </c>
      <c r="B264" s="82">
        <f>'Lay0ut Multiple'!B264</f>
        <v>0</v>
      </c>
      <c r="C264" s="82">
        <f>'Lay0ut Multiple'!C264</f>
        <v>0</v>
      </c>
      <c r="D264" s="82">
        <f>'Lay0ut Multiple'!D264</f>
        <v>0</v>
      </c>
      <c r="E264" s="82">
        <f>'Lay0ut Multiple'!E264</f>
        <v>0</v>
      </c>
      <c r="F264" s="82">
        <f>'Lay0ut Multiple'!F264</f>
        <v>0</v>
      </c>
      <c r="G264" s="82">
        <f>'Lay0ut Multiple'!G264</f>
        <v>0</v>
      </c>
      <c r="H264" s="82">
        <f>'Lay0ut Multiple'!H264</f>
        <v>0</v>
      </c>
    </row>
    <row r="265" spans="1:8">
      <c r="A265" s="82">
        <f>'Lay0ut Multiple'!A265</f>
        <v>0</v>
      </c>
      <c r="B265" s="82">
        <f>'Lay0ut Multiple'!B265</f>
        <v>0</v>
      </c>
      <c r="C265" s="82">
        <f>'Lay0ut Multiple'!C265</f>
        <v>0</v>
      </c>
      <c r="D265" s="82">
        <f>'Lay0ut Multiple'!D265</f>
        <v>0</v>
      </c>
      <c r="E265" s="82">
        <f>'Lay0ut Multiple'!E265</f>
        <v>0</v>
      </c>
      <c r="F265" s="82">
        <f>'Lay0ut Multiple'!F265</f>
        <v>0</v>
      </c>
      <c r="G265" s="82">
        <f>'Lay0ut Multiple'!G265</f>
        <v>0</v>
      </c>
      <c r="H265" s="82">
        <f>'Lay0ut Multiple'!H265</f>
        <v>0</v>
      </c>
    </row>
    <row r="266" spans="1:8">
      <c r="A266" s="82">
        <f>'Lay0ut Multiple'!A266</f>
        <v>0</v>
      </c>
      <c r="B266" s="82">
        <f>'Lay0ut Multiple'!B266</f>
        <v>0</v>
      </c>
      <c r="C266" s="82">
        <f>'Lay0ut Multiple'!C266</f>
        <v>0</v>
      </c>
      <c r="D266" s="82">
        <f>'Lay0ut Multiple'!D266</f>
        <v>0</v>
      </c>
      <c r="E266" s="82">
        <f>'Lay0ut Multiple'!E266</f>
        <v>0</v>
      </c>
      <c r="F266" s="82">
        <f>'Lay0ut Multiple'!F266</f>
        <v>0</v>
      </c>
      <c r="G266" s="82">
        <f>'Lay0ut Multiple'!G266</f>
        <v>0</v>
      </c>
      <c r="H266" s="82">
        <f>'Lay0ut Multiple'!H266</f>
        <v>0</v>
      </c>
    </row>
    <row r="267" spans="1:8">
      <c r="A267" s="82">
        <f>'Lay0ut Multiple'!A267</f>
        <v>0</v>
      </c>
      <c r="B267" s="82">
        <f>'Lay0ut Multiple'!B267</f>
        <v>0</v>
      </c>
      <c r="C267" s="82">
        <f>'Lay0ut Multiple'!C267</f>
        <v>0</v>
      </c>
      <c r="D267" s="82">
        <f>'Lay0ut Multiple'!D267</f>
        <v>0</v>
      </c>
      <c r="E267" s="82">
        <f>'Lay0ut Multiple'!E267</f>
        <v>0</v>
      </c>
      <c r="F267" s="82">
        <f>'Lay0ut Multiple'!F267</f>
        <v>0</v>
      </c>
      <c r="G267" s="82">
        <f>'Lay0ut Multiple'!G267</f>
        <v>0</v>
      </c>
      <c r="H267" s="82">
        <f>'Lay0ut Multiple'!H267</f>
        <v>0</v>
      </c>
    </row>
    <row r="268" spans="1:8">
      <c r="A268" s="82">
        <f>'Lay0ut Multiple'!A268</f>
        <v>0</v>
      </c>
      <c r="B268" s="82">
        <f>'Lay0ut Multiple'!B268</f>
        <v>0</v>
      </c>
      <c r="C268" s="82">
        <f>'Lay0ut Multiple'!C268</f>
        <v>0</v>
      </c>
      <c r="D268" s="82">
        <f>'Lay0ut Multiple'!D268</f>
        <v>0</v>
      </c>
      <c r="E268" s="82">
        <f>'Lay0ut Multiple'!E268</f>
        <v>0</v>
      </c>
      <c r="F268" s="82">
        <f>'Lay0ut Multiple'!F268</f>
        <v>0</v>
      </c>
      <c r="G268" s="82">
        <f>'Lay0ut Multiple'!G268</f>
        <v>0</v>
      </c>
      <c r="H268" s="82">
        <f>'Lay0ut Multiple'!H268</f>
        <v>0</v>
      </c>
    </row>
    <row r="269" spans="1:8">
      <c r="A269" s="82">
        <f>'Lay0ut Multiple'!A269</f>
        <v>0</v>
      </c>
      <c r="B269" s="82">
        <f>'Lay0ut Multiple'!B269</f>
        <v>0</v>
      </c>
      <c r="C269" s="82">
        <f>'Lay0ut Multiple'!C269</f>
        <v>0</v>
      </c>
      <c r="D269" s="82">
        <f>'Lay0ut Multiple'!D269</f>
        <v>0</v>
      </c>
      <c r="E269" s="82">
        <f>'Lay0ut Multiple'!E269</f>
        <v>0</v>
      </c>
      <c r="F269" s="82">
        <f>'Lay0ut Multiple'!F269</f>
        <v>0</v>
      </c>
      <c r="G269" s="82">
        <f>'Lay0ut Multiple'!G269</f>
        <v>0</v>
      </c>
      <c r="H269" s="82">
        <f>'Lay0ut Multiple'!H269</f>
        <v>0</v>
      </c>
    </row>
    <row r="270" spans="1:8">
      <c r="A270" s="82">
        <f>'Lay0ut Multiple'!A270</f>
        <v>0</v>
      </c>
      <c r="B270" s="82">
        <f>'Lay0ut Multiple'!B270</f>
        <v>0</v>
      </c>
      <c r="C270" s="82">
        <f>'Lay0ut Multiple'!C270</f>
        <v>0</v>
      </c>
      <c r="D270" s="82">
        <f>'Lay0ut Multiple'!D270</f>
        <v>0</v>
      </c>
      <c r="E270" s="82">
        <f>'Lay0ut Multiple'!E270</f>
        <v>0</v>
      </c>
      <c r="F270" s="82">
        <f>'Lay0ut Multiple'!F270</f>
        <v>0</v>
      </c>
      <c r="G270" s="82">
        <f>'Lay0ut Multiple'!G270</f>
        <v>0</v>
      </c>
      <c r="H270" s="82">
        <f>'Lay0ut Multiple'!H270</f>
        <v>0</v>
      </c>
    </row>
    <row r="271" spans="1:8">
      <c r="A271" s="82">
        <f>'Lay0ut Multiple'!A271</f>
        <v>0</v>
      </c>
      <c r="B271" s="82">
        <f>'Lay0ut Multiple'!B271</f>
        <v>0</v>
      </c>
      <c r="C271" s="82">
        <f>'Lay0ut Multiple'!C271</f>
        <v>0</v>
      </c>
      <c r="D271" s="82">
        <f>'Lay0ut Multiple'!D271</f>
        <v>0</v>
      </c>
      <c r="E271" s="82">
        <f>'Lay0ut Multiple'!E271</f>
        <v>0</v>
      </c>
      <c r="F271" s="82">
        <f>'Lay0ut Multiple'!F271</f>
        <v>0</v>
      </c>
      <c r="G271" s="82">
        <f>'Lay0ut Multiple'!G271</f>
        <v>0</v>
      </c>
      <c r="H271" s="82">
        <f>'Lay0ut Multiple'!H271</f>
        <v>0</v>
      </c>
    </row>
    <row r="272" spans="1:8">
      <c r="A272" s="82">
        <f>'Lay0ut Multiple'!A272</f>
        <v>0</v>
      </c>
      <c r="B272" s="82">
        <f>'Lay0ut Multiple'!B272</f>
        <v>0</v>
      </c>
      <c r="C272" s="82">
        <f>'Lay0ut Multiple'!C272</f>
        <v>0</v>
      </c>
      <c r="D272" s="82">
        <f>'Lay0ut Multiple'!D272</f>
        <v>0</v>
      </c>
      <c r="E272" s="82">
        <f>'Lay0ut Multiple'!E272</f>
        <v>0</v>
      </c>
      <c r="F272" s="82">
        <f>'Lay0ut Multiple'!F272</f>
        <v>0</v>
      </c>
      <c r="G272" s="82">
        <f>'Lay0ut Multiple'!G272</f>
        <v>0</v>
      </c>
      <c r="H272" s="82">
        <f>'Lay0ut Multiple'!H272</f>
        <v>0</v>
      </c>
    </row>
    <row r="273" spans="1:8">
      <c r="A273" s="82">
        <f>'Lay0ut Multiple'!A273</f>
        <v>0</v>
      </c>
      <c r="B273" s="82">
        <f>'Lay0ut Multiple'!B273</f>
        <v>0</v>
      </c>
      <c r="C273" s="82">
        <f>'Lay0ut Multiple'!C273</f>
        <v>0</v>
      </c>
      <c r="D273" s="82">
        <f>'Lay0ut Multiple'!D273</f>
        <v>0</v>
      </c>
      <c r="E273" s="82">
        <f>'Lay0ut Multiple'!E273</f>
        <v>0</v>
      </c>
      <c r="F273" s="82">
        <f>'Lay0ut Multiple'!F273</f>
        <v>0</v>
      </c>
      <c r="G273" s="82">
        <f>'Lay0ut Multiple'!G273</f>
        <v>0</v>
      </c>
      <c r="H273" s="82">
        <f>'Lay0ut Multiple'!H273</f>
        <v>0</v>
      </c>
    </row>
    <row r="274" spans="1:8">
      <c r="A274" s="82">
        <f>'Lay0ut Multiple'!A274</f>
        <v>0</v>
      </c>
      <c r="B274" s="82">
        <f>'Lay0ut Multiple'!B274</f>
        <v>0</v>
      </c>
      <c r="C274" s="82">
        <f>'Lay0ut Multiple'!C274</f>
        <v>0</v>
      </c>
      <c r="D274" s="82">
        <f>'Lay0ut Multiple'!D274</f>
        <v>0</v>
      </c>
      <c r="E274" s="82">
        <f>'Lay0ut Multiple'!E274</f>
        <v>0</v>
      </c>
      <c r="F274" s="82">
        <f>'Lay0ut Multiple'!F274</f>
        <v>0</v>
      </c>
      <c r="G274" s="82">
        <f>'Lay0ut Multiple'!G274</f>
        <v>0</v>
      </c>
      <c r="H274" s="82">
        <f>'Lay0ut Multiple'!H274</f>
        <v>0</v>
      </c>
    </row>
    <row r="275" spans="1:8">
      <c r="A275" s="82">
        <f>'Lay0ut Multiple'!A275</f>
        <v>0</v>
      </c>
      <c r="B275" s="82">
        <f>'Lay0ut Multiple'!B275</f>
        <v>0</v>
      </c>
      <c r="C275" s="82">
        <f>'Lay0ut Multiple'!C275</f>
        <v>0</v>
      </c>
      <c r="D275" s="82">
        <f>'Lay0ut Multiple'!D275</f>
        <v>0</v>
      </c>
      <c r="E275" s="82">
        <f>'Lay0ut Multiple'!E275</f>
        <v>0</v>
      </c>
      <c r="F275" s="82">
        <f>'Lay0ut Multiple'!F275</f>
        <v>0</v>
      </c>
      <c r="G275" s="82">
        <f>'Lay0ut Multiple'!G275</f>
        <v>0</v>
      </c>
      <c r="H275" s="82">
        <f>'Lay0ut Multiple'!H275</f>
        <v>0</v>
      </c>
    </row>
    <row r="276" spans="1:8">
      <c r="A276" s="82">
        <f>'Lay0ut Multiple'!A276</f>
        <v>0</v>
      </c>
      <c r="B276" s="82">
        <f>'Lay0ut Multiple'!B276</f>
        <v>0</v>
      </c>
      <c r="C276" s="82">
        <f>'Lay0ut Multiple'!C276</f>
        <v>0</v>
      </c>
      <c r="D276" s="82">
        <f>'Lay0ut Multiple'!D276</f>
        <v>0</v>
      </c>
      <c r="E276" s="82">
        <f>'Lay0ut Multiple'!E276</f>
        <v>0</v>
      </c>
      <c r="F276" s="82">
        <f>'Lay0ut Multiple'!F276</f>
        <v>0</v>
      </c>
      <c r="G276" s="82">
        <f>'Lay0ut Multiple'!G276</f>
        <v>0</v>
      </c>
      <c r="H276" s="82">
        <f>'Lay0ut Multiple'!H276</f>
        <v>0</v>
      </c>
    </row>
    <row r="277" spans="1:8">
      <c r="A277" s="82">
        <f>'Lay0ut Multiple'!A277</f>
        <v>0</v>
      </c>
      <c r="B277" s="82">
        <f>'Lay0ut Multiple'!B277</f>
        <v>0</v>
      </c>
      <c r="C277" s="82">
        <f>'Lay0ut Multiple'!C277</f>
        <v>0</v>
      </c>
      <c r="D277" s="82">
        <f>'Lay0ut Multiple'!D277</f>
        <v>0</v>
      </c>
      <c r="E277" s="82">
        <f>'Lay0ut Multiple'!E277</f>
        <v>0</v>
      </c>
      <c r="F277" s="82">
        <f>'Lay0ut Multiple'!F277</f>
        <v>0</v>
      </c>
      <c r="G277" s="82">
        <f>'Lay0ut Multiple'!G277</f>
        <v>0</v>
      </c>
      <c r="H277" s="82">
        <f>'Lay0ut Multiple'!H277</f>
        <v>0</v>
      </c>
    </row>
    <row r="278" spans="1:8">
      <c r="A278" s="82">
        <f>'Lay0ut Multiple'!A278</f>
        <v>0</v>
      </c>
      <c r="B278" s="82">
        <f>'Lay0ut Multiple'!B278</f>
        <v>0</v>
      </c>
      <c r="C278" s="82">
        <f>'Lay0ut Multiple'!C278</f>
        <v>0</v>
      </c>
      <c r="D278" s="82">
        <f>'Lay0ut Multiple'!D278</f>
        <v>0</v>
      </c>
      <c r="E278" s="82">
        <f>'Lay0ut Multiple'!E278</f>
        <v>0</v>
      </c>
      <c r="F278" s="82">
        <f>'Lay0ut Multiple'!F278</f>
        <v>0</v>
      </c>
      <c r="G278" s="82">
        <f>'Lay0ut Multiple'!G278</f>
        <v>0</v>
      </c>
      <c r="H278" s="82">
        <f>'Lay0ut Multiple'!H278</f>
        <v>0</v>
      </c>
    </row>
    <row r="279" spans="1:8">
      <c r="A279" s="82">
        <f>'Lay0ut Multiple'!A279</f>
        <v>0</v>
      </c>
      <c r="B279" s="82">
        <f>'Lay0ut Multiple'!B279</f>
        <v>0</v>
      </c>
      <c r="C279" s="82">
        <f>'Lay0ut Multiple'!C279</f>
        <v>0</v>
      </c>
      <c r="D279" s="82">
        <f>'Lay0ut Multiple'!D279</f>
        <v>0</v>
      </c>
      <c r="E279" s="82">
        <f>'Lay0ut Multiple'!E279</f>
        <v>0</v>
      </c>
      <c r="F279" s="82">
        <f>'Lay0ut Multiple'!F279</f>
        <v>0</v>
      </c>
      <c r="G279" s="82">
        <f>'Lay0ut Multiple'!G279</f>
        <v>0</v>
      </c>
      <c r="H279" s="82">
        <f>'Lay0ut Multiple'!H279</f>
        <v>0</v>
      </c>
    </row>
    <row r="280" spans="1:8">
      <c r="A280" s="82">
        <f>'Lay0ut Multiple'!A280</f>
        <v>0</v>
      </c>
      <c r="B280" s="82">
        <f>'Lay0ut Multiple'!B280</f>
        <v>0</v>
      </c>
      <c r="C280" s="82">
        <f>'Lay0ut Multiple'!C280</f>
        <v>0</v>
      </c>
      <c r="D280" s="82">
        <f>'Lay0ut Multiple'!D280</f>
        <v>0</v>
      </c>
      <c r="E280" s="82">
        <f>'Lay0ut Multiple'!E280</f>
        <v>0</v>
      </c>
      <c r="F280" s="82">
        <f>'Lay0ut Multiple'!F280</f>
        <v>0</v>
      </c>
      <c r="G280" s="82">
        <f>'Lay0ut Multiple'!G280</f>
        <v>0</v>
      </c>
      <c r="H280" s="82">
        <f>'Lay0ut Multiple'!H280</f>
        <v>0</v>
      </c>
    </row>
    <row r="281" spans="1:8">
      <c r="A281" s="82">
        <f>'Lay0ut Multiple'!A281</f>
        <v>0</v>
      </c>
      <c r="B281" s="82">
        <f>'Lay0ut Multiple'!B281</f>
        <v>0</v>
      </c>
      <c r="C281" s="82">
        <f>'Lay0ut Multiple'!C281</f>
        <v>0</v>
      </c>
      <c r="D281" s="82">
        <f>'Lay0ut Multiple'!D281</f>
        <v>0</v>
      </c>
      <c r="E281" s="82">
        <f>'Lay0ut Multiple'!E281</f>
        <v>0</v>
      </c>
      <c r="F281" s="82">
        <f>'Lay0ut Multiple'!F281</f>
        <v>0</v>
      </c>
      <c r="G281" s="82">
        <f>'Lay0ut Multiple'!G281</f>
        <v>0</v>
      </c>
      <c r="H281" s="82">
        <f>'Lay0ut Multiple'!H281</f>
        <v>0</v>
      </c>
    </row>
    <row r="282" spans="1:8">
      <c r="A282" s="82">
        <f>'Lay0ut Multiple'!A282</f>
        <v>0</v>
      </c>
      <c r="B282" s="82">
        <f>'Lay0ut Multiple'!B282</f>
        <v>0</v>
      </c>
      <c r="C282" s="82">
        <f>'Lay0ut Multiple'!C282</f>
        <v>0</v>
      </c>
      <c r="D282" s="82">
        <f>'Lay0ut Multiple'!D282</f>
        <v>0</v>
      </c>
      <c r="E282" s="82">
        <f>'Lay0ut Multiple'!E282</f>
        <v>0</v>
      </c>
      <c r="F282" s="82">
        <f>'Lay0ut Multiple'!F282</f>
        <v>0</v>
      </c>
      <c r="G282" s="82">
        <f>'Lay0ut Multiple'!G282</f>
        <v>0</v>
      </c>
      <c r="H282" s="82">
        <f>'Lay0ut Multiple'!H282</f>
        <v>0</v>
      </c>
    </row>
    <row r="283" spans="1:8">
      <c r="A283" s="82">
        <f>'Lay0ut Multiple'!A283</f>
        <v>0</v>
      </c>
      <c r="B283" s="82">
        <f>'Lay0ut Multiple'!B283</f>
        <v>0</v>
      </c>
      <c r="C283" s="82">
        <f>'Lay0ut Multiple'!C283</f>
        <v>0</v>
      </c>
      <c r="D283" s="82">
        <f>'Lay0ut Multiple'!D283</f>
        <v>0</v>
      </c>
      <c r="E283" s="82">
        <f>'Lay0ut Multiple'!E283</f>
        <v>0</v>
      </c>
      <c r="F283" s="82">
        <f>'Lay0ut Multiple'!F283</f>
        <v>0</v>
      </c>
      <c r="G283" s="82">
        <f>'Lay0ut Multiple'!G283</f>
        <v>0</v>
      </c>
      <c r="H283" s="82">
        <f>'Lay0ut Multiple'!H283</f>
        <v>0</v>
      </c>
    </row>
    <row r="284" spans="1:8">
      <c r="A284" s="82">
        <f>'Lay0ut Multiple'!A284</f>
        <v>0</v>
      </c>
      <c r="B284" s="82">
        <f>'Lay0ut Multiple'!B284</f>
        <v>0</v>
      </c>
      <c r="C284" s="82">
        <f>'Lay0ut Multiple'!C284</f>
        <v>0</v>
      </c>
      <c r="D284" s="82">
        <f>'Lay0ut Multiple'!D284</f>
        <v>0</v>
      </c>
      <c r="E284" s="82">
        <f>'Lay0ut Multiple'!E284</f>
        <v>0</v>
      </c>
      <c r="F284" s="82">
        <f>'Lay0ut Multiple'!F284</f>
        <v>0</v>
      </c>
      <c r="G284" s="82">
        <f>'Lay0ut Multiple'!G284</f>
        <v>0</v>
      </c>
      <c r="H284" s="82">
        <f>'Lay0ut Multiple'!H284</f>
        <v>0</v>
      </c>
    </row>
    <row r="285" spans="1:8">
      <c r="A285" s="82">
        <f>'Lay0ut Multiple'!A285</f>
        <v>0</v>
      </c>
      <c r="B285" s="82">
        <f>'Lay0ut Multiple'!B285</f>
        <v>0</v>
      </c>
      <c r="C285" s="82">
        <f>'Lay0ut Multiple'!C285</f>
        <v>0</v>
      </c>
      <c r="D285" s="82">
        <f>'Lay0ut Multiple'!D285</f>
        <v>0</v>
      </c>
      <c r="E285" s="82">
        <f>'Lay0ut Multiple'!E285</f>
        <v>0</v>
      </c>
      <c r="F285" s="82">
        <f>'Lay0ut Multiple'!F285</f>
        <v>0</v>
      </c>
      <c r="G285" s="82">
        <f>'Lay0ut Multiple'!G285</f>
        <v>0</v>
      </c>
      <c r="H285" s="82">
        <f>'Lay0ut Multiple'!H285</f>
        <v>0</v>
      </c>
    </row>
    <row r="286" spans="1:8">
      <c r="A286" s="82">
        <f>'Lay0ut Multiple'!A286</f>
        <v>0</v>
      </c>
      <c r="B286" s="82">
        <f>'Lay0ut Multiple'!B286</f>
        <v>0</v>
      </c>
      <c r="C286" s="82">
        <f>'Lay0ut Multiple'!C286</f>
        <v>0</v>
      </c>
      <c r="D286" s="82">
        <f>'Lay0ut Multiple'!D286</f>
        <v>0</v>
      </c>
      <c r="E286" s="82">
        <f>'Lay0ut Multiple'!E286</f>
        <v>0</v>
      </c>
      <c r="F286" s="82">
        <f>'Lay0ut Multiple'!F286</f>
        <v>0</v>
      </c>
      <c r="G286" s="82">
        <f>'Lay0ut Multiple'!G286</f>
        <v>0</v>
      </c>
      <c r="H286" s="82">
        <f>'Lay0ut Multiple'!H286</f>
        <v>0</v>
      </c>
    </row>
    <row r="287" spans="1:8">
      <c r="A287" s="82">
        <f>'Lay0ut Multiple'!A287</f>
        <v>0</v>
      </c>
      <c r="B287" s="82">
        <f>'Lay0ut Multiple'!B287</f>
        <v>0</v>
      </c>
      <c r="C287" s="82">
        <f>'Lay0ut Multiple'!C287</f>
        <v>0</v>
      </c>
      <c r="D287" s="82">
        <f>'Lay0ut Multiple'!D287</f>
        <v>0</v>
      </c>
      <c r="E287" s="82">
        <f>'Lay0ut Multiple'!E287</f>
        <v>0</v>
      </c>
      <c r="F287" s="82">
        <f>'Lay0ut Multiple'!F287</f>
        <v>0</v>
      </c>
      <c r="G287" s="82">
        <f>'Lay0ut Multiple'!G287</f>
        <v>0</v>
      </c>
      <c r="H287" s="82">
        <f>'Lay0ut Multiple'!H287</f>
        <v>0</v>
      </c>
    </row>
    <row r="288" spans="1:8">
      <c r="A288" s="82">
        <f>'Lay0ut Multiple'!A288</f>
        <v>0</v>
      </c>
      <c r="B288" s="82">
        <f>'Lay0ut Multiple'!B288</f>
        <v>0</v>
      </c>
      <c r="C288" s="82">
        <f>'Lay0ut Multiple'!C288</f>
        <v>0</v>
      </c>
      <c r="D288" s="82">
        <f>'Lay0ut Multiple'!D288</f>
        <v>0</v>
      </c>
      <c r="E288" s="82">
        <f>'Lay0ut Multiple'!E288</f>
        <v>0</v>
      </c>
      <c r="F288" s="82">
        <f>'Lay0ut Multiple'!F288</f>
        <v>0</v>
      </c>
      <c r="G288" s="82">
        <f>'Lay0ut Multiple'!G288</f>
        <v>0</v>
      </c>
      <c r="H288" s="82">
        <f>'Lay0ut Multiple'!H288</f>
        <v>0</v>
      </c>
    </row>
    <row r="289" spans="1:8">
      <c r="A289" s="82">
        <f>'Lay0ut Multiple'!A289</f>
        <v>0</v>
      </c>
      <c r="B289" s="82">
        <f>'Lay0ut Multiple'!B289</f>
        <v>0</v>
      </c>
      <c r="C289" s="82">
        <f>'Lay0ut Multiple'!C289</f>
        <v>0</v>
      </c>
      <c r="D289" s="82">
        <f>'Lay0ut Multiple'!D289</f>
        <v>0</v>
      </c>
      <c r="E289" s="82">
        <f>'Lay0ut Multiple'!E289</f>
        <v>0</v>
      </c>
      <c r="F289" s="82">
        <f>'Lay0ut Multiple'!F289</f>
        <v>0</v>
      </c>
      <c r="G289" s="82">
        <f>'Lay0ut Multiple'!G289</f>
        <v>0</v>
      </c>
      <c r="H289" s="82">
        <f>'Lay0ut Multiple'!H289</f>
        <v>0</v>
      </c>
    </row>
    <row r="290" spans="1:8">
      <c r="A290" s="82">
        <f>'Lay0ut Multiple'!A290</f>
        <v>0</v>
      </c>
      <c r="B290" s="82">
        <f>'Lay0ut Multiple'!B290</f>
        <v>0</v>
      </c>
      <c r="C290" s="82">
        <f>'Lay0ut Multiple'!C290</f>
        <v>0</v>
      </c>
      <c r="D290" s="82">
        <f>'Lay0ut Multiple'!D290</f>
        <v>0</v>
      </c>
      <c r="E290" s="82">
        <f>'Lay0ut Multiple'!E290</f>
        <v>0</v>
      </c>
      <c r="F290" s="82">
        <f>'Lay0ut Multiple'!F290</f>
        <v>0</v>
      </c>
      <c r="G290" s="82">
        <f>'Lay0ut Multiple'!G290</f>
        <v>0</v>
      </c>
      <c r="H290" s="82">
        <f>'Lay0ut Multiple'!H290</f>
        <v>0</v>
      </c>
    </row>
    <row r="291" spans="1:8">
      <c r="A291" s="82">
        <f>'Lay0ut Multiple'!A291</f>
        <v>0</v>
      </c>
      <c r="B291" s="82">
        <f>'Lay0ut Multiple'!B291</f>
        <v>0</v>
      </c>
      <c r="C291" s="82">
        <f>'Lay0ut Multiple'!C291</f>
        <v>0</v>
      </c>
      <c r="D291" s="82">
        <f>'Lay0ut Multiple'!D291</f>
        <v>0</v>
      </c>
      <c r="E291" s="82">
        <f>'Lay0ut Multiple'!E291</f>
        <v>0</v>
      </c>
      <c r="F291" s="82">
        <f>'Lay0ut Multiple'!F291</f>
        <v>0</v>
      </c>
      <c r="G291" s="82">
        <f>'Lay0ut Multiple'!G291</f>
        <v>0</v>
      </c>
      <c r="H291" s="82">
        <f>'Lay0ut Multiple'!H291</f>
        <v>0</v>
      </c>
    </row>
    <row r="292" spans="1:8">
      <c r="A292" s="82">
        <f>'Lay0ut Multiple'!A292</f>
        <v>0</v>
      </c>
      <c r="B292" s="82">
        <f>'Lay0ut Multiple'!B292</f>
        <v>0</v>
      </c>
      <c r="C292" s="82">
        <f>'Lay0ut Multiple'!C292</f>
        <v>0</v>
      </c>
      <c r="D292" s="82">
        <f>'Lay0ut Multiple'!D292</f>
        <v>0</v>
      </c>
      <c r="E292" s="82">
        <f>'Lay0ut Multiple'!E292</f>
        <v>0</v>
      </c>
      <c r="F292" s="82">
        <f>'Lay0ut Multiple'!F292</f>
        <v>0</v>
      </c>
      <c r="G292" s="82">
        <f>'Lay0ut Multiple'!G292</f>
        <v>0</v>
      </c>
      <c r="H292" s="82">
        <f>'Lay0ut Multiple'!H292</f>
        <v>0</v>
      </c>
    </row>
    <row r="293" spans="1:8">
      <c r="A293" s="82">
        <f>'Lay0ut Multiple'!A293</f>
        <v>0</v>
      </c>
      <c r="B293" s="82">
        <f>'Lay0ut Multiple'!B293</f>
        <v>0</v>
      </c>
      <c r="C293" s="82">
        <f>'Lay0ut Multiple'!C293</f>
        <v>0</v>
      </c>
      <c r="D293" s="82">
        <f>'Lay0ut Multiple'!D293</f>
        <v>0</v>
      </c>
      <c r="E293" s="82">
        <f>'Lay0ut Multiple'!E293</f>
        <v>0</v>
      </c>
      <c r="F293" s="82">
        <f>'Lay0ut Multiple'!F293</f>
        <v>0</v>
      </c>
      <c r="G293" s="82">
        <f>'Lay0ut Multiple'!G293</f>
        <v>0</v>
      </c>
      <c r="H293" s="82">
        <f>'Lay0ut Multiple'!H293</f>
        <v>0</v>
      </c>
    </row>
    <row r="294" spans="1:8">
      <c r="A294" s="82">
        <f>'Lay0ut Multiple'!A294</f>
        <v>0</v>
      </c>
      <c r="B294" s="82">
        <f>'Lay0ut Multiple'!B294</f>
        <v>0</v>
      </c>
      <c r="C294" s="82">
        <f>'Lay0ut Multiple'!C294</f>
        <v>0</v>
      </c>
      <c r="D294" s="82">
        <f>'Lay0ut Multiple'!D294</f>
        <v>0</v>
      </c>
      <c r="E294" s="82">
        <f>'Lay0ut Multiple'!E294</f>
        <v>0</v>
      </c>
      <c r="F294" s="82">
        <f>'Lay0ut Multiple'!F294</f>
        <v>0</v>
      </c>
      <c r="G294" s="82">
        <f>'Lay0ut Multiple'!G294</f>
        <v>0</v>
      </c>
      <c r="H294" s="82">
        <f>'Lay0ut Multiple'!H294</f>
        <v>0</v>
      </c>
    </row>
    <row r="295" spans="1:8">
      <c r="A295" s="82">
        <f>'Lay0ut Multiple'!A295</f>
        <v>0</v>
      </c>
      <c r="B295" s="82">
        <f>'Lay0ut Multiple'!B295</f>
        <v>0</v>
      </c>
      <c r="C295" s="82">
        <f>'Lay0ut Multiple'!C295</f>
        <v>0</v>
      </c>
      <c r="D295" s="82">
        <f>'Lay0ut Multiple'!D295</f>
        <v>0</v>
      </c>
      <c r="E295" s="82">
        <f>'Lay0ut Multiple'!E295</f>
        <v>0</v>
      </c>
      <c r="F295" s="82">
        <f>'Lay0ut Multiple'!F295</f>
        <v>0</v>
      </c>
      <c r="G295" s="82">
        <f>'Lay0ut Multiple'!G295</f>
        <v>0</v>
      </c>
      <c r="H295" s="82">
        <f>'Lay0ut Multiple'!H295</f>
        <v>0</v>
      </c>
    </row>
    <row r="296" spans="1:8">
      <c r="A296" s="82">
        <f>'Lay0ut Multiple'!A296</f>
        <v>0</v>
      </c>
      <c r="B296" s="82">
        <f>'Lay0ut Multiple'!B296</f>
        <v>0</v>
      </c>
      <c r="C296" s="82">
        <f>'Lay0ut Multiple'!C296</f>
        <v>0</v>
      </c>
      <c r="D296" s="82">
        <f>'Lay0ut Multiple'!D296</f>
        <v>0</v>
      </c>
      <c r="E296" s="82">
        <f>'Lay0ut Multiple'!E296</f>
        <v>0</v>
      </c>
      <c r="F296" s="82">
        <f>'Lay0ut Multiple'!F296</f>
        <v>0</v>
      </c>
      <c r="G296" s="82">
        <f>'Lay0ut Multiple'!G296</f>
        <v>0</v>
      </c>
      <c r="H296" s="82">
        <f>'Lay0ut Multiple'!H296</f>
        <v>0</v>
      </c>
    </row>
    <row r="297" spans="1:8">
      <c r="A297" s="82">
        <f>'Lay0ut Multiple'!A297</f>
        <v>0</v>
      </c>
      <c r="B297" s="82">
        <f>'Lay0ut Multiple'!B297</f>
        <v>0</v>
      </c>
      <c r="C297" s="82">
        <f>'Lay0ut Multiple'!C297</f>
        <v>0</v>
      </c>
      <c r="D297" s="82">
        <f>'Lay0ut Multiple'!D297</f>
        <v>0</v>
      </c>
      <c r="E297" s="82">
        <f>'Lay0ut Multiple'!E297</f>
        <v>0</v>
      </c>
      <c r="F297" s="82">
        <f>'Lay0ut Multiple'!F297</f>
        <v>0</v>
      </c>
      <c r="G297" s="82">
        <f>'Lay0ut Multiple'!G297</f>
        <v>0</v>
      </c>
      <c r="H297" s="82">
        <f>'Lay0ut Multiple'!H297</f>
        <v>0</v>
      </c>
    </row>
    <row r="298" spans="1:8">
      <c r="A298" s="82">
        <f>'Lay0ut Multiple'!A298</f>
        <v>0</v>
      </c>
      <c r="B298" s="82">
        <f>'Lay0ut Multiple'!B298</f>
        <v>0</v>
      </c>
      <c r="C298" s="82">
        <f>'Lay0ut Multiple'!C298</f>
        <v>0</v>
      </c>
      <c r="D298" s="82">
        <f>'Lay0ut Multiple'!D298</f>
        <v>0</v>
      </c>
      <c r="E298" s="82">
        <f>'Lay0ut Multiple'!E298</f>
        <v>0</v>
      </c>
      <c r="F298" s="82">
        <f>'Lay0ut Multiple'!F298</f>
        <v>0</v>
      </c>
      <c r="G298" s="82">
        <f>'Lay0ut Multiple'!G298</f>
        <v>0</v>
      </c>
      <c r="H298" s="82">
        <f>'Lay0ut Multiple'!H298</f>
        <v>0</v>
      </c>
    </row>
    <row r="299" spans="1:8">
      <c r="A299" s="82">
        <f>'Lay0ut Multiple'!A299</f>
        <v>0</v>
      </c>
      <c r="B299" s="82">
        <f>'Lay0ut Multiple'!B299</f>
        <v>0</v>
      </c>
      <c r="C299" s="82">
        <f>'Lay0ut Multiple'!C299</f>
        <v>0</v>
      </c>
      <c r="D299" s="82">
        <f>'Lay0ut Multiple'!D299</f>
        <v>0</v>
      </c>
      <c r="E299" s="82">
        <f>'Lay0ut Multiple'!E299</f>
        <v>0</v>
      </c>
      <c r="F299" s="82">
        <f>'Lay0ut Multiple'!F299</f>
        <v>0</v>
      </c>
      <c r="G299" s="82">
        <f>'Lay0ut Multiple'!G299</f>
        <v>0</v>
      </c>
      <c r="H299" s="82">
        <f>'Lay0ut Multiple'!H299</f>
        <v>0</v>
      </c>
    </row>
    <row r="300" spans="1:8">
      <c r="A300" s="82">
        <f>'Lay0ut Multiple'!A300</f>
        <v>0</v>
      </c>
      <c r="B300" s="82">
        <f>'Lay0ut Multiple'!B300</f>
        <v>0</v>
      </c>
      <c r="C300" s="82">
        <f>'Lay0ut Multiple'!C300</f>
        <v>0</v>
      </c>
      <c r="D300" s="82">
        <f>'Lay0ut Multiple'!D300</f>
        <v>0</v>
      </c>
      <c r="E300" s="82">
        <f>'Lay0ut Multiple'!E300</f>
        <v>0</v>
      </c>
      <c r="F300" s="82">
        <f>'Lay0ut Multiple'!F300</f>
        <v>0</v>
      </c>
      <c r="G300" s="82">
        <f>'Lay0ut Multiple'!G300</f>
        <v>0</v>
      </c>
      <c r="H300" s="82">
        <f>'Lay0ut Multiple'!H300</f>
        <v>0</v>
      </c>
    </row>
    <row r="301" spans="1:8">
      <c r="A301" s="82">
        <f>'Lay0ut Multiple'!A301</f>
        <v>0</v>
      </c>
      <c r="B301" s="82">
        <f>'Lay0ut Multiple'!B301</f>
        <v>0</v>
      </c>
      <c r="C301" s="82">
        <f>'Lay0ut Multiple'!C301</f>
        <v>0</v>
      </c>
      <c r="D301" s="82">
        <f>'Lay0ut Multiple'!D301</f>
        <v>0</v>
      </c>
      <c r="E301" s="82">
        <f>'Lay0ut Multiple'!E301</f>
        <v>0</v>
      </c>
      <c r="F301" s="82">
        <f>'Lay0ut Multiple'!F301</f>
        <v>0</v>
      </c>
      <c r="G301" s="82">
        <f>'Lay0ut Multiple'!G301</f>
        <v>0</v>
      </c>
      <c r="H301" s="82">
        <f>'Lay0ut Multiple'!H301</f>
        <v>0</v>
      </c>
    </row>
    <row r="302" spans="1:8">
      <c r="A302" s="82">
        <f>'Lay0ut Multiple'!A302</f>
        <v>0</v>
      </c>
      <c r="B302" s="82">
        <f>'Lay0ut Multiple'!B302</f>
        <v>0</v>
      </c>
      <c r="C302" s="82">
        <f>'Lay0ut Multiple'!C302</f>
        <v>0</v>
      </c>
      <c r="D302" s="82">
        <f>'Lay0ut Multiple'!D302</f>
        <v>0</v>
      </c>
      <c r="E302" s="82">
        <f>'Lay0ut Multiple'!E302</f>
        <v>0</v>
      </c>
      <c r="F302" s="82">
        <f>'Lay0ut Multiple'!F302</f>
        <v>0</v>
      </c>
      <c r="G302" s="82">
        <f>'Lay0ut Multiple'!G302</f>
        <v>0</v>
      </c>
      <c r="H302" s="82">
        <f>'Lay0ut Multiple'!H302</f>
        <v>0</v>
      </c>
    </row>
    <row r="303" spans="1:8">
      <c r="A303" s="82">
        <f>'Lay0ut Multiple'!A303</f>
        <v>0</v>
      </c>
      <c r="B303" s="82">
        <f>'Lay0ut Multiple'!B303</f>
        <v>0</v>
      </c>
      <c r="C303" s="82">
        <f>'Lay0ut Multiple'!C303</f>
        <v>0</v>
      </c>
      <c r="D303" s="82">
        <f>'Lay0ut Multiple'!D303</f>
        <v>0</v>
      </c>
      <c r="E303" s="82">
        <f>'Lay0ut Multiple'!E303</f>
        <v>0</v>
      </c>
      <c r="F303" s="82">
        <f>'Lay0ut Multiple'!F303</f>
        <v>0</v>
      </c>
      <c r="G303" s="82">
        <f>'Lay0ut Multiple'!G303</f>
        <v>0</v>
      </c>
      <c r="H303" s="82">
        <f>'Lay0ut Multiple'!H303</f>
        <v>0</v>
      </c>
    </row>
    <row r="304" spans="1:8">
      <c r="A304" s="82">
        <f>'Lay0ut Multiple'!A304</f>
        <v>0</v>
      </c>
      <c r="B304" s="82">
        <f>'Lay0ut Multiple'!B304</f>
        <v>0</v>
      </c>
      <c r="C304" s="82">
        <f>'Lay0ut Multiple'!C304</f>
        <v>0</v>
      </c>
      <c r="D304" s="82">
        <f>'Lay0ut Multiple'!D304</f>
        <v>0</v>
      </c>
      <c r="E304" s="82">
        <f>'Lay0ut Multiple'!E304</f>
        <v>0</v>
      </c>
      <c r="F304" s="82">
        <f>'Lay0ut Multiple'!F304</f>
        <v>0</v>
      </c>
      <c r="G304" s="82">
        <f>'Lay0ut Multiple'!G304</f>
        <v>0</v>
      </c>
      <c r="H304" s="82">
        <f>'Lay0ut Multiple'!H304</f>
        <v>0</v>
      </c>
    </row>
    <row r="305" spans="1:8">
      <c r="A305" s="82">
        <f>'Lay0ut Multiple'!A305</f>
        <v>0</v>
      </c>
      <c r="B305" s="82">
        <f>'Lay0ut Multiple'!B305</f>
        <v>0</v>
      </c>
      <c r="C305" s="82">
        <f>'Lay0ut Multiple'!C305</f>
        <v>0</v>
      </c>
      <c r="D305" s="82">
        <f>'Lay0ut Multiple'!D305</f>
        <v>0</v>
      </c>
      <c r="E305" s="82">
        <f>'Lay0ut Multiple'!E305</f>
        <v>0</v>
      </c>
      <c r="F305" s="82">
        <f>'Lay0ut Multiple'!F305</f>
        <v>0</v>
      </c>
      <c r="G305" s="82">
        <f>'Lay0ut Multiple'!G305</f>
        <v>0</v>
      </c>
      <c r="H305" s="82">
        <f>'Lay0ut Multiple'!H305</f>
        <v>0</v>
      </c>
    </row>
    <row r="306" spans="1:8">
      <c r="A306" s="82">
        <f>'Lay0ut Multiple'!A306</f>
        <v>0</v>
      </c>
      <c r="B306" s="82">
        <f>'Lay0ut Multiple'!B306</f>
        <v>0</v>
      </c>
      <c r="C306" s="82">
        <f>'Lay0ut Multiple'!C306</f>
        <v>0</v>
      </c>
      <c r="D306" s="82">
        <f>'Lay0ut Multiple'!D306</f>
        <v>0</v>
      </c>
      <c r="E306" s="82">
        <f>'Lay0ut Multiple'!E306</f>
        <v>0</v>
      </c>
      <c r="F306" s="82">
        <f>'Lay0ut Multiple'!F306</f>
        <v>0</v>
      </c>
      <c r="G306" s="82">
        <f>'Lay0ut Multiple'!G306</f>
        <v>0</v>
      </c>
      <c r="H306" s="82">
        <f>'Lay0ut Multiple'!H306</f>
        <v>0</v>
      </c>
    </row>
    <row r="307" spans="1:8">
      <c r="A307" s="82">
        <f>'Lay0ut Multiple'!A307</f>
        <v>0</v>
      </c>
      <c r="B307" s="82">
        <f>'Lay0ut Multiple'!B307</f>
        <v>0</v>
      </c>
      <c r="C307" s="82">
        <f>'Lay0ut Multiple'!C307</f>
        <v>0</v>
      </c>
      <c r="D307" s="82">
        <f>'Lay0ut Multiple'!D307</f>
        <v>0</v>
      </c>
      <c r="E307" s="82">
        <f>'Lay0ut Multiple'!E307</f>
        <v>0</v>
      </c>
      <c r="F307" s="82">
        <f>'Lay0ut Multiple'!F307</f>
        <v>0</v>
      </c>
      <c r="G307" s="82">
        <f>'Lay0ut Multiple'!G307</f>
        <v>0</v>
      </c>
      <c r="H307" s="82">
        <f>'Lay0ut Multiple'!H307</f>
        <v>0</v>
      </c>
    </row>
    <row r="308" spans="1:8">
      <c r="A308" s="82">
        <f>'Lay0ut Multiple'!A308</f>
        <v>0</v>
      </c>
      <c r="B308" s="82">
        <f>'Lay0ut Multiple'!B308</f>
        <v>0</v>
      </c>
      <c r="C308" s="82">
        <f>'Lay0ut Multiple'!C308</f>
        <v>0</v>
      </c>
      <c r="D308" s="82">
        <f>'Lay0ut Multiple'!D308</f>
        <v>0</v>
      </c>
      <c r="E308" s="82">
        <f>'Lay0ut Multiple'!E308</f>
        <v>0</v>
      </c>
      <c r="F308" s="82">
        <f>'Lay0ut Multiple'!F308</f>
        <v>0</v>
      </c>
      <c r="G308" s="82">
        <f>'Lay0ut Multiple'!G308</f>
        <v>0</v>
      </c>
      <c r="H308" s="82">
        <f>'Lay0ut Multiple'!H308</f>
        <v>0</v>
      </c>
    </row>
    <row r="309" spans="1:8">
      <c r="A309" s="82">
        <f>'Lay0ut Multiple'!A309</f>
        <v>0</v>
      </c>
      <c r="B309" s="82">
        <f>'Lay0ut Multiple'!B309</f>
        <v>0</v>
      </c>
      <c r="C309" s="82">
        <f>'Lay0ut Multiple'!C309</f>
        <v>0</v>
      </c>
      <c r="D309" s="82">
        <f>'Lay0ut Multiple'!D309</f>
        <v>0</v>
      </c>
      <c r="E309" s="82">
        <f>'Lay0ut Multiple'!E309</f>
        <v>0</v>
      </c>
      <c r="F309" s="82">
        <f>'Lay0ut Multiple'!F309</f>
        <v>0</v>
      </c>
      <c r="G309" s="82">
        <f>'Lay0ut Multiple'!G309</f>
        <v>0</v>
      </c>
      <c r="H309" s="82">
        <f>'Lay0ut Multiple'!H309</f>
        <v>0</v>
      </c>
    </row>
    <row r="310" spans="1:8">
      <c r="A310" s="82">
        <f>'Lay0ut Multiple'!A310</f>
        <v>0</v>
      </c>
      <c r="B310" s="82">
        <f>'Lay0ut Multiple'!B310</f>
        <v>0</v>
      </c>
      <c r="C310" s="82">
        <f>'Lay0ut Multiple'!C310</f>
        <v>0</v>
      </c>
      <c r="D310" s="82">
        <f>'Lay0ut Multiple'!D310</f>
        <v>0</v>
      </c>
      <c r="E310" s="82">
        <f>'Lay0ut Multiple'!E310</f>
        <v>0</v>
      </c>
      <c r="F310" s="82">
        <f>'Lay0ut Multiple'!F310</f>
        <v>0</v>
      </c>
      <c r="G310" s="82">
        <f>'Lay0ut Multiple'!G310</f>
        <v>0</v>
      </c>
      <c r="H310" s="82">
        <f>'Lay0ut Multiple'!H310</f>
        <v>0</v>
      </c>
    </row>
    <row r="311" spans="1:8">
      <c r="A311" s="82">
        <f>'Lay0ut Multiple'!A311</f>
        <v>0</v>
      </c>
      <c r="B311" s="82">
        <f>'Lay0ut Multiple'!B311</f>
        <v>0</v>
      </c>
      <c r="C311" s="82">
        <f>'Lay0ut Multiple'!C311</f>
        <v>0</v>
      </c>
      <c r="D311" s="82">
        <f>'Lay0ut Multiple'!D311</f>
        <v>0</v>
      </c>
      <c r="E311" s="82">
        <f>'Lay0ut Multiple'!E311</f>
        <v>0</v>
      </c>
      <c r="F311" s="82">
        <f>'Lay0ut Multiple'!F311</f>
        <v>0</v>
      </c>
      <c r="G311" s="82">
        <f>'Lay0ut Multiple'!G311</f>
        <v>0</v>
      </c>
      <c r="H311" s="82">
        <f>'Lay0ut Multiple'!H311</f>
        <v>0</v>
      </c>
    </row>
    <row r="312" spans="1:8">
      <c r="A312" s="82">
        <f>'Lay0ut Multiple'!A312</f>
        <v>0</v>
      </c>
      <c r="B312" s="82">
        <f>'Lay0ut Multiple'!B312</f>
        <v>0</v>
      </c>
      <c r="C312" s="82">
        <f>'Lay0ut Multiple'!C312</f>
        <v>0</v>
      </c>
      <c r="D312" s="82">
        <f>'Lay0ut Multiple'!D312</f>
        <v>0</v>
      </c>
      <c r="E312" s="82">
        <f>'Lay0ut Multiple'!E312</f>
        <v>0</v>
      </c>
      <c r="F312" s="82">
        <f>'Lay0ut Multiple'!F312</f>
        <v>0</v>
      </c>
      <c r="G312" s="82">
        <f>'Lay0ut Multiple'!G312</f>
        <v>0</v>
      </c>
      <c r="H312" s="82">
        <f>'Lay0ut Multiple'!H312</f>
        <v>0</v>
      </c>
    </row>
    <row r="313" spans="1:8">
      <c r="A313" s="82">
        <f>'Lay0ut Multiple'!A313</f>
        <v>0</v>
      </c>
      <c r="B313" s="82">
        <f>'Lay0ut Multiple'!B313</f>
        <v>0</v>
      </c>
      <c r="C313" s="82">
        <f>'Lay0ut Multiple'!C313</f>
        <v>0</v>
      </c>
      <c r="D313" s="82">
        <f>'Lay0ut Multiple'!D313</f>
        <v>0</v>
      </c>
      <c r="E313" s="82">
        <f>'Lay0ut Multiple'!E313</f>
        <v>0</v>
      </c>
      <c r="F313" s="82">
        <f>'Lay0ut Multiple'!F313</f>
        <v>0</v>
      </c>
      <c r="G313" s="82">
        <f>'Lay0ut Multiple'!G313</f>
        <v>0</v>
      </c>
      <c r="H313" s="82">
        <f>'Lay0ut Multiple'!H313</f>
        <v>0</v>
      </c>
    </row>
    <row r="314" spans="1:8">
      <c r="A314" s="82">
        <f>'Lay0ut Multiple'!A314</f>
        <v>0</v>
      </c>
      <c r="B314" s="82">
        <f>'Lay0ut Multiple'!B314</f>
        <v>0</v>
      </c>
      <c r="C314" s="82">
        <f>'Lay0ut Multiple'!C314</f>
        <v>0</v>
      </c>
      <c r="D314" s="82">
        <f>'Lay0ut Multiple'!D314</f>
        <v>0</v>
      </c>
      <c r="E314" s="82">
        <f>'Lay0ut Multiple'!E314</f>
        <v>0</v>
      </c>
      <c r="F314" s="82">
        <f>'Lay0ut Multiple'!F314</f>
        <v>0</v>
      </c>
      <c r="G314" s="82">
        <f>'Lay0ut Multiple'!G314</f>
        <v>0</v>
      </c>
      <c r="H314" s="82">
        <f>'Lay0ut Multiple'!H314</f>
        <v>0</v>
      </c>
    </row>
    <row r="315" spans="1:8">
      <c r="A315" s="82">
        <f>'Lay0ut Multiple'!A315</f>
        <v>0</v>
      </c>
      <c r="B315" s="82">
        <f>'Lay0ut Multiple'!B315</f>
        <v>0</v>
      </c>
      <c r="C315" s="82">
        <f>'Lay0ut Multiple'!C315</f>
        <v>0</v>
      </c>
      <c r="D315" s="82">
        <f>'Lay0ut Multiple'!D315</f>
        <v>0</v>
      </c>
      <c r="E315" s="82">
        <f>'Lay0ut Multiple'!E315</f>
        <v>0</v>
      </c>
      <c r="F315" s="82">
        <f>'Lay0ut Multiple'!F315</f>
        <v>0</v>
      </c>
      <c r="G315" s="82">
        <f>'Lay0ut Multiple'!G315</f>
        <v>0</v>
      </c>
      <c r="H315" s="82">
        <f>'Lay0ut Multiple'!H315</f>
        <v>0</v>
      </c>
    </row>
    <row r="316" spans="1:8">
      <c r="A316" s="82">
        <f>'Lay0ut Multiple'!A316</f>
        <v>0</v>
      </c>
      <c r="B316" s="82">
        <f>'Lay0ut Multiple'!B316</f>
        <v>0</v>
      </c>
      <c r="C316" s="82">
        <f>'Lay0ut Multiple'!C316</f>
        <v>0</v>
      </c>
      <c r="D316" s="82">
        <f>'Lay0ut Multiple'!D316</f>
        <v>0</v>
      </c>
      <c r="E316" s="82">
        <f>'Lay0ut Multiple'!E316</f>
        <v>0</v>
      </c>
      <c r="F316" s="82">
        <f>'Lay0ut Multiple'!F316</f>
        <v>0</v>
      </c>
      <c r="G316" s="82">
        <f>'Lay0ut Multiple'!G316</f>
        <v>0</v>
      </c>
      <c r="H316" s="82">
        <f>'Lay0ut Multiple'!H316</f>
        <v>0</v>
      </c>
    </row>
    <row r="317" spans="1:8">
      <c r="A317" s="82">
        <f>'Lay0ut Multiple'!A317</f>
        <v>0</v>
      </c>
      <c r="B317" s="82">
        <f>'Lay0ut Multiple'!B317</f>
        <v>0</v>
      </c>
      <c r="C317" s="82">
        <f>'Lay0ut Multiple'!C317</f>
        <v>0</v>
      </c>
      <c r="D317" s="82">
        <f>'Lay0ut Multiple'!D317</f>
        <v>0</v>
      </c>
      <c r="E317" s="82">
        <f>'Lay0ut Multiple'!E317</f>
        <v>0</v>
      </c>
      <c r="F317" s="82">
        <f>'Lay0ut Multiple'!F317</f>
        <v>0</v>
      </c>
      <c r="G317" s="82">
        <f>'Lay0ut Multiple'!G317</f>
        <v>0</v>
      </c>
      <c r="H317" s="82">
        <f>'Lay0ut Multiple'!H317</f>
        <v>0</v>
      </c>
    </row>
    <row r="318" spans="1:8">
      <c r="A318" s="82">
        <f>'Lay0ut Multiple'!A318</f>
        <v>0</v>
      </c>
      <c r="B318" s="82">
        <f>'Lay0ut Multiple'!B318</f>
        <v>0</v>
      </c>
      <c r="C318" s="82">
        <f>'Lay0ut Multiple'!C318</f>
        <v>0</v>
      </c>
      <c r="D318" s="82">
        <f>'Lay0ut Multiple'!D318</f>
        <v>0</v>
      </c>
      <c r="E318" s="82">
        <f>'Lay0ut Multiple'!E318</f>
        <v>0</v>
      </c>
      <c r="F318" s="82">
        <f>'Lay0ut Multiple'!F318</f>
        <v>0</v>
      </c>
      <c r="G318" s="82">
        <f>'Lay0ut Multiple'!G318</f>
        <v>0</v>
      </c>
      <c r="H318" s="82">
        <f>'Lay0ut Multiple'!H318</f>
        <v>0</v>
      </c>
    </row>
    <row r="319" spans="1:8">
      <c r="A319" s="82">
        <f>'Lay0ut Multiple'!A319</f>
        <v>0</v>
      </c>
      <c r="B319" s="82">
        <f>'Lay0ut Multiple'!B319</f>
        <v>0</v>
      </c>
      <c r="C319" s="82">
        <f>'Lay0ut Multiple'!C319</f>
        <v>0</v>
      </c>
      <c r="D319" s="82">
        <f>'Lay0ut Multiple'!D319</f>
        <v>0</v>
      </c>
      <c r="E319" s="82">
        <f>'Lay0ut Multiple'!E319</f>
        <v>0</v>
      </c>
      <c r="F319" s="82">
        <f>'Lay0ut Multiple'!F319</f>
        <v>0</v>
      </c>
      <c r="G319" s="82">
        <f>'Lay0ut Multiple'!G319</f>
        <v>0</v>
      </c>
      <c r="H319" s="82">
        <f>'Lay0ut Multiple'!H319</f>
        <v>0</v>
      </c>
    </row>
    <row r="320" spans="1:8">
      <c r="A320" s="82">
        <f>'Lay0ut Multiple'!A320</f>
        <v>0</v>
      </c>
      <c r="B320" s="82">
        <f>'Lay0ut Multiple'!B320</f>
        <v>0</v>
      </c>
      <c r="C320" s="82">
        <f>'Lay0ut Multiple'!C320</f>
        <v>0</v>
      </c>
      <c r="D320" s="82">
        <f>'Lay0ut Multiple'!D320</f>
        <v>0</v>
      </c>
      <c r="E320" s="82">
        <f>'Lay0ut Multiple'!E320</f>
        <v>0</v>
      </c>
      <c r="F320" s="82">
        <f>'Lay0ut Multiple'!F320</f>
        <v>0</v>
      </c>
      <c r="G320" s="82">
        <f>'Lay0ut Multiple'!G320</f>
        <v>0</v>
      </c>
      <c r="H320" s="82">
        <f>'Lay0ut Multiple'!H320</f>
        <v>0</v>
      </c>
    </row>
    <row r="321" spans="1:8">
      <c r="A321" s="82">
        <f>'Lay0ut Multiple'!A321</f>
        <v>0</v>
      </c>
      <c r="B321" s="82">
        <f>'Lay0ut Multiple'!B321</f>
        <v>0</v>
      </c>
      <c r="C321" s="82">
        <f>'Lay0ut Multiple'!C321</f>
        <v>0</v>
      </c>
      <c r="D321" s="82">
        <f>'Lay0ut Multiple'!D321</f>
        <v>0</v>
      </c>
      <c r="E321" s="82">
        <f>'Lay0ut Multiple'!E321</f>
        <v>0</v>
      </c>
      <c r="F321" s="82">
        <f>'Lay0ut Multiple'!F321</f>
        <v>0</v>
      </c>
      <c r="G321" s="82">
        <f>'Lay0ut Multiple'!G321</f>
        <v>0</v>
      </c>
      <c r="H321" s="82">
        <f>'Lay0ut Multiple'!H321</f>
        <v>0</v>
      </c>
    </row>
    <row r="322" spans="1:8">
      <c r="A322" s="82">
        <f>'Lay0ut Multiple'!A322</f>
        <v>0</v>
      </c>
      <c r="B322" s="82">
        <f>'Lay0ut Multiple'!B322</f>
        <v>0</v>
      </c>
      <c r="C322" s="82">
        <f>'Lay0ut Multiple'!C322</f>
        <v>0</v>
      </c>
      <c r="D322" s="82">
        <f>'Lay0ut Multiple'!D322</f>
        <v>0</v>
      </c>
      <c r="E322" s="82">
        <f>'Lay0ut Multiple'!E322</f>
        <v>0</v>
      </c>
      <c r="F322" s="82">
        <f>'Lay0ut Multiple'!F322</f>
        <v>0</v>
      </c>
      <c r="G322" s="82">
        <f>'Lay0ut Multiple'!G322</f>
        <v>0</v>
      </c>
      <c r="H322" s="82">
        <f>'Lay0ut Multiple'!H322</f>
        <v>0</v>
      </c>
    </row>
    <row r="323" spans="1:8">
      <c r="A323" s="82">
        <f>'Lay0ut Multiple'!A323</f>
        <v>0</v>
      </c>
      <c r="B323" s="82">
        <f>'Lay0ut Multiple'!B323</f>
        <v>0</v>
      </c>
      <c r="C323" s="82">
        <f>'Lay0ut Multiple'!C323</f>
        <v>0</v>
      </c>
      <c r="D323" s="82">
        <f>'Lay0ut Multiple'!D323</f>
        <v>0</v>
      </c>
      <c r="E323" s="82">
        <f>'Lay0ut Multiple'!E323</f>
        <v>0</v>
      </c>
      <c r="F323" s="82">
        <f>'Lay0ut Multiple'!F323</f>
        <v>0</v>
      </c>
      <c r="G323" s="82">
        <f>'Lay0ut Multiple'!G323</f>
        <v>0</v>
      </c>
      <c r="H323" s="82">
        <f>'Lay0ut Multiple'!H323</f>
        <v>0</v>
      </c>
    </row>
    <row r="324" spans="1:8">
      <c r="A324" s="82">
        <f>'Lay0ut Multiple'!A324</f>
        <v>0</v>
      </c>
      <c r="B324" s="82">
        <f>'Lay0ut Multiple'!B324</f>
        <v>0</v>
      </c>
      <c r="C324" s="82">
        <f>'Lay0ut Multiple'!C324</f>
        <v>0</v>
      </c>
      <c r="D324" s="82">
        <f>'Lay0ut Multiple'!D324</f>
        <v>0</v>
      </c>
      <c r="E324" s="82">
        <f>'Lay0ut Multiple'!E324</f>
        <v>0</v>
      </c>
      <c r="F324" s="82">
        <f>'Lay0ut Multiple'!F324</f>
        <v>0</v>
      </c>
      <c r="G324" s="82">
        <f>'Lay0ut Multiple'!G324</f>
        <v>0</v>
      </c>
      <c r="H324" s="82">
        <f>'Lay0ut Multiple'!H324</f>
        <v>0</v>
      </c>
    </row>
    <row r="325" spans="1:8">
      <c r="A325" s="82">
        <f>'Lay0ut Multiple'!A325</f>
        <v>0</v>
      </c>
      <c r="B325" s="82">
        <f>'Lay0ut Multiple'!B325</f>
        <v>0</v>
      </c>
      <c r="C325" s="82">
        <f>'Lay0ut Multiple'!C325</f>
        <v>0</v>
      </c>
      <c r="D325" s="82">
        <f>'Lay0ut Multiple'!D325</f>
        <v>0</v>
      </c>
      <c r="E325" s="82">
        <f>'Lay0ut Multiple'!E325</f>
        <v>0</v>
      </c>
      <c r="F325" s="82">
        <f>'Lay0ut Multiple'!F325</f>
        <v>0</v>
      </c>
      <c r="G325" s="82">
        <f>'Lay0ut Multiple'!G325</f>
        <v>0</v>
      </c>
      <c r="H325" s="82">
        <f>'Lay0ut Multiple'!H325</f>
        <v>0</v>
      </c>
    </row>
    <row r="326" spans="1:8">
      <c r="A326" s="82">
        <f>'Lay0ut Multiple'!A326</f>
        <v>0</v>
      </c>
      <c r="B326" s="82">
        <f>'Lay0ut Multiple'!B326</f>
        <v>0</v>
      </c>
      <c r="C326" s="82">
        <f>'Lay0ut Multiple'!C326</f>
        <v>0</v>
      </c>
      <c r="D326" s="82">
        <f>'Lay0ut Multiple'!D326</f>
        <v>0</v>
      </c>
      <c r="E326" s="82">
        <f>'Lay0ut Multiple'!E326</f>
        <v>0</v>
      </c>
      <c r="F326" s="82">
        <f>'Lay0ut Multiple'!F326</f>
        <v>0</v>
      </c>
      <c r="G326" s="82">
        <f>'Lay0ut Multiple'!G326</f>
        <v>0</v>
      </c>
      <c r="H326" s="82">
        <f>'Lay0ut Multiple'!H326</f>
        <v>0</v>
      </c>
    </row>
    <row r="327" spans="1:8">
      <c r="A327" s="82">
        <f>'Lay0ut Multiple'!A327</f>
        <v>0</v>
      </c>
      <c r="B327" s="82">
        <f>'Lay0ut Multiple'!B327</f>
        <v>0</v>
      </c>
      <c r="C327" s="82">
        <f>'Lay0ut Multiple'!C327</f>
        <v>0</v>
      </c>
      <c r="D327" s="82">
        <f>'Lay0ut Multiple'!D327</f>
        <v>0</v>
      </c>
      <c r="E327" s="82">
        <f>'Lay0ut Multiple'!E327</f>
        <v>0</v>
      </c>
      <c r="F327" s="82">
        <f>'Lay0ut Multiple'!F327</f>
        <v>0</v>
      </c>
      <c r="G327" s="82">
        <f>'Lay0ut Multiple'!G327</f>
        <v>0</v>
      </c>
      <c r="H327" s="82">
        <f>'Lay0ut Multiple'!H327</f>
        <v>0</v>
      </c>
    </row>
    <row r="328" spans="1:8">
      <c r="A328" s="82">
        <f>'Lay0ut Multiple'!A328</f>
        <v>0</v>
      </c>
      <c r="B328" s="82">
        <f>'Lay0ut Multiple'!B328</f>
        <v>0</v>
      </c>
      <c r="C328" s="82">
        <f>'Lay0ut Multiple'!C328</f>
        <v>0</v>
      </c>
      <c r="D328" s="82">
        <f>'Lay0ut Multiple'!D328</f>
        <v>0</v>
      </c>
      <c r="E328" s="82">
        <f>'Lay0ut Multiple'!E328</f>
        <v>0</v>
      </c>
      <c r="F328" s="82">
        <f>'Lay0ut Multiple'!F328</f>
        <v>0</v>
      </c>
      <c r="G328" s="82">
        <f>'Lay0ut Multiple'!G328</f>
        <v>0</v>
      </c>
      <c r="H328" s="82">
        <f>'Lay0ut Multiple'!H328</f>
        <v>0</v>
      </c>
    </row>
    <row r="329" spans="1:8">
      <c r="A329" s="82">
        <f>'Lay0ut Multiple'!A329</f>
        <v>0</v>
      </c>
      <c r="B329" s="82">
        <f>'Lay0ut Multiple'!B329</f>
        <v>0</v>
      </c>
      <c r="C329" s="82">
        <f>'Lay0ut Multiple'!C329</f>
        <v>0</v>
      </c>
      <c r="D329" s="82">
        <f>'Lay0ut Multiple'!D329</f>
        <v>0</v>
      </c>
      <c r="E329" s="82">
        <f>'Lay0ut Multiple'!E329</f>
        <v>0</v>
      </c>
      <c r="F329" s="82">
        <f>'Lay0ut Multiple'!F329</f>
        <v>0</v>
      </c>
      <c r="G329" s="82">
        <f>'Lay0ut Multiple'!G329</f>
        <v>0</v>
      </c>
      <c r="H329" s="82">
        <f>'Lay0ut Multiple'!H329</f>
        <v>0</v>
      </c>
    </row>
    <row r="330" spans="1:8">
      <c r="A330" s="82">
        <f>'Lay0ut Multiple'!A330</f>
        <v>0</v>
      </c>
      <c r="B330" s="82">
        <f>'Lay0ut Multiple'!B330</f>
        <v>0</v>
      </c>
      <c r="C330" s="82">
        <f>'Lay0ut Multiple'!C330</f>
        <v>0</v>
      </c>
      <c r="D330" s="82">
        <f>'Lay0ut Multiple'!D330</f>
        <v>0</v>
      </c>
      <c r="E330" s="82">
        <f>'Lay0ut Multiple'!E330</f>
        <v>0</v>
      </c>
      <c r="F330" s="82">
        <f>'Lay0ut Multiple'!F330</f>
        <v>0</v>
      </c>
      <c r="G330" s="82">
        <f>'Lay0ut Multiple'!G330</f>
        <v>0</v>
      </c>
      <c r="H330" s="82">
        <f>'Lay0ut Multiple'!H330</f>
        <v>0</v>
      </c>
    </row>
    <row r="331" spans="1:8">
      <c r="A331" s="82">
        <f>'Lay0ut Multiple'!A331</f>
        <v>0</v>
      </c>
      <c r="B331" s="82">
        <f>'Lay0ut Multiple'!B331</f>
        <v>0</v>
      </c>
      <c r="C331" s="82">
        <f>'Lay0ut Multiple'!C331</f>
        <v>0</v>
      </c>
      <c r="D331" s="82">
        <f>'Lay0ut Multiple'!D331</f>
        <v>0</v>
      </c>
      <c r="E331" s="82">
        <f>'Lay0ut Multiple'!E331</f>
        <v>0</v>
      </c>
      <c r="F331" s="82">
        <f>'Lay0ut Multiple'!F331</f>
        <v>0</v>
      </c>
      <c r="G331" s="82">
        <f>'Lay0ut Multiple'!G331</f>
        <v>0</v>
      </c>
      <c r="H331" s="82">
        <f>'Lay0ut Multiple'!H331</f>
        <v>0</v>
      </c>
    </row>
    <row r="332" spans="1:8">
      <c r="A332" s="82">
        <f>'Lay0ut Multiple'!A332</f>
        <v>0</v>
      </c>
      <c r="B332" s="82">
        <f>'Lay0ut Multiple'!B332</f>
        <v>0</v>
      </c>
      <c r="C332" s="82">
        <f>'Lay0ut Multiple'!C332</f>
        <v>0</v>
      </c>
      <c r="D332" s="82">
        <f>'Lay0ut Multiple'!D332</f>
        <v>0</v>
      </c>
      <c r="E332" s="82">
        <f>'Lay0ut Multiple'!E332</f>
        <v>0</v>
      </c>
      <c r="F332" s="82">
        <f>'Lay0ut Multiple'!F332</f>
        <v>0</v>
      </c>
      <c r="G332" s="82">
        <f>'Lay0ut Multiple'!G332</f>
        <v>0</v>
      </c>
      <c r="H332" s="82">
        <f>'Lay0ut Multiple'!H332</f>
        <v>0</v>
      </c>
    </row>
    <row r="333" spans="1:8">
      <c r="A333" s="82">
        <f>'Lay0ut Multiple'!A333</f>
        <v>0</v>
      </c>
      <c r="B333" s="82">
        <f>'Lay0ut Multiple'!B333</f>
        <v>0</v>
      </c>
      <c r="C333" s="82">
        <f>'Lay0ut Multiple'!C333</f>
        <v>0</v>
      </c>
      <c r="D333" s="82">
        <f>'Lay0ut Multiple'!D333</f>
        <v>0</v>
      </c>
      <c r="E333" s="82">
        <f>'Lay0ut Multiple'!E333</f>
        <v>0</v>
      </c>
      <c r="F333" s="82">
        <f>'Lay0ut Multiple'!F333</f>
        <v>0</v>
      </c>
      <c r="G333" s="82">
        <f>'Lay0ut Multiple'!G333</f>
        <v>0</v>
      </c>
      <c r="H333" s="82">
        <f>'Lay0ut Multiple'!H333</f>
        <v>0</v>
      </c>
    </row>
    <row r="334" spans="1:8">
      <c r="A334" s="82">
        <f>'Lay0ut Multiple'!A334</f>
        <v>0</v>
      </c>
      <c r="B334" s="82">
        <f>'Lay0ut Multiple'!B334</f>
        <v>0</v>
      </c>
      <c r="C334" s="82">
        <f>'Lay0ut Multiple'!C334</f>
        <v>0</v>
      </c>
      <c r="D334" s="82">
        <f>'Lay0ut Multiple'!D334</f>
        <v>0</v>
      </c>
      <c r="E334" s="82">
        <f>'Lay0ut Multiple'!E334</f>
        <v>0</v>
      </c>
      <c r="F334" s="82">
        <f>'Lay0ut Multiple'!F334</f>
        <v>0</v>
      </c>
      <c r="G334" s="82">
        <f>'Lay0ut Multiple'!G334</f>
        <v>0</v>
      </c>
      <c r="H334" s="82">
        <f>'Lay0ut Multiple'!H334</f>
        <v>0</v>
      </c>
    </row>
    <row r="335" spans="1:8">
      <c r="A335" s="82">
        <f>'Lay0ut Multiple'!A335</f>
        <v>0</v>
      </c>
      <c r="B335" s="82">
        <f>'Lay0ut Multiple'!B335</f>
        <v>0</v>
      </c>
      <c r="C335" s="82">
        <f>'Lay0ut Multiple'!C335</f>
        <v>0</v>
      </c>
      <c r="D335" s="82">
        <f>'Lay0ut Multiple'!D335</f>
        <v>0</v>
      </c>
      <c r="E335" s="82">
        <f>'Lay0ut Multiple'!E335</f>
        <v>0</v>
      </c>
      <c r="F335" s="82">
        <f>'Lay0ut Multiple'!F335</f>
        <v>0</v>
      </c>
      <c r="G335" s="82">
        <f>'Lay0ut Multiple'!G335</f>
        <v>0</v>
      </c>
      <c r="H335" s="82">
        <f>'Lay0ut Multiple'!H335</f>
        <v>0</v>
      </c>
    </row>
    <row r="336" spans="1:8">
      <c r="A336" s="82">
        <f>'Lay0ut Multiple'!A336</f>
        <v>0</v>
      </c>
      <c r="B336" s="82">
        <f>'Lay0ut Multiple'!B336</f>
        <v>0</v>
      </c>
      <c r="C336" s="82">
        <f>'Lay0ut Multiple'!C336</f>
        <v>0</v>
      </c>
      <c r="D336" s="82">
        <f>'Lay0ut Multiple'!D336</f>
        <v>0</v>
      </c>
      <c r="E336" s="82">
        <f>'Lay0ut Multiple'!E336</f>
        <v>0</v>
      </c>
      <c r="F336" s="82">
        <f>'Lay0ut Multiple'!F336</f>
        <v>0</v>
      </c>
      <c r="G336" s="82">
        <f>'Lay0ut Multiple'!G336</f>
        <v>0</v>
      </c>
      <c r="H336" s="82">
        <f>'Lay0ut Multiple'!H336</f>
        <v>0</v>
      </c>
    </row>
    <row r="337" spans="1:8">
      <c r="A337" s="82">
        <f>'Lay0ut Multiple'!A337</f>
        <v>0</v>
      </c>
      <c r="B337" s="82">
        <f>'Lay0ut Multiple'!B337</f>
        <v>0</v>
      </c>
      <c r="C337" s="82">
        <f>'Lay0ut Multiple'!C337</f>
        <v>0</v>
      </c>
      <c r="D337" s="82">
        <f>'Lay0ut Multiple'!D337</f>
        <v>0</v>
      </c>
      <c r="E337" s="82">
        <f>'Lay0ut Multiple'!E337</f>
        <v>0</v>
      </c>
      <c r="F337" s="82">
        <f>'Lay0ut Multiple'!F337</f>
        <v>0</v>
      </c>
      <c r="G337" s="82">
        <f>'Lay0ut Multiple'!G337</f>
        <v>0</v>
      </c>
      <c r="H337" s="82">
        <f>'Lay0ut Multiple'!H337</f>
        <v>0</v>
      </c>
    </row>
    <row r="338" spans="1:8">
      <c r="A338" s="82">
        <f>'Lay0ut Multiple'!A338</f>
        <v>0</v>
      </c>
      <c r="B338" s="82">
        <f>'Lay0ut Multiple'!B338</f>
        <v>0</v>
      </c>
      <c r="C338" s="82">
        <f>'Lay0ut Multiple'!C338</f>
        <v>0</v>
      </c>
      <c r="D338" s="82">
        <f>'Lay0ut Multiple'!D338</f>
        <v>0</v>
      </c>
      <c r="E338" s="82">
        <f>'Lay0ut Multiple'!E338</f>
        <v>0</v>
      </c>
      <c r="F338" s="82">
        <f>'Lay0ut Multiple'!F338</f>
        <v>0</v>
      </c>
      <c r="G338" s="82">
        <f>'Lay0ut Multiple'!G338</f>
        <v>0</v>
      </c>
      <c r="H338" s="82">
        <f>'Lay0ut Multiple'!H338</f>
        <v>0</v>
      </c>
    </row>
    <row r="339" spans="1:8">
      <c r="A339" s="82">
        <f>'Lay0ut Multiple'!A339</f>
        <v>0</v>
      </c>
      <c r="B339" s="82">
        <f>'Lay0ut Multiple'!B339</f>
        <v>0</v>
      </c>
      <c r="C339" s="82">
        <f>'Lay0ut Multiple'!C339</f>
        <v>0</v>
      </c>
      <c r="D339" s="82">
        <f>'Lay0ut Multiple'!D339</f>
        <v>0</v>
      </c>
      <c r="E339" s="82">
        <f>'Lay0ut Multiple'!E339</f>
        <v>0</v>
      </c>
      <c r="F339" s="82">
        <f>'Lay0ut Multiple'!F339</f>
        <v>0</v>
      </c>
      <c r="G339" s="82">
        <f>'Lay0ut Multiple'!G339</f>
        <v>0</v>
      </c>
      <c r="H339" s="82">
        <f>'Lay0ut Multiple'!H339</f>
        <v>0</v>
      </c>
    </row>
    <row r="340" spans="1:8">
      <c r="A340" s="82">
        <f>'Lay0ut Multiple'!A340</f>
        <v>0</v>
      </c>
      <c r="B340" s="82">
        <f>'Lay0ut Multiple'!B340</f>
        <v>0</v>
      </c>
      <c r="C340" s="82">
        <f>'Lay0ut Multiple'!C340</f>
        <v>0</v>
      </c>
      <c r="D340" s="82">
        <f>'Lay0ut Multiple'!D340</f>
        <v>0</v>
      </c>
      <c r="E340" s="82">
        <f>'Lay0ut Multiple'!E340</f>
        <v>0</v>
      </c>
      <c r="F340" s="82">
        <f>'Lay0ut Multiple'!F340</f>
        <v>0</v>
      </c>
      <c r="G340" s="82">
        <f>'Lay0ut Multiple'!G340</f>
        <v>0</v>
      </c>
      <c r="H340" s="82">
        <f>'Lay0ut Multiple'!H340</f>
        <v>0</v>
      </c>
    </row>
    <row r="341" spans="1:8">
      <c r="A341" s="82">
        <f>'Lay0ut Multiple'!A341</f>
        <v>0</v>
      </c>
      <c r="B341" s="82">
        <f>'Lay0ut Multiple'!B341</f>
        <v>0</v>
      </c>
      <c r="C341" s="82">
        <f>'Lay0ut Multiple'!C341</f>
        <v>0</v>
      </c>
      <c r="D341" s="82">
        <f>'Lay0ut Multiple'!D341</f>
        <v>0</v>
      </c>
      <c r="E341" s="82">
        <f>'Lay0ut Multiple'!E341</f>
        <v>0</v>
      </c>
      <c r="F341" s="82">
        <f>'Lay0ut Multiple'!F341</f>
        <v>0</v>
      </c>
      <c r="G341" s="82">
        <f>'Lay0ut Multiple'!G341</f>
        <v>0</v>
      </c>
      <c r="H341" s="82">
        <f>'Lay0ut Multiple'!H341</f>
        <v>0</v>
      </c>
    </row>
    <row r="342" spans="1:8">
      <c r="A342" s="82">
        <f>'Lay0ut Multiple'!A342</f>
        <v>0</v>
      </c>
      <c r="B342" s="82">
        <f>'Lay0ut Multiple'!B342</f>
        <v>0</v>
      </c>
      <c r="C342" s="82">
        <f>'Lay0ut Multiple'!C342</f>
        <v>0</v>
      </c>
      <c r="D342" s="82">
        <f>'Lay0ut Multiple'!D342</f>
        <v>0</v>
      </c>
      <c r="E342" s="82">
        <f>'Lay0ut Multiple'!E342</f>
        <v>0</v>
      </c>
      <c r="F342" s="82">
        <f>'Lay0ut Multiple'!F342</f>
        <v>0</v>
      </c>
      <c r="G342" s="82">
        <f>'Lay0ut Multiple'!G342</f>
        <v>0</v>
      </c>
      <c r="H342" s="82">
        <f>'Lay0ut Multiple'!H342</f>
        <v>0</v>
      </c>
    </row>
    <row r="343" spans="1:8">
      <c r="A343" s="82">
        <f>'Lay0ut Multiple'!A343</f>
        <v>0</v>
      </c>
      <c r="B343" s="82">
        <f>'Lay0ut Multiple'!B343</f>
        <v>0</v>
      </c>
      <c r="C343" s="82">
        <f>'Lay0ut Multiple'!C343</f>
        <v>0</v>
      </c>
      <c r="D343" s="82">
        <f>'Lay0ut Multiple'!D343</f>
        <v>0</v>
      </c>
      <c r="E343" s="82">
        <f>'Lay0ut Multiple'!E343</f>
        <v>0</v>
      </c>
      <c r="F343" s="82">
        <f>'Lay0ut Multiple'!F343</f>
        <v>0</v>
      </c>
      <c r="G343" s="82">
        <f>'Lay0ut Multiple'!G343</f>
        <v>0</v>
      </c>
      <c r="H343" s="82">
        <f>'Lay0ut Multiple'!H343</f>
        <v>0</v>
      </c>
    </row>
    <row r="344" spans="1:8">
      <c r="A344" s="82">
        <f>'Lay0ut Multiple'!A344</f>
        <v>0</v>
      </c>
      <c r="B344" s="82">
        <f>'Lay0ut Multiple'!B344</f>
        <v>0</v>
      </c>
      <c r="C344" s="82">
        <f>'Lay0ut Multiple'!C344</f>
        <v>0</v>
      </c>
      <c r="D344" s="82">
        <f>'Lay0ut Multiple'!D344</f>
        <v>0</v>
      </c>
      <c r="E344" s="82">
        <f>'Lay0ut Multiple'!E344</f>
        <v>0</v>
      </c>
      <c r="F344" s="82">
        <f>'Lay0ut Multiple'!F344</f>
        <v>0</v>
      </c>
      <c r="G344" s="82">
        <f>'Lay0ut Multiple'!G344</f>
        <v>0</v>
      </c>
      <c r="H344" s="82">
        <f>'Lay0ut Multiple'!H344</f>
        <v>0</v>
      </c>
    </row>
    <row r="345" spans="1:8">
      <c r="A345" s="82">
        <f>'Lay0ut Multiple'!A345</f>
        <v>0</v>
      </c>
      <c r="B345" s="82">
        <f>'Lay0ut Multiple'!B345</f>
        <v>0</v>
      </c>
      <c r="C345" s="82">
        <f>'Lay0ut Multiple'!C345</f>
        <v>0</v>
      </c>
      <c r="D345" s="82">
        <f>'Lay0ut Multiple'!D345</f>
        <v>0</v>
      </c>
      <c r="E345" s="82">
        <f>'Lay0ut Multiple'!E345</f>
        <v>0</v>
      </c>
      <c r="F345" s="82">
        <f>'Lay0ut Multiple'!F345</f>
        <v>0</v>
      </c>
      <c r="G345" s="82">
        <f>'Lay0ut Multiple'!G345</f>
        <v>0</v>
      </c>
      <c r="H345" s="82">
        <f>'Lay0ut Multiple'!H345</f>
        <v>0</v>
      </c>
    </row>
    <row r="346" spans="1:8">
      <c r="A346" s="82">
        <f>'Lay0ut Multiple'!A346</f>
        <v>0</v>
      </c>
      <c r="B346" s="82">
        <f>'Lay0ut Multiple'!B346</f>
        <v>0</v>
      </c>
      <c r="C346" s="82">
        <f>'Lay0ut Multiple'!C346</f>
        <v>0</v>
      </c>
      <c r="D346" s="82">
        <f>'Lay0ut Multiple'!D346</f>
        <v>0</v>
      </c>
      <c r="E346" s="82">
        <f>'Lay0ut Multiple'!E346</f>
        <v>0</v>
      </c>
      <c r="F346" s="82">
        <f>'Lay0ut Multiple'!F346</f>
        <v>0</v>
      </c>
      <c r="G346" s="82">
        <f>'Lay0ut Multiple'!G346</f>
        <v>0</v>
      </c>
      <c r="H346" s="82">
        <f>'Lay0ut Multiple'!H346</f>
        <v>0</v>
      </c>
    </row>
    <row r="347" spans="1:8">
      <c r="A347" s="82">
        <f>'Lay0ut Multiple'!A347</f>
        <v>0</v>
      </c>
      <c r="B347" s="82">
        <f>'Lay0ut Multiple'!B347</f>
        <v>0</v>
      </c>
      <c r="C347" s="82">
        <f>'Lay0ut Multiple'!C347</f>
        <v>0</v>
      </c>
      <c r="D347" s="82">
        <f>'Lay0ut Multiple'!D347</f>
        <v>0</v>
      </c>
      <c r="E347" s="82">
        <f>'Lay0ut Multiple'!E347</f>
        <v>0</v>
      </c>
      <c r="F347" s="82">
        <f>'Lay0ut Multiple'!F347</f>
        <v>0</v>
      </c>
      <c r="G347" s="82">
        <f>'Lay0ut Multiple'!G347</f>
        <v>0</v>
      </c>
      <c r="H347" s="82">
        <f>'Lay0ut Multiple'!H347</f>
        <v>0</v>
      </c>
    </row>
    <row r="348" spans="1:8">
      <c r="A348" s="82">
        <f>'Lay0ut Multiple'!A348</f>
        <v>0</v>
      </c>
      <c r="B348" s="82">
        <f>'Lay0ut Multiple'!B348</f>
        <v>0</v>
      </c>
      <c r="C348" s="82">
        <f>'Lay0ut Multiple'!C348</f>
        <v>0</v>
      </c>
      <c r="D348" s="82">
        <f>'Lay0ut Multiple'!D348</f>
        <v>0</v>
      </c>
      <c r="E348" s="82">
        <f>'Lay0ut Multiple'!E348</f>
        <v>0</v>
      </c>
      <c r="F348" s="82">
        <f>'Lay0ut Multiple'!F348</f>
        <v>0</v>
      </c>
      <c r="G348" s="82">
        <f>'Lay0ut Multiple'!G348</f>
        <v>0</v>
      </c>
      <c r="H348" s="82">
        <f>'Lay0ut Multiple'!H348</f>
        <v>0</v>
      </c>
    </row>
    <row r="349" spans="1:8">
      <c r="A349" s="82">
        <f>'Lay0ut Multiple'!A349</f>
        <v>0</v>
      </c>
      <c r="B349" s="82">
        <f>'Lay0ut Multiple'!B349</f>
        <v>0</v>
      </c>
      <c r="C349" s="82">
        <f>'Lay0ut Multiple'!C349</f>
        <v>0</v>
      </c>
      <c r="D349" s="82">
        <f>'Lay0ut Multiple'!D349</f>
        <v>0</v>
      </c>
      <c r="E349" s="82">
        <f>'Lay0ut Multiple'!E349</f>
        <v>0</v>
      </c>
      <c r="F349" s="82">
        <f>'Lay0ut Multiple'!F349</f>
        <v>0</v>
      </c>
      <c r="G349" s="82">
        <f>'Lay0ut Multiple'!G349</f>
        <v>0</v>
      </c>
      <c r="H349" s="82">
        <f>'Lay0ut Multiple'!H349</f>
        <v>0</v>
      </c>
    </row>
    <row r="350" spans="1:8">
      <c r="A350" s="82">
        <f>'Lay0ut Multiple'!A350</f>
        <v>0</v>
      </c>
      <c r="B350" s="82">
        <f>'Lay0ut Multiple'!B350</f>
        <v>0</v>
      </c>
      <c r="C350" s="82">
        <f>'Lay0ut Multiple'!C350</f>
        <v>0</v>
      </c>
      <c r="D350" s="82">
        <f>'Lay0ut Multiple'!D350</f>
        <v>0</v>
      </c>
      <c r="E350" s="82">
        <f>'Lay0ut Multiple'!E350</f>
        <v>0</v>
      </c>
      <c r="F350" s="82">
        <f>'Lay0ut Multiple'!F350</f>
        <v>0</v>
      </c>
      <c r="G350" s="82">
        <f>'Lay0ut Multiple'!G350</f>
        <v>0</v>
      </c>
      <c r="H350" s="82">
        <f>'Lay0ut Multiple'!H350</f>
        <v>0</v>
      </c>
    </row>
    <row r="351" spans="1:8">
      <c r="A351" s="82">
        <f>'Lay0ut Multiple'!A351</f>
        <v>0</v>
      </c>
      <c r="B351" s="82">
        <f>'Lay0ut Multiple'!B351</f>
        <v>0</v>
      </c>
      <c r="C351" s="82">
        <f>'Lay0ut Multiple'!C351</f>
        <v>0</v>
      </c>
      <c r="D351" s="82">
        <f>'Lay0ut Multiple'!D351</f>
        <v>0</v>
      </c>
      <c r="E351" s="82">
        <f>'Lay0ut Multiple'!E351</f>
        <v>0</v>
      </c>
      <c r="F351" s="82">
        <f>'Lay0ut Multiple'!F351</f>
        <v>0</v>
      </c>
      <c r="G351" s="82">
        <f>'Lay0ut Multiple'!G351</f>
        <v>0</v>
      </c>
      <c r="H351" s="82">
        <f>'Lay0ut Multiple'!H351</f>
        <v>0</v>
      </c>
    </row>
    <row r="352" spans="1:8">
      <c r="A352" s="82">
        <f>'Lay0ut Multiple'!A352</f>
        <v>0</v>
      </c>
      <c r="B352" s="82">
        <f>'Lay0ut Multiple'!B352</f>
        <v>0</v>
      </c>
      <c r="C352" s="82">
        <f>'Lay0ut Multiple'!C352</f>
        <v>0</v>
      </c>
      <c r="D352" s="82">
        <f>'Lay0ut Multiple'!D352</f>
        <v>0</v>
      </c>
      <c r="E352" s="82">
        <f>'Lay0ut Multiple'!E352</f>
        <v>0</v>
      </c>
      <c r="F352" s="82">
        <f>'Lay0ut Multiple'!F352</f>
        <v>0</v>
      </c>
      <c r="G352" s="82">
        <f>'Lay0ut Multiple'!G352</f>
        <v>0</v>
      </c>
      <c r="H352" s="82">
        <f>'Lay0ut Multiple'!H352</f>
        <v>0</v>
      </c>
    </row>
    <row r="353" spans="1:8">
      <c r="A353" s="82">
        <f>'Lay0ut Multiple'!A353</f>
        <v>0</v>
      </c>
      <c r="B353" s="82">
        <f>'Lay0ut Multiple'!B353</f>
        <v>0</v>
      </c>
      <c r="C353" s="82">
        <f>'Lay0ut Multiple'!C353</f>
        <v>0</v>
      </c>
      <c r="D353" s="82">
        <f>'Lay0ut Multiple'!D353</f>
        <v>0</v>
      </c>
      <c r="E353" s="82">
        <f>'Lay0ut Multiple'!E353</f>
        <v>0</v>
      </c>
      <c r="F353" s="82">
        <f>'Lay0ut Multiple'!F353</f>
        <v>0</v>
      </c>
      <c r="G353" s="82">
        <f>'Lay0ut Multiple'!G353</f>
        <v>0</v>
      </c>
      <c r="H353" s="82">
        <f>'Lay0ut Multiple'!H353</f>
        <v>0</v>
      </c>
    </row>
    <row r="354" spans="1:8">
      <c r="A354" s="82">
        <f>'Lay0ut Multiple'!A354</f>
        <v>0</v>
      </c>
      <c r="B354" s="82">
        <f>'Lay0ut Multiple'!B354</f>
        <v>0</v>
      </c>
      <c r="C354" s="82">
        <f>'Lay0ut Multiple'!C354</f>
        <v>0</v>
      </c>
      <c r="D354" s="82">
        <f>'Lay0ut Multiple'!D354</f>
        <v>0</v>
      </c>
      <c r="E354" s="82">
        <f>'Lay0ut Multiple'!E354</f>
        <v>0</v>
      </c>
      <c r="F354" s="82">
        <f>'Lay0ut Multiple'!F354</f>
        <v>0</v>
      </c>
      <c r="G354" s="82">
        <f>'Lay0ut Multiple'!G354</f>
        <v>0</v>
      </c>
      <c r="H354" s="82">
        <f>'Lay0ut Multiple'!H354</f>
        <v>0</v>
      </c>
    </row>
    <row r="355" spans="1:8">
      <c r="A355" s="82">
        <f>'Lay0ut Multiple'!A355</f>
        <v>0</v>
      </c>
      <c r="B355" s="82">
        <f>'Lay0ut Multiple'!B355</f>
        <v>0</v>
      </c>
      <c r="C355" s="82">
        <f>'Lay0ut Multiple'!C355</f>
        <v>0</v>
      </c>
      <c r="D355" s="82">
        <f>'Lay0ut Multiple'!D355</f>
        <v>0</v>
      </c>
      <c r="E355" s="82">
        <f>'Lay0ut Multiple'!E355</f>
        <v>0</v>
      </c>
      <c r="F355" s="82">
        <f>'Lay0ut Multiple'!F355</f>
        <v>0</v>
      </c>
      <c r="G355" s="82">
        <f>'Lay0ut Multiple'!G355</f>
        <v>0</v>
      </c>
      <c r="H355" s="82">
        <f>'Lay0ut Multiple'!H355</f>
        <v>0</v>
      </c>
    </row>
    <row r="356" spans="1:8">
      <c r="A356" s="82">
        <f>'Lay0ut Multiple'!A356</f>
        <v>0</v>
      </c>
      <c r="B356" s="82">
        <f>'Lay0ut Multiple'!B356</f>
        <v>0</v>
      </c>
      <c r="C356" s="82">
        <f>'Lay0ut Multiple'!C356</f>
        <v>0</v>
      </c>
      <c r="D356" s="82">
        <f>'Lay0ut Multiple'!D356</f>
        <v>0</v>
      </c>
      <c r="E356" s="82">
        <f>'Lay0ut Multiple'!E356</f>
        <v>0</v>
      </c>
      <c r="F356" s="82">
        <f>'Lay0ut Multiple'!F356</f>
        <v>0</v>
      </c>
      <c r="G356" s="82">
        <f>'Lay0ut Multiple'!G356</f>
        <v>0</v>
      </c>
      <c r="H356" s="82">
        <f>'Lay0ut Multiple'!H356</f>
        <v>0</v>
      </c>
    </row>
    <row r="357" spans="1:8">
      <c r="A357" s="82">
        <f>'Lay0ut Multiple'!A357</f>
        <v>0</v>
      </c>
      <c r="B357" s="82">
        <f>'Lay0ut Multiple'!B357</f>
        <v>0</v>
      </c>
      <c r="C357" s="82">
        <f>'Lay0ut Multiple'!C357</f>
        <v>0</v>
      </c>
      <c r="D357" s="82">
        <f>'Lay0ut Multiple'!D357</f>
        <v>0</v>
      </c>
      <c r="E357" s="82">
        <f>'Lay0ut Multiple'!E357</f>
        <v>0</v>
      </c>
      <c r="F357" s="82">
        <f>'Lay0ut Multiple'!F357</f>
        <v>0</v>
      </c>
      <c r="G357" s="82">
        <f>'Lay0ut Multiple'!G357</f>
        <v>0</v>
      </c>
      <c r="H357" s="82">
        <f>'Lay0ut Multiple'!H357</f>
        <v>0</v>
      </c>
    </row>
    <row r="358" spans="1:8">
      <c r="A358" s="82">
        <f>'Lay0ut Multiple'!A358</f>
        <v>0</v>
      </c>
      <c r="B358" s="82">
        <f>'Lay0ut Multiple'!B358</f>
        <v>0</v>
      </c>
      <c r="C358" s="82">
        <f>'Lay0ut Multiple'!C358</f>
        <v>0</v>
      </c>
      <c r="D358" s="82">
        <f>'Lay0ut Multiple'!D358</f>
        <v>0</v>
      </c>
      <c r="E358" s="82">
        <f>'Lay0ut Multiple'!E358</f>
        <v>0</v>
      </c>
      <c r="F358" s="82">
        <f>'Lay0ut Multiple'!F358</f>
        <v>0</v>
      </c>
      <c r="G358" s="82">
        <f>'Lay0ut Multiple'!G358</f>
        <v>0</v>
      </c>
      <c r="H358" s="82">
        <f>'Lay0ut Multiple'!H358</f>
        <v>0</v>
      </c>
    </row>
    <row r="359" spans="1:8">
      <c r="A359" s="82">
        <f>'Lay0ut Multiple'!A359</f>
        <v>0</v>
      </c>
      <c r="B359" s="82">
        <f>'Lay0ut Multiple'!B359</f>
        <v>0</v>
      </c>
      <c r="C359" s="82">
        <f>'Lay0ut Multiple'!C359</f>
        <v>0</v>
      </c>
      <c r="D359" s="82">
        <f>'Lay0ut Multiple'!D359</f>
        <v>0</v>
      </c>
      <c r="E359" s="82">
        <f>'Lay0ut Multiple'!E359</f>
        <v>0</v>
      </c>
      <c r="F359" s="82">
        <f>'Lay0ut Multiple'!F359</f>
        <v>0</v>
      </c>
      <c r="G359" s="82">
        <f>'Lay0ut Multiple'!G359</f>
        <v>0</v>
      </c>
      <c r="H359" s="82">
        <f>'Lay0ut Multiple'!H359</f>
        <v>0</v>
      </c>
    </row>
    <row r="360" spans="1:8">
      <c r="A360" s="82">
        <f>'Lay0ut Multiple'!A360</f>
        <v>0</v>
      </c>
      <c r="B360" s="82">
        <f>'Lay0ut Multiple'!B360</f>
        <v>0</v>
      </c>
      <c r="C360" s="82">
        <f>'Lay0ut Multiple'!C360</f>
        <v>0</v>
      </c>
      <c r="D360" s="82">
        <f>'Lay0ut Multiple'!D360</f>
        <v>0</v>
      </c>
      <c r="E360" s="82">
        <f>'Lay0ut Multiple'!E360</f>
        <v>0</v>
      </c>
      <c r="F360" s="82">
        <f>'Lay0ut Multiple'!F360</f>
        <v>0</v>
      </c>
      <c r="G360" s="82">
        <f>'Lay0ut Multiple'!G360</f>
        <v>0</v>
      </c>
      <c r="H360" s="82">
        <f>'Lay0ut Multiple'!H360</f>
        <v>0</v>
      </c>
    </row>
    <row r="361" spans="1:8">
      <c r="A361" s="82">
        <f>'Lay0ut Multiple'!A361</f>
        <v>0</v>
      </c>
      <c r="B361" s="82">
        <f>'Lay0ut Multiple'!B361</f>
        <v>0</v>
      </c>
      <c r="C361" s="82">
        <f>'Lay0ut Multiple'!C361</f>
        <v>0</v>
      </c>
      <c r="D361" s="82">
        <f>'Lay0ut Multiple'!D361</f>
        <v>0</v>
      </c>
      <c r="E361" s="82">
        <f>'Lay0ut Multiple'!E361</f>
        <v>0</v>
      </c>
      <c r="F361" s="82">
        <f>'Lay0ut Multiple'!F361</f>
        <v>0</v>
      </c>
      <c r="G361" s="82">
        <f>'Lay0ut Multiple'!G361</f>
        <v>0</v>
      </c>
      <c r="H361" s="82">
        <f>'Lay0ut Multiple'!H361</f>
        <v>0</v>
      </c>
    </row>
    <row r="362" spans="1:8">
      <c r="A362" s="82">
        <f>'Lay0ut Multiple'!A362</f>
        <v>0</v>
      </c>
      <c r="B362" s="82">
        <f>'Lay0ut Multiple'!B362</f>
        <v>0</v>
      </c>
      <c r="C362" s="82">
        <f>'Lay0ut Multiple'!C362</f>
        <v>0</v>
      </c>
      <c r="D362" s="82">
        <f>'Lay0ut Multiple'!D362</f>
        <v>0</v>
      </c>
      <c r="E362" s="82">
        <f>'Lay0ut Multiple'!E362</f>
        <v>0</v>
      </c>
      <c r="F362" s="82">
        <f>'Lay0ut Multiple'!F362</f>
        <v>0</v>
      </c>
      <c r="G362" s="82">
        <f>'Lay0ut Multiple'!G362</f>
        <v>0</v>
      </c>
      <c r="H362" s="82">
        <f>'Lay0ut Multiple'!H362</f>
        <v>0</v>
      </c>
    </row>
    <row r="363" spans="1:8">
      <c r="A363" s="82">
        <f>'Lay0ut Multiple'!A363</f>
        <v>0</v>
      </c>
      <c r="B363" s="82">
        <f>'Lay0ut Multiple'!B363</f>
        <v>0</v>
      </c>
      <c r="C363" s="82">
        <f>'Lay0ut Multiple'!C363</f>
        <v>0</v>
      </c>
      <c r="D363" s="82">
        <f>'Lay0ut Multiple'!D363</f>
        <v>0</v>
      </c>
      <c r="E363" s="82">
        <f>'Lay0ut Multiple'!E363</f>
        <v>0</v>
      </c>
      <c r="F363" s="82">
        <f>'Lay0ut Multiple'!F363</f>
        <v>0</v>
      </c>
      <c r="G363" s="82">
        <f>'Lay0ut Multiple'!G363</f>
        <v>0</v>
      </c>
      <c r="H363" s="82">
        <f>'Lay0ut Multiple'!H363</f>
        <v>0</v>
      </c>
    </row>
    <row r="364" spans="1:8">
      <c r="A364" s="82">
        <f>'Lay0ut Multiple'!A364</f>
        <v>0</v>
      </c>
      <c r="B364" s="82">
        <f>'Lay0ut Multiple'!B364</f>
        <v>0</v>
      </c>
      <c r="C364" s="82">
        <f>'Lay0ut Multiple'!C364</f>
        <v>0</v>
      </c>
      <c r="D364" s="82">
        <f>'Lay0ut Multiple'!D364</f>
        <v>0</v>
      </c>
      <c r="E364" s="82">
        <f>'Lay0ut Multiple'!E364</f>
        <v>0</v>
      </c>
      <c r="F364" s="82">
        <f>'Lay0ut Multiple'!F364</f>
        <v>0</v>
      </c>
      <c r="G364" s="82">
        <f>'Lay0ut Multiple'!G364</f>
        <v>0</v>
      </c>
      <c r="H364" s="82">
        <f>'Lay0ut Multiple'!H364</f>
        <v>0</v>
      </c>
    </row>
    <row r="365" spans="1:8">
      <c r="A365" s="82">
        <f>'Lay0ut Multiple'!A365</f>
        <v>0</v>
      </c>
      <c r="B365" s="82">
        <f>'Lay0ut Multiple'!B365</f>
        <v>0</v>
      </c>
      <c r="C365" s="82">
        <f>'Lay0ut Multiple'!C365</f>
        <v>0</v>
      </c>
      <c r="D365" s="82">
        <f>'Lay0ut Multiple'!D365</f>
        <v>0</v>
      </c>
      <c r="E365" s="82">
        <f>'Lay0ut Multiple'!E365</f>
        <v>0</v>
      </c>
      <c r="F365" s="82">
        <f>'Lay0ut Multiple'!F365</f>
        <v>0</v>
      </c>
      <c r="G365" s="82">
        <f>'Lay0ut Multiple'!G365</f>
        <v>0</v>
      </c>
      <c r="H365" s="82">
        <f>'Lay0ut Multiple'!H365</f>
        <v>0</v>
      </c>
    </row>
    <row r="366" spans="1:8">
      <c r="A366" s="82">
        <f>'Lay0ut Multiple'!A366</f>
        <v>0</v>
      </c>
      <c r="B366" s="82">
        <f>'Lay0ut Multiple'!B366</f>
        <v>0</v>
      </c>
      <c r="C366" s="82">
        <f>'Lay0ut Multiple'!C366</f>
        <v>0</v>
      </c>
      <c r="D366" s="82">
        <f>'Lay0ut Multiple'!D366</f>
        <v>0</v>
      </c>
      <c r="E366" s="82">
        <f>'Lay0ut Multiple'!E366</f>
        <v>0</v>
      </c>
      <c r="F366" s="82">
        <f>'Lay0ut Multiple'!F366</f>
        <v>0</v>
      </c>
      <c r="G366" s="82">
        <f>'Lay0ut Multiple'!G366</f>
        <v>0</v>
      </c>
      <c r="H366" s="82">
        <f>'Lay0ut Multiple'!H366</f>
        <v>0</v>
      </c>
    </row>
    <row r="367" spans="1:8">
      <c r="A367" s="82">
        <f>'Lay0ut Multiple'!A367</f>
        <v>0</v>
      </c>
      <c r="B367" s="82">
        <f>'Lay0ut Multiple'!B367</f>
        <v>0</v>
      </c>
      <c r="C367" s="82">
        <f>'Lay0ut Multiple'!C367</f>
        <v>0</v>
      </c>
      <c r="D367" s="82">
        <f>'Lay0ut Multiple'!D367</f>
        <v>0</v>
      </c>
      <c r="E367" s="82">
        <f>'Lay0ut Multiple'!E367</f>
        <v>0</v>
      </c>
      <c r="F367" s="82">
        <f>'Lay0ut Multiple'!F367</f>
        <v>0</v>
      </c>
      <c r="G367" s="82">
        <f>'Lay0ut Multiple'!G367</f>
        <v>0</v>
      </c>
      <c r="H367" s="82">
        <f>'Lay0ut Multiple'!H367</f>
        <v>0</v>
      </c>
    </row>
    <row r="368" spans="1:8">
      <c r="A368" s="82">
        <f>'Lay0ut Multiple'!A368</f>
        <v>0</v>
      </c>
      <c r="B368" s="82">
        <f>'Lay0ut Multiple'!B368</f>
        <v>0</v>
      </c>
      <c r="C368" s="82">
        <f>'Lay0ut Multiple'!C368</f>
        <v>0</v>
      </c>
      <c r="D368" s="82">
        <f>'Lay0ut Multiple'!D368</f>
        <v>0</v>
      </c>
      <c r="E368" s="82">
        <f>'Lay0ut Multiple'!E368</f>
        <v>0</v>
      </c>
      <c r="F368" s="82">
        <f>'Lay0ut Multiple'!F368</f>
        <v>0</v>
      </c>
      <c r="G368" s="82">
        <f>'Lay0ut Multiple'!G368</f>
        <v>0</v>
      </c>
      <c r="H368" s="82">
        <f>'Lay0ut Multiple'!H368</f>
        <v>0</v>
      </c>
    </row>
    <row r="369" spans="1:8">
      <c r="A369" s="82">
        <f>'Lay0ut Multiple'!A369</f>
        <v>0</v>
      </c>
      <c r="B369" s="82">
        <f>'Lay0ut Multiple'!B369</f>
        <v>0</v>
      </c>
      <c r="C369" s="82">
        <f>'Lay0ut Multiple'!C369</f>
        <v>0</v>
      </c>
      <c r="D369" s="82">
        <f>'Lay0ut Multiple'!D369</f>
        <v>0</v>
      </c>
      <c r="E369" s="82">
        <f>'Lay0ut Multiple'!E369</f>
        <v>0</v>
      </c>
      <c r="F369" s="82">
        <f>'Lay0ut Multiple'!F369</f>
        <v>0</v>
      </c>
      <c r="G369" s="82">
        <f>'Lay0ut Multiple'!G369</f>
        <v>0</v>
      </c>
      <c r="H369" s="82">
        <f>'Lay0ut Multiple'!H369</f>
        <v>0</v>
      </c>
    </row>
    <row r="370" spans="1:8">
      <c r="A370" s="82">
        <f>'Lay0ut Multiple'!A370</f>
        <v>0</v>
      </c>
      <c r="B370" s="82">
        <f>'Lay0ut Multiple'!B370</f>
        <v>0</v>
      </c>
      <c r="C370" s="82">
        <f>'Lay0ut Multiple'!C370</f>
        <v>0</v>
      </c>
      <c r="D370" s="82">
        <f>'Lay0ut Multiple'!D370</f>
        <v>0</v>
      </c>
      <c r="E370" s="82">
        <f>'Lay0ut Multiple'!E370</f>
        <v>0</v>
      </c>
      <c r="F370" s="82">
        <f>'Lay0ut Multiple'!F370</f>
        <v>0</v>
      </c>
      <c r="G370" s="82">
        <f>'Lay0ut Multiple'!G370</f>
        <v>0</v>
      </c>
      <c r="H370" s="82">
        <f>'Lay0ut Multiple'!H370</f>
        <v>0</v>
      </c>
    </row>
    <row r="371" spans="1:8">
      <c r="A371" s="82">
        <f>'Lay0ut Multiple'!A371</f>
        <v>0</v>
      </c>
      <c r="B371" s="82">
        <f>'Lay0ut Multiple'!B371</f>
        <v>0</v>
      </c>
      <c r="C371" s="82">
        <f>'Lay0ut Multiple'!C371</f>
        <v>0</v>
      </c>
      <c r="D371" s="82">
        <f>'Lay0ut Multiple'!D371</f>
        <v>0</v>
      </c>
      <c r="E371" s="82">
        <f>'Lay0ut Multiple'!E371</f>
        <v>0</v>
      </c>
      <c r="F371" s="82">
        <f>'Lay0ut Multiple'!F371</f>
        <v>0</v>
      </c>
      <c r="G371" s="82">
        <f>'Lay0ut Multiple'!G371</f>
        <v>0</v>
      </c>
      <c r="H371" s="82">
        <f>'Lay0ut Multiple'!H371</f>
        <v>0</v>
      </c>
    </row>
    <row r="372" spans="1:8">
      <c r="A372" s="82">
        <f>'Lay0ut Multiple'!A372</f>
        <v>0</v>
      </c>
      <c r="B372" s="82">
        <f>'Lay0ut Multiple'!B372</f>
        <v>0</v>
      </c>
      <c r="C372" s="82">
        <f>'Lay0ut Multiple'!C372</f>
        <v>0</v>
      </c>
      <c r="D372" s="82">
        <f>'Lay0ut Multiple'!D372</f>
        <v>0</v>
      </c>
      <c r="E372" s="82">
        <f>'Lay0ut Multiple'!E372</f>
        <v>0</v>
      </c>
      <c r="F372" s="82">
        <f>'Lay0ut Multiple'!F372</f>
        <v>0</v>
      </c>
      <c r="G372" s="82">
        <f>'Lay0ut Multiple'!G372</f>
        <v>0</v>
      </c>
      <c r="H372" s="82">
        <f>'Lay0ut Multiple'!H372</f>
        <v>0</v>
      </c>
    </row>
    <row r="373" spans="1:8">
      <c r="A373" s="82">
        <f>'Lay0ut Multiple'!A373</f>
        <v>0</v>
      </c>
      <c r="B373" s="82">
        <f>'Lay0ut Multiple'!B373</f>
        <v>0</v>
      </c>
      <c r="C373" s="82">
        <f>'Lay0ut Multiple'!C373</f>
        <v>0</v>
      </c>
      <c r="D373" s="82">
        <f>'Lay0ut Multiple'!D373</f>
        <v>0</v>
      </c>
      <c r="E373" s="82">
        <f>'Lay0ut Multiple'!E373</f>
        <v>0</v>
      </c>
      <c r="F373" s="82">
        <f>'Lay0ut Multiple'!F373</f>
        <v>0</v>
      </c>
      <c r="G373" s="82">
        <f>'Lay0ut Multiple'!G373</f>
        <v>0</v>
      </c>
      <c r="H373" s="82">
        <f>'Lay0ut Multiple'!H373</f>
        <v>0</v>
      </c>
    </row>
    <row r="374" spans="1:8">
      <c r="A374" s="82">
        <f>'Lay0ut Multiple'!A374</f>
        <v>0</v>
      </c>
      <c r="B374" s="82">
        <f>'Lay0ut Multiple'!B374</f>
        <v>0</v>
      </c>
      <c r="C374" s="82">
        <f>'Lay0ut Multiple'!C374</f>
        <v>0</v>
      </c>
      <c r="D374" s="82">
        <f>'Lay0ut Multiple'!D374</f>
        <v>0</v>
      </c>
      <c r="E374" s="82">
        <f>'Lay0ut Multiple'!E374</f>
        <v>0</v>
      </c>
      <c r="F374" s="82">
        <f>'Lay0ut Multiple'!F374</f>
        <v>0</v>
      </c>
      <c r="G374" s="82">
        <f>'Lay0ut Multiple'!G374</f>
        <v>0</v>
      </c>
      <c r="H374" s="82">
        <f>'Lay0ut Multiple'!H374</f>
        <v>0</v>
      </c>
    </row>
    <row r="375" spans="1:8">
      <c r="A375" s="82">
        <f>'Lay0ut Multiple'!A375</f>
        <v>0</v>
      </c>
      <c r="B375" s="82">
        <f>'Lay0ut Multiple'!B375</f>
        <v>0</v>
      </c>
      <c r="C375" s="82">
        <f>'Lay0ut Multiple'!C375</f>
        <v>0</v>
      </c>
      <c r="D375" s="82">
        <f>'Lay0ut Multiple'!D375</f>
        <v>0</v>
      </c>
      <c r="E375" s="82">
        <f>'Lay0ut Multiple'!E375</f>
        <v>0</v>
      </c>
      <c r="F375" s="82">
        <f>'Lay0ut Multiple'!F375</f>
        <v>0</v>
      </c>
      <c r="G375" s="82">
        <f>'Lay0ut Multiple'!G375</f>
        <v>0</v>
      </c>
      <c r="H375" s="82">
        <f>'Lay0ut Multiple'!H375</f>
        <v>0</v>
      </c>
    </row>
    <row r="376" spans="1:8">
      <c r="A376" s="82">
        <f>'Lay0ut Multiple'!A376</f>
        <v>0</v>
      </c>
      <c r="B376" s="82">
        <f>'Lay0ut Multiple'!B376</f>
        <v>0</v>
      </c>
      <c r="C376" s="82">
        <f>'Lay0ut Multiple'!C376</f>
        <v>0</v>
      </c>
      <c r="D376" s="82">
        <f>'Lay0ut Multiple'!D376</f>
        <v>0</v>
      </c>
      <c r="E376" s="82">
        <f>'Lay0ut Multiple'!E376</f>
        <v>0</v>
      </c>
      <c r="F376" s="82">
        <f>'Lay0ut Multiple'!F376</f>
        <v>0</v>
      </c>
      <c r="G376" s="82">
        <f>'Lay0ut Multiple'!G376</f>
        <v>0</v>
      </c>
      <c r="H376" s="82">
        <f>'Lay0ut Multiple'!H376</f>
        <v>0</v>
      </c>
    </row>
    <row r="377" spans="1:8">
      <c r="A377" s="82">
        <f>'Lay0ut Multiple'!A377</f>
        <v>0</v>
      </c>
      <c r="B377" s="82">
        <f>'Lay0ut Multiple'!B377</f>
        <v>0</v>
      </c>
      <c r="C377" s="82">
        <f>'Lay0ut Multiple'!C377</f>
        <v>0</v>
      </c>
      <c r="D377" s="82">
        <f>'Lay0ut Multiple'!D377</f>
        <v>0</v>
      </c>
      <c r="E377" s="82">
        <f>'Lay0ut Multiple'!E377</f>
        <v>0</v>
      </c>
      <c r="F377" s="82">
        <f>'Lay0ut Multiple'!F377</f>
        <v>0</v>
      </c>
      <c r="G377" s="82">
        <f>'Lay0ut Multiple'!G377</f>
        <v>0</v>
      </c>
      <c r="H377" s="82">
        <f>'Lay0ut Multiple'!H377</f>
        <v>0</v>
      </c>
    </row>
    <row r="378" spans="1:8">
      <c r="A378" s="82">
        <f>'Lay0ut Multiple'!A378</f>
        <v>0</v>
      </c>
      <c r="B378" s="82">
        <f>'Lay0ut Multiple'!B378</f>
        <v>0</v>
      </c>
      <c r="C378" s="82">
        <f>'Lay0ut Multiple'!C378</f>
        <v>0</v>
      </c>
      <c r="D378" s="82">
        <f>'Lay0ut Multiple'!D378</f>
        <v>0</v>
      </c>
      <c r="E378" s="82">
        <f>'Lay0ut Multiple'!E378</f>
        <v>0</v>
      </c>
      <c r="F378" s="82">
        <f>'Lay0ut Multiple'!F378</f>
        <v>0</v>
      </c>
      <c r="G378" s="82">
        <f>'Lay0ut Multiple'!G378</f>
        <v>0</v>
      </c>
      <c r="H378" s="82">
        <f>'Lay0ut Multiple'!H378</f>
        <v>0</v>
      </c>
    </row>
    <row r="379" spans="1:8">
      <c r="A379" s="82">
        <f>'Lay0ut Multiple'!A379</f>
        <v>0</v>
      </c>
      <c r="B379" s="82">
        <f>'Lay0ut Multiple'!B379</f>
        <v>0</v>
      </c>
      <c r="C379" s="82">
        <f>'Lay0ut Multiple'!C379</f>
        <v>0</v>
      </c>
      <c r="D379" s="82">
        <f>'Lay0ut Multiple'!D379</f>
        <v>0</v>
      </c>
      <c r="E379" s="82">
        <f>'Lay0ut Multiple'!E379</f>
        <v>0</v>
      </c>
      <c r="F379" s="82">
        <f>'Lay0ut Multiple'!F379</f>
        <v>0</v>
      </c>
      <c r="G379" s="82">
        <f>'Lay0ut Multiple'!G379</f>
        <v>0</v>
      </c>
      <c r="H379" s="82">
        <f>'Lay0ut Multiple'!H379</f>
        <v>0</v>
      </c>
    </row>
    <row r="380" spans="1:8">
      <c r="A380" s="82">
        <f>'Lay0ut Multiple'!A380</f>
        <v>0</v>
      </c>
      <c r="B380" s="82">
        <f>'Lay0ut Multiple'!B380</f>
        <v>0</v>
      </c>
      <c r="C380" s="82">
        <f>'Lay0ut Multiple'!C380</f>
        <v>0</v>
      </c>
      <c r="D380" s="82">
        <f>'Lay0ut Multiple'!D380</f>
        <v>0</v>
      </c>
      <c r="E380" s="82">
        <f>'Lay0ut Multiple'!E380</f>
        <v>0</v>
      </c>
      <c r="F380" s="82">
        <f>'Lay0ut Multiple'!F380</f>
        <v>0</v>
      </c>
      <c r="G380" s="82">
        <f>'Lay0ut Multiple'!G380</f>
        <v>0</v>
      </c>
      <c r="H380" s="82">
        <f>'Lay0ut Multiple'!H380</f>
        <v>0</v>
      </c>
    </row>
    <row r="381" spans="1:8">
      <c r="A381" s="82">
        <f>'Lay0ut Multiple'!A381</f>
        <v>0</v>
      </c>
      <c r="B381" s="82">
        <f>'Lay0ut Multiple'!B381</f>
        <v>0</v>
      </c>
      <c r="C381" s="82">
        <f>'Lay0ut Multiple'!C381</f>
        <v>0</v>
      </c>
      <c r="D381" s="82">
        <f>'Lay0ut Multiple'!D381</f>
        <v>0</v>
      </c>
      <c r="E381" s="82">
        <f>'Lay0ut Multiple'!E381</f>
        <v>0</v>
      </c>
      <c r="F381" s="82">
        <f>'Lay0ut Multiple'!F381</f>
        <v>0</v>
      </c>
      <c r="G381" s="82">
        <f>'Lay0ut Multiple'!G381</f>
        <v>0</v>
      </c>
      <c r="H381" s="82">
        <f>'Lay0ut Multiple'!H381</f>
        <v>0</v>
      </c>
    </row>
    <row r="382" spans="1:8">
      <c r="A382" s="82">
        <f>'Lay0ut Multiple'!A382</f>
        <v>0</v>
      </c>
      <c r="B382" s="82">
        <f>'Lay0ut Multiple'!B382</f>
        <v>0</v>
      </c>
      <c r="C382" s="82">
        <f>'Lay0ut Multiple'!C382</f>
        <v>0</v>
      </c>
      <c r="D382" s="82">
        <f>'Lay0ut Multiple'!D382</f>
        <v>0</v>
      </c>
      <c r="E382" s="82">
        <f>'Lay0ut Multiple'!E382</f>
        <v>0</v>
      </c>
      <c r="F382" s="82">
        <f>'Lay0ut Multiple'!F382</f>
        <v>0</v>
      </c>
      <c r="G382" s="82">
        <f>'Lay0ut Multiple'!G382</f>
        <v>0</v>
      </c>
      <c r="H382" s="82">
        <f>'Lay0ut Multiple'!H382</f>
        <v>0</v>
      </c>
    </row>
    <row r="383" spans="1:8">
      <c r="A383" s="82">
        <f>'Lay0ut Multiple'!A383</f>
        <v>0</v>
      </c>
      <c r="B383" s="82">
        <f>'Lay0ut Multiple'!B383</f>
        <v>0</v>
      </c>
      <c r="C383" s="82">
        <f>'Lay0ut Multiple'!C383</f>
        <v>0</v>
      </c>
      <c r="D383" s="82">
        <f>'Lay0ut Multiple'!D383</f>
        <v>0</v>
      </c>
      <c r="E383" s="82">
        <f>'Lay0ut Multiple'!E383</f>
        <v>0</v>
      </c>
      <c r="F383" s="82">
        <f>'Lay0ut Multiple'!F383</f>
        <v>0</v>
      </c>
      <c r="G383" s="82">
        <f>'Lay0ut Multiple'!G383</f>
        <v>0</v>
      </c>
      <c r="H383" s="82">
        <f>'Lay0ut Multiple'!H383</f>
        <v>0</v>
      </c>
    </row>
    <row r="384" spans="1:8">
      <c r="A384" s="82">
        <f>'Lay0ut Multiple'!A384</f>
        <v>0</v>
      </c>
      <c r="B384" s="82">
        <f>'Lay0ut Multiple'!B384</f>
        <v>0</v>
      </c>
      <c r="C384" s="82">
        <f>'Lay0ut Multiple'!C384</f>
        <v>0</v>
      </c>
      <c r="D384" s="82">
        <f>'Lay0ut Multiple'!D384</f>
        <v>0</v>
      </c>
      <c r="E384" s="82">
        <f>'Lay0ut Multiple'!E384</f>
        <v>0</v>
      </c>
      <c r="F384" s="82">
        <f>'Lay0ut Multiple'!F384</f>
        <v>0</v>
      </c>
      <c r="G384" s="82">
        <f>'Lay0ut Multiple'!G384</f>
        <v>0</v>
      </c>
      <c r="H384" s="82">
        <f>'Lay0ut Multiple'!H384</f>
        <v>0</v>
      </c>
    </row>
    <row r="385" spans="1:8">
      <c r="A385" s="82">
        <f>'Lay0ut Multiple'!A385</f>
        <v>0</v>
      </c>
      <c r="B385" s="82">
        <f>'Lay0ut Multiple'!B385</f>
        <v>0</v>
      </c>
      <c r="C385" s="82">
        <f>'Lay0ut Multiple'!C385</f>
        <v>0</v>
      </c>
      <c r="D385" s="82">
        <f>'Lay0ut Multiple'!D385</f>
        <v>0</v>
      </c>
      <c r="E385" s="82">
        <f>'Lay0ut Multiple'!E385</f>
        <v>0</v>
      </c>
      <c r="F385" s="82">
        <f>'Lay0ut Multiple'!F385</f>
        <v>0</v>
      </c>
      <c r="G385" s="82">
        <f>'Lay0ut Multiple'!G385</f>
        <v>0</v>
      </c>
      <c r="H385" s="82">
        <f>'Lay0ut Multiple'!H385</f>
        <v>0</v>
      </c>
    </row>
    <row r="386" spans="1:8">
      <c r="A386" s="82">
        <f>'Lay0ut Multiple'!A386</f>
        <v>0</v>
      </c>
      <c r="B386" s="82">
        <f>'Lay0ut Multiple'!B386</f>
        <v>0</v>
      </c>
      <c r="C386" s="82">
        <f>'Lay0ut Multiple'!C386</f>
        <v>0</v>
      </c>
      <c r="D386" s="82">
        <f>'Lay0ut Multiple'!D386</f>
        <v>0</v>
      </c>
      <c r="E386" s="82">
        <f>'Lay0ut Multiple'!E386</f>
        <v>0</v>
      </c>
      <c r="F386" s="82">
        <f>'Lay0ut Multiple'!F386</f>
        <v>0</v>
      </c>
      <c r="G386" s="82">
        <f>'Lay0ut Multiple'!G386</f>
        <v>0</v>
      </c>
      <c r="H386" s="82">
        <f>'Lay0ut Multiple'!H386</f>
        <v>0</v>
      </c>
    </row>
    <row r="387" spans="1:8">
      <c r="A387" s="82">
        <f>'Lay0ut Multiple'!A387</f>
        <v>0</v>
      </c>
      <c r="B387" s="82">
        <f>'Lay0ut Multiple'!B387</f>
        <v>0</v>
      </c>
      <c r="C387" s="82">
        <f>'Lay0ut Multiple'!C387</f>
        <v>0</v>
      </c>
      <c r="D387" s="82">
        <f>'Lay0ut Multiple'!D387</f>
        <v>0</v>
      </c>
      <c r="E387" s="82">
        <f>'Lay0ut Multiple'!E387</f>
        <v>0</v>
      </c>
      <c r="F387" s="82">
        <f>'Lay0ut Multiple'!F387</f>
        <v>0</v>
      </c>
      <c r="G387" s="82">
        <f>'Lay0ut Multiple'!G387</f>
        <v>0</v>
      </c>
      <c r="H387" s="82">
        <f>'Lay0ut Multiple'!H387</f>
        <v>0</v>
      </c>
    </row>
    <row r="388" spans="1:8">
      <c r="A388" s="82">
        <f>'Lay0ut Multiple'!A388</f>
        <v>0</v>
      </c>
      <c r="B388" s="82">
        <f>'Lay0ut Multiple'!B388</f>
        <v>0</v>
      </c>
      <c r="C388" s="82">
        <f>'Lay0ut Multiple'!C388</f>
        <v>0</v>
      </c>
      <c r="D388" s="82">
        <f>'Lay0ut Multiple'!D388</f>
        <v>0</v>
      </c>
      <c r="E388" s="82">
        <f>'Lay0ut Multiple'!E388</f>
        <v>0</v>
      </c>
      <c r="F388" s="82">
        <f>'Lay0ut Multiple'!F388</f>
        <v>0</v>
      </c>
      <c r="G388" s="82">
        <f>'Lay0ut Multiple'!G388</f>
        <v>0</v>
      </c>
      <c r="H388" s="82">
        <f>'Lay0ut Multiple'!H388</f>
        <v>0</v>
      </c>
    </row>
    <row r="389" spans="1:8">
      <c r="A389" s="82">
        <f>'Lay0ut Multiple'!A389</f>
        <v>0</v>
      </c>
      <c r="B389" s="82">
        <f>'Lay0ut Multiple'!B389</f>
        <v>0</v>
      </c>
      <c r="C389" s="82">
        <f>'Lay0ut Multiple'!C389</f>
        <v>0</v>
      </c>
      <c r="D389" s="82">
        <f>'Lay0ut Multiple'!D389</f>
        <v>0</v>
      </c>
      <c r="E389" s="82">
        <f>'Lay0ut Multiple'!E389</f>
        <v>0</v>
      </c>
      <c r="F389" s="82">
        <f>'Lay0ut Multiple'!F389</f>
        <v>0</v>
      </c>
      <c r="G389" s="82">
        <f>'Lay0ut Multiple'!G389</f>
        <v>0</v>
      </c>
      <c r="H389" s="82">
        <f>'Lay0ut Multiple'!H389</f>
        <v>0</v>
      </c>
    </row>
    <row r="390" spans="1:8">
      <c r="A390" s="82">
        <f>'Lay0ut Multiple'!A390</f>
        <v>0</v>
      </c>
      <c r="B390" s="82">
        <f>'Lay0ut Multiple'!B390</f>
        <v>0</v>
      </c>
      <c r="C390" s="82">
        <f>'Lay0ut Multiple'!C390</f>
        <v>0</v>
      </c>
      <c r="D390" s="82">
        <f>'Lay0ut Multiple'!D390</f>
        <v>0</v>
      </c>
      <c r="E390" s="82">
        <f>'Lay0ut Multiple'!E390</f>
        <v>0</v>
      </c>
      <c r="F390" s="82">
        <f>'Lay0ut Multiple'!F390</f>
        <v>0</v>
      </c>
      <c r="G390" s="82">
        <f>'Lay0ut Multiple'!G390</f>
        <v>0</v>
      </c>
      <c r="H390" s="82">
        <f>'Lay0ut Multiple'!H390</f>
        <v>0</v>
      </c>
    </row>
    <row r="391" spans="1:8">
      <c r="A391" s="82">
        <f>'Lay0ut Multiple'!A391</f>
        <v>0</v>
      </c>
      <c r="B391" s="82">
        <f>'Lay0ut Multiple'!B391</f>
        <v>0</v>
      </c>
      <c r="C391" s="82">
        <f>'Lay0ut Multiple'!C391</f>
        <v>0</v>
      </c>
      <c r="D391" s="82">
        <f>'Lay0ut Multiple'!D391</f>
        <v>0</v>
      </c>
      <c r="E391" s="82">
        <f>'Lay0ut Multiple'!E391</f>
        <v>0</v>
      </c>
      <c r="F391" s="82">
        <f>'Lay0ut Multiple'!F391</f>
        <v>0</v>
      </c>
      <c r="G391" s="82">
        <f>'Lay0ut Multiple'!G391</f>
        <v>0</v>
      </c>
      <c r="H391" s="82">
        <f>'Lay0ut Multiple'!H391</f>
        <v>0</v>
      </c>
    </row>
    <row r="392" spans="1:8">
      <c r="A392" s="82">
        <f>'Lay0ut Multiple'!A392</f>
        <v>0</v>
      </c>
      <c r="B392" s="82">
        <f>'Lay0ut Multiple'!B392</f>
        <v>0</v>
      </c>
      <c r="C392" s="82">
        <f>'Lay0ut Multiple'!C392</f>
        <v>0</v>
      </c>
      <c r="D392" s="82">
        <f>'Lay0ut Multiple'!D392</f>
        <v>0</v>
      </c>
      <c r="E392" s="82">
        <f>'Lay0ut Multiple'!E392</f>
        <v>0</v>
      </c>
      <c r="F392" s="82">
        <f>'Lay0ut Multiple'!F392</f>
        <v>0</v>
      </c>
      <c r="G392" s="82">
        <f>'Lay0ut Multiple'!G392</f>
        <v>0</v>
      </c>
      <c r="H392" s="82">
        <f>'Lay0ut Multiple'!H392</f>
        <v>0</v>
      </c>
    </row>
    <row r="393" spans="1:8">
      <c r="A393" s="82">
        <f>'Lay0ut Multiple'!A393</f>
        <v>0</v>
      </c>
      <c r="B393" s="82">
        <f>'Lay0ut Multiple'!B393</f>
        <v>0</v>
      </c>
      <c r="C393" s="82">
        <f>'Lay0ut Multiple'!C393</f>
        <v>0</v>
      </c>
      <c r="D393" s="82">
        <f>'Lay0ut Multiple'!D393</f>
        <v>0</v>
      </c>
      <c r="E393" s="82">
        <f>'Lay0ut Multiple'!E393</f>
        <v>0</v>
      </c>
      <c r="F393" s="82">
        <f>'Lay0ut Multiple'!F393</f>
        <v>0</v>
      </c>
      <c r="G393" s="82">
        <f>'Lay0ut Multiple'!G393</f>
        <v>0</v>
      </c>
      <c r="H393" s="82">
        <f>'Lay0ut Multiple'!H393</f>
        <v>0</v>
      </c>
    </row>
    <row r="394" spans="1:8">
      <c r="A394" s="82">
        <f>'Lay0ut Multiple'!A394</f>
        <v>0</v>
      </c>
      <c r="B394" s="82">
        <f>'Lay0ut Multiple'!B394</f>
        <v>0</v>
      </c>
      <c r="C394" s="82">
        <f>'Lay0ut Multiple'!C394</f>
        <v>0</v>
      </c>
      <c r="D394" s="82">
        <f>'Lay0ut Multiple'!D394</f>
        <v>0</v>
      </c>
      <c r="E394" s="82">
        <f>'Lay0ut Multiple'!E394</f>
        <v>0</v>
      </c>
      <c r="F394" s="82">
        <f>'Lay0ut Multiple'!F394</f>
        <v>0</v>
      </c>
      <c r="G394" s="82">
        <f>'Lay0ut Multiple'!G394</f>
        <v>0</v>
      </c>
      <c r="H394" s="82">
        <f>'Lay0ut Multiple'!H394</f>
        <v>0</v>
      </c>
    </row>
    <row r="395" spans="1:8">
      <c r="A395" s="82">
        <f>'Lay0ut Multiple'!A395</f>
        <v>0</v>
      </c>
      <c r="B395" s="82">
        <f>'Lay0ut Multiple'!B395</f>
        <v>0</v>
      </c>
      <c r="C395" s="82">
        <f>'Lay0ut Multiple'!C395</f>
        <v>0</v>
      </c>
      <c r="D395" s="82">
        <f>'Lay0ut Multiple'!D395</f>
        <v>0</v>
      </c>
      <c r="E395" s="82">
        <f>'Lay0ut Multiple'!E395</f>
        <v>0</v>
      </c>
      <c r="F395" s="82">
        <f>'Lay0ut Multiple'!F395</f>
        <v>0</v>
      </c>
      <c r="G395" s="82">
        <f>'Lay0ut Multiple'!G395</f>
        <v>0</v>
      </c>
      <c r="H395" s="82">
        <f>'Lay0ut Multiple'!H395</f>
        <v>0</v>
      </c>
    </row>
    <row r="396" spans="1:8">
      <c r="A396" s="82">
        <f>'Lay0ut Multiple'!A396</f>
        <v>0</v>
      </c>
      <c r="B396" s="82">
        <f>'Lay0ut Multiple'!B396</f>
        <v>0</v>
      </c>
      <c r="C396" s="82">
        <f>'Lay0ut Multiple'!C396</f>
        <v>0</v>
      </c>
      <c r="D396" s="82">
        <f>'Lay0ut Multiple'!D396</f>
        <v>0</v>
      </c>
      <c r="E396" s="82">
        <f>'Lay0ut Multiple'!E396</f>
        <v>0</v>
      </c>
      <c r="F396" s="82">
        <f>'Lay0ut Multiple'!F396</f>
        <v>0</v>
      </c>
      <c r="G396" s="82">
        <f>'Lay0ut Multiple'!G396</f>
        <v>0</v>
      </c>
      <c r="H396" s="82">
        <f>'Lay0ut Multiple'!H396</f>
        <v>0</v>
      </c>
    </row>
    <row r="397" spans="1:8">
      <c r="A397" s="82">
        <f>'Lay0ut Multiple'!A397</f>
        <v>0</v>
      </c>
      <c r="B397" s="82">
        <f>'Lay0ut Multiple'!B397</f>
        <v>0</v>
      </c>
      <c r="C397" s="82">
        <f>'Lay0ut Multiple'!C397</f>
        <v>0</v>
      </c>
      <c r="D397" s="82">
        <f>'Lay0ut Multiple'!D397</f>
        <v>0</v>
      </c>
      <c r="E397" s="82">
        <f>'Lay0ut Multiple'!E397</f>
        <v>0</v>
      </c>
      <c r="F397" s="82">
        <f>'Lay0ut Multiple'!F397</f>
        <v>0</v>
      </c>
      <c r="G397" s="82">
        <f>'Lay0ut Multiple'!G397</f>
        <v>0</v>
      </c>
      <c r="H397" s="82">
        <f>'Lay0ut Multiple'!H397</f>
        <v>0</v>
      </c>
    </row>
    <row r="398" spans="1:8">
      <c r="A398" s="82">
        <f>'Lay0ut Multiple'!A398</f>
        <v>0</v>
      </c>
      <c r="B398" s="82">
        <f>'Lay0ut Multiple'!B398</f>
        <v>0</v>
      </c>
      <c r="C398" s="82">
        <f>'Lay0ut Multiple'!C398</f>
        <v>0</v>
      </c>
      <c r="D398" s="82">
        <f>'Lay0ut Multiple'!D398</f>
        <v>0</v>
      </c>
      <c r="E398" s="82">
        <f>'Lay0ut Multiple'!E398</f>
        <v>0</v>
      </c>
      <c r="F398" s="82">
        <f>'Lay0ut Multiple'!F398</f>
        <v>0</v>
      </c>
      <c r="G398" s="82">
        <f>'Lay0ut Multiple'!G398</f>
        <v>0</v>
      </c>
      <c r="H398" s="82">
        <f>'Lay0ut Multiple'!H398</f>
        <v>0</v>
      </c>
    </row>
    <row r="399" spans="1:8">
      <c r="A399" s="82">
        <f>'Lay0ut Multiple'!A399</f>
        <v>0</v>
      </c>
      <c r="B399" s="82">
        <f>'Lay0ut Multiple'!B399</f>
        <v>0</v>
      </c>
      <c r="C399" s="82">
        <f>'Lay0ut Multiple'!C399</f>
        <v>0</v>
      </c>
      <c r="D399" s="82">
        <f>'Lay0ut Multiple'!D399</f>
        <v>0</v>
      </c>
      <c r="E399" s="82">
        <f>'Lay0ut Multiple'!E399</f>
        <v>0</v>
      </c>
      <c r="F399" s="82">
        <f>'Lay0ut Multiple'!F399</f>
        <v>0</v>
      </c>
      <c r="G399" s="82">
        <f>'Lay0ut Multiple'!G399</f>
        <v>0</v>
      </c>
      <c r="H399" s="82">
        <f>'Lay0ut Multiple'!H399</f>
        <v>0</v>
      </c>
    </row>
    <row r="400" spans="1:8">
      <c r="A400" s="82">
        <f>'Lay0ut Multiple'!A400</f>
        <v>0</v>
      </c>
      <c r="B400" s="82">
        <f>'Lay0ut Multiple'!B400</f>
        <v>0</v>
      </c>
      <c r="C400" s="82">
        <f>'Lay0ut Multiple'!C400</f>
        <v>0</v>
      </c>
      <c r="D400" s="82">
        <f>'Lay0ut Multiple'!D400</f>
        <v>0</v>
      </c>
      <c r="E400" s="82">
        <f>'Lay0ut Multiple'!E400</f>
        <v>0</v>
      </c>
      <c r="F400" s="82">
        <f>'Lay0ut Multiple'!F400</f>
        <v>0</v>
      </c>
      <c r="G400" s="82">
        <f>'Lay0ut Multiple'!G400</f>
        <v>0</v>
      </c>
      <c r="H400" s="82">
        <f>'Lay0ut Multiple'!H400</f>
        <v>0</v>
      </c>
    </row>
    <row r="401" spans="1:8">
      <c r="A401" s="82">
        <f>'Lay0ut Multiple'!A401</f>
        <v>0</v>
      </c>
      <c r="B401" s="82">
        <f>'Lay0ut Multiple'!B401</f>
        <v>0</v>
      </c>
      <c r="C401" s="82">
        <f>'Lay0ut Multiple'!C401</f>
        <v>0</v>
      </c>
      <c r="D401" s="82">
        <f>'Lay0ut Multiple'!D401</f>
        <v>0</v>
      </c>
      <c r="E401" s="82">
        <f>'Lay0ut Multiple'!E401</f>
        <v>0</v>
      </c>
      <c r="F401" s="82">
        <f>'Lay0ut Multiple'!F401</f>
        <v>0</v>
      </c>
      <c r="G401" s="82">
        <f>'Lay0ut Multiple'!G401</f>
        <v>0</v>
      </c>
      <c r="H401" s="82">
        <f>'Lay0ut Multiple'!H401</f>
        <v>0</v>
      </c>
    </row>
    <row r="402" spans="1:8">
      <c r="A402" s="82">
        <f>'Lay0ut Multiple'!A402</f>
        <v>0</v>
      </c>
      <c r="B402" s="82">
        <f>'Lay0ut Multiple'!B402</f>
        <v>0</v>
      </c>
      <c r="C402" s="82">
        <f>'Lay0ut Multiple'!C402</f>
        <v>0</v>
      </c>
      <c r="D402" s="82">
        <f>'Lay0ut Multiple'!D402</f>
        <v>0</v>
      </c>
      <c r="E402" s="82">
        <f>'Lay0ut Multiple'!E402</f>
        <v>0</v>
      </c>
      <c r="F402" s="82">
        <f>'Lay0ut Multiple'!F402</f>
        <v>0</v>
      </c>
      <c r="G402" s="82">
        <f>'Lay0ut Multiple'!G402</f>
        <v>0</v>
      </c>
      <c r="H402" s="82">
        <f>'Lay0ut Multiple'!H402</f>
        <v>0</v>
      </c>
    </row>
    <row r="403" spans="1:8">
      <c r="A403" s="82">
        <f>'Lay0ut Multiple'!A403</f>
        <v>0</v>
      </c>
      <c r="B403" s="82">
        <f>'Lay0ut Multiple'!B403</f>
        <v>0</v>
      </c>
      <c r="C403" s="82">
        <f>'Lay0ut Multiple'!C403</f>
        <v>0</v>
      </c>
      <c r="D403" s="82">
        <f>'Lay0ut Multiple'!D403</f>
        <v>0</v>
      </c>
      <c r="E403" s="82">
        <f>'Lay0ut Multiple'!E403</f>
        <v>0</v>
      </c>
      <c r="F403" s="82">
        <f>'Lay0ut Multiple'!F403</f>
        <v>0</v>
      </c>
      <c r="G403" s="82">
        <f>'Lay0ut Multiple'!G403</f>
        <v>0</v>
      </c>
      <c r="H403" s="82">
        <f>'Lay0ut Multiple'!H403</f>
        <v>0</v>
      </c>
    </row>
    <row r="404" spans="1:8">
      <c r="A404" s="82">
        <f>'Lay0ut Multiple'!A404</f>
        <v>0</v>
      </c>
      <c r="B404" s="82">
        <f>'Lay0ut Multiple'!B404</f>
        <v>0</v>
      </c>
      <c r="C404" s="82">
        <f>'Lay0ut Multiple'!C404</f>
        <v>0</v>
      </c>
      <c r="D404" s="82">
        <f>'Lay0ut Multiple'!D404</f>
        <v>0</v>
      </c>
      <c r="E404" s="82">
        <f>'Lay0ut Multiple'!E404</f>
        <v>0</v>
      </c>
      <c r="F404" s="82">
        <f>'Lay0ut Multiple'!F404</f>
        <v>0</v>
      </c>
      <c r="G404" s="82">
        <f>'Lay0ut Multiple'!G404</f>
        <v>0</v>
      </c>
      <c r="H404" s="82">
        <f>'Lay0ut Multiple'!H404</f>
        <v>0</v>
      </c>
    </row>
    <row r="405" spans="1:8">
      <c r="A405" s="82">
        <f>'Lay0ut Multiple'!A405</f>
        <v>0</v>
      </c>
      <c r="B405" s="82">
        <f>'Lay0ut Multiple'!B405</f>
        <v>0</v>
      </c>
      <c r="C405" s="82">
        <f>'Lay0ut Multiple'!C405</f>
        <v>0</v>
      </c>
      <c r="D405" s="82">
        <f>'Lay0ut Multiple'!D405</f>
        <v>0</v>
      </c>
      <c r="E405" s="82">
        <f>'Lay0ut Multiple'!E405</f>
        <v>0</v>
      </c>
      <c r="F405" s="82">
        <f>'Lay0ut Multiple'!F405</f>
        <v>0</v>
      </c>
      <c r="G405" s="82">
        <f>'Lay0ut Multiple'!G405</f>
        <v>0</v>
      </c>
      <c r="H405" s="82">
        <f>'Lay0ut Multiple'!H405</f>
        <v>0</v>
      </c>
    </row>
    <row r="406" spans="1:8">
      <c r="A406" s="82">
        <f>'Lay0ut Multiple'!A406</f>
        <v>0</v>
      </c>
      <c r="B406" s="82">
        <f>'Lay0ut Multiple'!B406</f>
        <v>0</v>
      </c>
      <c r="C406" s="82">
        <f>'Lay0ut Multiple'!C406</f>
        <v>0</v>
      </c>
      <c r="D406" s="82">
        <f>'Lay0ut Multiple'!D406</f>
        <v>0</v>
      </c>
      <c r="E406" s="82">
        <f>'Lay0ut Multiple'!E406</f>
        <v>0</v>
      </c>
      <c r="F406" s="82">
        <f>'Lay0ut Multiple'!F406</f>
        <v>0</v>
      </c>
      <c r="G406" s="82">
        <f>'Lay0ut Multiple'!G406</f>
        <v>0</v>
      </c>
      <c r="H406" s="82">
        <f>'Lay0ut Multiple'!H406</f>
        <v>0</v>
      </c>
    </row>
    <row r="407" spans="1:8">
      <c r="A407" s="82">
        <f>'Lay0ut Multiple'!A407</f>
        <v>0</v>
      </c>
      <c r="B407" s="82">
        <f>'Lay0ut Multiple'!B407</f>
        <v>0</v>
      </c>
      <c r="C407" s="82">
        <f>'Lay0ut Multiple'!C407</f>
        <v>0</v>
      </c>
      <c r="D407" s="82">
        <f>'Lay0ut Multiple'!D407</f>
        <v>0</v>
      </c>
      <c r="E407" s="82">
        <f>'Lay0ut Multiple'!E407</f>
        <v>0</v>
      </c>
      <c r="F407" s="82">
        <f>'Lay0ut Multiple'!F407</f>
        <v>0</v>
      </c>
      <c r="G407" s="82">
        <f>'Lay0ut Multiple'!G407</f>
        <v>0</v>
      </c>
      <c r="H407" s="82">
        <f>'Lay0ut Multiple'!H407</f>
        <v>0</v>
      </c>
    </row>
    <row r="408" spans="1:8">
      <c r="A408" s="82">
        <f>'Lay0ut Multiple'!A408</f>
        <v>0</v>
      </c>
      <c r="B408" s="82">
        <f>'Lay0ut Multiple'!B408</f>
        <v>0</v>
      </c>
      <c r="C408" s="82">
        <f>'Lay0ut Multiple'!C408</f>
        <v>0</v>
      </c>
      <c r="D408" s="82">
        <f>'Lay0ut Multiple'!D408</f>
        <v>0</v>
      </c>
      <c r="E408" s="82">
        <f>'Lay0ut Multiple'!E408</f>
        <v>0</v>
      </c>
      <c r="F408" s="82">
        <f>'Lay0ut Multiple'!F408</f>
        <v>0</v>
      </c>
      <c r="G408" s="82">
        <f>'Lay0ut Multiple'!G408</f>
        <v>0</v>
      </c>
      <c r="H408" s="82">
        <f>'Lay0ut Multiple'!H408</f>
        <v>0</v>
      </c>
    </row>
    <row r="409" spans="1:8">
      <c r="A409" s="82">
        <f>'Lay0ut Multiple'!A409</f>
        <v>0</v>
      </c>
      <c r="B409" s="82">
        <f>'Lay0ut Multiple'!B409</f>
        <v>0</v>
      </c>
      <c r="C409" s="82">
        <f>'Lay0ut Multiple'!C409</f>
        <v>0</v>
      </c>
      <c r="D409" s="82">
        <f>'Lay0ut Multiple'!D409</f>
        <v>0</v>
      </c>
      <c r="E409" s="82">
        <f>'Lay0ut Multiple'!E409</f>
        <v>0</v>
      </c>
      <c r="F409" s="82">
        <f>'Lay0ut Multiple'!F409</f>
        <v>0</v>
      </c>
      <c r="G409" s="82">
        <f>'Lay0ut Multiple'!G409</f>
        <v>0</v>
      </c>
      <c r="H409" s="82">
        <f>'Lay0ut Multiple'!H409</f>
        <v>0</v>
      </c>
    </row>
    <row r="410" spans="1:8">
      <c r="A410" s="82">
        <f>'Lay0ut Multiple'!A410</f>
        <v>0</v>
      </c>
      <c r="B410" s="82">
        <f>'Lay0ut Multiple'!B410</f>
        <v>0</v>
      </c>
      <c r="C410" s="82">
        <f>'Lay0ut Multiple'!C410</f>
        <v>0</v>
      </c>
      <c r="D410" s="82">
        <f>'Lay0ut Multiple'!D410</f>
        <v>0</v>
      </c>
      <c r="E410" s="82">
        <f>'Lay0ut Multiple'!E410</f>
        <v>0</v>
      </c>
      <c r="F410" s="82">
        <f>'Lay0ut Multiple'!F410</f>
        <v>0</v>
      </c>
      <c r="G410" s="82">
        <f>'Lay0ut Multiple'!G410</f>
        <v>0</v>
      </c>
      <c r="H410" s="82">
        <f>'Lay0ut Multiple'!H410</f>
        <v>0</v>
      </c>
    </row>
    <row r="411" spans="1:8">
      <c r="A411" s="82">
        <f>'Lay0ut Multiple'!A411</f>
        <v>0</v>
      </c>
      <c r="B411" s="82">
        <f>'Lay0ut Multiple'!B411</f>
        <v>0</v>
      </c>
      <c r="C411" s="82">
        <f>'Lay0ut Multiple'!C411</f>
        <v>0</v>
      </c>
      <c r="D411" s="82">
        <f>'Lay0ut Multiple'!D411</f>
        <v>0</v>
      </c>
      <c r="E411" s="82">
        <f>'Lay0ut Multiple'!E411</f>
        <v>0</v>
      </c>
      <c r="F411" s="82">
        <f>'Lay0ut Multiple'!F411</f>
        <v>0</v>
      </c>
      <c r="G411" s="82">
        <f>'Lay0ut Multiple'!G411</f>
        <v>0</v>
      </c>
      <c r="H411" s="82">
        <f>'Lay0ut Multiple'!H411</f>
        <v>0</v>
      </c>
    </row>
    <row r="412" spans="1:8">
      <c r="A412" s="82">
        <f>'Lay0ut Multiple'!A412</f>
        <v>0</v>
      </c>
      <c r="B412" s="82">
        <f>'Lay0ut Multiple'!B412</f>
        <v>0</v>
      </c>
      <c r="C412" s="82">
        <f>'Lay0ut Multiple'!C412</f>
        <v>0</v>
      </c>
      <c r="D412" s="82">
        <f>'Lay0ut Multiple'!D412</f>
        <v>0</v>
      </c>
      <c r="E412" s="82">
        <f>'Lay0ut Multiple'!E412</f>
        <v>0</v>
      </c>
      <c r="F412" s="82">
        <f>'Lay0ut Multiple'!F412</f>
        <v>0</v>
      </c>
      <c r="G412" s="82">
        <f>'Lay0ut Multiple'!G412</f>
        <v>0</v>
      </c>
      <c r="H412" s="82">
        <f>'Lay0ut Multiple'!H412</f>
        <v>0</v>
      </c>
    </row>
    <row r="413" spans="1:8">
      <c r="A413" s="82">
        <f>'Lay0ut Multiple'!A413</f>
        <v>0</v>
      </c>
      <c r="B413" s="82">
        <f>'Lay0ut Multiple'!B413</f>
        <v>0</v>
      </c>
      <c r="C413" s="82">
        <f>'Lay0ut Multiple'!C413</f>
        <v>0</v>
      </c>
      <c r="D413" s="82">
        <f>'Lay0ut Multiple'!D413</f>
        <v>0</v>
      </c>
      <c r="E413" s="82">
        <f>'Lay0ut Multiple'!E413</f>
        <v>0</v>
      </c>
      <c r="F413" s="82">
        <f>'Lay0ut Multiple'!F413</f>
        <v>0</v>
      </c>
      <c r="G413" s="82">
        <f>'Lay0ut Multiple'!G413</f>
        <v>0</v>
      </c>
      <c r="H413" s="82">
        <f>'Lay0ut Multiple'!H413</f>
        <v>0</v>
      </c>
    </row>
    <row r="414" spans="1:8">
      <c r="A414" s="82">
        <f>'Lay0ut Multiple'!A414</f>
        <v>0</v>
      </c>
      <c r="B414" s="82">
        <f>'Lay0ut Multiple'!B414</f>
        <v>0</v>
      </c>
      <c r="C414" s="82">
        <f>'Lay0ut Multiple'!C414</f>
        <v>0</v>
      </c>
      <c r="D414" s="82">
        <f>'Lay0ut Multiple'!D414</f>
        <v>0</v>
      </c>
      <c r="E414" s="82">
        <f>'Lay0ut Multiple'!E414</f>
        <v>0</v>
      </c>
      <c r="F414" s="82">
        <f>'Lay0ut Multiple'!F414</f>
        <v>0</v>
      </c>
      <c r="G414" s="82">
        <f>'Lay0ut Multiple'!G414</f>
        <v>0</v>
      </c>
      <c r="H414" s="82">
        <f>'Lay0ut Multiple'!H414</f>
        <v>0</v>
      </c>
    </row>
    <row r="415" spans="1:8">
      <c r="A415" s="82">
        <f>'Lay0ut Multiple'!A415</f>
        <v>0</v>
      </c>
      <c r="B415" s="82">
        <f>'Lay0ut Multiple'!B415</f>
        <v>0</v>
      </c>
      <c r="C415" s="82">
        <f>'Lay0ut Multiple'!C415</f>
        <v>0</v>
      </c>
      <c r="D415" s="82">
        <f>'Lay0ut Multiple'!D415</f>
        <v>0</v>
      </c>
      <c r="E415" s="82">
        <f>'Lay0ut Multiple'!E415</f>
        <v>0</v>
      </c>
      <c r="F415" s="82">
        <f>'Lay0ut Multiple'!F415</f>
        <v>0</v>
      </c>
      <c r="G415" s="82">
        <f>'Lay0ut Multiple'!G415</f>
        <v>0</v>
      </c>
      <c r="H415" s="82">
        <f>'Lay0ut Multiple'!H415</f>
        <v>0</v>
      </c>
    </row>
    <row r="416" spans="1:8">
      <c r="A416" s="82">
        <f>'Lay0ut Multiple'!A416</f>
        <v>0</v>
      </c>
      <c r="B416" s="82">
        <f>'Lay0ut Multiple'!B416</f>
        <v>0</v>
      </c>
      <c r="C416" s="82">
        <f>'Lay0ut Multiple'!C416</f>
        <v>0</v>
      </c>
      <c r="D416" s="82">
        <f>'Lay0ut Multiple'!D416</f>
        <v>0</v>
      </c>
      <c r="E416" s="82">
        <f>'Lay0ut Multiple'!E416</f>
        <v>0</v>
      </c>
      <c r="F416" s="82">
        <f>'Lay0ut Multiple'!F416</f>
        <v>0</v>
      </c>
      <c r="G416" s="82">
        <f>'Lay0ut Multiple'!G416</f>
        <v>0</v>
      </c>
      <c r="H416" s="82">
        <f>'Lay0ut Multiple'!H416</f>
        <v>0</v>
      </c>
    </row>
    <row r="417" spans="1:8">
      <c r="A417" s="82">
        <f>'Lay0ut Multiple'!A417</f>
        <v>0</v>
      </c>
      <c r="B417" s="82">
        <f>'Lay0ut Multiple'!B417</f>
        <v>0</v>
      </c>
      <c r="C417" s="82">
        <f>'Lay0ut Multiple'!C417</f>
        <v>0</v>
      </c>
      <c r="D417" s="82">
        <f>'Lay0ut Multiple'!D417</f>
        <v>0</v>
      </c>
      <c r="E417" s="82">
        <f>'Lay0ut Multiple'!E417</f>
        <v>0</v>
      </c>
      <c r="F417" s="82">
        <f>'Lay0ut Multiple'!F417</f>
        <v>0</v>
      </c>
      <c r="G417" s="82">
        <f>'Lay0ut Multiple'!G417</f>
        <v>0</v>
      </c>
      <c r="H417" s="82">
        <f>'Lay0ut Multiple'!H417</f>
        <v>0</v>
      </c>
    </row>
    <row r="418" spans="1:8">
      <c r="A418" s="82">
        <f>'Lay0ut Multiple'!A418</f>
        <v>0</v>
      </c>
      <c r="B418" s="82">
        <f>'Lay0ut Multiple'!B418</f>
        <v>0</v>
      </c>
      <c r="C418" s="82">
        <f>'Lay0ut Multiple'!C418</f>
        <v>0</v>
      </c>
      <c r="D418" s="82">
        <f>'Lay0ut Multiple'!D418</f>
        <v>0</v>
      </c>
      <c r="E418" s="82">
        <f>'Lay0ut Multiple'!E418</f>
        <v>0</v>
      </c>
      <c r="F418" s="82">
        <f>'Lay0ut Multiple'!F418</f>
        <v>0</v>
      </c>
      <c r="G418" s="82">
        <f>'Lay0ut Multiple'!G418</f>
        <v>0</v>
      </c>
      <c r="H418" s="82">
        <f>'Lay0ut Multiple'!H418</f>
        <v>0</v>
      </c>
    </row>
    <row r="419" spans="1:8">
      <c r="A419" s="82">
        <f>'Lay0ut Multiple'!A419</f>
        <v>0</v>
      </c>
      <c r="B419" s="82">
        <f>'Lay0ut Multiple'!B419</f>
        <v>0</v>
      </c>
      <c r="C419" s="82">
        <f>'Lay0ut Multiple'!C419</f>
        <v>0</v>
      </c>
      <c r="D419" s="82">
        <f>'Lay0ut Multiple'!D419</f>
        <v>0</v>
      </c>
      <c r="E419" s="82">
        <f>'Lay0ut Multiple'!E419</f>
        <v>0</v>
      </c>
      <c r="F419" s="82">
        <f>'Lay0ut Multiple'!F419</f>
        <v>0</v>
      </c>
      <c r="G419" s="82">
        <f>'Lay0ut Multiple'!G419</f>
        <v>0</v>
      </c>
      <c r="H419" s="82">
        <f>'Lay0ut Multiple'!H419</f>
        <v>0</v>
      </c>
    </row>
    <row r="420" spans="1:8">
      <c r="A420" s="82">
        <f>'Lay0ut Multiple'!A420</f>
        <v>0</v>
      </c>
      <c r="B420" s="82">
        <f>'Lay0ut Multiple'!B420</f>
        <v>0</v>
      </c>
      <c r="C420" s="82">
        <f>'Lay0ut Multiple'!C420</f>
        <v>0</v>
      </c>
      <c r="D420" s="82">
        <f>'Lay0ut Multiple'!D420</f>
        <v>0</v>
      </c>
      <c r="E420" s="82">
        <f>'Lay0ut Multiple'!E420</f>
        <v>0</v>
      </c>
      <c r="F420" s="82">
        <f>'Lay0ut Multiple'!F420</f>
        <v>0</v>
      </c>
      <c r="G420" s="82">
        <f>'Lay0ut Multiple'!G420</f>
        <v>0</v>
      </c>
      <c r="H420" s="82">
        <f>'Lay0ut Multiple'!H420</f>
        <v>0</v>
      </c>
    </row>
    <row r="421" spans="1:8">
      <c r="A421" s="82">
        <f>'Lay0ut Multiple'!A421</f>
        <v>0</v>
      </c>
      <c r="B421" s="82">
        <f>'Lay0ut Multiple'!B421</f>
        <v>0</v>
      </c>
      <c r="C421" s="82">
        <f>'Lay0ut Multiple'!C421</f>
        <v>0</v>
      </c>
      <c r="D421" s="82">
        <f>'Lay0ut Multiple'!D421</f>
        <v>0</v>
      </c>
      <c r="E421" s="82">
        <f>'Lay0ut Multiple'!E421</f>
        <v>0</v>
      </c>
      <c r="F421" s="82">
        <f>'Lay0ut Multiple'!F421</f>
        <v>0</v>
      </c>
      <c r="G421" s="82">
        <f>'Lay0ut Multiple'!G421</f>
        <v>0</v>
      </c>
      <c r="H421" s="82">
        <f>'Lay0ut Multiple'!H421</f>
        <v>0</v>
      </c>
    </row>
    <row r="422" spans="1:8">
      <c r="A422" s="82">
        <f>'Lay0ut Multiple'!A422</f>
        <v>0</v>
      </c>
      <c r="B422" s="82">
        <f>'Lay0ut Multiple'!B422</f>
        <v>0</v>
      </c>
      <c r="C422" s="82">
        <f>'Lay0ut Multiple'!C422</f>
        <v>0</v>
      </c>
      <c r="D422" s="82">
        <f>'Lay0ut Multiple'!D422</f>
        <v>0</v>
      </c>
      <c r="E422" s="82">
        <f>'Lay0ut Multiple'!E422</f>
        <v>0</v>
      </c>
      <c r="F422" s="82">
        <f>'Lay0ut Multiple'!F422</f>
        <v>0</v>
      </c>
      <c r="G422" s="82">
        <f>'Lay0ut Multiple'!G422</f>
        <v>0</v>
      </c>
      <c r="H422" s="82">
        <f>'Lay0ut Multiple'!H422</f>
        <v>0</v>
      </c>
    </row>
    <row r="423" spans="1:8">
      <c r="A423" s="82">
        <f>'Lay0ut Multiple'!A423</f>
        <v>0</v>
      </c>
      <c r="B423" s="82">
        <f>'Lay0ut Multiple'!B423</f>
        <v>0</v>
      </c>
      <c r="C423" s="82">
        <f>'Lay0ut Multiple'!C423</f>
        <v>0</v>
      </c>
      <c r="D423" s="82">
        <f>'Lay0ut Multiple'!D423</f>
        <v>0</v>
      </c>
      <c r="E423" s="82">
        <f>'Lay0ut Multiple'!E423</f>
        <v>0</v>
      </c>
      <c r="F423" s="82">
        <f>'Lay0ut Multiple'!F423</f>
        <v>0</v>
      </c>
      <c r="G423" s="82">
        <f>'Lay0ut Multiple'!G423</f>
        <v>0</v>
      </c>
      <c r="H423" s="82">
        <f>'Lay0ut Multiple'!H423</f>
        <v>0</v>
      </c>
    </row>
    <row r="424" spans="1:8">
      <c r="A424" s="82">
        <f>'Lay0ut Multiple'!A424</f>
        <v>0</v>
      </c>
      <c r="B424" s="82">
        <f>'Lay0ut Multiple'!B424</f>
        <v>0</v>
      </c>
      <c r="C424" s="82">
        <f>'Lay0ut Multiple'!C424</f>
        <v>0</v>
      </c>
      <c r="D424" s="82">
        <f>'Lay0ut Multiple'!D424</f>
        <v>0</v>
      </c>
      <c r="E424" s="82">
        <f>'Lay0ut Multiple'!E424</f>
        <v>0</v>
      </c>
      <c r="F424" s="82">
        <f>'Lay0ut Multiple'!F424</f>
        <v>0</v>
      </c>
      <c r="G424" s="82">
        <f>'Lay0ut Multiple'!G424</f>
        <v>0</v>
      </c>
      <c r="H424" s="82">
        <f>'Lay0ut Multiple'!H424</f>
        <v>0</v>
      </c>
    </row>
    <row r="425" spans="1:8">
      <c r="A425" s="82">
        <f>'Lay0ut Multiple'!A425</f>
        <v>0</v>
      </c>
      <c r="B425" s="82">
        <f>'Lay0ut Multiple'!B425</f>
        <v>0</v>
      </c>
      <c r="C425" s="82">
        <f>'Lay0ut Multiple'!C425</f>
        <v>0</v>
      </c>
      <c r="D425" s="82">
        <f>'Lay0ut Multiple'!D425</f>
        <v>0</v>
      </c>
      <c r="E425" s="82">
        <f>'Lay0ut Multiple'!E425</f>
        <v>0</v>
      </c>
      <c r="F425" s="82">
        <f>'Lay0ut Multiple'!F425</f>
        <v>0</v>
      </c>
      <c r="G425" s="82">
        <f>'Lay0ut Multiple'!G425</f>
        <v>0</v>
      </c>
      <c r="H425" s="82">
        <f>'Lay0ut Multiple'!H425</f>
        <v>0</v>
      </c>
    </row>
    <row r="426" spans="1:8">
      <c r="A426" s="82">
        <f>'Lay0ut Multiple'!A426</f>
        <v>0</v>
      </c>
      <c r="B426" s="82">
        <f>'Lay0ut Multiple'!B426</f>
        <v>0</v>
      </c>
      <c r="C426" s="82">
        <f>'Lay0ut Multiple'!C426</f>
        <v>0</v>
      </c>
      <c r="D426" s="82">
        <f>'Lay0ut Multiple'!D426</f>
        <v>0</v>
      </c>
      <c r="E426" s="82">
        <f>'Lay0ut Multiple'!E426</f>
        <v>0</v>
      </c>
      <c r="F426" s="82">
        <f>'Lay0ut Multiple'!F426</f>
        <v>0</v>
      </c>
      <c r="G426" s="82">
        <f>'Lay0ut Multiple'!G426</f>
        <v>0</v>
      </c>
      <c r="H426" s="82">
        <f>'Lay0ut Multiple'!H426</f>
        <v>0</v>
      </c>
    </row>
    <row r="427" spans="1:8">
      <c r="A427" s="82">
        <f>'Lay0ut Multiple'!A427</f>
        <v>0</v>
      </c>
      <c r="B427" s="82">
        <f>'Lay0ut Multiple'!B427</f>
        <v>0</v>
      </c>
      <c r="C427" s="82">
        <f>'Lay0ut Multiple'!C427</f>
        <v>0</v>
      </c>
      <c r="D427" s="82">
        <f>'Lay0ut Multiple'!D427</f>
        <v>0</v>
      </c>
      <c r="E427" s="82">
        <f>'Lay0ut Multiple'!E427</f>
        <v>0</v>
      </c>
      <c r="F427" s="82">
        <f>'Lay0ut Multiple'!F427</f>
        <v>0</v>
      </c>
      <c r="G427" s="82">
        <f>'Lay0ut Multiple'!G427</f>
        <v>0</v>
      </c>
      <c r="H427" s="82">
        <f>'Lay0ut Multiple'!H427</f>
        <v>0</v>
      </c>
    </row>
    <row r="428" spans="1:8">
      <c r="A428" s="82">
        <f>'Lay0ut Multiple'!A428</f>
        <v>0</v>
      </c>
      <c r="B428" s="82">
        <f>'Lay0ut Multiple'!B428</f>
        <v>0</v>
      </c>
      <c r="C428" s="82">
        <f>'Lay0ut Multiple'!C428</f>
        <v>0</v>
      </c>
      <c r="D428" s="82">
        <f>'Lay0ut Multiple'!D428</f>
        <v>0</v>
      </c>
      <c r="E428" s="82">
        <f>'Lay0ut Multiple'!E428</f>
        <v>0</v>
      </c>
      <c r="F428" s="82">
        <f>'Lay0ut Multiple'!F428</f>
        <v>0</v>
      </c>
      <c r="G428" s="82">
        <f>'Lay0ut Multiple'!G428</f>
        <v>0</v>
      </c>
      <c r="H428" s="82">
        <f>'Lay0ut Multiple'!H428</f>
        <v>0</v>
      </c>
    </row>
    <row r="429" spans="1:8">
      <c r="A429" s="82">
        <f>'Lay0ut Multiple'!A429</f>
        <v>0</v>
      </c>
      <c r="B429" s="82">
        <f>'Lay0ut Multiple'!B429</f>
        <v>0</v>
      </c>
      <c r="C429" s="82">
        <f>'Lay0ut Multiple'!C429</f>
        <v>0</v>
      </c>
      <c r="D429" s="82">
        <f>'Lay0ut Multiple'!D429</f>
        <v>0</v>
      </c>
      <c r="E429" s="82">
        <f>'Lay0ut Multiple'!E429</f>
        <v>0</v>
      </c>
      <c r="F429" s="82">
        <f>'Lay0ut Multiple'!F429</f>
        <v>0</v>
      </c>
      <c r="G429" s="82">
        <f>'Lay0ut Multiple'!G429</f>
        <v>0</v>
      </c>
      <c r="H429" s="82">
        <f>'Lay0ut Multiple'!H429</f>
        <v>0</v>
      </c>
    </row>
    <row r="430" spans="1:8">
      <c r="A430" s="82">
        <f>'Lay0ut Multiple'!A430</f>
        <v>0</v>
      </c>
      <c r="B430" s="82">
        <f>'Lay0ut Multiple'!B430</f>
        <v>0</v>
      </c>
      <c r="C430" s="82">
        <f>'Lay0ut Multiple'!C430</f>
        <v>0</v>
      </c>
      <c r="D430" s="82">
        <f>'Lay0ut Multiple'!D430</f>
        <v>0</v>
      </c>
      <c r="E430" s="82">
        <f>'Lay0ut Multiple'!E430</f>
        <v>0</v>
      </c>
      <c r="F430" s="82">
        <f>'Lay0ut Multiple'!F430</f>
        <v>0</v>
      </c>
      <c r="G430" s="82">
        <f>'Lay0ut Multiple'!G430</f>
        <v>0</v>
      </c>
      <c r="H430" s="82">
        <f>'Lay0ut Multiple'!H430</f>
        <v>0</v>
      </c>
    </row>
    <row r="431" spans="1:8">
      <c r="A431" s="82">
        <f>'Lay0ut Multiple'!A431</f>
        <v>0</v>
      </c>
      <c r="B431" s="82">
        <f>'Lay0ut Multiple'!B431</f>
        <v>0</v>
      </c>
      <c r="C431" s="82">
        <f>'Lay0ut Multiple'!C431</f>
        <v>0</v>
      </c>
      <c r="D431" s="82">
        <f>'Lay0ut Multiple'!D431</f>
        <v>0</v>
      </c>
      <c r="E431" s="82">
        <f>'Lay0ut Multiple'!E431</f>
        <v>0</v>
      </c>
      <c r="F431" s="82">
        <f>'Lay0ut Multiple'!F431</f>
        <v>0</v>
      </c>
      <c r="G431" s="82">
        <f>'Lay0ut Multiple'!G431</f>
        <v>0</v>
      </c>
      <c r="H431" s="82">
        <f>'Lay0ut Multiple'!H431</f>
        <v>0</v>
      </c>
    </row>
    <row r="432" spans="1:8">
      <c r="A432" s="82">
        <f>'Lay0ut Multiple'!A432</f>
        <v>0</v>
      </c>
      <c r="B432" s="82">
        <f>'Lay0ut Multiple'!B432</f>
        <v>0</v>
      </c>
      <c r="C432" s="82">
        <f>'Lay0ut Multiple'!C432</f>
        <v>0</v>
      </c>
      <c r="D432" s="82">
        <f>'Lay0ut Multiple'!D432</f>
        <v>0</v>
      </c>
      <c r="E432" s="82">
        <f>'Lay0ut Multiple'!E432</f>
        <v>0</v>
      </c>
      <c r="F432" s="82">
        <f>'Lay0ut Multiple'!F432</f>
        <v>0</v>
      </c>
      <c r="G432" s="82">
        <f>'Lay0ut Multiple'!G432</f>
        <v>0</v>
      </c>
      <c r="H432" s="82">
        <f>'Lay0ut Multiple'!H432</f>
        <v>0</v>
      </c>
    </row>
    <row r="433" spans="1:8">
      <c r="A433" s="82">
        <f>'Lay0ut Multiple'!A433</f>
        <v>0</v>
      </c>
      <c r="B433" s="82">
        <f>'Lay0ut Multiple'!B433</f>
        <v>0</v>
      </c>
      <c r="C433" s="82">
        <f>'Lay0ut Multiple'!C433</f>
        <v>0</v>
      </c>
      <c r="D433" s="82">
        <f>'Lay0ut Multiple'!D433</f>
        <v>0</v>
      </c>
      <c r="E433" s="82">
        <f>'Lay0ut Multiple'!E433</f>
        <v>0</v>
      </c>
      <c r="F433" s="82">
        <f>'Lay0ut Multiple'!F433</f>
        <v>0</v>
      </c>
      <c r="G433" s="82">
        <f>'Lay0ut Multiple'!G433</f>
        <v>0</v>
      </c>
      <c r="H433" s="82">
        <f>'Lay0ut Multiple'!H433</f>
        <v>0</v>
      </c>
    </row>
    <row r="434" spans="1:8">
      <c r="A434" s="82">
        <f>'Lay0ut Multiple'!A434</f>
        <v>0</v>
      </c>
      <c r="B434" s="82">
        <f>'Lay0ut Multiple'!B434</f>
        <v>0</v>
      </c>
      <c r="C434" s="82">
        <f>'Lay0ut Multiple'!C434</f>
        <v>0</v>
      </c>
      <c r="D434" s="82">
        <f>'Lay0ut Multiple'!D434</f>
        <v>0</v>
      </c>
      <c r="E434" s="82">
        <f>'Lay0ut Multiple'!E434</f>
        <v>0</v>
      </c>
      <c r="F434" s="82">
        <f>'Lay0ut Multiple'!F434</f>
        <v>0</v>
      </c>
      <c r="G434" s="82">
        <f>'Lay0ut Multiple'!G434</f>
        <v>0</v>
      </c>
      <c r="H434" s="82">
        <f>'Lay0ut Multiple'!H434</f>
        <v>0</v>
      </c>
    </row>
    <row r="435" spans="1:8">
      <c r="A435" s="82">
        <f>'Lay0ut Multiple'!A435</f>
        <v>0</v>
      </c>
      <c r="B435" s="82">
        <f>'Lay0ut Multiple'!B435</f>
        <v>0</v>
      </c>
      <c r="C435" s="82">
        <f>'Lay0ut Multiple'!C435</f>
        <v>0</v>
      </c>
      <c r="D435" s="82">
        <f>'Lay0ut Multiple'!D435</f>
        <v>0</v>
      </c>
      <c r="E435" s="82">
        <f>'Lay0ut Multiple'!E435</f>
        <v>0</v>
      </c>
      <c r="F435" s="82">
        <f>'Lay0ut Multiple'!F435</f>
        <v>0</v>
      </c>
      <c r="G435" s="82">
        <f>'Lay0ut Multiple'!G435</f>
        <v>0</v>
      </c>
      <c r="H435" s="82">
        <f>'Lay0ut Multiple'!H435</f>
        <v>0</v>
      </c>
    </row>
    <row r="436" spans="1:8">
      <c r="A436" s="82">
        <f>'Lay0ut Multiple'!A436</f>
        <v>0</v>
      </c>
      <c r="B436" s="82">
        <f>'Lay0ut Multiple'!B436</f>
        <v>0</v>
      </c>
      <c r="C436" s="82">
        <f>'Lay0ut Multiple'!C436</f>
        <v>0</v>
      </c>
      <c r="D436" s="82">
        <f>'Lay0ut Multiple'!D436</f>
        <v>0</v>
      </c>
      <c r="E436" s="82">
        <f>'Lay0ut Multiple'!E436</f>
        <v>0</v>
      </c>
      <c r="F436" s="82">
        <f>'Lay0ut Multiple'!F436</f>
        <v>0</v>
      </c>
      <c r="G436" s="82">
        <f>'Lay0ut Multiple'!G436</f>
        <v>0</v>
      </c>
      <c r="H436" s="82">
        <f>'Lay0ut Multiple'!H436</f>
        <v>0</v>
      </c>
    </row>
    <row r="437" spans="1:8">
      <c r="A437" s="82">
        <f>'Lay0ut Multiple'!A437</f>
        <v>0</v>
      </c>
      <c r="B437" s="82">
        <f>'Lay0ut Multiple'!B437</f>
        <v>0</v>
      </c>
      <c r="C437" s="82">
        <f>'Lay0ut Multiple'!C437</f>
        <v>0</v>
      </c>
      <c r="D437" s="82">
        <f>'Lay0ut Multiple'!D437</f>
        <v>0</v>
      </c>
      <c r="E437" s="82">
        <f>'Lay0ut Multiple'!E437</f>
        <v>0</v>
      </c>
      <c r="F437" s="82">
        <f>'Lay0ut Multiple'!F437</f>
        <v>0</v>
      </c>
      <c r="G437" s="82">
        <f>'Lay0ut Multiple'!G437</f>
        <v>0</v>
      </c>
      <c r="H437" s="82">
        <f>'Lay0ut Multiple'!H437</f>
        <v>0</v>
      </c>
    </row>
    <row r="438" spans="1:8">
      <c r="A438" s="82">
        <f>'Lay0ut Multiple'!A438</f>
        <v>0</v>
      </c>
      <c r="B438" s="82">
        <f>'Lay0ut Multiple'!B438</f>
        <v>0</v>
      </c>
      <c r="C438" s="82">
        <f>'Lay0ut Multiple'!C438</f>
        <v>0</v>
      </c>
      <c r="D438" s="82">
        <f>'Lay0ut Multiple'!D438</f>
        <v>0</v>
      </c>
      <c r="E438" s="82">
        <f>'Lay0ut Multiple'!E438</f>
        <v>0</v>
      </c>
      <c r="F438" s="82">
        <f>'Lay0ut Multiple'!F438</f>
        <v>0</v>
      </c>
      <c r="G438" s="82">
        <f>'Lay0ut Multiple'!G438</f>
        <v>0</v>
      </c>
      <c r="H438" s="82">
        <f>'Lay0ut Multiple'!H438</f>
        <v>0</v>
      </c>
    </row>
    <row r="439" spans="1:8">
      <c r="A439" s="82">
        <f>'Lay0ut Multiple'!A439</f>
        <v>0</v>
      </c>
      <c r="B439" s="82">
        <f>'Lay0ut Multiple'!B439</f>
        <v>0</v>
      </c>
      <c r="C439" s="82">
        <f>'Lay0ut Multiple'!C439</f>
        <v>0</v>
      </c>
      <c r="D439" s="82">
        <f>'Lay0ut Multiple'!D439</f>
        <v>0</v>
      </c>
      <c r="E439" s="82">
        <f>'Lay0ut Multiple'!E439</f>
        <v>0</v>
      </c>
      <c r="F439" s="82">
        <f>'Lay0ut Multiple'!F439</f>
        <v>0</v>
      </c>
      <c r="G439" s="82">
        <f>'Lay0ut Multiple'!G439</f>
        <v>0</v>
      </c>
      <c r="H439" s="82">
        <f>'Lay0ut Multiple'!H439</f>
        <v>0</v>
      </c>
    </row>
    <row r="440" spans="1:8">
      <c r="A440" s="82">
        <f>'Lay0ut Multiple'!A440</f>
        <v>0</v>
      </c>
      <c r="B440" s="82">
        <f>'Lay0ut Multiple'!B440</f>
        <v>0</v>
      </c>
      <c r="C440" s="82">
        <f>'Lay0ut Multiple'!C440</f>
        <v>0</v>
      </c>
      <c r="D440" s="82">
        <f>'Lay0ut Multiple'!D440</f>
        <v>0</v>
      </c>
      <c r="E440" s="82">
        <f>'Lay0ut Multiple'!E440</f>
        <v>0</v>
      </c>
      <c r="F440" s="82">
        <f>'Lay0ut Multiple'!F440</f>
        <v>0</v>
      </c>
      <c r="G440" s="82">
        <f>'Lay0ut Multiple'!G440</f>
        <v>0</v>
      </c>
      <c r="H440" s="82">
        <f>'Lay0ut Multiple'!H440</f>
        <v>0</v>
      </c>
    </row>
    <row r="441" spans="1:8">
      <c r="A441" s="82">
        <f>'Lay0ut Multiple'!A441</f>
        <v>0</v>
      </c>
      <c r="B441" s="82">
        <f>'Lay0ut Multiple'!B441</f>
        <v>0</v>
      </c>
      <c r="C441" s="82">
        <f>'Lay0ut Multiple'!C441</f>
        <v>0</v>
      </c>
      <c r="D441" s="82">
        <f>'Lay0ut Multiple'!D441</f>
        <v>0</v>
      </c>
      <c r="E441" s="82">
        <f>'Lay0ut Multiple'!E441</f>
        <v>0</v>
      </c>
      <c r="F441" s="82">
        <f>'Lay0ut Multiple'!F441</f>
        <v>0</v>
      </c>
      <c r="G441" s="82">
        <f>'Lay0ut Multiple'!G441</f>
        <v>0</v>
      </c>
      <c r="H441" s="82">
        <f>'Lay0ut Multiple'!H441</f>
        <v>0</v>
      </c>
    </row>
    <row r="442" spans="1:8">
      <c r="A442" s="82">
        <f>'Lay0ut Multiple'!A442</f>
        <v>0</v>
      </c>
      <c r="B442" s="82">
        <f>'Lay0ut Multiple'!B442</f>
        <v>0</v>
      </c>
      <c r="C442" s="82">
        <f>'Lay0ut Multiple'!C442</f>
        <v>0</v>
      </c>
      <c r="D442" s="82">
        <f>'Lay0ut Multiple'!D442</f>
        <v>0</v>
      </c>
      <c r="E442" s="82">
        <f>'Lay0ut Multiple'!E442</f>
        <v>0</v>
      </c>
      <c r="F442" s="82">
        <f>'Lay0ut Multiple'!F442</f>
        <v>0</v>
      </c>
      <c r="G442" s="82">
        <f>'Lay0ut Multiple'!G442</f>
        <v>0</v>
      </c>
      <c r="H442" s="82">
        <f>'Lay0ut Multiple'!H442</f>
        <v>0</v>
      </c>
    </row>
    <row r="443" spans="1:8">
      <c r="A443" s="82">
        <f>'Lay0ut Multiple'!A443</f>
        <v>0</v>
      </c>
      <c r="B443" s="82">
        <f>'Lay0ut Multiple'!B443</f>
        <v>0</v>
      </c>
      <c r="C443" s="82">
        <f>'Lay0ut Multiple'!C443</f>
        <v>0</v>
      </c>
      <c r="D443" s="82">
        <f>'Lay0ut Multiple'!D443</f>
        <v>0</v>
      </c>
      <c r="E443" s="82">
        <f>'Lay0ut Multiple'!E443</f>
        <v>0</v>
      </c>
      <c r="F443" s="82">
        <f>'Lay0ut Multiple'!F443</f>
        <v>0</v>
      </c>
      <c r="G443" s="82">
        <f>'Lay0ut Multiple'!G443</f>
        <v>0</v>
      </c>
      <c r="H443" s="82">
        <f>'Lay0ut Multiple'!H443</f>
        <v>0</v>
      </c>
    </row>
    <row r="444" spans="1:8">
      <c r="A444" s="82">
        <f>'Lay0ut Multiple'!A444</f>
        <v>0</v>
      </c>
      <c r="B444" s="82">
        <f>'Lay0ut Multiple'!B444</f>
        <v>0</v>
      </c>
      <c r="C444" s="82">
        <f>'Lay0ut Multiple'!C444</f>
        <v>0</v>
      </c>
      <c r="D444" s="82">
        <f>'Lay0ut Multiple'!D444</f>
        <v>0</v>
      </c>
      <c r="E444" s="82">
        <f>'Lay0ut Multiple'!E444</f>
        <v>0</v>
      </c>
      <c r="F444" s="82">
        <f>'Lay0ut Multiple'!F444</f>
        <v>0</v>
      </c>
      <c r="G444" s="82">
        <f>'Lay0ut Multiple'!G444</f>
        <v>0</v>
      </c>
      <c r="H444" s="82">
        <f>'Lay0ut Multiple'!H444</f>
        <v>0</v>
      </c>
    </row>
    <row r="445" spans="1:8">
      <c r="A445" s="82">
        <f>'Lay0ut Multiple'!A445</f>
        <v>0</v>
      </c>
      <c r="B445" s="82">
        <f>'Lay0ut Multiple'!B445</f>
        <v>0</v>
      </c>
      <c r="C445" s="82">
        <f>'Lay0ut Multiple'!C445</f>
        <v>0</v>
      </c>
      <c r="D445" s="82">
        <f>'Lay0ut Multiple'!D445</f>
        <v>0</v>
      </c>
      <c r="E445" s="82">
        <f>'Lay0ut Multiple'!E445</f>
        <v>0</v>
      </c>
      <c r="F445" s="82">
        <f>'Lay0ut Multiple'!F445</f>
        <v>0</v>
      </c>
      <c r="G445" s="82">
        <f>'Lay0ut Multiple'!G445</f>
        <v>0</v>
      </c>
      <c r="H445" s="82">
        <f>'Lay0ut Multiple'!H445</f>
        <v>0</v>
      </c>
    </row>
    <row r="446" spans="1:8">
      <c r="A446" s="82">
        <f>'Lay0ut Multiple'!A446</f>
        <v>0</v>
      </c>
      <c r="B446" s="82">
        <f>'Lay0ut Multiple'!B446</f>
        <v>0</v>
      </c>
      <c r="C446" s="82">
        <f>'Lay0ut Multiple'!C446</f>
        <v>0</v>
      </c>
      <c r="D446" s="82">
        <f>'Lay0ut Multiple'!D446</f>
        <v>0</v>
      </c>
      <c r="E446" s="82">
        <f>'Lay0ut Multiple'!E446</f>
        <v>0</v>
      </c>
      <c r="F446" s="82">
        <f>'Lay0ut Multiple'!F446</f>
        <v>0</v>
      </c>
      <c r="G446" s="82">
        <f>'Lay0ut Multiple'!G446</f>
        <v>0</v>
      </c>
      <c r="H446" s="82">
        <f>'Lay0ut Multiple'!H446</f>
        <v>0</v>
      </c>
    </row>
    <row r="447" spans="1:8">
      <c r="A447" s="82">
        <f>'Lay0ut Multiple'!A447</f>
        <v>0</v>
      </c>
      <c r="B447" s="82">
        <f>'Lay0ut Multiple'!B447</f>
        <v>0</v>
      </c>
      <c r="C447" s="82">
        <f>'Lay0ut Multiple'!C447</f>
        <v>0</v>
      </c>
      <c r="D447" s="82">
        <f>'Lay0ut Multiple'!D447</f>
        <v>0</v>
      </c>
      <c r="E447" s="82">
        <f>'Lay0ut Multiple'!E447</f>
        <v>0</v>
      </c>
      <c r="F447" s="82">
        <f>'Lay0ut Multiple'!F447</f>
        <v>0</v>
      </c>
      <c r="G447" s="82">
        <f>'Lay0ut Multiple'!G447</f>
        <v>0</v>
      </c>
      <c r="H447" s="82">
        <f>'Lay0ut Multiple'!H447</f>
        <v>0</v>
      </c>
    </row>
    <row r="448" spans="1:8">
      <c r="A448" s="82">
        <f>'Lay0ut Multiple'!A448</f>
        <v>0</v>
      </c>
      <c r="B448" s="82">
        <f>'Lay0ut Multiple'!B448</f>
        <v>0</v>
      </c>
      <c r="C448" s="82">
        <f>'Lay0ut Multiple'!C448</f>
        <v>0</v>
      </c>
      <c r="D448" s="82">
        <f>'Lay0ut Multiple'!D448</f>
        <v>0</v>
      </c>
      <c r="E448" s="82">
        <f>'Lay0ut Multiple'!E448</f>
        <v>0</v>
      </c>
      <c r="F448" s="82">
        <f>'Lay0ut Multiple'!F448</f>
        <v>0</v>
      </c>
      <c r="G448" s="82">
        <f>'Lay0ut Multiple'!G448</f>
        <v>0</v>
      </c>
      <c r="H448" s="82">
        <f>'Lay0ut Multiple'!H448</f>
        <v>0</v>
      </c>
    </row>
    <row r="449" spans="1:8">
      <c r="A449" s="82">
        <f>'Lay0ut Multiple'!A449</f>
        <v>0</v>
      </c>
      <c r="B449" s="82">
        <f>'Lay0ut Multiple'!B449</f>
        <v>0</v>
      </c>
      <c r="C449" s="82">
        <f>'Lay0ut Multiple'!C449</f>
        <v>0</v>
      </c>
      <c r="D449" s="82">
        <f>'Lay0ut Multiple'!D449</f>
        <v>0</v>
      </c>
      <c r="E449" s="82">
        <f>'Lay0ut Multiple'!E449</f>
        <v>0</v>
      </c>
      <c r="F449" s="82">
        <f>'Lay0ut Multiple'!F449</f>
        <v>0</v>
      </c>
      <c r="G449" s="82">
        <f>'Lay0ut Multiple'!G449</f>
        <v>0</v>
      </c>
      <c r="H449" s="82">
        <f>'Lay0ut Multiple'!H449</f>
        <v>0</v>
      </c>
    </row>
    <row r="450" spans="1:8">
      <c r="A450" s="82">
        <f>'Lay0ut Multiple'!A450</f>
        <v>0</v>
      </c>
      <c r="B450" s="82">
        <f>'Lay0ut Multiple'!B450</f>
        <v>0</v>
      </c>
      <c r="C450" s="82">
        <f>'Lay0ut Multiple'!C450</f>
        <v>0</v>
      </c>
      <c r="D450" s="82">
        <f>'Lay0ut Multiple'!D450</f>
        <v>0</v>
      </c>
      <c r="E450" s="82">
        <f>'Lay0ut Multiple'!E450</f>
        <v>0</v>
      </c>
      <c r="F450" s="82">
        <f>'Lay0ut Multiple'!F450</f>
        <v>0</v>
      </c>
      <c r="G450" s="82">
        <f>'Lay0ut Multiple'!G450</f>
        <v>0</v>
      </c>
      <c r="H450" s="82">
        <f>'Lay0ut Multiple'!H450</f>
        <v>0</v>
      </c>
    </row>
    <row r="451" spans="1:8">
      <c r="A451" s="82">
        <f>'Lay0ut Multiple'!A451</f>
        <v>0</v>
      </c>
      <c r="B451" s="82">
        <f>'Lay0ut Multiple'!B451</f>
        <v>0</v>
      </c>
      <c r="C451" s="82">
        <f>'Lay0ut Multiple'!C451</f>
        <v>0</v>
      </c>
      <c r="D451" s="82">
        <f>'Lay0ut Multiple'!D451</f>
        <v>0</v>
      </c>
      <c r="E451" s="82">
        <f>'Lay0ut Multiple'!E451</f>
        <v>0</v>
      </c>
      <c r="F451" s="82">
        <f>'Lay0ut Multiple'!F451</f>
        <v>0</v>
      </c>
      <c r="G451" s="82">
        <f>'Lay0ut Multiple'!G451</f>
        <v>0</v>
      </c>
      <c r="H451" s="82">
        <f>'Lay0ut Multiple'!H451</f>
        <v>0</v>
      </c>
    </row>
    <row r="452" spans="1:8">
      <c r="A452" s="82">
        <f>'Lay0ut Multiple'!A452</f>
        <v>0</v>
      </c>
      <c r="B452" s="82">
        <f>'Lay0ut Multiple'!B452</f>
        <v>0</v>
      </c>
      <c r="C452" s="82">
        <f>'Lay0ut Multiple'!C452</f>
        <v>0</v>
      </c>
      <c r="D452" s="82">
        <f>'Lay0ut Multiple'!D452</f>
        <v>0</v>
      </c>
      <c r="E452" s="82">
        <f>'Lay0ut Multiple'!E452</f>
        <v>0</v>
      </c>
      <c r="F452" s="82">
        <f>'Lay0ut Multiple'!F452</f>
        <v>0</v>
      </c>
      <c r="G452" s="82">
        <f>'Lay0ut Multiple'!G452</f>
        <v>0</v>
      </c>
      <c r="H452" s="82">
        <f>'Lay0ut Multiple'!H452</f>
        <v>0</v>
      </c>
    </row>
    <row r="453" spans="1:8">
      <c r="A453" s="82">
        <f>'Lay0ut Multiple'!A453</f>
        <v>0</v>
      </c>
      <c r="B453" s="82">
        <f>'Lay0ut Multiple'!B453</f>
        <v>0</v>
      </c>
      <c r="C453" s="82">
        <f>'Lay0ut Multiple'!C453</f>
        <v>0</v>
      </c>
      <c r="D453" s="82">
        <f>'Lay0ut Multiple'!D453</f>
        <v>0</v>
      </c>
      <c r="E453" s="82">
        <f>'Lay0ut Multiple'!E453</f>
        <v>0</v>
      </c>
      <c r="F453" s="82">
        <f>'Lay0ut Multiple'!F453</f>
        <v>0</v>
      </c>
      <c r="G453" s="82">
        <f>'Lay0ut Multiple'!G453</f>
        <v>0</v>
      </c>
      <c r="H453" s="82">
        <f>'Lay0ut Multiple'!H453</f>
        <v>0</v>
      </c>
    </row>
    <row r="454" spans="1:8">
      <c r="A454" s="82">
        <f>'Lay0ut Multiple'!A454</f>
        <v>0</v>
      </c>
      <c r="B454" s="82">
        <f>'Lay0ut Multiple'!B454</f>
        <v>0</v>
      </c>
      <c r="C454" s="82">
        <f>'Lay0ut Multiple'!C454</f>
        <v>0</v>
      </c>
      <c r="D454" s="82">
        <f>'Lay0ut Multiple'!D454</f>
        <v>0</v>
      </c>
      <c r="E454" s="82">
        <f>'Lay0ut Multiple'!E454</f>
        <v>0</v>
      </c>
      <c r="F454" s="82">
        <f>'Lay0ut Multiple'!F454</f>
        <v>0</v>
      </c>
      <c r="G454" s="82">
        <f>'Lay0ut Multiple'!G454</f>
        <v>0</v>
      </c>
      <c r="H454" s="82">
        <f>'Lay0ut Multiple'!H454</f>
        <v>0</v>
      </c>
    </row>
    <row r="455" spans="1:8">
      <c r="A455" s="82">
        <f>'Lay0ut Multiple'!A455</f>
        <v>0</v>
      </c>
      <c r="B455" s="82">
        <f>'Lay0ut Multiple'!B455</f>
        <v>0</v>
      </c>
      <c r="C455" s="82">
        <f>'Lay0ut Multiple'!C455</f>
        <v>0</v>
      </c>
      <c r="D455" s="82">
        <f>'Lay0ut Multiple'!D455</f>
        <v>0</v>
      </c>
      <c r="E455" s="82">
        <f>'Lay0ut Multiple'!E455</f>
        <v>0</v>
      </c>
      <c r="F455" s="82">
        <f>'Lay0ut Multiple'!F455</f>
        <v>0</v>
      </c>
      <c r="G455" s="82">
        <f>'Lay0ut Multiple'!G455</f>
        <v>0</v>
      </c>
      <c r="H455" s="82">
        <f>'Lay0ut Multiple'!H455</f>
        <v>0</v>
      </c>
    </row>
    <row r="456" spans="1:8">
      <c r="A456" s="82">
        <f>'Lay0ut Multiple'!A456</f>
        <v>0</v>
      </c>
      <c r="B456" s="82">
        <f>'Lay0ut Multiple'!B456</f>
        <v>0</v>
      </c>
      <c r="C456" s="82">
        <f>'Lay0ut Multiple'!C456</f>
        <v>0</v>
      </c>
      <c r="D456" s="82">
        <f>'Lay0ut Multiple'!D456</f>
        <v>0</v>
      </c>
      <c r="E456" s="82">
        <f>'Lay0ut Multiple'!E456</f>
        <v>0</v>
      </c>
      <c r="F456" s="82">
        <f>'Lay0ut Multiple'!F456</f>
        <v>0</v>
      </c>
      <c r="G456" s="82">
        <f>'Lay0ut Multiple'!G456</f>
        <v>0</v>
      </c>
      <c r="H456" s="82">
        <f>'Lay0ut Multiple'!H456</f>
        <v>0</v>
      </c>
    </row>
    <row r="457" spans="1:8">
      <c r="A457" s="82">
        <f>'Lay0ut Multiple'!A457</f>
        <v>0</v>
      </c>
      <c r="B457" s="82">
        <f>'Lay0ut Multiple'!B457</f>
        <v>0</v>
      </c>
      <c r="C457" s="82">
        <f>'Lay0ut Multiple'!C457</f>
        <v>0</v>
      </c>
      <c r="D457" s="82">
        <f>'Lay0ut Multiple'!D457</f>
        <v>0</v>
      </c>
      <c r="E457" s="82">
        <f>'Lay0ut Multiple'!E457</f>
        <v>0</v>
      </c>
      <c r="F457" s="82">
        <f>'Lay0ut Multiple'!F457</f>
        <v>0</v>
      </c>
      <c r="G457" s="82">
        <f>'Lay0ut Multiple'!G457</f>
        <v>0</v>
      </c>
      <c r="H457" s="82">
        <f>'Lay0ut Multiple'!H457</f>
        <v>0</v>
      </c>
    </row>
    <row r="458" spans="1:8">
      <c r="A458" s="82">
        <f>'Lay0ut Multiple'!A458</f>
        <v>0</v>
      </c>
      <c r="B458" s="82">
        <f>'Lay0ut Multiple'!B458</f>
        <v>0</v>
      </c>
      <c r="C458" s="82">
        <f>'Lay0ut Multiple'!C458</f>
        <v>0</v>
      </c>
      <c r="D458" s="82">
        <f>'Lay0ut Multiple'!D458</f>
        <v>0</v>
      </c>
      <c r="E458" s="82">
        <f>'Lay0ut Multiple'!E458</f>
        <v>0</v>
      </c>
      <c r="F458" s="82">
        <f>'Lay0ut Multiple'!F458</f>
        <v>0</v>
      </c>
      <c r="G458" s="82">
        <f>'Lay0ut Multiple'!G458</f>
        <v>0</v>
      </c>
      <c r="H458" s="82">
        <f>'Lay0ut Multiple'!H458</f>
        <v>0</v>
      </c>
    </row>
    <row r="459" spans="1:8">
      <c r="A459" s="82">
        <f>'Lay0ut Multiple'!A459</f>
        <v>0</v>
      </c>
      <c r="B459" s="82">
        <f>'Lay0ut Multiple'!B459</f>
        <v>0</v>
      </c>
      <c r="C459" s="82">
        <f>'Lay0ut Multiple'!C459</f>
        <v>0</v>
      </c>
      <c r="D459" s="82">
        <f>'Lay0ut Multiple'!D459</f>
        <v>0</v>
      </c>
      <c r="E459" s="82">
        <f>'Lay0ut Multiple'!E459</f>
        <v>0</v>
      </c>
      <c r="F459" s="82">
        <f>'Lay0ut Multiple'!F459</f>
        <v>0</v>
      </c>
      <c r="G459" s="82">
        <f>'Lay0ut Multiple'!G459</f>
        <v>0</v>
      </c>
      <c r="H459" s="82">
        <f>'Lay0ut Multiple'!H459</f>
        <v>0</v>
      </c>
    </row>
    <row r="460" spans="1:8">
      <c r="A460" s="82">
        <f>'Lay0ut Multiple'!A460</f>
        <v>0</v>
      </c>
      <c r="B460" s="82">
        <f>'Lay0ut Multiple'!B460</f>
        <v>0</v>
      </c>
      <c r="C460" s="82">
        <f>'Lay0ut Multiple'!C460</f>
        <v>0</v>
      </c>
      <c r="D460" s="82">
        <f>'Lay0ut Multiple'!D460</f>
        <v>0</v>
      </c>
      <c r="E460" s="82">
        <f>'Lay0ut Multiple'!E460</f>
        <v>0</v>
      </c>
      <c r="F460" s="82">
        <f>'Lay0ut Multiple'!F460</f>
        <v>0</v>
      </c>
      <c r="G460" s="82">
        <f>'Lay0ut Multiple'!G460</f>
        <v>0</v>
      </c>
      <c r="H460" s="82">
        <f>'Lay0ut Multiple'!H460</f>
        <v>0</v>
      </c>
    </row>
    <row r="461" spans="1:8">
      <c r="A461" s="82">
        <f>'Lay0ut Multiple'!A461</f>
        <v>0</v>
      </c>
      <c r="B461" s="82">
        <f>'Lay0ut Multiple'!B461</f>
        <v>0</v>
      </c>
      <c r="C461" s="82">
        <f>'Lay0ut Multiple'!C461</f>
        <v>0</v>
      </c>
      <c r="D461" s="82">
        <f>'Lay0ut Multiple'!D461</f>
        <v>0</v>
      </c>
      <c r="E461" s="82">
        <f>'Lay0ut Multiple'!E461</f>
        <v>0</v>
      </c>
      <c r="F461" s="82">
        <f>'Lay0ut Multiple'!F461</f>
        <v>0</v>
      </c>
      <c r="G461" s="82">
        <f>'Lay0ut Multiple'!G461</f>
        <v>0</v>
      </c>
      <c r="H461" s="82">
        <f>'Lay0ut Multiple'!H461</f>
        <v>0</v>
      </c>
    </row>
    <row r="462" spans="1:8">
      <c r="A462" s="82">
        <f>'Lay0ut Multiple'!A462</f>
        <v>0</v>
      </c>
      <c r="B462" s="82">
        <f>'Lay0ut Multiple'!B462</f>
        <v>0</v>
      </c>
      <c r="C462" s="82">
        <f>'Lay0ut Multiple'!C462</f>
        <v>0</v>
      </c>
      <c r="D462" s="82">
        <f>'Lay0ut Multiple'!D462</f>
        <v>0</v>
      </c>
      <c r="E462" s="82">
        <f>'Lay0ut Multiple'!E462</f>
        <v>0</v>
      </c>
      <c r="F462" s="82">
        <f>'Lay0ut Multiple'!F462</f>
        <v>0</v>
      </c>
      <c r="G462" s="82">
        <f>'Lay0ut Multiple'!G462</f>
        <v>0</v>
      </c>
      <c r="H462" s="82">
        <f>'Lay0ut Multiple'!H462</f>
        <v>0</v>
      </c>
    </row>
    <row r="463" spans="1:8">
      <c r="A463" s="82">
        <f>'Lay0ut Multiple'!A463</f>
        <v>0</v>
      </c>
      <c r="B463" s="82">
        <f>'Lay0ut Multiple'!B463</f>
        <v>0</v>
      </c>
      <c r="C463" s="82">
        <f>'Lay0ut Multiple'!C463</f>
        <v>0</v>
      </c>
      <c r="D463" s="82">
        <f>'Lay0ut Multiple'!D463</f>
        <v>0</v>
      </c>
      <c r="E463" s="82">
        <f>'Lay0ut Multiple'!E463</f>
        <v>0</v>
      </c>
      <c r="F463" s="82">
        <f>'Lay0ut Multiple'!F463</f>
        <v>0</v>
      </c>
      <c r="G463" s="82">
        <f>'Lay0ut Multiple'!G463</f>
        <v>0</v>
      </c>
      <c r="H463" s="82">
        <f>'Lay0ut Multiple'!H463</f>
        <v>0</v>
      </c>
    </row>
    <row r="464" spans="1:8">
      <c r="A464" s="82">
        <f>'Lay0ut Multiple'!A464</f>
        <v>0</v>
      </c>
      <c r="B464" s="82">
        <f>'Lay0ut Multiple'!B464</f>
        <v>0</v>
      </c>
      <c r="C464" s="82">
        <f>'Lay0ut Multiple'!C464</f>
        <v>0</v>
      </c>
      <c r="D464" s="82">
        <f>'Lay0ut Multiple'!D464</f>
        <v>0</v>
      </c>
      <c r="E464" s="82">
        <f>'Lay0ut Multiple'!E464</f>
        <v>0</v>
      </c>
      <c r="F464" s="82">
        <f>'Lay0ut Multiple'!F464</f>
        <v>0</v>
      </c>
      <c r="G464" s="82">
        <f>'Lay0ut Multiple'!G464</f>
        <v>0</v>
      </c>
      <c r="H464" s="82">
        <f>'Lay0ut Multiple'!H464</f>
        <v>0</v>
      </c>
    </row>
    <row r="465" spans="1:8">
      <c r="A465" s="82">
        <f>'Lay0ut Multiple'!A465</f>
        <v>0</v>
      </c>
      <c r="B465" s="82">
        <f>'Lay0ut Multiple'!B465</f>
        <v>0</v>
      </c>
      <c r="C465" s="82">
        <f>'Lay0ut Multiple'!C465</f>
        <v>0</v>
      </c>
      <c r="D465" s="82">
        <f>'Lay0ut Multiple'!D465</f>
        <v>0</v>
      </c>
      <c r="E465" s="82">
        <f>'Lay0ut Multiple'!E465</f>
        <v>0</v>
      </c>
      <c r="F465" s="82">
        <f>'Lay0ut Multiple'!F465</f>
        <v>0</v>
      </c>
      <c r="G465" s="82">
        <f>'Lay0ut Multiple'!G465</f>
        <v>0</v>
      </c>
      <c r="H465" s="82">
        <f>'Lay0ut Multiple'!H465</f>
        <v>0</v>
      </c>
    </row>
    <row r="466" spans="1:8">
      <c r="A466" s="82">
        <f>'Lay0ut Multiple'!A466</f>
        <v>0</v>
      </c>
      <c r="B466" s="82">
        <f>'Lay0ut Multiple'!B466</f>
        <v>0</v>
      </c>
      <c r="C466" s="82">
        <f>'Lay0ut Multiple'!C466</f>
        <v>0</v>
      </c>
      <c r="D466" s="82">
        <f>'Lay0ut Multiple'!D466</f>
        <v>0</v>
      </c>
      <c r="E466" s="82">
        <f>'Lay0ut Multiple'!E466</f>
        <v>0</v>
      </c>
      <c r="F466" s="82">
        <f>'Lay0ut Multiple'!F466</f>
        <v>0</v>
      </c>
      <c r="G466" s="82">
        <f>'Lay0ut Multiple'!G466</f>
        <v>0</v>
      </c>
      <c r="H466" s="82">
        <f>'Lay0ut Multiple'!H466</f>
        <v>0</v>
      </c>
    </row>
    <row r="467" spans="1:8">
      <c r="A467" s="82">
        <f>'Lay0ut Multiple'!A467</f>
        <v>0</v>
      </c>
      <c r="B467" s="82">
        <f>'Lay0ut Multiple'!B467</f>
        <v>0</v>
      </c>
      <c r="C467" s="82">
        <f>'Lay0ut Multiple'!C467</f>
        <v>0</v>
      </c>
      <c r="D467" s="82">
        <f>'Lay0ut Multiple'!D467</f>
        <v>0</v>
      </c>
      <c r="E467" s="82">
        <f>'Lay0ut Multiple'!E467</f>
        <v>0</v>
      </c>
      <c r="F467" s="82">
        <f>'Lay0ut Multiple'!F467</f>
        <v>0</v>
      </c>
      <c r="G467" s="82">
        <f>'Lay0ut Multiple'!G467</f>
        <v>0</v>
      </c>
      <c r="H467" s="82">
        <f>'Lay0ut Multiple'!H467</f>
        <v>0</v>
      </c>
    </row>
    <row r="468" spans="1:8">
      <c r="A468" s="82">
        <f>'Lay0ut Multiple'!A468</f>
        <v>0</v>
      </c>
      <c r="B468" s="82">
        <f>'Lay0ut Multiple'!B468</f>
        <v>0</v>
      </c>
      <c r="C468" s="82">
        <f>'Lay0ut Multiple'!C468</f>
        <v>0</v>
      </c>
      <c r="D468" s="82">
        <f>'Lay0ut Multiple'!D468</f>
        <v>0</v>
      </c>
      <c r="E468" s="82">
        <f>'Lay0ut Multiple'!E468</f>
        <v>0</v>
      </c>
      <c r="F468" s="82">
        <f>'Lay0ut Multiple'!F468</f>
        <v>0</v>
      </c>
      <c r="G468" s="82">
        <f>'Lay0ut Multiple'!G468</f>
        <v>0</v>
      </c>
      <c r="H468" s="82">
        <f>'Lay0ut Multiple'!H468</f>
        <v>0</v>
      </c>
    </row>
    <row r="469" spans="1:8">
      <c r="A469" s="82">
        <f>'Lay0ut Multiple'!A469</f>
        <v>0</v>
      </c>
      <c r="B469" s="82">
        <f>'Lay0ut Multiple'!B469</f>
        <v>0</v>
      </c>
      <c r="C469" s="82">
        <f>'Lay0ut Multiple'!C469</f>
        <v>0</v>
      </c>
      <c r="D469" s="82">
        <f>'Lay0ut Multiple'!D469</f>
        <v>0</v>
      </c>
      <c r="E469" s="82">
        <f>'Lay0ut Multiple'!E469</f>
        <v>0</v>
      </c>
      <c r="F469" s="82">
        <f>'Lay0ut Multiple'!F469</f>
        <v>0</v>
      </c>
      <c r="G469" s="82">
        <f>'Lay0ut Multiple'!G469</f>
        <v>0</v>
      </c>
      <c r="H469" s="82">
        <f>'Lay0ut Multiple'!H469</f>
        <v>0</v>
      </c>
    </row>
    <row r="470" spans="1:8">
      <c r="A470" s="82">
        <f>'Lay0ut Multiple'!A470</f>
        <v>0</v>
      </c>
      <c r="B470" s="82">
        <f>'Lay0ut Multiple'!B470</f>
        <v>0</v>
      </c>
      <c r="C470" s="82">
        <f>'Lay0ut Multiple'!C470</f>
        <v>0</v>
      </c>
      <c r="D470" s="82">
        <f>'Lay0ut Multiple'!D470</f>
        <v>0</v>
      </c>
      <c r="E470" s="82">
        <f>'Lay0ut Multiple'!E470</f>
        <v>0</v>
      </c>
      <c r="F470" s="82">
        <f>'Lay0ut Multiple'!F470</f>
        <v>0</v>
      </c>
      <c r="G470" s="82">
        <f>'Lay0ut Multiple'!G470</f>
        <v>0</v>
      </c>
      <c r="H470" s="82">
        <f>'Lay0ut Multiple'!H470</f>
        <v>0</v>
      </c>
    </row>
    <row r="471" spans="1:8">
      <c r="A471" s="82">
        <f>'Lay0ut Multiple'!A471</f>
        <v>0</v>
      </c>
      <c r="B471" s="82">
        <f>'Lay0ut Multiple'!B471</f>
        <v>0</v>
      </c>
      <c r="C471" s="82">
        <f>'Lay0ut Multiple'!C471</f>
        <v>0</v>
      </c>
      <c r="D471" s="82">
        <f>'Lay0ut Multiple'!D471</f>
        <v>0</v>
      </c>
      <c r="E471" s="82">
        <f>'Lay0ut Multiple'!E471</f>
        <v>0</v>
      </c>
      <c r="F471" s="82">
        <f>'Lay0ut Multiple'!F471</f>
        <v>0</v>
      </c>
      <c r="G471" s="82">
        <f>'Lay0ut Multiple'!G471</f>
        <v>0</v>
      </c>
      <c r="H471" s="82">
        <f>'Lay0ut Multiple'!H471</f>
        <v>0</v>
      </c>
    </row>
    <row r="472" spans="1:8">
      <c r="A472" s="82">
        <f>'Lay0ut Multiple'!A472</f>
        <v>0</v>
      </c>
      <c r="B472" s="82">
        <f>'Lay0ut Multiple'!B472</f>
        <v>0</v>
      </c>
      <c r="C472" s="82">
        <f>'Lay0ut Multiple'!C472</f>
        <v>0</v>
      </c>
      <c r="D472" s="82">
        <f>'Lay0ut Multiple'!D472</f>
        <v>0</v>
      </c>
      <c r="E472" s="82">
        <f>'Lay0ut Multiple'!E472</f>
        <v>0</v>
      </c>
      <c r="F472" s="82">
        <f>'Lay0ut Multiple'!F472</f>
        <v>0</v>
      </c>
      <c r="G472" s="82">
        <f>'Lay0ut Multiple'!G472</f>
        <v>0</v>
      </c>
      <c r="H472" s="82">
        <f>'Lay0ut Multiple'!H472</f>
        <v>0</v>
      </c>
    </row>
    <row r="473" spans="1:8">
      <c r="A473" s="82">
        <f>'Lay0ut Multiple'!A473</f>
        <v>0</v>
      </c>
      <c r="B473" s="82">
        <f>'Lay0ut Multiple'!B473</f>
        <v>0</v>
      </c>
      <c r="C473" s="82">
        <f>'Lay0ut Multiple'!C473</f>
        <v>0</v>
      </c>
      <c r="D473" s="82">
        <f>'Lay0ut Multiple'!D473</f>
        <v>0</v>
      </c>
      <c r="E473" s="82">
        <f>'Lay0ut Multiple'!E473</f>
        <v>0</v>
      </c>
      <c r="F473" s="82">
        <f>'Lay0ut Multiple'!F473</f>
        <v>0</v>
      </c>
      <c r="G473" s="82">
        <f>'Lay0ut Multiple'!G473</f>
        <v>0</v>
      </c>
      <c r="H473" s="82">
        <f>'Lay0ut Multiple'!H473</f>
        <v>0</v>
      </c>
    </row>
    <row r="474" spans="1:8">
      <c r="A474" s="82">
        <f>'Lay0ut Multiple'!A474</f>
        <v>0</v>
      </c>
      <c r="B474" s="82">
        <f>'Lay0ut Multiple'!B474</f>
        <v>0</v>
      </c>
      <c r="C474" s="82">
        <f>'Lay0ut Multiple'!C474</f>
        <v>0</v>
      </c>
      <c r="D474" s="82">
        <f>'Lay0ut Multiple'!D474</f>
        <v>0</v>
      </c>
      <c r="E474" s="82">
        <f>'Lay0ut Multiple'!E474</f>
        <v>0</v>
      </c>
      <c r="F474" s="82">
        <f>'Lay0ut Multiple'!F474</f>
        <v>0</v>
      </c>
      <c r="G474" s="82">
        <f>'Lay0ut Multiple'!G474</f>
        <v>0</v>
      </c>
      <c r="H474" s="82">
        <f>'Lay0ut Multiple'!H474</f>
        <v>0</v>
      </c>
    </row>
    <row r="475" spans="1:8">
      <c r="A475" s="82">
        <f>'Lay0ut Multiple'!A475</f>
        <v>0</v>
      </c>
      <c r="B475" s="82">
        <f>'Lay0ut Multiple'!B475</f>
        <v>0</v>
      </c>
      <c r="C475" s="82">
        <f>'Lay0ut Multiple'!C475</f>
        <v>0</v>
      </c>
      <c r="D475" s="82">
        <f>'Lay0ut Multiple'!D475</f>
        <v>0</v>
      </c>
      <c r="E475" s="82">
        <f>'Lay0ut Multiple'!E475</f>
        <v>0</v>
      </c>
      <c r="F475" s="82">
        <f>'Lay0ut Multiple'!F475</f>
        <v>0</v>
      </c>
      <c r="G475" s="82">
        <f>'Lay0ut Multiple'!G475</f>
        <v>0</v>
      </c>
      <c r="H475" s="82">
        <f>'Lay0ut Multiple'!H475</f>
        <v>0</v>
      </c>
    </row>
    <row r="476" spans="1:8">
      <c r="A476" s="82">
        <f>'Lay0ut Multiple'!A476</f>
        <v>0</v>
      </c>
      <c r="B476" s="82">
        <f>'Lay0ut Multiple'!B476</f>
        <v>0</v>
      </c>
      <c r="C476" s="82">
        <f>'Lay0ut Multiple'!C476</f>
        <v>0</v>
      </c>
      <c r="D476" s="82">
        <f>'Lay0ut Multiple'!D476</f>
        <v>0</v>
      </c>
      <c r="E476" s="82">
        <f>'Lay0ut Multiple'!E476</f>
        <v>0</v>
      </c>
      <c r="F476" s="82">
        <f>'Lay0ut Multiple'!F476</f>
        <v>0</v>
      </c>
      <c r="G476" s="82">
        <f>'Lay0ut Multiple'!G476</f>
        <v>0</v>
      </c>
      <c r="H476" s="82">
        <f>'Lay0ut Multiple'!H476</f>
        <v>0</v>
      </c>
    </row>
    <row r="477" spans="1:8">
      <c r="A477" s="82">
        <f>'Lay0ut Multiple'!A477</f>
        <v>0</v>
      </c>
      <c r="B477" s="82">
        <f>'Lay0ut Multiple'!B477</f>
        <v>0</v>
      </c>
      <c r="C477" s="82">
        <f>'Lay0ut Multiple'!C477</f>
        <v>0</v>
      </c>
      <c r="D477" s="82">
        <f>'Lay0ut Multiple'!D477</f>
        <v>0</v>
      </c>
      <c r="E477" s="82">
        <f>'Lay0ut Multiple'!E477</f>
        <v>0</v>
      </c>
      <c r="F477" s="82">
        <f>'Lay0ut Multiple'!F477</f>
        <v>0</v>
      </c>
      <c r="G477" s="82">
        <f>'Lay0ut Multiple'!G477</f>
        <v>0</v>
      </c>
      <c r="H477" s="82">
        <f>'Lay0ut Multiple'!H477</f>
        <v>0</v>
      </c>
    </row>
    <row r="478" spans="1:8">
      <c r="A478" s="82">
        <f>'Lay0ut Multiple'!A478</f>
        <v>0</v>
      </c>
      <c r="B478" s="82">
        <f>'Lay0ut Multiple'!B478</f>
        <v>0</v>
      </c>
      <c r="C478" s="82">
        <f>'Lay0ut Multiple'!C478</f>
        <v>0</v>
      </c>
      <c r="D478" s="82">
        <f>'Lay0ut Multiple'!D478</f>
        <v>0</v>
      </c>
      <c r="E478" s="82">
        <f>'Lay0ut Multiple'!E478</f>
        <v>0</v>
      </c>
      <c r="F478" s="82">
        <f>'Lay0ut Multiple'!F478</f>
        <v>0</v>
      </c>
      <c r="G478" s="82">
        <f>'Lay0ut Multiple'!G478</f>
        <v>0</v>
      </c>
      <c r="H478" s="82">
        <f>'Lay0ut Multiple'!H478</f>
        <v>0</v>
      </c>
    </row>
    <row r="479" spans="1:8">
      <c r="A479" s="82">
        <f>'Lay0ut Multiple'!A479</f>
        <v>0</v>
      </c>
      <c r="B479" s="82">
        <f>'Lay0ut Multiple'!B479</f>
        <v>0</v>
      </c>
      <c r="C479" s="82">
        <f>'Lay0ut Multiple'!C479</f>
        <v>0</v>
      </c>
      <c r="D479" s="82">
        <f>'Lay0ut Multiple'!D479</f>
        <v>0</v>
      </c>
      <c r="E479" s="82">
        <f>'Lay0ut Multiple'!E479</f>
        <v>0</v>
      </c>
      <c r="F479" s="82">
        <f>'Lay0ut Multiple'!F479</f>
        <v>0</v>
      </c>
      <c r="G479" s="82">
        <f>'Lay0ut Multiple'!G479</f>
        <v>0</v>
      </c>
      <c r="H479" s="82">
        <f>'Lay0ut Multiple'!H479</f>
        <v>0</v>
      </c>
    </row>
    <row r="480" spans="1:8">
      <c r="A480" s="82">
        <f>'Lay0ut Multiple'!A480</f>
        <v>0</v>
      </c>
      <c r="B480" s="82">
        <f>'Lay0ut Multiple'!B480</f>
        <v>0</v>
      </c>
      <c r="C480" s="82">
        <f>'Lay0ut Multiple'!C480</f>
        <v>0</v>
      </c>
      <c r="D480" s="82">
        <f>'Lay0ut Multiple'!D480</f>
        <v>0</v>
      </c>
      <c r="E480" s="82">
        <f>'Lay0ut Multiple'!E480</f>
        <v>0</v>
      </c>
      <c r="F480" s="82">
        <f>'Lay0ut Multiple'!F480</f>
        <v>0</v>
      </c>
      <c r="G480" s="82">
        <f>'Lay0ut Multiple'!G480</f>
        <v>0</v>
      </c>
      <c r="H480" s="82">
        <f>'Lay0ut Multiple'!H480</f>
        <v>0</v>
      </c>
    </row>
    <row r="481" spans="1:8">
      <c r="A481" s="82">
        <f>'Lay0ut Multiple'!A481</f>
        <v>0</v>
      </c>
      <c r="B481" s="82">
        <f>'Lay0ut Multiple'!B481</f>
        <v>0</v>
      </c>
      <c r="C481" s="82">
        <f>'Lay0ut Multiple'!C481</f>
        <v>0</v>
      </c>
      <c r="D481" s="82">
        <f>'Lay0ut Multiple'!D481</f>
        <v>0</v>
      </c>
      <c r="E481" s="82">
        <f>'Lay0ut Multiple'!E481</f>
        <v>0</v>
      </c>
      <c r="F481" s="82">
        <f>'Lay0ut Multiple'!F481</f>
        <v>0</v>
      </c>
      <c r="G481" s="82">
        <f>'Lay0ut Multiple'!G481</f>
        <v>0</v>
      </c>
      <c r="H481" s="82">
        <f>'Lay0ut Multiple'!H481</f>
        <v>0</v>
      </c>
    </row>
    <row r="482" spans="1:8">
      <c r="A482" s="82">
        <f>'Lay0ut Multiple'!A482</f>
        <v>0</v>
      </c>
      <c r="B482" s="82">
        <f>'Lay0ut Multiple'!B482</f>
        <v>0</v>
      </c>
      <c r="C482" s="82">
        <f>'Lay0ut Multiple'!C482</f>
        <v>0</v>
      </c>
      <c r="D482" s="82">
        <f>'Lay0ut Multiple'!D482</f>
        <v>0</v>
      </c>
      <c r="E482" s="82">
        <f>'Lay0ut Multiple'!E482</f>
        <v>0</v>
      </c>
      <c r="F482" s="82">
        <f>'Lay0ut Multiple'!F482</f>
        <v>0</v>
      </c>
      <c r="G482" s="82">
        <f>'Lay0ut Multiple'!G482</f>
        <v>0</v>
      </c>
      <c r="H482" s="82">
        <f>'Lay0ut Multiple'!H482</f>
        <v>0</v>
      </c>
    </row>
    <row r="483" spans="1:8">
      <c r="A483" s="82">
        <f>'Lay0ut Multiple'!A483</f>
        <v>0</v>
      </c>
      <c r="B483" s="82">
        <f>'Lay0ut Multiple'!B483</f>
        <v>0</v>
      </c>
      <c r="C483" s="82">
        <f>'Lay0ut Multiple'!C483</f>
        <v>0</v>
      </c>
      <c r="D483" s="82">
        <f>'Lay0ut Multiple'!D483</f>
        <v>0</v>
      </c>
      <c r="E483" s="82">
        <f>'Lay0ut Multiple'!E483</f>
        <v>0</v>
      </c>
      <c r="F483" s="82">
        <f>'Lay0ut Multiple'!F483</f>
        <v>0</v>
      </c>
      <c r="G483" s="82">
        <f>'Lay0ut Multiple'!G483</f>
        <v>0</v>
      </c>
      <c r="H483" s="82">
        <f>'Lay0ut Multiple'!H483</f>
        <v>0</v>
      </c>
    </row>
    <row r="484" spans="1:8">
      <c r="A484" s="82">
        <f>'Lay0ut Multiple'!A484</f>
        <v>0</v>
      </c>
      <c r="B484" s="82">
        <f>'Lay0ut Multiple'!B484</f>
        <v>0</v>
      </c>
      <c r="C484" s="82">
        <f>'Lay0ut Multiple'!C484</f>
        <v>0</v>
      </c>
      <c r="D484" s="82">
        <f>'Lay0ut Multiple'!D484</f>
        <v>0</v>
      </c>
      <c r="E484" s="82">
        <f>'Lay0ut Multiple'!E484</f>
        <v>0</v>
      </c>
      <c r="F484" s="82">
        <f>'Lay0ut Multiple'!F484</f>
        <v>0</v>
      </c>
      <c r="G484" s="82">
        <f>'Lay0ut Multiple'!G484</f>
        <v>0</v>
      </c>
      <c r="H484" s="82">
        <f>'Lay0ut Multiple'!H484</f>
        <v>0</v>
      </c>
    </row>
    <row r="485" spans="1:8">
      <c r="A485" s="82">
        <f>'Lay0ut Multiple'!A485</f>
        <v>0</v>
      </c>
      <c r="B485" s="82">
        <f>'Lay0ut Multiple'!B485</f>
        <v>0</v>
      </c>
      <c r="C485" s="82">
        <f>'Lay0ut Multiple'!C485</f>
        <v>0</v>
      </c>
      <c r="D485" s="82">
        <f>'Lay0ut Multiple'!D485</f>
        <v>0</v>
      </c>
      <c r="E485" s="82">
        <f>'Lay0ut Multiple'!E485</f>
        <v>0</v>
      </c>
      <c r="F485" s="82">
        <f>'Lay0ut Multiple'!F485</f>
        <v>0</v>
      </c>
      <c r="G485" s="82">
        <f>'Lay0ut Multiple'!G485</f>
        <v>0</v>
      </c>
      <c r="H485" s="82">
        <f>'Lay0ut Multiple'!H485</f>
        <v>0</v>
      </c>
    </row>
    <row r="486" spans="1:8">
      <c r="A486" s="82">
        <f>'Lay0ut Multiple'!A486</f>
        <v>0</v>
      </c>
      <c r="B486" s="82">
        <f>'Lay0ut Multiple'!B486</f>
        <v>0</v>
      </c>
      <c r="C486" s="82">
        <f>'Lay0ut Multiple'!C486</f>
        <v>0</v>
      </c>
      <c r="D486" s="82">
        <f>'Lay0ut Multiple'!D486</f>
        <v>0</v>
      </c>
      <c r="E486" s="82">
        <f>'Lay0ut Multiple'!E486</f>
        <v>0</v>
      </c>
      <c r="F486" s="82">
        <f>'Lay0ut Multiple'!F486</f>
        <v>0</v>
      </c>
      <c r="G486" s="82">
        <f>'Lay0ut Multiple'!G486</f>
        <v>0</v>
      </c>
      <c r="H486" s="82">
        <f>'Lay0ut Multiple'!H486</f>
        <v>0</v>
      </c>
    </row>
    <row r="487" spans="1:8">
      <c r="A487" s="82">
        <f>'Lay0ut Multiple'!A487</f>
        <v>0</v>
      </c>
      <c r="B487" s="82">
        <f>'Lay0ut Multiple'!B487</f>
        <v>0</v>
      </c>
      <c r="C487" s="82">
        <f>'Lay0ut Multiple'!C487</f>
        <v>0</v>
      </c>
      <c r="D487" s="82">
        <f>'Lay0ut Multiple'!D487</f>
        <v>0</v>
      </c>
      <c r="E487" s="82">
        <f>'Lay0ut Multiple'!E487</f>
        <v>0</v>
      </c>
      <c r="F487" s="82">
        <f>'Lay0ut Multiple'!F487</f>
        <v>0</v>
      </c>
      <c r="G487" s="82">
        <f>'Lay0ut Multiple'!G487</f>
        <v>0</v>
      </c>
      <c r="H487" s="82">
        <f>'Lay0ut Multiple'!H487</f>
        <v>0</v>
      </c>
    </row>
    <row r="488" spans="1:8">
      <c r="A488" s="82">
        <f>'Lay0ut Multiple'!A488</f>
        <v>0</v>
      </c>
      <c r="B488" s="82">
        <f>'Lay0ut Multiple'!B488</f>
        <v>0</v>
      </c>
      <c r="C488" s="82">
        <f>'Lay0ut Multiple'!C488</f>
        <v>0</v>
      </c>
      <c r="D488" s="82">
        <f>'Lay0ut Multiple'!D488</f>
        <v>0</v>
      </c>
      <c r="E488" s="82">
        <f>'Lay0ut Multiple'!E488</f>
        <v>0</v>
      </c>
      <c r="F488" s="82">
        <f>'Lay0ut Multiple'!F488</f>
        <v>0</v>
      </c>
      <c r="G488" s="82">
        <f>'Lay0ut Multiple'!G488</f>
        <v>0</v>
      </c>
      <c r="H488" s="82">
        <f>'Lay0ut Multiple'!H488</f>
        <v>0</v>
      </c>
    </row>
    <row r="489" spans="1:8">
      <c r="A489" s="82">
        <f>'Lay0ut Multiple'!A489</f>
        <v>0</v>
      </c>
      <c r="B489" s="82">
        <f>'Lay0ut Multiple'!B489</f>
        <v>0</v>
      </c>
      <c r="C489" s="82">
        <f>'Lay0ut Multiple'!C489</f>
        <v>0</v>
      </c>
      <c r="D489" s="82">
        <f>'Lay0ut Multiple'!D489</f>
        <v>0</v>
      </c>
      <c r="E489" s="82">
        <f>'Lay0ut Multiple'!E489</f>
        <v>0</v>
      </c>
      <c r="F489" s="82">
        <f>'Lay0ut Multiple'!F489</f>
        <v>0</v>
      </c>
      <c r="G489" s="82">
        <f>'Lay0ut Multiple'!G489</f>
        <v>0</v>
      </c>
      <c r="H489" s="82">
        <f>'Lay0ut Multiple'!H489</f>
        <v>0</v>
      </c>
    </row>
    <row r="490" spans="1:8">
      <c r="A490" s="82">
        <f>'Lay0ut Multiple'!A490</f>
        <v>0</v>
      </c>
      <c r="B490" s="82">
        <f>'Lay0ut Multiple'!B490</f>
        <v>0</v>
      </c>
      <c r="C490" s="82">
        <f>'Lay0ut Multiple'!C490</f>
        <v>0</v>
      </c>
      <c r="D490" s="82">
        <f>'Lay0ut Multiple'!D490</f>
        <v>0</v>
      </c>
      <c r="E490" s="82">
        <f>'Lay0ut Multiple'!E490</f>
        <v>0</v>
      </c>
      <c r="F490" s="82">
        <f>'Lay0ut Multiple'!F490</f>
        <v>0</v>
      </c>
      <c r="G490" s="82">
        <f>'Lay0ut Multiple'!G490</f>
        <v>0</v>
      </c>
      <c r="H490" s="82">
        <f>'Lay0ut Multiple'!H490</f>
        <v>0</v>
      </c>
    </row>
    <row r="491" spans="1:8">
      <c r="A491" s="82">
        <f>'Lay0ut Multiple'!A491</f>
        <v>0</v>
      </c>
      <c r="B491" s="82">
        <f>'Lay0ut Multiple'!B491</f>
        <v>0</v>
      </c>
      <c r="C491" s="82">
        <f>'Lay0ut Multiple'!C491</f>
        <v>0</v>
      </c>
      <c r="D491" s="82">
        <f>'Lay0ut Multiple'!D491</f>
        <v>0</v>
      </c>
      <c r="E491" s="82">
        <f>'Lay0ut Multiple'!E491</f>
        <v>0</v>
      </c>
      <c r="F491" s="82">
        <f>'Lay0ut Multiple'!F491</f>
        <v>0</v>
      </c>
      <c r="G491" s="82">
        <f>'Lay0ut Multiple'!G491</f>
        <v>0</v>
      </c>
      <c r="H491" s="82">
        <f>'Lay0ut Multiple'!H491</f>
        <v>0</v>
      </c>
    </row>
    <row r="492" spans="1:8">
      <c r="A492" s="82">
        <f>'Lay0ut Multiple'!A492</f>
        <v>0</v>
      </c>
      <c r="B492" s="82">
        <f>'Lay0ut Multiple'!B492</f>
        <v>0</v>
      </c>
      <c r="C492" s="82">
        <f>'Lay0ut Multiple'!C492</f>
        <v>0</v>
      </c>
      <c r="D492" s="82">
        <f>'Lay0ut Multiple'!D492</f>
        <v>0</v>
      </c>
      <c r="E492" s="82">
        <f>'Lay0ut Multiple'!E492</f>
        <v>0</v>
      </c>
      <c r="F492" s="82">
        <f>'Lay0ut Multiple'!F492</f>
        <v>0</v>
      </c>
      <c r="G492" s="82">
        <f>'Lay0ut Multiple'!G492</f>
        <v>0</v>
      </c>
      <c r="H492" s="82">
        <f>'Lay0ut Multiple'!H492</f>
        <v>0</v>
      </c>
    </row>
    <row r="493" spans="1:8">
      <c r="A493" s="82">
        <f>'Lay0ut Multiple'!A493</f>
        <v>0</v>
      </c>
      <c r="B493" s="82">
        <f>'Lay0ut Multiple'!B493</f>
        <v>0</v>
      </c>
      <c r="C493" s="82">
        <f>'Lay0ut Multiple'!C493</f>
        <v>0</v>
      </c>
      <c r="D493" s="82">
        <f>'Lay0ut Multiple'!D493</f>
        <v>0</v>
      </c>
      <c r="E493" s="82">
        <f>'Lay0ut Multiple'!E493</f>
        <v>0</v>
      </c>
      <c r="F493" s="82">
        <f>'Lay0ut Multiple'!F493</f>
        <v>0</v>
      </c>
      <c r="G493" s="82">
        <f>'Lay0ut Multiple'!G493</f>
        <v>0</v>
      </c>
      <c r="H493" s="82">
        <f>'Lay0ut Multiple'!H493</f>
        <v>0</v>
      </c>
    </row>
    <row r="494" spans="1:8">
      <c r="A494" s="82">
        <f>'Lay0ut Multiple'!A494</f>
        <v>0</v>
      </c>
      <c r="B494" s="82">
        <f>'Lay0ut Multiple'!B494</f>
        <v>0</v>
      </c>
      <c r="C494" s="82">
        <f>'Lay0ut Multiple'!C494</f>
        <v>0</v>
      </c>
      <c r="D494" s="82">
        <f>'Lay0ut Multiple'!D494</f>
        <v>0</v>
      </c>
      <c r="E494" s="82">
        <f>'Lay0ut Multiple'!E494</f>
        <v>0</v>
      </c>
      <c r="F494" s="82">
        <f>'Lay0ut Multiple'!F494</f>
        <v>0</v>
      </c>
      <c r="G494" s="82">
        <f>'Lay0ut Multiple'!G494</f>
        <v>0</v>
      </c>
      <c r="H494" s="82">
        <f>'Lay0ut Multiple'!H494</f>
        <v>0</v>
      </c>
    </row>
    <row r="495" spans="1:8">
      <c r="A495" s="82">
        <f>'Lay0ut Multiple'!A495</f>
        <v>0</v>
      </c>
      <c r="B495" s="82">
        <f>'Lay0ut Multiple'!B495</f>
        <v>0</v>
      </c>
      <c r="C495" s="82">
        <f>'Lay0ut Multiple'!C495</f>
        <v>0</v>
      </c>
      <c r="D495" s="82">
        <f>'Lay0ut Multiple'!D495</f>
        <v>0</v>
      </c>
      <c r="E495" s="82">
        <f>'Lay0ut Multiple'!E495</f>
        <v>0</v>
      </c>
      <c r="F495" s="82">
        <f>'Lay0ut Multiple'!F495</f>
        <v>0</v>
      </c>
      <c r="G495" s="82">
        <f>'Lay0ut Multiple'!G495</f>
        <v>0</v>
      </c>
      <c r="H495" s="82">
        <f>'Lay0ut Multiple'!H495</f>
        <v>0</v>
      </c>
    </row>
    <row r="496" spans="1:8">
      <c r="A496" s="82">
        <f>'Lay0ut Multiple'!A496</f>
        <v>0</v>
      </c>
      <c r="B496" s="82">
        <f>'Lay0ut Multiple'!B496</f>
        <v>0</v>
      </c>
      <c r="C496" s="82">
        <f>'Lay0ut Multiple'!C496</f>
        <v>0</v>
      </c>
      <c r="D496" s="82">
        <f>'Lay0ut Multiple'!D496</f>
        <v>0</v>
      </c>
      <c r="E496" s="82">
        <f>'Lay0ut Multiple'!E496</f>
        <v>0</v>
      </c>
      <c r="F496" s="82">
        <f>'Lay0ut Multiple'!F496</f>
        <v>0</v>
      </c>
      <c r="G496" s="82">
        <f>'Lay0ut Multiple'!G496</f>
        <v>0</v>
      </c>
      <c r="H496" s="82">
        <f>'Lay0ut Multiple'!H496</f>
        <v>0</v>
      </c>
    </row>
    <row r="497" spans="1:8">
      <c r="A497" s="82">
        <f>'Lay0ut Multiple'!A497</f>
        <v>0</v>
      </c>
      <c r="B497" s="82">
        <f>'Lay0ut Multiple'!B497</f>
        <v>0</v>
      </c>
      <c r="C497" s="82">
        <f>'Lay0ut Multiple'!C497</f>
        <v>0</v>
      </c>
      <c r="D497" s="82">
        <f>'Lay0ut Multiple'!D497</f>
        <v>0</v>
      </c>
      <c r="E497" s="82">
        <f>'Lay0ut Multiple'!E497</f>
        <v>0</v>
      </c>
      <c r="F497" s="82">
        <f>'Lay0ut Multiple'!F497</f>
        <v>0</v>
      </c>
      <c r="G497" s="82">
        <f>'Lay0ut Multiple'!G497</f>
        <v>0</v>
      </c>
      <c r="H497" s="82">
        <f>'Lay0ut Multiple'!H497</f>
        <v>0</v>
      </c>
    </row>
    <row r="498" spans="1:8">
      <c r="A498" s="82">
        <f>'Lay0ut Multiple'!A498</f>
        <v>0</v>
      </c>
      <c r="B498" s="82">
        <f>'Lay0ut Multiple'!B498</f>
        <v>0</v>
      </c>
      <c r="C498" s="82">
        <f>'Lay0ut Multiple'!C498</f>
        <v>0</v>
      </c>
      <c r="D498" s="82">
        <f>'Lay0ut Multiple'!D498</f>
        <v>0</v>
      </c>
      <c r="E498" s="82">
        <f>'Lay0ut Multiple'!E498</f>
        <v>0</v>
      </c>
      <c r="F498" s="82">
        <f>'Lay0ut Multiple'!F498</f>
        <v>0</v>
      </c>
      <c r="G498" s="82">
        <f>'Lay0ut Multiple'!G498</f>
        <v>0</v>
      </c>
      <c r="H498" s="82">
        <f>'Lay0ut Multiple'!H498</f>
        <v>0</v>
      </c>
    </row>
    <row r="499" spans="1:8">
      <c r="A499" s="82">
        <f>'Lay0ut Multiple'!A499</f>
        <v>0</v>
      </c>
      <c r="B499" s="82">
        <f>'Lay0ut Multiple'!B499</f>
        <v>0</v>
      </c>
      <c r="C499" s="82">
        <f>'Lay0ut Multiple'!C499</f>
        <v>0</v>
      </c>
      <c r="D499" s="82">
        <f>'Lay0ut Multiple'!D499</f>
        <v>0</v>
      </c>
      <c r="E499" s="82">
        <f>'Lay0ut Multiple'!E499</f>
        <v>0</v>
      </c>
      <c r="F499" s="82">
        <f>'Lay0ut Multiple'!F499</f>
        <v>0</v>
      </c>
      <c r="G499" s="82">
        <f>'Lay0ut Multiple'!G499</f>
        <v>0</v>
      </c>
      <c r="H499" s="82">
        <f>'Lay0ut Multiple'!H499</f>
        <v>0</v>
      </c>
    </row>
    <row r="500" spans="1:8">
      <c r="A500" s="82">
        <f>'Lay0ut Multiple'!A500</f>
        <v>0</v>
      </c>
      <c r="B500" s="82">
        <f>'Lay0ut Multiple'!B500</f>
        <v>0</v>
      </c>
      <c r="C500" s="82">
        <f>'Lay0ut Multiple'!C500</f>
        <v>0</v>
      </c>
      <c r="D500" s="82">
        <f>'Lay0ut Multiple'!D500</f>
        <v>0</v>
      </c>
      <c r="E500" s="82">
        <f>'Lay0ut Multiple'!E500</f>
        <v>0</v>
      </c>
      <c r="F500" s="82">
        <f>'Lay0ut Multiple'!F500</f>
        <v>0</v>
      </c>
      <c r="G500" s="82">
        <f>'Lay0ut Multiple'!G500</f>
        <v>0</v>
      </c>
      <c r="H500" s="82">
        <f>'Lay0ut Multiple'!H500</f>
        <v>0</v>
      </c>
    </row>
  </sheetData>
  <sheetProtection algorithmName="SHA-512" hashValue="90ad7FaQY5UGunKknnelPL2xvE7VKplDuHekxlFCojF1NMTwmegKNjdDQNe8jdibhIcrJeBWSkFAADCzF1Vg5Q==" saltValue="YAzU6P7V7nCATDzB2FtCkA==" spinCount="100000" sheet="1" objects="1" scenarios="1"/>
  <mergeCells count="14">
    <mergeCell ref="K77:N77"/>
    <mergeCell ref="K79:N79"/>
    <mergeCell ref="K66:N66"/>
    <mergeCell ref="K68:N68"/>
    <mergeCell ref="K1:N1"/>
    <mergeCell ref="L3:N3"/>
    <mergeCell ref="K39:N39"/>
    <mergeCell ref="K49:N49"/>
    <mergeCell ref="K51:N51"/>
    <mergeCell ref="K12:N12"/>
    <mergeCell ref="K14:N14"/>
    <mergeCell ref="K25:N25"/>
    <mergeCell ref="K27:N27"/>
    <mergeCell ref="K37:N37"/>
  </mergeCells>
  <phoneticPr fontId="28" type="noConversion"/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L65"/>
  <sheetViews>
    <sheetView zoomScale="52" workbookViewId="0">
      <selection activeCell="B7" sqref="B7"/>
    </sheetView>
  </sheetViews>
  <sheetFormatPr baseColWidth="10" defaultColWidth="11.19921875" defaultRowHeight="13.8"/>
  <cols>
    <col min="1" max="1" width="7.19921875" style="32" customWidth="1"/>
    <col min="2" max="2" width="31.69921875" style="32" customWidth="1"/>
    <col min="3" max="3" width="22.19921875" style="34" customWidth="1"/>
    <col min="4" max="4" width="12.19921875" style="33" customWidth="1"/>
    <col min="5" max="5" width="11.19921875" style="73"/>
    <col min="6" max="6" width="18.796875" style="70" customWidth="1"/>
    <col min="7" max="7" width="28.796875" style="32" customWidth="1"/>
    <col min="8" max="8" width="11.19921875" style="15"/>
    <col min="9" max="9" width="20.19921875" style="15" bestFit="1" customWidth="1"/>
    <col min="10" max="10" width="20.5" style="15" customWidth="1"/>
    <col min="11" max="16384" width="11.19921875" style="15"/>
  </cols>
  <sheetData>
    <row r="1" spans="1:9" ht="19.95" customHeight="1">
      <c r="A1" s="25" t="s">
        <v>102</v>
      </c>
      <c r="B1" s="25" t="s">
        <v>103</v>
      </c>
      <c r="C1" s="25" t="s">
        <v>7</v>
      </c>
      <c r="D1" s="25" t="s">
        <v>104</v>
      </c>
      <c r="E1" s="26" t="s">
        <v>105</v>
      </c>
      <c r="F1" s="25" t="s">
        <v>106</v>
      </c>
      <c r="G1" s="25" t="s">
        <v>150</v>
      </c>
    </row>
    <row r="2" spans="1:9">
      <c r="A2" s="82"/>
      <c r="B2" s="81"/>
      <c r="C2" s="102"/>
      <c r="D2" s="74"/>
      <c r="G2" s="81"/>
    </row>
    <row r="3" spans="1:9">
      <c r="A3" s="82"/>
      <c r="B3" s="81"/>
      <c r="C3" s="102"/>
      <c r="D3" s="74"/>
      <c r="G3" s="81"/>
    </row>
    <row r="4" spans="1:9">
      <c r="A4" s="72"/>
      <c r="B4" s="73"/>
      <c r="C4" s="75"/>
      <c r="D4" s="74"/>
      <c r="G4" s="73"/>
    </row>
    <row r="5" spans="1:9">
      <c r="A5" s="72"/>
      <c r="B5" s="73"/>
      <c r="C5" s="75"/>
      <c r="D5" s="74"/>
      <c r="G5" s="73"/>
    </row>
    <row r="6" spans="1:9">
      <c r="A6" s="72"/>
      <c r="B6" s="73"/>
      <c r="C6" s="75"/>
      <c r="D6" s="74"/>
      <c r="G6" s="73"/>
    </row>
    <row r="7" spans="1:9">
      <c r="A7" s="72"/>
      <c r="B7" s="73"/>
      <c r="C7" s="75"/>
      <c r="D7" s="74"/>
      <c r="G7" s="73"/>
      <c r="I7" s="15" t="s">
        <v>154</v>
      </c>
    </row>
    <row r="8" spans="1:9">
      <c r="A8" s="72"/>
      <c r="B8" s="73"/>
      <c r="C8" s="75"/>
      <c r="D8" s="74"/>
      <c r="G8" s="73"/>
    </row>
    <row r="9" spans="1:9">
      <c r="A9" s="66"/>
      <c r="B9" s="67"/>
      <c r="C9" s="68"/>
      <c r="D9" s="69"/>
      <c r="G9" s="67"/>
      <c r="I9" s="15" t="s">
        <v>160</v>
      </c>
    </row>
    <row r="10" spans="1:9">
      <c r="A10" s="66"/>
      <c r="B10" s="67"/>
      <c r="C10" s="68"/>
      <c r="D10" s="69"/>
      <c r="G10" s="67"/>
      <c r="I10" s="27" t="s">
        <v>163</v>
      </c>
    </row>
    <row r="11" spans="1:9">
      <c r="A11" s="66"/>
      <c r="B11" s="67"/>
      <c r="C11" s="68"/>
      <c r="D11" s="69"/>
      <c r="G11" s="67"/>
      <c r="I11" s="27" t="s">
        <v>164</v>
      </c>
    </row>
    <row r="12" spans="1:9">
      <c r="A12" s="66"/>
      <c r="B12" s="67"/>
      <c r="C12" s="68"/>
      <c r="D12" s="69"/>
      <c r="G12" s="67"/>
      <c r="I12" s="27" t="s">
        <v>162</v>
      </c>
    </row>
    <row r="13" spans="1:9">
      <c r="A13" s="66"/>
      <c r="B13" s="67"/>
      <c r="C13" s="68"/>
      <c r="D13" s="69"/>
      <c r="G13" s="67"/>
    </row>
    <row r="14" spans="1:9">
      <c r="A14" s="66"/>
      <c r="B14" s="67"/>
      <c r="C14" s="68"/>
      <c r="D14" s="69"/>
      <c r="G14" s="67"/>
      <c r="I14" s="15" t="s">
        <v>161</v>
      </c>
    </row>
    <row r="15" spans="1:9">
      <c r="A15" s="66"/>
      <c r="B15" s="67"/>
      <c r="C15" s="68"/>
      <c r="D15" s="69"/>
      <c r="G15" s="67"/>
      <c r="I15" s="15" t="s">
        <v>155</v>
      </c>
    </row>
    <row r="16" spans="1:9">
      <c r="A16" s="66"/>
      <c r="B16" s="67"/>
      <c r="C16" s="68"/>
      <c r="D16" s="69"/>
      <c r="G16" s="67"/>
      <c r="I16" s="15" t="s">
        <v>156</v>
      </c>
    </row>
    <row r="17" spans="1:12">
      <c r="A17" s="66"/>
      <c r="B17" s="67"/>
      <c r="C17" s="68"/>
      <c r="D17" s="69"/>
      <c r="G17" s="67"/>
      <c r="I17" s="15" t="s">
        <v>157</v>
      </c>
    </row>
    <row r="18" spans="1:12">
      <c r="A18" s="66"/>
      <c r="B18" s="67"/>
      <c r="C18" s="68"/>
      <c r="D18" s="69"/>
      <c r="G18" s="67"/>
      <c r="I18" s="15" t="s">
        <v>158</v>
      </c>
    </row>
    <row r="19" spans="1:12">
      <c r="A19" s="66"/>
      <c r="B19" s="67"/>
      <c r="C19" s="68"/>
      <c r="D19" s="69"/>
      <c r="G19" s="67"/>
      <c r="I19" s="15" t="s">
        <v>159</v>
      </c>
    </row>
    <row r="20" spans="1:12">
      <c r="A20" s="66"/>
      <c r="B20" s="67"/>
      <c r="C20" s="68"/>
      <c r="D20" s="69"/>
      <c r="G20" s="67"/>
    </row>
    <row r="21" spans="1:12">
      <c r="A21" s="66"/>
      <c r="B21" s="67"/>
      <c r="C21" s="68"/>
      <c r="D21" s="69"/>
      <c r="G21" s="67"/>
    </row>
    <row r="22" spans="1:12">
      <c r="A22" s="66"/>
      <c r="B22" s="67"/>
      <c r="C22" s="68"/>
      <c r="D22" s="69"/>
      <c r="G22" s="67"/>
    </row>
    <row r="23" spans="1:12">
      <c r="A23" s="60"/>
      <c r="B23" s="67"/>
      <c r="C23" s="68"/>
      <c r="D23" s="61"/>
      <c r="G23" s="67"/>
    </row>
    <row r="24" spans="1:12">
      <c r="A24" s="60"/>
      <c r="B24" s="67"/>
      <c r="C24" s="68"/>
      <c r="D24" s="61"/>
      <c r="G24" s="67"/>
    </row>
    <row r="25" spans="1:12">
      <c r="A25" s="60"/>
      <c r="B25" s="67"/>
      <c r="C25" s="68"/>
      <c r="D25" s="61"/>
      <c r="G25" s="67"/>
      <c r="I25" s="28" t="s">
        <v>165</v>
      </c>
      <c r="J25" s="71">
        <v>45201</v>
      </c>
    </row>
    <row r="26" spans="1:12">
      <c r="A26" s="60"/>
      <c r="B26" s="67"/>
      <c r="C26" s="68"/>
      <c r="D26" s="61"/>
      <c r="G26" s="67"/>
      <c r="J26" s="29"/>
    </row>
    <row r="27" spans="1:12">
      <c r="A27" s="60"/>
      <c r="B27" s="67"/>
      <c r="C27" s="68"/>
      <c r="D27" s="61"/>
      <c r="G27" s="67"/>
      <c r="I27" s="28" t="s">
        <v>152</v>
      </c>
      <c r="J27" s="30" t="str" cm="1">
        <f t="array" ref="J27:L27">'LayOut Multiple'!L3:N3</f>
        <v>SINDICATO BBA CREATFORT IMAGEN</v>
      </c>
      <c r="K27" s="15">
        <v>0</v>
      </c>
      <c r="L27" s="15">
        <v>0</v>
      </c>
    </row>
    <row r="28" spans="1:12">
      <c r="A28" s="60"/>
      <c r="B28" s="67"/>
      <c r="C28" s="68"/>
      <c r="D28" s="61"/>
      <c r="G28" s="67"/>
      <c r="J28" s="29"/>
    </row>
    <row r="29" spans="1:12">
      <c r="A29" s="60"/>
      <c r="B29" s="67"/>
      <c r="C29" s="68"/>
      <c r="D29" s="61"/>
      <c r="G29" s="67"/>
      <c r="I29" s="28" t="s">
        <v>153</v>
      </c>
      <c r="J29" s="31" t="s">
        <v>166</v>
      </c>
    </row>
    <row r="30" spans="1:12">
      <c r="A30" s="60"/>
      <c r="B30" s="67"/>
      <c r="C30" s="68"/>
      <c r="D30" s="61"/>
      <c r="G30" s="67"/>
      <c r="J30" s="29"/>
    </row>
    <row r="31" spans="1:12">
      <c r="A31" s="60"/>
      <c r="B31" s="67"/>
      <c r="C31" s="68"/>
      <c r="D31" s="61"/>
      <c r="G31" s="67"/>
    </row>
    <row r="32" spans="1:12">
      <c r="A32" s="60"/>
      <c r="B32" s="67"/>
      <c r="C32" s="68"/>
      <c r="D32" s="61"/>
      <c r="G32" s="67"/>
    </row>
    <row r="33" spans="1:7">
      <c r="A33" s="60"/>
      <c r="B33" s="67"/>
      <c r="C33" s="68"/>
      <c r="D33" s="61"/>
      <c r="G33" s="67"/>
    </row>
    <row r="34" spans="1:7">
      <c r="A34" s="60"/>
      <c r="B34" s="67"/>
      <c r="C34" s="68"/>
      <c r="D34" s="61"/>
      <c r="G34" s="67"/>
    </row>
    <row r="35" spans="1:7">
      <c r="A35" s="60"/>
      <c r="B35" s="67"/>
      <c r="C35" s="68"/>
      <c r="D35" s="61"/>
      <c r="G35" s="67"/>
    </row>
    <row r="36" spans="1:7">
      <c r="A36" s="60"/>
      <c r="B36" s="67"/>
      <c r="C36" s="68"/>
      <c r="D36" s="61"/>
      <c r="G36" s="67"/>
    </row>
    <row r="37" spans="1:7">
      <c r="A37" s="60"/>
      <c r="B37" s="67"/>
      <c r="C37" s="68"/>
      <c r="D37" s="61"/>
      <c r="G37" s="67"/>
    </row>
    <row r="38" spans="1:7">
      <c r="A38" s="60"/>
      <c r="B38" s="67"/>
      <c r="C38" s="68"/>
      <c r="D38" s="61"/>
      <c r="G38" s="67"/>
    </row>
    <row r="39" spans="1:7">
      <c r="A39" s="60"/>
      <c r="B39" s="67"/>
      <c r="C39" s="68"/>
      <c r="D39" s="61"/>
      <c r="G39" s="67"/>
    </row>
    <row r="40" spans="1:7" ht="14.4">
      <c r="A40" s="60"/>
      <c r="B40" s="63"/>
      <c r="C40" s="68"/>
      <c r="D40" s="61"/>
      <c r="G40" s="67"/>
    </row>
    <row r="41" spans="1:7" ht="14.4">
      <c r="A41" s="60"/>
      <c r="B41" s="63"/>
      <c r="C41" s="68"/>
      <c r="D41" s="61"/>
      <c r="G41" s="67"/>
    </row>
    <row r="42" spans="1:7" ht="14.4">
      <c r="A42" s="60"/>
      <c r="B42" s="63"/>
      <c r="C42" s="68"/>
      <c r="D42" s="61"/>
      <c r="G42" s="67"/>
    </row>
    <row r="43" spans="1:7" ht="14.4">
      <c r="A43" s="60"/>
      <c r="B43" s="63"/>
      <c r="C43" s="68"/>
      <c r="D43" s="61"/>
      <c r="G43" s="67"/>
    </row>
    <row r="44" spans="1:7" ht="14.4">
      <c r="A44" s="60"/>
      <c r="B44" s="63"/>
      <c r="C44" s="68"/>
      <c r="D44" s="61"/>
      <c r="G44" s="67"/>
    </row>
    <row r="45" spans="1:7">
      <c r="A45" s="66"/>
      <c r="B45" s="67"/>
      <c r="C45" s="68"/>
      <c r="D45" s="69"/>
      <c r="G45" s="67"/>
    </row>
    <row r="46" spans="1:7">
      <c r="A46" s="66"/>
      <c r="B46" s="67"/>
      <c r="C46" s="68"/>
      <c r="D46" s="69"/>
      <c r="G46" s="67"/>
    </row>
    <row r="47" spans="1:7">
      <c r="A47" s="66"/>
      <c r="B47" s="67"/>
      <c r="C47" s="68"/>
      <c r="D47" s="69"/>
      <c r="G47" s="67"/>
    </row>
    <row r="48" spans="1:7">
      <c r="A48" s="66"/>
      <c r="B48" s="67"/>
      <c r="C48" s="68"/>
      <c r="D48" s="69"/>
      <c r="G48" s="67"/>
    </row>
    <row r="49" spans="1:7">
      <c r="A49" s="66"/>
      <c r="B49" s="67"/>
      <c r="C49" s="68"/>
      <c r="D49" s="69"/>
      <c r="G49" s="67"/>
    </row>
    <row r="50" spans="1:7">
      <c r="A50" s="66"/>
      <c r="B50" s="67"/>
      <c r="C50" s="68"/>
      <c r="D50" s="69"/>
      <c r="G50" s="67"/>
    </row>
    <row r="51" spans="1:7">
      <c r="A51" s="66"/>
      <c r="B51" s="67"/>
      <c r="C51" s="68"/>
      <c r="D51" s="69"/>
      <c r="G51" s="67"/>
    </row>
    <row r="52" spans="1:7">
      <c r="A52" s="66"/>
      <c r="B52" s="67"/>
      <c r="C52" s="68"/>
      <c r="D52" s="69"/>
      <c r="G52" s="67"/>
    </row>
    <row r="53" spans="1:7">
      <c r="A53" s="66"/>
      <c r="B53" s="67"/>
      <c r="C53" s="68"/>
      <c r="D53" s="69"/>
      <c r="G53" s="67"/>
    </row>
    <row r="54" spans="1:7">
      <c r="A54" s="66"/>
      <c r="B54" s="67"/>
      <c r="C54" s="68"/>
      <c r="D54" s="69"/>
      <c r="G54" s="67"/>
    </row>
    <row r="55" spans="1:7">
      <c r="A55" s="66"/>
      <c r="B55" s="67"/>
      <c r="C55" s="68"/>
      <c r="D55" s="69"/>
      <c r="G55" s="67"/>
    </row>
    <row r="56" spans="1:7">
      <c r="A56" s="66"/>
      <c r="B56" s="67"/>
      <c r="C56" s="68"/>
      <c r="D56" s="69"/>
      <c r="G56" s="67"/>
    </row>
    <row r="57" spans="1:7">
      <c r="A57" s="66"/>
      <c r="B57" s="67"/>
      <c r="C57" s="68"/>
      <c r="D57" s="69"/>
      <c r="G57" s="67"/>
    </row>
    <row r="58" spans="1:7">
      <c r="A58" s="66"/>
      <c r="B58" s="67"/>
      <c r="C58" s="68"/>
      <c r="D58" s="69"/>
      <c r="G58" s="67"/>
    </row>
    <row r="59" spans="1:7">
      <c r="A59" s="66"/>
      <c r="B59" s="67"/>
      <c r="C59" s="68"/>
      <c r="D59" s="69"/>
      <c r="G59" s="67"/>
    </row>
    <row r="60" spans="1:7">
      <c r="A60" s="66"/>
      <c r="B60" s="67"/>
      <c r="C60" s="68"/>
      <c r="D60" s="69"/>
      <c r="G60" s="67"/>
    </row>
    <row r="61" spans="1:7">
      <c r="A61" s="66"/>
      <c r="B61" s="67"/>
      <c r="C61" s="68"/>
      <c r="D61" s="69"/>
      <c r="G61" s="67"/>
    </row>
    <row r="62" spans="1:7">
      <c r="A62" s="66"/>
      <c r="B62" s="67"/>
      <c r="C62" s="68"/>
      <c r="D62" s="69"/>
      <c r="G62" s="67"/>
    </row>
    <row r="63" spans="1:7">
      <c r="A63" s="66"/>
      <c r="B63" s="67"/>
      <c r="C63" s="68"/>
      <c r="D63" s="69"/>
      <c r="G63" s="67"/>
    </row>
    <row r="64" spans="1:7">
      <c r="A64" s="66"/>
      <c r="B64" s="67"/>
      <c r="C64" s="68"/>
      <c r="D64" s="69"/>
      <c r="G64" s="67"/>
    </row>
    <row r="65" spans="1:7">
      <c r="A65" s="66"/>
      <c r="B65" s="67"/>
      <c r="C65" s="68"/>
      <c r="D65" s="69"/>
      <c r="G65" s="67"/>
    </row>
  </sheetData>
  <sheetProtection algorithmName="SHA-512" hashValue="tmOgk5LLtQedjKlUf098xQUKymIBnHvalWUeY8gthmJLUUlGQMYFYzbNiD2N6oQQdB9Bkif4ELQZC3bVXqp8RQ==" saltValue="aDt3o4AltpyMQkLBOFPJ8w==" spinCount="100000" sheet="1" objects="1" scenarios="1"/>
  <phoneticPr fontId="17" type="noConversion"/>
  <dataValidations count="1">
    <dataValidation type="custom" allowBlank="1" showInputMessage="1" showErrorMessage="1" errorTitle="Cuenta Beneficiaria " error="Valida la información, ya que no cumple con las características: _x000a_10 dígitos (número celular);_x000a_16 dígitos (tarjeta de débito);_x000a_18 dígitos (cuenta clabe)" sqref="C2:C6" xr:uid="{00000000-0002-0000-0100-000000000000}">
      <formula1>OR(LEN(C2)=10,LEN(C2)=16,LEN(C2)=18)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'BASE BANCOS'!$B$2:$B$87</xm:f>
          </x14:formula1>
          <xm:sqref>E2:E1048576</xm:sqref>
        </x14:dataValidation>
        <x14:dataValidation type="list" allowBlank="1" showInputMessage="1" showErrorMessage="1" xr:uid="{00000000-0002-0000-0100-000002000000}">
          <x14:formula1>
            <xm:f>'BASE BANCOS'!$I$2:$I$19</xm:f>
          </x14:formula1>
          <xm:sqref>F2:F1048576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fitToPage="1"/>
  </sheetPr>
  <dimension ref="A1:V965"/>
  <sheetViews>
    <sheetView topLeftCell="L1" zoomScale="96" zoomScaleNormal="40" workbookViewId="0">
      <selection activeCell="O17" sqref="O17:O20"/>
    </sheetView>
  </sheetViews>
  <sheetFormatPr baseColWidth="10" defaultColWidth="12.69921875" defaultRowHeight="15" customHeight="1"/>
  <cols>
    <col min="1" max="1" width="14.69921875" style="7" customWidth="1"/>
    <col min="2" max="2" width="19.69921875" style="1" customWidth="1"/>
    <col min="3" max="3" width="14.69921875" style="7" customWidth="1"/>
    <col min="4" max="4" width="9.69921875" style="1" customWidth="1"/>
    <col min="5" max="6" width="9.296875" style="1" customWidth="1"/>
    <col min="7" max="7" width="13.796875" style="1" customWidth="1"/>
    <col min="8" max="8" width="20" style="1" customWidth="1"/>
    <col min="9" max="9" width="16.69921875" style="1" bestFit="1" customWidth="1"/>
    <col min="10" max="10" width="19" style="1" bestFit="1" customWidth="1"/>
    <col min="11" max="14" width="12.69921875" style="1"/>
    <col min="15" max="15" width="20.69921875" style="1" bestFit="1" customWidth="1"/>
    <col min="16" max="16" width="23.69921875" style="36" customWidth="1"/>
    <col min="17" max="17" width="22" style="36" customWidth="1"/>
    <col min="18" max="18" width="19.19921875" style="36" customWidth="1"/>
    <col min="19" max="19" width="18" style="1" bestFit="1" customWidth="1"/>
    <col min="20" max="16384" width="12.69921875" style="1"/>
  </cols>
  <sheetData>
    <row r="1" spans="1:22" s="11" customFormat="1" ht="42">
      <c r="A1" s="9" t="s">
        <v>0</v>
      </c>
      <c r="B1" s="10" t="s">
        <v>99</v>
      </c>
      <c r="C1" s="9" t="s">
        <v>10</v>
      </c>
      <c r="D1" s="122" t="s">
        <v>341</v>
      </c>
      <c r="E1" s="122" t="s">
        <v>345</v>
      </c>
      <c r="G1" s="12" t="s">
        <v>107</v>
      </c>
      <c r="H1" s="12" t="s">
        <v>108</v>
      </c>
      <c r="I1" s="12" t="s">
        <v>109</v>
      </c>
      <c r="J1" s="12" t="s">
        <v>110</v>
      </c>
      <c r="O1" s="37" t="s">
        <v>106</v>
      </c>
      <c r="P1" s="39" t="s">
        <v>35</v>
      </c>
      <c r="Q1" s="39" t="s">
        <v>340</v>
      </c>
      <c r="R1" s="39" t="s">
        <v>25</v>
      </c>
      <c r="S1" s="38" t="s">
        <v>79</v>
      </c>
      <c r="T1" s="38" t="s">
        <v>339</v>
      </c>
      <c r="U1" s="38" t="s">
        <v>344</v>
      </c>
      <c r="V1" s="38" t="s">
        <v>88</v>
      </c>
    </row>
    <row r="2" spans="1:22" ht="14.4">
      <c r="A2" s="8" t="s">
        <v>176</v>
      </c>
      <c r="B2" s="2" t="s">
        <v>35</v>
      </c>
      <c r="C2" s="5">
        <v>40072</v>
      </c>
      <c r="D2" s="5">
        <v>40072</v>
      </c>
      <c r="G2" s="13">
        <v>0</v>
      </c>
      <c r="H2" s="13"/>
      <c r="I2" s="13" t="s">
        <v>111</v>
      </c>
      <c r="J2" s="13" t="s">
        <v>112</v>
      </c>
      <c r="O2" s="35" t="s">
        <v>255</v>
      </c>
      <c r="Q2" s="121" t="s">
        <v>332</v>
      </c>
      <c r="S2" s="1" t="s">
        <v>120</v>
      </c>
      <c r="T2" s="121" t="s">
        <v>332</v>
      </c>
      <c r="U2" s="36"/>
      <c r="V2" s="40"/>
    </row>
    <row r="3" spans="1:22" ht="14.4">
      <c r="A3" s="6" t="s">
        <v>101</v>
      </c>
      <c r="B3" s="3" t="s">
        <v>24</v>
      </c>
      <c r="C3" s="6">
        <v>40012</v>
      </c>
      <c r="D3" s="6">
        <v>40012</v>
      </c>
      <c r="G3" s="14" t="s">
        <v>113</v>
      </c>
      <c r="H3" s="13"/>
      <c r="I3" s="13" t="s">
        <v>114</v>
      </c>
      <c r="J3" s="13" t="s">
        <v>115</v>
      </c>
      <c r="O3" s="35" t="s">
        <v>311</v>
      </c>
      <c r="Q3" s="121" t="s">
        <v>329</v>
      </c>
      <c r="S3" s="1" t="s">
        <v>314</v>
      </c>
      <c r="T3" s="121" t="s">
        <v>329</v>
      </c>
      <c r="U3" s="36"/>
      <c r="V3" s="40"/>
    </row>
    <row r="4" spans="1:22" ht="14.4">
      <c r="A4" s="8" t="s">
        <v>149</v>
      </c>
      <c r="B4" s="2" t="s">
        <v>25</v>
      </c>
      <c r="C4" s="5">
        <v>40014</v>
      </c>
      <c r="D4" s="5">
        <v>40014</v>
      </c>
      <c r="G4" s="14" t="s">
        <v>116</v>
      </c>
      <c r="H4" s="13"/>
      <c r="I4" s="13" t="s">
        <v>117</v>
      </c>
      <c r="J4" s="13" t="s">
        <v>118</v>
      </c>
      <c r="O4" s="35" t="s">
        <v>259</v>
      </c>
      <c r="P4" s="36">
        <v>94968</v>
      </c>
      <c r="Q4" s="121" t="s">
        <v>333</v>
      </c>
      <c r="S4" s="1" t="s">
        <v>132</v>
      </c>
      <c r="T4" s="121" t="s">
        <v>333</v>
      </c>
      <c r="U4" s="36"/>
      <c r="V4" s="40"/>
    </row>
    <row r="5" spans="1:22" ht="14.4">
      <c r="A5" s="6" t="s">
        <v>191</v>
      </c>
      <c r="B5" s="3" t="s">
        <v>51</v>
      </c>
      <c r="C5" s="6">
        <v>40138</v>
      </c>
      <c r="D5" s="6">
        <v>40138</v>
      </c>
      <c r="G5" s="14" t="s">
        <v>119</v>
      </c>
      <c r="H5" s="13"/>
      <c r="I5" s="13" t="s">
        <v>120</v>
      </c>
      <c r="J5" s="13" t="s">
        <v>121</v>
      </c>
      <c r="O5" s="35" t="s">
        <v>317</v>
      </c>
      <c r="P5" s="40"/>
      <c r="Q5" s="40" t="s">
        <v>352</v>
      </c>
      <c r="S5" s="1" t="s">
        <v>317</v>
      </c>
      <c r="T5" s="40" t="s">
        <v>352</v>
      </c>
      <c r="U5" s="36"/>
      <c r="V5" s="40"/>
    </row>
    <row r="6" spans="1:22" ht="14.4">
      <c r="A6" s="8" t="s">
        <v>190</v>
      </c>
      <c r="B6" s="2" t="s">
        <v>36</v>
      </c>
      <c r="C6" s="5">
        <v>40102</v>
      </c>
      <c r="D6" s="5">
        <v>40102</v>
      </c>
      <c r="G6" s="14" t="s">
        <v>122</v>
      </c>
      <c r="H6" s="13"/>
      <c r="I6" s="13" t="s">
        <v>123</v>
      </c>
      <c r="J6" s="13" t="s">
        <v>124</v>
      </c>
      <c r="O6" s="35" t="s">
        <v>312</v>
      </c>
      <c r="Q6" s="121" t="s">
        <v>330</v>
      </c>
      <c r="S6" s="1" t="s">
        <v>315</v>
      </c>
      <c r="T6" s="121" t="s">
        <v>330</v>
      </c>
      <c r="U6" s="36"/>
      <c r="V6" s="40"/>
    </row>
    <row r="7" spans="1:22" ht="14.4">
      <c r="A7" s="6" t="s">
        <v>189</v>
      </c>
      <c r="B7" s="3" t="s">
        <v>48</v>
      </c>
      <c r="C7" s="6">
        <v>40133</v>
      </c>
      <c r="D7" s="6">
        <v>40133</v>
      </c>
      <c r="G7" s="14" t="s">
        <v>125</v>
      </c>
      <c r="H7" s="13"/>
      <c r="I7" s="13" t="s">
        <v>126</v>
      </c>
      <c r="J7" s="13" t="s">
        <v>127</v>
      </c>
      <c r="O7" s="35" t="s">
        <v>257</v>
      </c>
      <c r="Q7" s="121" t="s">
        <v>331</v>
      </c>
      <c r="R7" s="36">
        <v>65507868365</v>
      </c>
      <c r="S7" s="1" t="s">
        <v>126</v>
      </c>
      <c r="T7" s="121" t="s">
        <v>331</v>
      </c>
      <c r="U7" s="36"/>
      <c r="V7" s="40"/>
    </row>
    <row r="8" spans="1:22" ht="14.4">
      <c r="A8" s="8" t="s">
        <v>188</v>
      </c>
      <c r="B8" s="2" t="s">
        <v>34</v>
      </c>
      <c r="C8" s="5">
        <v>40062</v>
      </c>
      <c r="D8" s="5">
        <v>40062</v>
      </c>
      <c r="G8" s="14" t="s">
        <v>128</v>
      </c>
      <c r="H8" s="13"/>
      <c r="I8" s="13" t="s">
        <v>129</v>
      </c>
      <c r="J8" s="13" t="s">
        <v>130</v>
      </c>
      <c r="O8" s="35" t="s">
        <v>262</v>
      </c>
      <c r="Q8" s="121" t="s">
        <v>334</v>
      </c>
      <c r="R8" s="36">
        <v>65507488523</v>
      </c>
      <c r="S8" s="1" t="s">
        <v>141</v>
      </c>
      <c r="T8" s="121" t="s">
        <v>334</v>
      </c>
      <c r="U8" s="36"/>
      <c r="V8" s="40"/>
    </row>
    <row r="9" spans="1:22" ht="14.4">
      <c r="A9" s="6" t="s">
        <v>187</v>
      </c>
      <c r="B9" s="3" t="s">
        <v>342</v>
      </c>
      <c r="C9" s="6">
        <v>90638</v>
      </c>
      <c r="D9" s="6">
        <v>40638</v>
      </c>
      <c r="G9" s="14" t="s">
        <v>131</v>
      </c>
      <c r="H9" s="13"/>
      <c r="I9" s="13" t="s">
        <v>132</v>
      </c>
      <c r="J9" s="13" t="s">
        <v>133</v>
      </c>
      <c r="O9" s="35" t="s">
        <v>318</v>
      </c>
      <c r="S9" s="1" t="s">
        <v>318</v>
      </c>
      <c r="T9" s="36"/>
      <c r="U9" s="36"/>
      <c r="V9" s="40"/>
    </row>
    <row r="10" spans="1:22" ht="14.4">
      <c r="A10" s="8" t="s">
        <v>186</v>
      </c>
      <c r="B10" s="2" t="s">
        <v>37</v>
      </c>
      <c r="C10" s="5">
        <v>40103</v>
      </c>
      <c r="D10" s="5">
        <v>40103</v>
      </c>
      <c r="G10" s="14" t="s">
        <v>134</v>
      </c>
      <c r="H10" s="13"/>
      <c r="I10" s="13" t="s">
        <v>135</v>
      </c>
      <c r="J10" s="13" t="s">
        <v>136</v>
      </c>
      <c r="O10" s="35" t="s">
        <v>321</v>
      </c>
      <c r="S10" s="1" t="s">
        <v>321</v>
      </c>
      <c r="T10" s="36"/>
      <c r="U10" s="36"/>
      <c r="V10" s="40"/>
    </row>
    <row r="11" spans="1:22" ht="14.4">
      <c r="A11" s="6" t="s">
        <v>185</v>
      </c>
      <c r="B11" s="3" t="s">
        <v>83</v>
      </c>
      <c r="C11" s="6">
        <v>90659</v>
      </c>
      <c r="D11" s="6">
        <v>40659</v>
      </c>
      <c r="G11" s="14" t="s">
        <v>137</v>
      </c>
      <c r="H11" s="13"/>
      <c r="I11" s="13" t="s">
        <v>138</v>
      </c>
      <c r="J11" s="13" t="s">
        <v>139</v>
      </c>
      <c r="O11" s="35" t="s">
        <v>308</v>
      </c>
      <c r="S11" s="1" t="s">
        <v>308</v>
      </c>
      <c r="T11" s="36"/>
      <c r="U11" s="36"/>
      <c r="V11" s="40"/>
    </row>
    <row r="12" spans="1:22" ht="14.4">
      <c r="A12" s="8" t="s">
        <v>184</v>
      </c>
      <c r="B12" s="2" t="s">
        <v>44</v>
      </c>
      <c r="C12" s="5">
        <v>40128</v>
      </c>
      <c r="D12" s="5">
        <v>40128</v>
      </c>
      <c r="G12" s="14" t="s">
        <v>140</v>
      </c>
      <c r="H12" s="13"/>
      <c r="I12" s="13" t="s">
        <v>141</v>
      </c>
      <c r="J12" s="13" t="s">
        <v>142</v>
      </c>
      <c r="O12" s="35" t="s">
        <v>261</v>
      </c>
      <c r="P12" s="36">
        <v>26950</v>
      </c>
      <c r="Q12" s="121" t="s">
        <v>336</v>
      </c>
      <c r="S12" s="1" t="s">
        <v>138</v>
      </c>
      <c r="T12" s="121" t="s">
        <v>336</v>
      </c>
      <c r="U12" s="36"/>
      <c r="V12" s="40"/>
    </row>
    <row r="13" spans="1:22" ht="14.4">
      <c r="A13" s="6" t="s">
        <v>183</v>
      </c>
      <c r="B13" s="3" t="s">
        <v>43</v>
      </c>
      <c r="C13" s="6">
        <v>40127</v>
      </c>
      <c r="D13" s="6">
        <v>40127</v>
      </c>
      <c r="G13" s="14" t="s">
        <v>101</v>
      </c>
      <c r="H13" s="13"/>
      <c r="I13" s="13" t="s">
        <v>143</v>
      </c>
      <c r="J13" s="13" t="s">
        <v>144</v>
      </c>
      <c r="O13" s="35" t="s">
        <v>293</v>
      </c>
      <c r="S13" s="1" t="s">
        <v>292</v>
      </c>
      <c r="T13" s="36"/>
      <c r="U13" s="36"/>
      <c r="V13" s="40"/>
    </row>
    <row r="14" spans="1:22" ht="14.4">
      <c r="A14" s="8" t="s">
        <v>182</v>
      </c>
      <c r="B14" s="2" t="s">
        <v>27</v>
      </c>
      <c r="C14" s="5">
        <v>40030</v>
      </c>
      <c r="D14" s="5">
        <v>40030</v>
      </c>
      <c r="G14" s="14" t="s">
        <v>145</v>
      </c>
      <c r="H14" s="13"/>
      <c r="I14" s="13" t="s">
        <v>146</v>
      </c>
      <c r="J14" s="13" t="s">
        <v>147</v>
      </c>
      <c r="O14" s="35" t="s">
        <v>269</v>
      </c>
      <c r="P14" s="36" t="s">
        <v>268</v>
      </c>
      <c r="Q14" s="121" t="s">
        <v>335</v>
      </c>
      <c r="S14" s="1" t="s">
        <v>111</v>
      </c>
      <c r="T14" s="121" t="s">
        <v>335</v>
      </c>
      <c r="U14" s="36"/>
      <c r="V14" s="40"/>
    </row>
    <row r="15" spans="1:22" ht="14.4">
      <c r="A15" s="6" t="s">
        <v>113</v>
      </c>
      <c r="B15" s="3" t="s">
        <v>23</v>
      </c>
      <c r="C15" s="6">
        <v>40002</v>
      </c>
      <c r="D15" s="6">
        <v>40002</v>
      </c>
      <c r="G15" s="14" t="s">
        <v>149</v>
      </c>
      <c r="H15" s="13"/>
      <c r="I15" s="13" t="s">
        <v>148</v>
      </c>
      <c r="J15" s="13" t="s">
        <v>147</v>
      </c>
      <c r="O15" s="35" t="s">
        <v>316</v>
      </c>
      <c r="S15" s="1" t="s">
        <v>316</v>
      </c>
      <c r="T15" s="40"/>
      <c r="U15" s="36"/>
      <c r="V15" s="40"/>
    </row>
    <row r="16" spans="1:22" ht="14.4">
      <c r="A16" s="8" t="s">
        <v>181</v>
      </c>
      <c r="B16" s="2" t="s">
        <v>60</v>
      </c>
      <c r="C16" s="5">
        <v>40154</v>
      </c>
      <c r="D16" s="5">
        <v>40154</v>
      </c>
      <c r="G16" s="99" t="s">
        <v>13</v>
      </c>
      <c r="H16" s="13"/>
      <c r="I16" s="100" t="s">
        <v>292</v>
      </c>
      <c r="J16" s="13" t="s">
        <v>147</v>
      </c>
      <c r="O16" s="35" t="s">
        <v>310</v>
      </c>
      <c r="P16" s="40"/>
      <c r="Q16" s="40"/>
      <c r="R16" s="40"/>
      <c r="S16" s="35" t="s">
        <v>310</v>
      </c>
      <c r="T16" s="40"/>
      <c r="U16" s="36"/>
      <c r="V16" s="40"/>
    </row>
    <row r="17" spans="1:22" ht="14.4">
      <c r="A17" s="6">
        <v>160</v>
      </c>
      <c r="B17" s="3" t="s">
        <v>93</v>
      </c>
      <c r="C17" s="6">
        <v>40160</v>
      </c>
      <c r="D17" s="6">
        <v>40160</v>
      </c>
      <c r="G17" s="99" t="s">
        <v>299</v>
      </c>
      <c r="H17" s="13"/>
      <c r="I17" s="100" t="s">
        <v>308</v>
      </c>
      <c r="J17" s="99" t="s">
        <v>309</v>
      </c>
      <c r="O17" s="35" t="s">
        <v>353</v>
      </c>
      <c r="P17" s="40"/>
      <c r="Q17" s="40" t="s">
        <v>354</v>
      </c>
      <c r="R17" s="40"/>
      <c r="S17" s="35"/>
      <c r="T17" s="40" t="s">
        <v>354</v>
      </c>
      <c r="U17" s="36"/>
      <c r="V17" s="40"/>
    </row>
    <row r="18" spans="1:22" ht="14.4">
      <c r="A18" s="8" t="s">
        <v>125</v>
      </c>
      <c r="B18" s="2" t="s">
        <v>17</v>
      </c>
      <c r="C18" s="5">
        <v>37006</v>
      </c>
      <c r="D18" s="5">
        <v>37006</v>
      </c>
      <c r="G18" s="99" t="s">
        <v>297</v>
      </c>
      <c r="H18" s="13"/>
      <c r="I18" s="100" t="s">
        <v>296</v>
      </c>
      <c r="J18" s="99" t="s">
        <v>301</v>
      </c>
      <c r="O18" s="35" t="s">
        <v>350</v>
      </c>
      <c r="P18" s="40"/>
      <c r="Q18" s="40" t="s">
        <v>351</v>
      </c>
      <c r="R18" s="40"/>
      <c r="S18" s="35"/>
      <c r="T18" s="40" t="s">
        <v>351</v>
      </c>
      <c r="U18" s="36"/>
      <c r="V18" s="40"/>
    </row>
    <row r="19" spans="1:22" ht="14.4">
      <c r="A19" s="6" t="s">
        <v>180</v>
      </c>
      <c r="B19" s="3" t="s">
        <v>50</v>
      </c>
      <c r="C19" s="6">
        <v>40137</v>
      </c>
      <c r="D19" s="6">
        <v>40137</v>
      </c>
      <c r="G19" s="99" t="s">
        <v>298</v>
      </c>
      <c r="H19" s="13"/>
      <c r="I19" s="100" t="s">
        <v>310</v>
      </c>
      <c r="J19" s="99" t="s">
        <v>301</v>
      </c>
      <c r="O19" s="35" t="s">
        <v>355</v>
      </c>
      <c r="P19" s="40"/>
      <c r="Q19" s="40" t="s">
        <v>356</v>
      </c>
      <c r="R19" s="40"/>
      <c r="S19" s="35"/>
      <c r="T19" s="40" t="s">
        <v>356</v>
      </c>
      <c r="U19" s="36"/>
      <c r="V19" s="40"/>
    </row>
    <row r="20" spans="1:22" ht="13.8">
      <c r="A20" s="8" t="s">
        <v>179</v>
      </c>
      <c r="B20" s="2" t="s">
        <v>59</v>
      </c>
      <c r="C20" s="5">
        <v>40152</v>
      </c>
      <c r="D20" s="5">
        <v>40152</v>
      </c>
      <c r="O20" s="35" t="s">
        <v>357</v>
      </c>
      <c r="P20" s="40"/>
      <c r="Q20" s="40" t="s">
        <v>358</v>
      </c>
      <c r="R20" s="40"/>
      <c r="S20" s="35"/>
      <c r="T20" s="40" t="s">
        <v>358</v>
      </c>
      <c r="U20" s="36"/>
      <c r="V20" s="40"/>
    </row>
    <row r="21" spans="1:22" ht="13.8">
      <c r="A21" s="6" t="s">
        <v>178</v>
      </c>
      <c r="B21" s="3" t="s">
        <v>19</v>
      </c>
      <c r="C21" s="6">
        <v>37019</v>
      </c>
      <c r="D21" s="6">
        <v>37019</v>
      </c>
      <c r="O21" s="35"/>
      <c r="P21" s="40"/>
      <c r="Q21" s="40"/>
      <c r="R21" s="40"/>
      <c r="S21" s="35"/>
      <c r="T21" s="40"/>
      <c r="U21" s="36"/>
      <c r="V21" s="40"/>
    </row>
    <row r="22" spans="1:22" ht="13.8">
      <c r="A22" s="8">
        <v>106</v>
      </c>
      <c r="B22" s="2" t="s">
        <v>94</v>
      </c>
      <c r="C22" s="5">
        <v>40106</v>
      </c>
      <c r="D22" s="5">
        <v>40106</v>
      </c>
      <c r="O22" s="35"/>
      <c r="P22" s="40"/>
      <c r="Q22" s="40"/>
      <c r="R22" s="40"/>
      <c r="S22" s="35"/>
      <c r="T22" s="40"/>
      <c r="U22" s="36"/>
      <c r="V22" s="40"/>
    </row>
    <row r="23" spans="1:22" ht="13.8">
      <c r="A23" s="6" t="s">
        <v>177</v>
      </c>
      <c r="B23" s="3" t="s">
        <v>55</v>
      </c>
      <c r="C23" s="6">
        <v>40147</v>
      </c>
      <c r="D23" s="6">
        <v>40147</v>
      </c>
      <c r="O23" s="35"/>
      <c r="P23" s="40"/>
      <c r="Q23" s="40"/>
      <c r="R23" s="40"/>
      <c r="S23" s="35"/>
      <c r="T23" s="40"/>
      <c r="U23" s="36"/>
      <c r="V23" s="40"/>
    </row>
    <row r="24" spans="1:22" ht="16.8">
      <c r="A24" s="8" t="s">
        <v>134</v>
      </c>
      <c r="B24" s="2" t="s">
        <v>18</v>
      </c>
      <c r="C24" s="5">
        <v>37009</v>
      </c>
      <c r="D24" s="5">
        <v>37009</v>
      </c>
      <c r="O24" s="35"/>
      <c r="P24" s="40"/>
      <c r="Q24" s="40"/>
      <c r="R24" s="40"/>
      <c r="S24" s="112"/>
      <c r="T24" s="40"/>
      <c r="U24" s="36"/>
      <c r="V24" s="40"/>
    </row>
    <row r="25" spans="1:22">
      <c r="A25" s="6" t="s">
        <v>196</v>
      </c>
      <c r="B25" s="3" t="s">
        <v>31</v>
      </c>
      <c r="C25" s="6">
        <v>40058</v>
      </c>
      <c r="D25" s="6">
        <v>40058</v>
      </c>
      <c r="O25" s="35"/>
      <c r="P25" s="40"/>
      <c r="Q25" s="40"/>
      <c r="R25" s="40"/>
      <c r="S25" s="113"/>
      <c r="T25" s="40"/>
      <c r="U25" s="36"/>
      <c r="V25" s="40"/>
    </row>
    <row r="26" spans="1:22" ht="13.8">
      <c r="A26" s="8" t="s">
        <v>195</v>
      </c>
      <c r="B26" s="2" t="s">
        <v>21</v>
      </c>
      <c r="C26" s="5">
        <v>37166</v>
      </c>
      <c r="D26" s="5">
        <v>37166</v>
      </c>
    </row>
    <row r="27" spans="1:22" ht="13.8">
      <c r="A27" s="6" t="s">
        <v>194</v>
      </c>
      <c r="B27" s="3" t="s">
        <v>33</v>
      </c>
      <c r="C27" s="6">
        <v>40060</v>
      </c>
      <c r="D27" s="6">
        <v>40060</v>
      </c>
    </row>
    <row r="28" spans="1:22" ht="13.8">
      <c r="A28" s="8" t="s">
        <v>13</v>
      </c>
      <c r="B28" s="2" t="s">
        <v>16</v>
      </c>
      <c r="C28" s="5">
        <v>2001</v>
      </c>
      <c r="D28" s="5">
        <v>2001</v>
      </c>
    </row>
    <row r="29" spans="1:22" ht="13.8">
      <c r="A29" s="6" t="s">
        <v>193</v>
      </c>
      <c r="B29" s="3" t="s">
        <v>45</v>
      </c>
      <c r="C29" s="6">
        <v>40129</v>
      </c>
      <c r="D29" s="6">
        <v>40129</v>
      </c>
    </row>
    <row r="30" spans="1:22" ht="13.8">
      <c r="A30" s="8" t="s">
        <v>192</v>
      </c>
      <c r="B30" s="2" t="s">
        <v>54</v>
      </c>
      <c r="C30" s="5">
        <v>40145</v>
      </c>
      <c r="D30" s="5">
        <v>40145</v>
      </c>
      <c r="O30" s="117" t="s">
        <v>322</v>
      </c>
      <c r="P30" s="118"/>
      <c r="Q30" s="118"/>
      <c r="R30" s="118"/>
      <c r="S30" s="119"/>
    </row>
    <row r="31" spans="1:22" ht="13.8">
      <c r="A31" s="6" t="s">
        <v>197</v>
      </c>
      <c r="B31" s="3" t="s">
        <v>39</v>
      </c>
      <c r="C31" s="6">
        <v>40112</v>
      </c>
      <c r="D31" s="6">
        <v>40112</v>
      </c>
      <c r="O31" s="114" t="s">
        <v>253</v>
      </c>
      <c r="P31" s="115"/>
      <c r="Q31" s="115"/>
      <c r="R31" s="115"/>
      <c r="S31" s="116" t="s">
        <v>114</v>
      </c>
    </row>
    <row r="32" spans="1:22" ht="13.8">
      <c r="A32" s="8" t="s">
        <v>198</v>
      </c>
      <c r="B32" s="2" t="s">
        <v>85</v>
      </c>
      <c r="C32" s="5">
        <v>90677</v>
      </c>
      <c r="D32" s="5">
        <v>40677</v>
      </c>
      <c r="O32" s="114" t="s">
        <v>254</v>
      </c>
      <c r="P32" s="115"/>
      <c r="Q32" s="115"/>
      <c r="R32" s="115"/>
      <c r="S32" s="116" t="s">
        <v>117</v>
      </c>
    </row>
    <row r="33" spans="1:19" ht="13.8">
      <c r="A33" s="6" t="s">
        <v>199</v>
      </c>
      <c r="B33" s="3" t="s">
        <v>87</v>
      </c>
      <c r="C33" s="6">
        <v>90683</v>
      </c>
      <c r="D33" s="6">
        <v>40683</v>
      </c>
      <c r="O33" s="114" t="s">
        <v>265</v>
      </c>
      <c r="P33" s="115">
        <v>27719</v>
      </c>
      <c r="Q33" s="115"/>
      <c r="R33" s="115">
        <v>65508101488</v>
      </c>
      <c r="S33" s="116" t="s">
        <v>148</v>
      </c>
    </row>
    <row r="34" spans="1:19" ht="13.8">
      <c r="A34" s="8" t="s">
        <v>200</v>
      </c>
      <c r="B34" s="2" t="s">
        <v>74</v>
      </c>
      <c r="C34" s="5">
        <v>90630</v>
      </c>
      <c r="D34" s="5">
        <v>40630</v>
      </c>
      <c r="O34" s="114" t="s">
        <v>263</v>
      </c>
      <c r="P34" s="115"/>
      <c r="Q34" s="115"/>
      <c r="R34" s="115"/>
      <c r="S34" s="116" t="s">
        <v>143</v>
      </c>
    </row>
    <row r="35" spans="1:19" ht="13.8">
      <c r="A35" s="6" t="s">
        <v>201</v>
      </c>
      <c r="B35" s="3" t="s">
        <v>75</v>
      </c>
      <c r="C35" s="6">
        <v>90631</v>
      </c>
      <c r="D35" s="6">
        <v>40631</v>
      </c>
      <c r="O35" s="114" t="s">
        <v>296</v>
      </c>
      <c r="P35" s="115"/>
      <c r="Q35" s="115"/>
      <c r="R35" s="115"/>
      <c r="S35" s="116" t="s">
        <v>296</v>
      </c>
    </row>
    <row r="36" spans="1:19" ht="13.8">
      <c r="A36" s="8" t="s">
        <v>202</v>
      </c>
      <c r="B36" s="2" t="s">
        <v>53</v>
      </c>
      <c r="C36" s="5">
        <v>40143</v>
      </c>
      <c r="D36" s="5">
        <v>40143</v>
      </c>
      <c r="O36" s="114" t="s">
        <v>260</v>
      </c>
      <c r="P36" s="115"/>
      <c r="Q36" s="115"/>
      <c r="R36" s="115"/>
      <c r="S36" s="116" t="s">
        <v>135</v>
      </c>
    </row>
    <row r="37" spans="1:19" ht="13.8">
      <c r="A37" s="6" t="s">
        <v>203</v>
      </c>
      <c r="B37" s="3" t="s">
        <v>46</v>
      </c>
      <c r="C37" s="6">
        <v>40130</v>
      </c>
      <c r="D37" s="6">
        <v>40130</v>
      </c>
      <c r="O37" s="114" t="s">
        <v>256</v>
      </c>
      <c r="P37" s="115">
        <v>69032</v>
      </c>
      <c r="Q37" s="115"/>
      <c r="R37" s="115">
        <v>65508448193</v>
      </c>
      <c r="S37" s="116" t="s">
        <v>123</v>
      </c>
    </row>
    <row r="38" spans="1:19" ht="13.8">
      <c r="A38" s="8" t="s">
        <v>204</v>
      </c>
      <c r="B38" s="2" t="s">
        <v>52</v>
      </c>
      <c r="C38" s="5">
        <v>40140</v>
      </c>
      <c r="D38" s="5">
        <v>40140</v>
      </c>
      <c r="O38" s="114" t="s">
        <v>258</v>
      </c>
      <c r="P38" s="115">
        <v>44982</v>
      </c>
      <c r="Q38" s="115"/>
      <c r="R38" s="115">
        <v>65507837602</v>
      </c>
      <c r="S38" s="116" t="s">
        <v>129</v>
      </c>
    </row>
    <row r="39" spans="1:19" ht="13.8">
      <c r="A39" s="6">
        <v>652</v>
      </c>
      <c r="B39" s="3" t="s">
        <v>95</v>
      </c>
      <c r="C39" s="6">
        <v>90652</v>
      </c>
      <c r="D39" s="6">
        <v>40652</v>
      </c>
      <c r="O39" s="114" t="s">
        <v>264</v>
      </c>
      <c r="P39" s="115">
        <v>49084</v>
      </c>
      <c r="Q39" s="115"/>
      <c r="R39" s="115">
        <v>65507349878</v>
      </c>
      <c r="S39" s="116" t="s">
        <v>146</v>
      </c>
    </row>
    <row r="40" spans="1:19" ht="13.8">
      <c r="A40" s="8" t="s">
        <v>205</v>
      </c>
      <c r="B40" s="2" t="s">
        <v>42</v>
      </c>
      <c r="C40" s="5">
        <v>40126</v>
      </c>
      <c r="D40" s="5">
        <v>40126</v>
      </c>
    </row>
    <row r="41" spans="1:19" ht="13.8">
      <c r="A41" s="6" t="s">
        <v>206</v>
      </c>
      <c r="B41" s="3" t="s">
        <v>86</v>
      </c>
      <c r="C41" s="6">
        <v>90680</v>
      </c>
      <c r="D41" s="6">
        <v>40680</v>
      </c>
    </row>
    <row r="42" spans="1:19" ht="13.8">
      <c r="A42" s="8">
        <v>903</v>
      </c>
      <c r="B42" s="2" t="s">
        <v>96</v>
      </c>
      <c r="C42" s="5">
        <v>90903</v>
      </c>
      <c r="D42" s="5">
        <v>40903</v>
      </c>
    </row>
    <row r="43" spans="1:19" ht="13.8">
      <c r="A43" s="6" t="s">
        <v>207</v>
      </c>
      <c r="B43" s="3" t="s">
        <v>41</v>
      </c>
      <c r="C43" s="6">
        <v>40124</v>
      </c>
      <c r="D43" s="6">
        <v>40124</v>
      </c>
    </row>
    <row r="44" spans="1:19" ht="13.8">
      <c r="A44" s="8" t="s">
        <v>208</v>
      </c>
      <c r="B44" s="2" t="s">
        <v>58</v>
      </c>
      <c r="C44" s="5">
        <v>40151</v>
      </c>
      <c r="D44" s="5">
        <v>40151</v>
      </c>
    </row>
    <row r="45" spans="1:19" ht="13.8">
      <c r="A45" s="6" t="s">
        <v>209</v>
      </c>
      <c r="B45" s="3" t="s">
        <v>68</v>
      </c>
      <c r="C45" s="6">
        <v>90606</v>
      </c>
      <c r="D45" s="6">
        <v>40606</v>
      </c>
    </row>
    <row r="46" spans="1:19" ht="13.8">
      <c r="A46" s="8" t="s">
        <v>210</v>
      </c>
      <c r="B46" s="2" t="s">
        <v>80</v>
      </c>
      <c r="C46" s="5">
        <v>90648</v>
      </c>
      <c r="D46" s="5">
        <v>40648</v>
      </c>
    </row>
    <row r="47" spans="1:19" ht="13.8">
      <c r="A47" s="6" t="s">
        <v>211</v>
      </c>
      <c r="B47" s="3" t="s">
        <v>71</v>
      </c>
      <c r="C47" s="6">
        <v>90616</v>
      </c>
      <c r="D47" s="6">
        <v>40616</v>
      </c>
    </row>
    <row r="48" spans="1:19" ht="13.8">
      <c r="A48" s="8" t="s">
        <v>212</v>
      </c>
      <c r="B48" s="2" t="s">
        <v>76</v>
      </c>
      <c r="C48" s="5">
        <v>90634</v>
      </c>
      <c r="D48" s="5">
        <v>40634</v>
      </c>
    </row>
    <row r="49" spans="1:4" ht="13.8">
      <c r="A49" s="6" t="s">
        <v>213</v>
      </c>
      <c r="B49" s="3" t="s">
        <v>91</v>
      </c>
      <c r="C49" s="6">
        <v>90689</v>
      </c>
      <c r="D49" s="6">
        <v>40689</v>
      </c>
    </row>
    <row r="50" spans="1:4" ht="13.8">
      <c r="A50" s="8" t="s">
        <v>214</v>
      </c>
      <c r="B50" s="2" t="s">
        <v>89</v>
      </c>
      <c r="C50" s="5">
        <v>90685</v>
      </c>
      <c r="D50" s="5">
        <v>40685</v>
      </c>
    </row>
    <row r="51" spans="1:4" ht="13.8">
      <c r="A51" s="6" t="s">
        <v>215</v>
      </c>
      <c r="B51" s="3" t="s">
        <v>65</v>
      </c>
      <c r="C51" s="6">
        <v>90601</v>
      </c>
      <c r="D51" s="6">
        <v>40601</v>
      </c>
    </row>
    <row r="52" spans="1:4" ht="13.8">
      <c r="A52" s="8" t="s">
        <v>216</v>
      </c>
      <c r="B52" s="2" t="s">
        <v>77</v>
      </c>
      <c r="C52" s="5">
        <v>90636</v>
      </c>
      <c r="D52" s="5">
        <v>40636</v>
      </c>
    </row>
    <row r="53" spans="1:4" ht="13.8">
      <c r="A53" s="6" t="s">
        <v>217</v>
      </c>
      <c r="B53" s="3" t="s">
        <v>22</v>
      </c>
      <c r="C53" s="6">
        <v>37168</v>
      </c>
      <c r="D53" s="6">
        <v>37168</v>
      </c>
    </row>
    <row r="54" spans="1:4" ht="13.8">
      <c r="A54" s="8" t="s">
        <v>218</v>
      </c>
      <c r="B54" s="2" t="s">
        <v>26</v>
      </c>
      <c r="C54" s="5">
        <v>40021</v>
      </c>
      <c r="D54" s="5">
        <v>40021</v>
      </c>
    </row>
    <row r="55" spans="1:4" ht="13.8">
      <c r="A55" s="6" t="s">
        <v>219</v>
      </c>
      <c r="B55" s="3" t="s">
        <v>61</v>
      </c>
      <c r="C55" s="6">
        <v>40155</v>
      </c>
      <c r="D55" s="6">
        <v>40155</v>
      </c>
    </row>
    <row r="56" spans="1:4" ht="13.8">
      <c r="A56" s="8" t="s">
        <v>220</v>
      </c>
      <c r="B56" s="2" t="s">
        <v>28</v>
      </c>
      <c r="C56" s="5">
        <v>40036</v>
      </c>
      <c r="D56" s="5">
        <v>40036</v>
      </c>
    </row>
    <row r="57" spans="1:4" ht="13.8">
      <c r="A57" s="6" t="s">
        <v>221</v>
      </c>
      <c r="B57" s="3" t="s">
        <v>92</v>
      </c>
      <c r="C57" s="6">
        <v>90902</v>
      </c>
      <c r="D57" s="6">
        <v>40402</v>
      </c>
    </row>
    <row r="58" spans="1:4" ht="13.8">
      <c r="A58" s="8" t="s">
        <v>222</v>
      </c>
      <c r="B58" s="2" t="s">
        <v>57</v>
      </c>
      <c r="C58" s="5">
        <v>40150</v>
      </c>
      <c r="D58" s="5">
        <v>40150</v>
      </c>
    </row>
    <row r="59" spans="1:4" ht="13.8">
      <c r="A59" s="6" t="s">
        <v>223</v>
      </c>
      <c r="B59" s="3" t="s">
        <v>49</v>
      </c>
      <c r="C59" s="6">
        <v>40136</v>
      </c>
      <c r="D59" s="6">
        <v>40136</v>
      </c>
    </row>
    <row r="60" spans="1:4" ht="13.8">
      <c r="A60" s="8" t="s">
        <v>224</v>
      </c>
      <c r="B60" s="2" t="s">
        <v>90</v>
      </c>
      <c r="C60" s="5">
        <v>90686</v>
      </c>
      <c r="D60" s="5">
        <v>40686</v>
      </c>
    </row>
    <row r="61" spans="1:4" ht="13.8">
      <c r="A61" s="6" t="s">
        <v>225</v>
      </c>
      <c r="B61" s="3" t="s">
        <v>32</v>
      </c>
      <c r="C61" s="6">
        <v>40059</v>
      </c>
      <c r="D61" s="6">
        <v>40059</v>
      </c>
    </row>
    <row r="62" spans="1:4" ht="13.8">
      <c r="A62" s="8" t="s">
        <v>226</v>
      </c>
      <c r="B62" s="2" t="s">
        <v>38</v>
      </c>
      <c r="C62" s="5">
        <v>40110</v>
      </c>
      <c r="D62" s="5">
        <v>40110</v>
      </c>
    </row>
    <row r="63" spans="1:4" ht="13.8">
      <c r="A63" s="6" t="s">
        <v>227</v>
      </c>
      <c r="B63" s="3" t="s">
        <v>81</v>
      </c>
      <c r="C63" s="6">
        <v>90653</v>
      </c>
      <c r="D63" s="6">
        <v>40653</v>
      </c>
    </row>
    <row r="64" spans="1:4" ht="13.8">
      <c r="A64" s="8" t="s">
        <v>228</v>
      </c>
      <c r="B64" s="2" t="s">
        <v>84</v>
      </c>
      <c r="C64" s="5">
        <v>90670</v>
      </c>
      <c r="D64" s="5">
        <v>40670</v>
      </c>
    </row>
    <row r="65" spans="1:4" ht="13.8">
      <c r="A65" s="6" t="s">
        <v>229</v>
      </c>
      <c r="B65" s="3" t="s">
        <v>66</v>
      </c>
      <c r="C65" s="6">
        <v>90602</v>
      </c>
      <c r="D65" s="6">
        <v>40602</v>
      </c>
    </row>
    <row r="66" spans="1:4" ht="13.8">
      <c r="A66" s="8" t="s">
        <v>230</v>
      </c>
      <c r="B66" s="2" t="s">
        <v>29</v>
      </c>
      <c r="C66" s="5">
        <v>40042</v>
      </c>
      <c r="D66" s="5">
        <v>40042</v>
      </c>
    </row>
    <row r="67" spans="1:4" ht="13.8">
      <c r="A67" s="6" t="s">
        <v>231</v>
      </c>
      <c r="B67" s="3" t="s">
        <v>63</v>
      </c>
      <c r="C67" s="6">
        <v>40158</v>
      </c>
      <c r="D67" s="6">
        <v>40158</v>
      </c>
    </row>
    <row r="68" spans="1:4" ht="13.8">
      <c r="A68" s="8" t="s">
        <v>232</v>
      </c>
      <c r="B68" s="2" t="s">
        <v>64</v>
      </c>
      <c r="C68" s="5">
        <v>90600</v>
      </c>
      <c r="D68" s="5">
        <v>40600</v>
      </c>
    </row>
    <row r="69" spans="1:4" ht="13.8">
      <c r="A69" s="6">
        <v>108</v>
      </c>
      <c r="B69" s="3" t="s">
        <v>97</v>
      </c>
      <c r="C69" s="6">
        <v>40108</v>
      </c>
      <c r="D69" s="6">
        <v>40108</v>
      </c>
    </row>
    <row r="70" spans="1:4" ht="13.8">
      <c r="A70" s="8" t="s">
        <v>233</v>
      </c>
      <c r="B70" s="2" t="s">
        <v>47</v>
      </c>
      <c r="C70" s="5">
        <v>40132</v>
      </c>
      <c r="D70" s="5">
        <v>40132</v>
      </c>
    </row>
    <row r="71" spans="1:4" ht="13.8">
      <c r="A71" s="6" t="s">
        <v>234</v>
      </c>
      <c r="B71" s="3" t="s">
        <v>70</v>
      </c>
      <c r="C71" s="6">
        <v>90613</v>
      </c>
      <c r="D71" s="6">
        <v>40613</v>
      </c>
    </row>
    <row r="72" spans="1:4" ht="13.8">
      <c r="A72" s="8" t="s">
        <v>235</v>
      </c>
      <c r="B72" s="2" t="s">
        <v>20</v>
      </c>
      <c r="C72" s="5">
        <v>37135</v>
      </c>
      <c r="D72" s="5">
        <v>37135</v>
      </c>
    </row>
    <row r="73" spans="1:4" ht="13.8">
      <c r="A73" s="6" t="s">
        <v>236</v>
      </c>
      <c r="B73" s="3" t="s">
        <v>56</v>
      </c>
      <c r="C73" s="6">
        <v>40148</v>
      </c>
      <c r="D73" s="6">
        <v>40148</v>
      </c>
    </row>
    <row r="74" spans="1:4" ht="13.8">
      <c r="A74" s="8" t="s">
        <v>237</v>
      </c>
      <c r="B74" s="2" t="s">
        <v>73</v>
      </c>
      <c r="C74" s="5">
        <v>90620</v>
      </c>
      <c r="D74" s="5">
        <v>40620</v>
      </c>
    </row>
    <row r="75" spans="1:4" ht="13.8">
      <c r="A75" s="6" t="s">
        <v>238</v>
      </c>
      <c r="B75" s="3" t="s">
        <v>78</v>
      </c>
      <c r="C75" s="6">
        <v>90642</v>
      </c>
      <c r="D75" s="6">
        <v>40642</v>
      </c>
    </row>
    <row r="76" spans="1:4" ht="13.8">
      <c r="A76" s="6" t="s">
        <v>239</v>
      </c>
      <c r="B76" s="3" t="s">
        <v>62</v>
      </c>
      <c r="C76" s="6">
        <v>40156</v>
      </c>
      <c r="D76" s="6">
        <v>40156</v>
      </c>
    </row>
    <row r="77" spans="1:4" ht="13.8">
      <c r="A77" s="8" t="s">
        <v>240</v>
      </c>
      <c r="B77" s="2" t="s">
        <v>30</v>
      </c>
      <c r="C77" s="5">
        <v>40044</v>
      </c>
      <c r="D77" s="5">
        <v>40044</v>
      </c>
    </row>
    <row r="78" spans="1:4" ht="13.8">
      <c r="A78" s="6">
        <v>157</v>
      </c>
      <c r="B78" s="3" t="s">
        <v>98</v>
      </c>
      <c r="C78" s="6">
        <v>40157</v>
      </c>
      <c r="D78" s="6">
        <v>40157</v>
      </c>
    </row>
    <row r="79" spans="1:4" ht="13.8">
      <c r="A79" s="8" t="s">
        <v>241</v>
      </c>
      <c r="B79" s="2" t="s">
        <v>79</v>
      </c>
      <c r="C79" s="5">
        <v>90646</v>
      </c>
      <c r="D79" s="5">
        <v>40646</v>
      </c>
    </row>
    <row r="80" spans="1:4" ht="13.8">
      <c r="A80" s="6" t="s">
        <v>242</v>
      </c>
      <c r="B80" s="3" t="s">
        <v>88</v>
      </c>
      <c r="C80" s="6">
        <v>90684</v>
      </c>
      <c r="D80" s="6">
        <v>40684</v>
      </c>
    </row>
    <row r="81" spans="1:4" ht="13.8">
      <c r="A81" s="8" t="s">
        <v>243</v>
      </c>
      <c r="B81" s="2" t="s">
        <v>82</v>
      </c>
      <c r="C81" s="5">
        <v>90656</v>
      </c>
      <c r="D81" s="5">
        <v>40656</v>
      </c>
    </row>
    <row r="82" spans="1:4" ht="13.8">
      <c r="A82" s="6" t="s">
        <v>244</v>
      </c>
      <c r="B82" s="3" t="s">
        <v>72</v>
      </c>
      <c r="C82" s="6">
        <v>90617</v>
      </c>
      <c r="D82" s="6">
        <v>40617</v>
      </c>
    </row>
    <row r="83" spans="1:4" ht="13.8">
      <c r="A83" s="8" t="s">
        <v>245</v>
      </c>
      <c r="B83" s="2" t="s">
        <v>67</v>
      </c>
      <c r="C83" s="5">
        <v>90605</v>
      </c>
      <c r="D83" s="5">
        <v>40605</v>
      </c>
    </row>
    <row r="84" spans="1:4" ht="13.8">
      <c r="A84" s="6" t="s">
        <v>246</v>
      </c>
      <c r="B84" s="3" t="s">
        <v>40</v>
      </c>
      <c r="C84" s="6">
        <v>40113</v>
      </c>
      <c r="D84" s="6">
        <v>40113</v>
      </c>
    </row>
    <row r="85" spans="1:4" ht="13.8">
      <c r="A85" s="8" t="s">
        <v>247</v>
      </c>
      <c r="B85" s="2" t="s">
        <v>69</v>
      </c>
      <c r="C85" s="5">
        <v>90608</v>
      </c>
      <c r="D85" s="5">
        <v>40608</v>
      </c>
    </row>
    <row r="86" spans="1:4" ht="15.75" customHeight="1">
      <c r="A86" s="120" t="s">
        <v>325</v>
      </c>
      <c r="B86" s="1" t="s">
        <v>323</v>
      </c>
      <c r="C86" s="110">
        <v>90728</v>
      </c>
      <c r="D86" s="123">
        <v>40728</v>
      </c>
    </row>
    <row r="87" spans="1:4" ht="15.75" customHeight="1">
      <c r="A87" s="111" t="s">
        <v>304</v>
      </c>
      <c r="B87" s="35" t="s">
        <v>305</v>
      </c>
      <c r="C87" s="6">
        <v>90661</v>
      </c>
      <c r="D87" s="6">
        <v>40661</v>
      </c>
    </row>
    <row r="88" spans="1:4" ht="15.75" customHeight="1">
      <c r="A88" s="4"/>
      <c r="C88" s="1"/>
    </row>
    <row r="89" spans="1:4" ht="15.75" customHeight="1">
      <c r="A89" s="4"/>
      <c r="C89" s="4"/>
    </row>
    <row r="90" spans="1:4" ht="15.75" customHeight="1">
      <c r="A90" s="4"/>
      <c r="C90" s="4"/>
    </row>
    <row r="91" spans="1:4" ht="15.75" customHeight="1">
      <c r="A91" s="4"/>
      <c r="C91" s="4"/>
    </row>
    <row r="92" spans="1:4" ht="15.75" customHeight="1">
      <c r="A92" s="4"/>
      <c r="C92" s="4"/>
    </row>
    <row r="93" spans="1:4" ht="15.75" customHeight="1">
      <c r="A93" s="4"/>
      <c r="C93" s="4"/>
    </row>
    <row r="94" spans="1:4" ht="15.75" customHeight="1">
      <c r="A94" s="4"/>
      <c r="C94" s="4"/>
    </row>
    <row r="95" spans="1:4" ht="15.75" customHeight="1">
      <c r="A95" s="4"/>
      <c r="C95" s="4"/>
    </row>
    <row r="96" spans="1:4" ht="15.75" customHeight="1">
      <c r="A96" s="4"/>
      <c r="C96" s="4"/>
    </row>
    <row r="97" spans="1:3" ht="15.75" customHeight="1">
      <c r="A97" s="4"/>
      <c r="C97" s="4"/>
    </row>
    <row r="98" spans="1:3" ht="15.75" customHeight="1">
      <c r="A98" s="4"/>
      <c r="C98" s="4"/>
    </row>
    <row r="99" spans="1:3" ht="15.75" customHeight="1">
      <c r="A99" s="4"/>
      <c r="C99" s="4"/>
    </row>
    <row r="100" spans="1:3" ht="15.75" customHeight="1">
      <c r="A100" s="4"/>
      <c r="C100" s="4"/>
    </row>
    <row r="101" spans="1:3" ht="15.75" customHeight="1">
      <c r="A101" s="4"/>
      <c r="C101" s="4"/>
    </row>
    <row r="102" spans="1:3" ht="15.75" customHeight="1">
      <c r="A102" s="4"/>
      <c r="C102" s="4"/>
    </row>
    <row r="103" spans="1:3" ht="15.75" customHeight="1">
      <c r="A103" s="4"/>
      <c r="C103" s="4"/>
    </row>
    <row r="104" spans="1:3" ht="15.75" customHeight="1">
      <c r="A104" s="4"/>
      <c r="C104" s="4"/>
    </row>
    <row r="105" spans="1:3" ht="15.75" customHeight="1">
      <c r="A105" s="4"/>
      <c r="C105" s="4"/>
    </row>
    <row r="106" spans="1:3" ht="15.75" customHeight="1">
      <c r="A106" s="4"/>
      <c r="C106" s="4"/>
    </row>
    <row r="107" spans="1:3" ht="15.75" customHeight="1">
      <c r="A107" s="4"/>
      <c r="C107" s="4"/>
    </row>
    <row r="108" spans="1:3" ht="15.75" customHeight="1">
      <c r="A108" s="4"/>
      <c r="C108" s="4"/>
    </row>
    <row r="109" spans="1:3" ht="15.75" customHeight="1">
      <c r="A109" s="4"/>
      <c r="C109" s="4"/>
    </row>
    <row r="110" spans="1:3" ht="15.75" customHeight="1">
      <c r="A110" s="4"/>
      <c r="C110" s="4"/>
    </row>
    <row r="111" spans="1:3" ht="15.75" customHeight="1">
      <c r="A111" s="4"/>
      <c r="C111" s="4"/>
    </row>
    <row r="112" spans="1:3" ht="15.75" customHeight="1">
      <c r="A112" s="4"/>
      <c r="C112" s="4"/>
    </row>
    <row r="113" spans="1:3" ht="15.75" customHeight="1">
      <c r="A113" s="4"/>
      <c r="C113" s="4"/>
    </row>
    <row r="114" spans="1:3" ht="15.75" customHeight="1">
      <c r="A114" s="4"/>
      <c r="C114" s="4"/>
    </row>
    <row r="115" spans="1:3" ht="15.75" customHeight="1">
      <c r="A115" s="4"/>
      <c r="C115" s="4"/>
    </row>
    <row r="116" spans="1:3" ht="15.75" customHeight="1">
      <c r="A116" s="4"/>
      <c r="C116" s="4"/>
    </row>
    <row r="117" spans="1:3" ht="15.75" customHeight="1">
      <c r="A117" s="4"/>
      <c r="C117" s="4"/>
    </row>
    <row r="118" spans="1:3" ht="15.75" customHeight="1">
      <c r="A118" s="4"/>
      <c r="C118" s="4"/>
    </row>
    <row r="119" spans="1:3" ht="15.75" customHeight="1">
      <c r="A119" s="4"/>
      <c r="C119" s="4"/>
    </row>
    <row r="120" spans="1:3" ht="15.75" customHeight="1">
      <c r="A120" s="4"/>
      <c r="C120" s="4"/>
    </row>
    <row r="121" spans="1:3" ht="15.75" customHeight="1">
      <c r="A121" s="4"/>
      <c r="C121" s="4"/>
    </row>
    <row r="122" spans="1:3" ht="15.75" customHeight="1">
      <c r="A122" s="4"/>
      <c r="C122" s="4"/>
    </row>
    <row r="123" spans="1:3" ht="15.75" customHeight="1">
      <c r="A123" s="4"/>
      <c r="C123" s="4"/>
    </row>
    <row r="124" spans="1:3" ht="15.75" customHeight="1">
      <c r="A124" s="4"/>
      <c r="C124" s="4"/>
    </row>
    <row r="125" spans="1:3" ht="15.75" customHeight="1">
      <c r="A125" s="4"/>
      <c r="C125" s="4"/>
    </row>
    <row r="126" spans="1:3" ht="15.75" customHeight="1">
      <c r="A126" s="4"/>
      <c r="C126" s="4"/>
    </row>
    <row r="127" spans="1:3" ht="15.75" customHeight="1">
      <c r="A127" s="4"/>
      <c r="C127" s="4"/>
    </row>
    <row r="128" spans="1:3" ht="15.75" customHeight="1">
      <c r="A128" s="4"/>
      <c r="C128" s="4"/>
    </row>
    <row r="129" spans="1:3" ht="15.75" customHeight="1">
      <c r="A129" s="4"/>
      <c r="C129" s="4"/>
    </row>
    <row r="130" spans="1:3" ht="15.75" customHeight="1">
      <c r="A130" s="4"/>
      <c r="C130" s="4"/>
    </row>
    <row r="131" spans="1:3" ht="15.75" customHeight="1">
      <c r="A131" s="4"/>
      <c r="C131" s="4"/>
    </row>
    <row r="132" spans="1:3" ht="15.75" customHeight="1">
      <c r="A132" s="4"/>
      <c r="C132" s="4"/>
    </row>
    <row r="133" spans="1:3" ht="15.75" customHeight="1">
      <c r="A133" s="4"/>
      <c r="C133" s="4"/>
    </row>
    <row r="134" spans="1:3" ht="15.75" customHeight="1">
      <c r="A134" s="4"/>
      <c r="C134" s="4"/>
    </row>
    <row r="135" spans="1:3" ht="15.75" customHeight="1">
      <c r="A135" s="4"/>
      <c r="C135" s="4"/>
    </row>
    <row r="136" spans="1:3" ht="15.75" customHeight="1">
      <c r="A136" s="4"/>
      <c r="C136" s="4"/>
    </row>
    <row r="137" spans="1:3" ht="15.75" customHeight="1">
      <c r="A137" s="4"/>
      <c r="C137" s="4"/>
    </row>
    <row r="138" spans="1:3" ht="15.75" customHeight="1">
      <c r="A138" s="4"/>
      <c r="C138" s="4"/>
    </row>
    <row r="139" spans="1:3" ht="15.75" customHeight="1">
      <c r="A139" s="4"/>
      <c r="C139" s="4"/>
    </row>
    <row r="140" spans="1:3" ht="15.75" customHeight="1">
      <c r="A140" s="4"/>
      <c r="C140" s="4"/>
    </row>
    <row r="141" spans="1:3" ht="15.75" customHeight="1">
      <c r="A141" s="4"/>
      <c r="C141" s="4"/>
    </row>
    <row r="142" spans="1:3" ht="15.75" customHeight="1">
      <c r="A142" s="4"/>
      <c r="C142" s="4"/>
    </row>
    <row r="143" spans="1:3" ht="15.75" customHeight="1">
      <c r="A143" s="4"/>
      <c r="C143" s="4"/>
    </row>
    <row r="144" spans="1:3" ht="15.75" customHeight="1">
      <c r="A144" s="4"/>
      <c r="C144" s="4"/>
    </row>
    <row r="145" spans="1:3" ht="15.75" customHeight="1">
      <c r="A145" s="4"/>
      <c r="C145" s="4"/>
    </row>
    <row r="146" spans="1:3" ht="15.75" customHeight="1">
      <c r="A146" s="4"/>
      <c r="C146" s="4"/>
    </row>
    <row r="147" spans="1:3" ht="15.75" customHeight="1">
      <c r="A147" s="4"/>
      <c r="C147" s="4"/>
    </row>
    <row r="148" spans="1:3" ht="15.75" customHeight="1">
      <c r="A148" s="4"/>
      <c r="C148" s="4"/>
    </row>
    <row r="149" spans="1:3" ht="15.75" customHeight="1">
      <c r="A149" s="4"/>
      <c r="C149" s="4"/>
    </row>
    <row r="150" spans="1:3" ht="15.75" customHeight="1">
      <c r="A150" s="4"/>
      <c r="C150" s="4"/>
    </row>
    <row r="151" spans="1:3" ht="15.75" customHeight="1">
      <c r="A151" s="4"/>
      <c r="C151" s="4"/>
    </row>
    <row r="152" spans="1:3" ht="15.75" customHeight="1">
      <c r="A152" s="4"/>
      <c r="C152" s="4"/>
    </row>
    <row r="153" spans="1:3" ht="15.75" customHeight="1">
      <c r="A153" s="4"/>
      <c r="C153" s="4"/>
    </row>
    <row r="154" spans="1:3" ht="15.75" customHeight="1">
      <c r="A154" s="4"/>
      <c r="C154" s="4"/>
    </row>
    <row r="155" spans="1:3" ht="15.75" customHeight="1">
      <c r="A155" s="4"/>
      <c r="C155" s="4"/>
    </row>
    <row r="156" spans="1:3" ht="15.75" customHeight="1">
      <c r="A156" s="4"/>
      <c r="C156" s="4"/>
    </row>
    <row r="157" spans="1:3" ht="15.75" customHeight="1">
      <c r="A157" s="4"/>
      <c r="C157" s="4"/>
    </row>
    <row r="158" spans="1:3" ht="15.75" customHeight="1">
      <c r="A158" s="4"/>
      <c r="C158" s="4"/>
    </row>
    <row r="159" spans="1:3" ht="15.75" customHeight="1">
      <c r="A159" s="4"/>
      <c r="C159" s="4"/>
    </row>
    <row r="160" spans="1:3" ht="15.75" customHeight="1">
      <c r="A160" s="4"/>
      <c r="C160" s="4"/>
    </row>
    <row r="161" spans="1:3" ht="15.75" customHeight="1">
      <c r="A161" s="4"/>
      <c r="C161" s="4"/>
    </row>
    <row r="162" spans="1:3" ht="15.75" customHeight="1">
      <c r="A162" s="4"/>
      <c r="C162" s="4"/>
    </row>
    <row r="163" spans="1:3" ht="15.75" customHeight="1">
      <c r="A163" s="4"/>
      <c r="C163" s="4"/>
    </row>
    <row r="164" spans="1:3" ht="15.75" customHeight="1">
      <c r="A164" s="4"/>
      <c r="C164" s="4"/>
    </row>
    <row r="165" spans="1:3" ht="15.75" customHeight="1">
      <c r="A165" s="4"/>
      <c r="C165" s="4"/>
    </row>
    <row r="166" spans="1:3" ht="15.75" customHeight="1">
      <c r="A166" s="4"/>
      <c r="C166" s="4"/>
    </row>
    <row r="167" spans="1:3" ht="15.75" customHeight="1">
      <c r="A167" s="4"/>
      <c r="C167" s="4"/>
    </row>
    <row r="168" spans="1:3" ht="15.75" customHeight="1">
      <c r="A168" s="4"/>
      <c r="C168" s="4"/>
    </row>
    <row r="169" spans="1:3" ht="15.75" customHeight="1">
      <c r="A169" s="4"/>
      <c r="C169" s="4"/>
    </row>
    <row r="170" spans="1:3" ht="15.75" customHeight="1">
      <c r="A170" s="4"/>
      <c r="C170" s="4"/>
    </row>
    <row r="171" spans="1:3" ht="15.75" customHeight="1">
      <c r="A171" s="4"/>
      <c r="C171" s="4"/>
    </row>
    <row r="172" spans="1:3" ht="15.75" customHeight="1">
      <c r="A172" s="4"/>
      <c r="C172" s="4"/>
    </row>
    <row r="173" spans="1:3" ht="15.75" customHeight="1">
      <c r="A173" s="4"/>
      <c r="C173" s="4"/>
    </row>
    <row r="174" spans="1:3" ht="15.75" customHeight="1">
      <c r="A174" s="4"/>
      <c r="C174" s="4"/>
    </row>
    <row r="175" spans="1:3" ht="15.75" customHeight="1">
      <c r="A175" s="4"/>
      <c r="C175" s="4"/>
    </row>
    <row r="176" spans="1:3" ht="15.75" customHeight="1">
      <c r="A176" s="4"/>
      <c r="C176" s="4"/>
    </row>
    <row r="177" spans="1:3" ht="15.75" customHeight="1">
      <c r="A177" s="4"/>
      <c r="C177" s="4"/>
    </row>
    <row r="178" spans="1:3" ht="15.75" customHeight="1">
      <c r="A178" s="4"/>
      <c r="C178" s="4"/>
    </row>
    <row r="179" spans="1:3" ht="15.75" customHeight="1">
      <c r="A179" s="4"/>
      <c r="C179" s="4"/>
    </row>
    <row r="180" spans="1:3" ht="15.75" customHeight="1">
      <c r="A180" s="4"/>
      <c r="C180" s="4"/>
    </row>
    <row r="181" spans="1:3" ht="15.75" customHeight="1">
      <c r="A181" s="4"/>
      <c r="C181" s="4"/>
    </row>
    <row r="182" spans="1:3" ht="15.75" customHeight="1">
      <c r="A182" s="4"/>
      <c r="C182" s="4"/>
    </row>
    <row r="183" spans="1:3" ht="15.75" customHeight="1">
      <c r="A183" s="4"/>
      <c r="C183" s="4"/>
    </row>
    <row r="184" spans="1:3" ht="15.75" customHeight="1">
      <c r="A184" s="4"/>
      <c r="C184" s="4"/>
    </row>
    <row r="185" spans="1:3" ht="15.75" customHeight="1">
      <c r="A185" s="4"/>
      <c r="C185" s="4"/>
    </row>
    <row r="186" spans="1:3" ht="15.75" customHeight="1">
      <c r="A186" s="4"/>
      <c r="C186" s="4"/>
    </row>
    <row r="187" spans="1:3" ht="15.75" customHeight="1">
      <c r="A187" s="4"/>
      <c r="C187" s="4"/>
    </row>
    <row r="188" spans="1:3" ht="15.75" customHeight="1">
      <c r="A188" s="4"/>
      <c r="C188" s="4"/>
    </row>
    <row r="189" spans="1:3" ht="15.75" customHeight="1">
      <c r="A189" s="4"/>
      <c r="C189" s="4"/>
    </row>
    <row r="190" spans="1:3" ht="15.75" customHeight="1">
      <c r="A190" s="4"/>
      <c r="C190" s="4"/>
    </row>
    <row r="191" spans="1:3" ht="15.75" customHeight="1">
      <c r="A191" s="4"/>
      <c r="C191" s="4"/>
    </row>
    <row r="192" spans="1:3" ht="15.75" customHeight="1">
      <c r="A192" s="4"/>
      <c r="C192" s="4"/>
    </row>
    <row r="193" spans="1:3" ht="15.75" customHeight="1">
      <c r="A193" s="4"/>
      <c r="C193" s="4"/>
    </row>
    <row r="194" spans="1:3" ht="15.75" customHeight="1">
      <c r="A194" s="4"/>
      <c r="C194" s="4"/>
    </row>
    <row r="195" spans="1:3" ht="15.75" customHeight="1">
      <c r="A195" s="4"/>
      <c r="C195" s="4"/>
    </row>
    <row r="196" spans="1:3" ht="15.75" customHeight="1">
      <c r="A196" s="4"/>
      <c r="C196" s="4"/>
    </row>
    <row r="197" spans="1:3" ht="15.75" customHeight="1">
      <c r="A197" s="4"/>
      <c r="C197" s="4"/>
    </row>
    <row r="198" spans="1:3" ht="15.75" customHeight="1">
      <c r="A198" s="4"/>
      <c r="C198" s="4"/>
    </row>
    <row r="199" spans="1:3" ht="15.75" customHeight="1">
      <c r="A199" s="4"/>
      <c r="C199" s="4"/>
    </row>
    <row r="200" spans="1:3" ht="15.75" customHeight="1">
      <c r="A200" s="4"/>
      <c r="C200" s="4"/>
    </row>
    <row r="201" spans="1:3" ht="15.75" customHeight="1">
      <c r="A201" s="4"/>
      <c r="C201" s="4"/>
    </row>
    <row r="202" spans="1:3" ht="15.75" customHeight="1">
      <c r="A202" s="4"/>
      <c r="C202" s="4"/>
    </row>
    <row r="203" spans="1:3" ht="15.75" customHeight="1">
      <c r="A203" s="4"/>
      <c r="C203" s="4"/>
    </row>
    <row r="204" spans="1:3" ht="15.75" customHeight="1">
      <c r="A204" s="4"/>
      <c r="C204" s="4"/>
    </row>
    <row r="205" spans="1:3" ht="15.75" customHeight="1">
      <c r="A205" s="4"/>
      <c r="C205" s="4"/>
    </row>
    <row r="206" spans="1:3" ht="15.75" customHeight="1">
      <c r="A206" s="4"/>
      <c r="C206" s="4"/>
    </row>
    <row r="207" spans="1:3" ht="15.75" customHeight="1">
      <c r="A207" s="4"/>
      <c r="C207" s="4"/>
    </row>
    <row r="208" spans="1:3" ht="15.75" customHeight="1">
      <c r="A208" s="4"/>
      <c r="C208" s="4"/>
    </row>
    <row r="209" spans="1:3" ht="15.75" customHeight="1">
      <c r="A209" s="4"/>
      <c r="C209" s="4"/>
    </row>
    <row r="210" spans="1:3" ht="15.75" customHeight="1">
      <c r="A210" s="4"/>
      <c r="C210" s="4"/>
    </row>
    <row r="211" spans="1:3" ht="15.75" customHeight="1">
      <c r="A211" s="4"/>
      <c r="C211" s="4"/>
    </row>
    <row r="212" spans="1:3" ht="15.75" customHeight="1">
      <c r="A212" s="4"/>
      <c r="C212" s="4"/>
    </row>
    <row r="213" spans="1:3" ht="15.75" customHeight="1">
      <c r="A213" s="4"/>
      <c r="C213" s="4"/>
    </row>
    <row r="214" spans="1:3" ht="15.75" customHeight="1">
      <c r="A214" s="4"/>
      <c r="C214" s="4"/>
    </row>
    <row r="215" spans="1:3" ht="15.75" customHeight="1">
      <c r="A215" s="4"/>
      <c r="C215" s="4"/>
    </row>
    <row r="216" spans="1:3" ht="15.75" customHeight="1">
      <c r="A216" s="4"/>
      <c r="C216" s="4"/>
    </row>
    <row r="217" spans="1:3" ht="15.75" customHeight="1">
      <c r="A217" s="4"/>
      <c r="C217" s="4"/>
    </row>
    <row r="218" spans="1:3" ht="15.75" customHeight="1">
      <c r="A218" s="4"/>
      <c r="C218" s="4"/>
    </row>
    <row r="219" spans="1:3" ht="15.75" customHeight="1">
      <c r="A219" s="4"/>
      <c r="C219" s="4"/>
    </row>
    <row r="220" spans="1:3" ht="15.75" customHeight="1">
      <c r="A220" s="4"/>
      <c r="C220" s="4"/>
    </row>
    <row r="221" spans="1:3" ht="15.75" customHeight="1">
      <c r="A221" s="4"/>
      <c r="C221" s="4"/>
    </row>
    <row r="222" spans="1:3" ht="15.75" customHeight="1">
      <c r="A222" s="4"/>
      <c r="C222" s="4"/>
    </row>
    <row r="223" spans="1:3" ht="15.75" customHeight="1">
      <c r="A223" s="4"/>
      <c r="C223" s="4"/>
    </row>
    <row r="224" spans="1:3" ht="15.75" customHeight="1">
      <c r="A224" s="4"/>
      <c r="C224" s="4"/>
    </row>
    <row r="225" spans="1:3" ht="15.75" customHeight="1">
      <c r="A225" s="4"/>
      <c r="C225" s="4"/>
    </row>
    <row r="226" spans="1:3" ht="15.75" customHeight="1">
      <c r="A226" s="4"/>
      <c r="C226" s="4"/>
    </row>
    <row r="227" spans="1:3" ht="15.75" customHeight="1">
      <c r="A227" s="4"/>
      <c r="C227" s="4"/>
    </row>
    <row r="228" spans="1:3" ht="15.75" customHeight="1">
      <c r="A228" s="4"/>
      <c r="C228" s="4"/>
    </row>
    <row r="229" spans="1:3" ht="15.75" customHeight="1">
      <c r="A229" s="4"/>
      <c r="C229" s="4"/>
    </row>
    <row r="230" spans="1:3" ht="15.75" customHeight="1">
      <c r="A230" s="4"/>
      <c r="C230" s="4"/>
    </row>
    <row r="231" spans="1:3" ht="15.75" customHeight="1">
      <c r="A231" s="4"/>
      <c r="C231" s="4"/>
    </row>
    <row r="232" spans="1:3" ht="15.75" customHeight="1">
      <c r="A232" s="4"/>
      <c r="C232" s="4"/>
    </row>
    <row r="233" spans="1:3" ht="15.75" customHeight="1">
      <c r="A233" s="4"/>
      <c r="C233" s="4"/>
    </row>
    <row r="234" spans="1:3" ht="15.75" customHeight="1">
      <c r="A234" s="4"/>
      <c r="C234" s="4"/>
    </row>
    <row r="235" spans="1:3" ht="15.75" customHeight="1">
      <c r="A235" s="4"/>
      <c r="C235" s="4"/>
    </row>
    <row r="236" spans="1:3" ht="15.75" customHeight="1">
      <c r="A236" s="4"/>
      <c r="C236" s="4"/>
    </row>
    <row r="237" spans="1:3" ht="15.75" customHeight="1">
      <c r="A237" s="4"/>
      <c r="C237" s="4"/>
    </row>
    <row r="238" spans="1:3" ht="15.75" customHeight="1">
      <c r="A238" s="4"/>
      <c r="C238" s="4"/>
    </row>
    <row r="239" spans="1:3" ht="15.75" customHeight="1">
      <c r="A239" s="4"/>
      <c r="C239" s="4"/>
    </row>
    <row r="240" spans="1:3" ht="15.75" customHeight="1">
      <c r="A240" s="4"/>
      <c r="C240" s="4"/>
    </row>
    <row r="241" spans="1:3" ht="15.75" customHeight="1">
      <c r="A241" s="4"/>
      <c r="C241" s="4"/>
    </row>
    <row r="242" spans="1:3" ht="15.75" customHeight="1">
      <c r="A242" s="4"/>
      <c r="C242" s="4"/>
    </row>
    <row r="243" spans="1:3" ht="15.75" customHeight="1">
      <c r="A243" s="4"/>
      <c r="C243" s="4"/>
    </row>
    <row r="244" spans="1:3" ht="15.75" customHeight="1">
      <c r="A244" s="4"/>
      <c r="C244" s="4"/>
    </row>
    <row r="245" spans="1:3" ht="15.75" customHeight="1">
      <c r="A245" s="4"/>
      <c r="C245" s="4"/>
    </row>
    <row r="246" spans="1:3" ht="15.75" customHeight="1">
      <c r="A246" s="4"/>
      <c r="C246" s="4"/>
    </row>
    <row r="247" spans="1:3" ht="15.75" customHeight="1">
      <c r="A247" s="4"/>
      <c r="C247" s="4"/>
    </row>
    <row r="248" spans="1:3" ht="15.75" customHeight="1">
      <c r="A248" s="4"/>
      <c r="C248" s="4"/>
    </row>
    <row r="249" spans="1:3" ht="15.75" customHeight="1">
      <c r="A249" s="4"/>
      <c r="C249" s="4"/>
    </row>
    <row r="250" spans="1:3" ht="15.75" customHeight="1">
      <c r="A250" s="4"/>
      <c r="C250" s="4"/>
    </row>
    <row r="251" spans="1:3" ht="15.75" customHeight="1">
      <c r="A251" s="4"/>
      <c r="C251" s="4"/>
    </row>
    <row r="252" spans="1:3" ht="15.75" customHeight="1">
      <c r="A252" s="4"/>
      <c r="C252" s="4"/>
    </row>
    <row r="253" spans="1:3" ht="15.75" customHeight="1">
      <c r="A253" s="4"/>
      <c r="C253" s="4"/>
    </row>
    <row r="254" spans="1:3" ht="15.75" customHeight="1">
      <c r="A254" s="4"/>
      <c r="C254" s="4"/>
    </row>
    <row r="255" spans="1:3" ht="15.75" customHeight="1">
      <c r="A255" s="4"/>
      <c r="C255" s="4"/>
    </row>
    <row r="256" spans="1:3" ht="15.75" customHeight="1">
      <c r="A256" s="4"/>
      <c r="C256" s="4"/>
    </row>
    <row r="257" spans="1:3" ht="15.75" customHeight="1">
      <c r="A257" s="4"/>
      <c r="C257" s="4"/>
    </row>
    <row r="258" spans="1:3" ht="15.75" customHeight="1">
      <c r="A258" s="4"/>
      <c r="C258" s="4"/>
    </row>
    <row r="259" spans="1:3" ht="15.75" customHeight="1">
      <c r="A259" s="4"/>
      <c r="C259" s="4"/>
    </row>
    <row r="260" spans="1:3" ht="15.75" customHeight="1">
      <c r="A260" s="4"/>
      <c r="C260" s="4"/>
    </row>
    <row r="261" spans="1:3" ht="15.75" customHeight="1">
      <c r="A261" s="4"/>
      <c r="C261" s="4"/>
    </row>
    <row r="262" spans="1:3" ht="15.75" customHeight="1">
      <c r="A262" s="4"/>
      <c r="C262" s="4"/>
    </row>
    <row r="263" spans="1:3" ht="15.75" customHeight="1">
      <c r="A263" s="4"/>
      <c r="C263" s="4"/>
    </row>
    <row r="264" spans="1:3" ht="15.75" customHeight="1">
      <c r="A264" s="4"/>
      <c r="C264" s="4"/>
    </row>
    <row r="265" spans="1:3" ht="15.75" customHeight="1">
      <c r="A265" s="4"/>
      <c r="C265" s="4"/>
    </row>
    <row r="266" spans="1:3" ht="15.75" customHeight="1">
      <c r="A266" s="4"/>
      <c r="C266" s="4"/>
    </row>
    <row r="267" spans="1:3" ht="15.75" customHeight="1">
      <c r="A267" s="4"/>
      <c r="C267" s="4"/>
    </row>
    <row r="268" spans="1:3" ht="15.75" customHeight="1">
      <c r="A268" s="4"/>
      <c r="C268" s="4"/>
    </row>
    <row r="269" spans="1:3" ht="15.75" customHeight="1">
      <c r="A269" s="4"/>
      <c r="C269" s="4"/>
    </row>
    <row r="270" spans="1:3" ht="15.75" customHeight="1">
      <c r="A270" s="4"/>
      <c r="C270" s="4"/>
    </row>
    <row r="271" spans="1:3" ht="15.75" customHeight="1">
      <c r="A271" s="4"/>
      <c r="C271" s="4"/>
    </row>
    <row r="272" spans="1:3" ht="15.75" customHeight="1">
      <c r="A272" s="4"/>
      <c r="C272" s="4"/>
    </row>
    <row r="273" spans="1:3" ht="15.75" customHeight="1">
      <c r="A273" s="4"/>
      <c r="C273" s="4"/>
    </row>
    <row r="274" spans="1:3" ht="15.75" customHeight="1">
      <c r="A274" s="4"/>
      <c r="C274" s="4"/>
    </row>
    <row r="275" spans="1:3" ht="15.75" customHeight="1">
      <c r="A275" s="4"/>
      <c r="C275" s="4"/>
    </row>
    <row r="276" spans="1:3" ht="15.75" customHeight="1">
      <c r="A276" s="4"/>
      <c r="C276" s="4"/>
    </row>
    <row r="277" spans="1:3" ht="15.75" customHeight="1">
      <c r="A277" s="4"/>
      <c r="C277" s="4"/>
    </row>
    <row r="278" spans="1:3" ht="15.75" customHeight="1">
      <c r="A278" s="4"/>
      <c r="C278" s="4"/>
    </row>
    <row r="279" spans="1:3" ht="15.75" customHeight="1">
      <c r="A279" s="4"/>
      <c r="C279" s="4"/>
    </row>
    <row r="280" spans="1:3" ht="15.75" customHeight="1">
      <c r="A280" s="4"/>
      <c r="C280" s="4"/>
    </row>
    <row r="281" spans="1:3" ht="15.75" customHeight="1">
      <c r="A281" s="4"/>
      <c r="C281" s="4"/>
    </row>
    <row r="282" spans="1:3" ht="15.75" customHeight="1">
      <c r="A282" s="4"/>
      <c r="C282" s="4"/>
    </row>
    <row r="283" spans="1:3" ht="15.75" customHeight="1">
      <c r="A283" s="4"/>
      <c r="C283" s="4"/>
    </row>
    <row r="284" spans="1:3" ht="15.75" customHeight="1">
      <c r="A284" s="4"/>
      <c r="C284" s="4"/>
    </row>
    <row r="285" spans="1:3" ht="15.75" customHeight="1">
      <c r="A285" s="4"/>
      <c r="C285" s="4"/>
    </row>
    <row r="286" spans="1:3" ht="15.75" customHeight="1">
      <c r="A286" s="4"/>
      <c r="C286" s="4"/>
    </row>
    <row r="287" spans="1:3" ht="15.75" customHeight="1">
      <c r="A287" s="4"/>
      <c r="C287" s="4"/>
    </row>
    <row r="288" spans="1:3" ht="15.75" customHeight="1">
      <c r="A288" s="4"/>
      <c r="C288" s="4"/>
    </row>
    <row r="289" spans="1:3" ht="15.75" customHeight="1">
      <c r="A289" s="4"/>
      <c r="C289" s="4"/>
    </row>
    <row r="290" spans="1:3" ht="15.75" customHeight="1">
      <c r="A290" s="4"/>
      <c r="C290" s="4"/>
    </row>
    <row r="291" spans="1:3" ht="15.75" customHeight="1">
      <c r="A291" s="4"/>
      <c r="C291" s="4"/>
    </row>
    <row r="292" spans="1:3" ht="15.75" customHeight="1">
      <c r="A292" s="4"/>
      <c r="C292" s="4"/>
    </row>
    <row r="293" spans="1:3" ht="15.75" customHeight="1">
      <c r="A293" s="4"/>
      <c r="C293" s="4"/>
    </row>
    <row r="294" spans="1:3" ht="15.75" customHeight="1">
      <c r="A294" s="4"/>
      <c r="C294" s="4"/>
    </row>
    <row r="295" spans="1:3" ht="15.75" customHeight="1">
      <c r="A295" s="4"/>
      <c r="C295" s="4"/>
    </row>
    <row r="296" spans="1:3" ht="15.75" customHeight="1">
      <c r="A296" s="4"/>
      <c r="C296" s="4"/>
    </row>
    <row r="297" spans="1:3" ht="15.75" customHeight="1">
      <c r="A297" s="4"/>
      <c r="C297" s="4"/>
    </row>
    <row r="298" spans="1:3" ht="15.75" customHeight="1">
      <c r="A298" s="4"/>
      <c r="C298" s="4"/>
    </row>
    <row r="299" spans="1:3" ht="15.75" customHeight="1">
      <c r="A299" s="4"/>
      <c r="C299" s="4"/>
    </row>
    <row r="300" spans="1:3" ht="15.75" customHeight="1">
      <c r="A300" s="4"/>
      <c r="C300" s="4"/>
    </row>
    <row r="301" spans="1:3" ht="15.75" customHeight="1">
      <c r="A301" s="4"/>
      <c r="C301" s="4"/>
    </row>
    <row r="302" spans="1:3" ht="15.75" customHeight="1">
      <c r="A302" s="4"/>
      <c r="C302" s="4"/>
    </row>
    <row r="303" spans="1:3" ht="15.75" customHeight="1">
      <c r="A303" s="4"/>
      <c r="C303" s="4"/>
    </row>
    <row r="304" spans="1:3" ht="15.75" customHeight="1">
      <c r="A304" s="4"/>
      <c r="C304" s="4"/>
    </row>
    <row r="305" spans="1:3" ht="15.75" customHeight="1">
      <c r="A305" s="4"/>
      <c r="C305" s="4"/>
    </row>
    <row r="306" spans="1:3" ht="15.75" customHeight="1">
      <c r="A306" s="4"/>
      <c r="C306" s="4"/>
    </row>
    <row r="307" spans="1:3" ht="15.75" customHeight="1">
      <c r="A307" s="4"/>
      <c r="C307" s="4"/>
    </row>
    <row r="308" spans="1:3" ht="15.75" customHeight="1">
      <c r="A308" s="4"/>
      <c r="C308" s="4"/>
    </row>
    <row r="309" spans="1:3" ht="15.75" customHeight="1">
      <c r="A309" s="4"/>
      <c r="C309" s="4"/>
    </row>
    <row r="310" spans="1:3" ht="15.75" customHeight="1">
      <c r="A310" s="4"/>
      <c r="C310" s="4"/>
    </row>
    <row r="311" spans="1:3" ht="15.75" customHeight="1">
      <c r="A311" s="4"/>
      <c r="C311" s="4"/>
    </row>
    <row r="312" spans="1:3" ht="15.75" customHeight="1">
      <c r="A312" s="4"/>
      <c r="C312" s="4"/>
    </row>
    <row r="313" spans="1:3" ht="15.75" customHeight="1">
      <c r="A313" s="4"/>
      <c r="C313" s="4"/>
    </row>
    <row r="314" spans="1:3" ht="15.75" customHeight="1">
      <c r="A314" s="4"/>
      <c r="C314" s="4"/>
    </row>
    <row r="315" spans="1:3" ht="15.75" customHeight="1">
      <c r="A315" s="4"/>
      <c r="C315" s="4"/>
    </row>
    <row r="316" spans="1:3" ht="15.75" customHeight="1">
      <c r="A316" s="4"/>
      <c r="C316" s="4"/>
    </row>
    <row r="317" spans="1:3" ht="15.75" customHeight="1">
      <c r="A317" s="4"/>
      <c r="C317" s="4"/>
    </row>
    <row r="318" spans="1:3" ht="15.75" customHeight="1">
      <c r="A318" s="4"/>
      <c r="C318" s="4"/>
    </row>
    <row r="319" spans="1:3" ht="15.75" customHeight="1">
      <c r="A319" s="4"/>
      <c r="C319" s="4"/>
    </row>
    <row r="320" spans="1:3" ht="15.75" customHeight="1">
      <c r="A320" s="4"/>
      <c r="C320" s="4"/>
    </row>
    <row r="321" spans="1:3" ht="15.75" customHeight="1">
      <c r="A321" s="4"/>
      <c r="C321" s="4"/>
    </row>
    <row r="322" spans="1:3" ht="15.75" customHeight="1">
      <c r="A322" s="4"/>
      <c r="C322" s="4"/>
    </row>
    <row r="323" spans="1:3" ht="15.75" customHeight="1">
      <c r="A323" s="4"/>
      <c r="C323" s="4"/>
    </row>
    <row r="324" spans="1:3" ht="15.75" customHeight="1">
      <c r="A324" s="4"/>
      <c r="C324" s="4"/>
    </row>
    <row r="325" spans="1:3" ht="15.75" customHeight="1">
      <c r="A325" s="4"/>
      <c r="C325" s="4"/>
    </row>
    <row r="326" spans="1:3" ht="15.75" customHeight="1">
      <c r="A326" s="4"/>
      <c r="C326" s="4"/>
    </row>
    <row r="327" spans="1:3" ht="15.75" customHeight="1">
      <c r="A327" s="4"/>
      <c r="C327" s="4"/>
    </row>
    <row r="328" spans="1:3" ht="15.75" customHeight="1">
      <c r="A328" s="4"/>
      <c r="C328" s="4"/>
    </row>
    <row r="329" spans="1:3" ht="15.75" customHeight="1">
      <c r="A329" s="4"/>
      <c r="C329" s="4"/>
    </row>
    <row r="330" spans="1:3" ht="15.75" customHeight="1">
      <c r="A330" s="4"/>
      <c r="C330" s="4"/>
    </row>
    <row r="331" spans="1:3" ht="15.75" customHeight="1">
      <c r="A331" s="4"/>
      <c r="C331" s="4"/>
    </row>
    <row r="332" spans="1:3" ht="15.75" customHeight="1">
      <c r="A332" s="4"/>
      <c r="C332" s="4"/>
    </row>
    <row r="333" spans="1:3" ht="15.75" customHeight="1">
      <c r="A333" s="4"/>
      <c r="C333" s="4"/>
    </row>
    <row r="334" spans="1:3" ht="15.75" customHeight="1">
      <c r="A334" s="4"/>
      <c r="C334" s="4"/>
    </row>
    <row r="335" spans="1:3" ht="15.75" customHeight="1">
      <c r="A335" s="4"/>
      <c r="C335" s="4"/>
    </row>
    <row r="336" spans="1:3" ht="15.75" customHeight="1">
      <c r="A336" s="4"/>
      <c r="C336" s="4"/>
    </row>
    <row r="337" spans="1:3" ht="15.75" customHeight="1">
      <c r="A337" s="4"/>
      <c r="C337" s="4"/>
    </row>
    <row r="338" spans="1:3" ht="15.75" customHeight="1">
      <c r="A338" s="4"/>
      <c r="C338" s="4"/>
    </row>
    <row r="339" spans="1:3" ht="15.75" customHeight="1">
      <c r="A339" s="4"/>
      <c r="C339" s="4"/>
    </row>
    <row r="340" spans="1:3" ht="15.75" customHeight="1">
      <c r="A340" s="4"/>
      <c r="C340" s="4"/>
    </row>
    <row r="341" spans="1:3" ht="15.75" customHeight="1">
      <c r="A341" s="4"/>
      <c r="C341" s="4"/>
    </row>
    <row r="342" spans="1:3" ht="15.75" customHeight="1">
      <c r="A342" s="4"/>
      <c r="C342" s="4"/>
    </row>
    <row r="343" spans="1:3" ht="15.75" customHeight="1">
      <c r="A343" s="4"/>
      <c r="C343" s="4"/>
    </row>
    <row r="344" spans="1:3" ht="15.75" customHeight="1">
      <c r="A344" s="4"/>
      <c r="C344" s="4"/>
    </row>
    <row r="345" spans="1:3" ht="15.75" customHeight="1">
      <c r="A345" s="4"/>
      <c r="C345" s="4"/>
    </row>
    <row r="346" spans="1:3" ht="15.75" customHeight="1">
      <c r="A346" s="4"/>
      <c r="C346" s="4"/>
    </row>
    <row r="347" spans="1:3" ht="15.75" customHeight="1">
      <c r="A347" s="4"/>
      <c r="C347" s="4"/>
    </row>
    <row r="348" spans="1:3" ht="15.75" customHeight="1">
      <c r="A348" s="4"/>
      <c r="C348" s="4"/>
    </row>
    <row r="349" spans="1:3" ht="15.75" customHeight="1">
      <c r="A349" s="4"/>
      <c r="C349" s="4"/>
    </row>
    <row r="350" spans="1:3" ht="15.75" customHeight="1">
      <c r="A350" s="4"/>
      <c r="C350" s="4"/>
    </row>
    <row r="351" spans="1:3" ht="15.75" customHeight="1">
      <c r="A351" s="4"/>
      <c r="C351" s="4"/>
    </row>
    <row r="352" spans="1:3" ht="15.75" customHeight="1">
      <c r="A352" s="4"/>
      <c r="C352" s="4"/>
    </row>
    <row r="353" spans="1:3" ht="15.75" customHeight="1">
      <c r="A353" s="4"/>
      <c r="C353" s="4"/>
    </row>
    <row r="354" spans="1:3" ht="15.75" customHeight="1">
      <c r="A354" s="4"/>
      <c r="C354" s="4"/>
    </row>
    <row r="355" spans="1:3" ht="15.75" customHeight="1">
      <c r="A355" s="4"/>
      <c r="C355" s="4"/>
    </row>
    <row r="356" spans="1:3" ht="15.75" customHeight="1">
      <c r="A356" s="4"/>
      <c r="C356" s="4"/>
    </row>
    <row r="357" spans="1:3" ht="15.75" customHeight="1">
      <c r="A357" s="4"/>
      <c r="C357" s="4"/>
    </row>
    <row r="358" spans="1:3" ht="15.75" customHeight="1">
      <c r="A358" s="4"/>
      <c r="C358" s="4"/>
    </row>
    <row r="359" spans="1:3" ht="15.75" customHeight="1">
      <c r="A359" s="4"/>
      <c r="C359" s="4"/>
    </row>
    <row r="360" spans="1:3" ht="15.75" customHeight="1">
      <c r="A360" s="4"/>
      <c r="C360" s="4"/>
    </row>
    <row r="361" spans="1:3" ht="15.75" customHeight="1">
      <c r="A361" s="4"/>
      <c r="C361" s="4"/>
    </row>
    <row r="362" spans="1:3" ht="15.75" customHeight="1">
      <c r="A362" s="4"/>
      <c r="C362" s="4"/>
    </row>
    <row r="363" spans="1:3" ht="15.75" customHeight="1">
      <c r="A363" s="4"/>
      <c r="C363" s="4"/>
    </row>
    <row r="364" spans="1:3" ht="15.75" customHeight="1">
      <c r="A364" s="4"/>
      <c r="C364" s="4"/>
    </row>
    <row r="365" spans="1:3" ht="15.75" customHeight="1">
      <c r="A365" s="4"/>
      <c r="C365" s="4"/>
    </row>
    <row r="366" spans="1:3" ht="15.75" customHeight="1">
      <c r="A366" s="4"/>
      <c r="C366" s="4"/>
    </row>
    <row r="367" spans="1:3" ht="15.75" customHeight="1">
      <c r="A367" s="4"/>
      <c r="C367" s="4"/>
    </row>
    <row r="368" spans="1:3" ht="15.75" customHeight="1">
      <c r="A368" s="4"/>
      <c r="C368" s="4"/>
    </row>
    <row r="369" spans="1:3" ht="15.75" customHeight="1">
      <c r="A369" s="4"/>
      <c r="C369" s="4"/>
    </row>
    <row r="370" spans="1:3" ht="15.75" customHeight="1">
      <c r="A370" s="4"/>
      <c r="C370" s="4"/>
    </row>
    <row r="371" spans="1:3" ht="15.75" customHeight="1">
      <c r="A371" s="4"/>
      <c r="C371" s="4"/>
    </row>
    <row r="372" spans="1:3" ht="15.75" customHeight="1">
      <c r="A372" s="4"/>
      <c r="C372" s="4"/>
    </row>
    <row r="373" spans="1:3" ht="15.75" customHeight="1">
      <c r="A373" s="4"/>
      <c r="C373" s="4"/>
    </row>
    <row r="374" spans="1:3" ht="15.75" customHeight="1">
      <c r="A374" s="4"/>
      <c r="C374" s="4"/>
    </row>
    <row r="375" spans="1:3" ht="15.75" customHeight="1">
      <c r="A375" s="4"/>
      <c r="C375" s="4"/>
    </row>
    <row r="376" spans="1:3" ht="15.75" customHeight="1">
      <c r="A376" s="4"/>
      <c r="C376" s="4"/>
    </row>
    <row r="377" spans="1:3" ht="15.75" customHeight="1">
      <c r="A377" s="4"/>
      <c r="C377" s="4"/>
    </row>
    <row r="378" spans="1:3" ht="15.75" customHeight="1">
      <c r="A378" s="4"/>
      <c r="C378" s="4"/>
    </row>
    <row r="379" spans="1:3" ht="15.75" customHeight="1">
      <c r="A379" s="4"/>
      <c r="C379" s="4"/>
    </row>
    <row r="380" spans="1:3" ht="15.75" customHeight="1">
      <c r="A380" s="4"/>
      <c r="C380" s="4"/>
    </row>
    <row r="381" spans="1:3" ht="15.75" customHeight="1">
      <c r="A381" s="4"/>
      <c r="C381" s="4"/>
    </row>
    <row r="382" spans="1:3" ht="15.75" customHeight="1">
      <c r="A382" s="4"/>
      <c r="C382" s="4"/>
    </row>
    <row r="383" spans="1:3" ht="15.75" customHeight="1">
      <c r="A383" s="4"/>
      <c r="C383" s="4"/>
    </row>
    <row r="384" spans="1:3" ht="15.75" customHeight="1">
      <c r="A384" s="4"/>
      <c r="C384" s="4"/>
    </row>
    <row r="385" spans="1:3" ht="15.75" customHeight="1">
      <c r="A385" s="4"/>
      <c r="C385" s="4"/>
    </row>
    <row r="386" spans="1:3" ht="15.75" customHeight="1">
      <c r="A386" s="4"/>
      <c r="C386" s="4"/>
    </row>
    <row r="387" spans="1:3" ht="15.75" customHeight="1">
      <c r="A387" s="4"/>
      <c r="C387" s="4"/>
    </row>
    <row r="388" spans="1:3" ht="15.75" customHeight="1">
      <c r="A388" s="4"/>
      <c r="C388" s="4"/>
    </row>
    <row r="389" spans="1:3" ht="15.75" customHeight="1">
      <c r="A389" s="4"/>
      <c r="C389" s="4"/>
    </row>
    <row r="390" spans="1:3" ht="15.75" customHeight="1">
      <c r="A390" s="4"/>
      <c r="C390" s="4"/>
    </row>
    <row r="391" spans="1:3" ht="15.75" customHeight="1">
      <c r="A391" s="4"/>
      <c r="C391" s="4"/>
    </row>
    <row r="392" spans="1:3" ht="15.75" customHeight="1">
      <c r="A392" s="4"/>
      <c r="C392" s="4"/>
    </row>
    <row r="393" spans="1:3" ht="15.75" customHeight="1">
      <c r="A393" s="4"/>
      <c r="C393" s="4"/>
    </row>
    <row r="394" spans="1:3" ht="15.75" customHeight="1">
      <c r="A394" s="4"/>
      <c r="C394" s="4"/>
    </row>
    <row r="395" spans="1:3" ht="15.75" customHeight="1">
      <c r="A395" s="4"/>
      <c r="C395" s="4"/>
    </row>
    <row r="396" spans="1:3" ht="15.75" customHeight="1">
      <c r="A396" s="4"/>
      <c r="C396" s="4"/>
    </row>
    <row r="397" spans="1:3" ht="15.75" customHeight="1">
      <c r="A397" s="4"/>
      <c r="C397" s="4"/>
    </row>
    <row r="398" spans="1:3" ht="15.75" customHeight="1">
      <c r="A398" s="4"/>
      <c r="C398" s="4"/>
    </row>
    <row r="399" spans="1:3" ht="15.75" customHeight="1">
      <c r="A399" s="4"/>
      <c r="C399" s="4"/>
    </row>
    <row r="400" spans="1:3" ht="15.75" customHeight="1">
      <c r="A400" s="4"/>
      <c r="C400" s="4"/>
    </row>
    <row r="401" spans="1:3" ht="15.75" customHeight="1">
      <c r="A401" s="4"/>
      <c r="C401" s="4"/>
    </row>
    <row r="402" spans="1:3" ht="15.75" customHeight="1">
      <c r="A402" s="4"/>
      <c r="C402" s="4"/>
    </row>
    <row r="403" spans="1:3" ht="15.75" customHeight="1">
      <c r="A403" s="4"/>
      <c r="C403" s="4"/>
    </row>
    <row r="404" spans="1:3" ht="15.75" customHeight="1">
      <c r="A404" s="4"/>
      <c r="C404" s="4"/>
    </row>
    <row r="405" spans="1:3" ht="15.75" customHeight="1">
      <c r="A405" s="4"/>
      <c r="C405" s="4"/>
    </row>
    <row r="406" spans="1:3" ht="15.75" customHeight="1">
      <c r="A406" s="4"/>
      <c r="C406" s="4"/>
    </row>
    <row r="407" spans="1:3" ht="15.75" customHeight="1">
      <c r="A407" s="4"/>
      <c r="C407" s="4"/>
    </row>
    <row r="408" spans="1:3" ht="15.75" customHeight="1">
      <c r="A408" s="4"/>
      <c r="C408" s="4"/>
    </row>
    <row r="409" spans="1:3" ht="15.75" customHeight="1">
      <c r="A409" s="4"/>
      <c r="C409" s="4"/>
    </row>
    <row r="410" spans="1:3" ht="15.75" customHeight="1">
      <c r="A410" s="4"/>
      <c r="C410" s="4"/>
    </row>
    <row r="411" spans="1:3" ht="15.75" customHeight="1">
      <c r="A411" s="4"/>
      <c r="C411" s="4"/>
    </row>
    <row r="412" spans="1:3" ht="15.75" customHeight="1">
      <c r="A412" s="4"/>
      <c r="C412" s="4"/>
    </row>
    <row r="413" spans="1:3" ht="15.75" customHeight="1">
      <c r="A413" s="4"/>
      <c r="C413" s="4"/>
    </row>
    <row r="414" spans="1:3" ht="15.75" customHeight="1">
      <c r="A414" s="4"/>
      <c r="C414" s="4"/>
    </row>
    <row r="415" spans="1:3" ht="15.75" customHeight="1">
      <c r="A415" s="4"/>
      <c r="C415" s="4"/>
    </row>
    <row r="416" spans="1:3" ht="15.75" customHeight="1">
      <c r="A416" s="4"/>
      <c r="C416" s="4"/>
    </row>
    <row r="417" spans="1:3" ht="15.75" customHeight="1">
      <c r="A417" s="4"/>
      <c r="C417" s="4"/>
    </row>
    <row r="418" spans="1:3" ht="15.75" customHeight="1">
      <c r="A418" s="4"/>
      <c r="C418" s="4"/>
    </row>
    <row r="419" spans="1:3" ht="15.75" customHeight="1">
      <c r="A419" s="4"/>
      <c r="C419" s="4"/>
    </row>
    <row r="420" spans="1:3" ht="15.75" customHeight="1">
      <c r="A420" s="4"/>
      <c r="C420" s="4"/>
    </row>
    <row r="421" spans="1:3" ht="15.75" customHeight="1">
      <c r="A421" s="4"/>
      <c r="C421" s="4"/>
    </row>
    <row r="422" spans="1:3" ht="15.75" customHeight="1">
      <c r="A422" s="4"/>
      <c r="C422" s="4"/>
    </row>
    <row r="423" spans="1:3" ht="15.75" customHeight="1">
      <c r="A423" s="4"/>
      <c r="C423" s="4"/>
    </row>
    <row r="424" spans="1:3" ht="15.75" customHeight="1">
      <c r="A424" s="4"/>
      <c r="C424" s="4"/>
    </row>
    <row r="425" spans="1:3" ht="15.75" customHeight="1">
      <c r="A425" s="4"/>
      <c r="C425" s="4"/>
    </row>
    <row r="426" spans="1:3" ht="15.75" customHeight="1">
      <c r="A426" s="4"/>
      <c r="C426" s="4"/>
    </row>
    <row r="427" spans="1:3" ht="15.75" customHeight="1">
      <c r="A427" s="4"/>
      <c r="C427" s="4"/>
    </row>
    <row r="428" spans="1:3" ht="15.75" customHeight="1">
      <c r="A428" s="4"/>
      <c r="C428" s="4"/>
    </row>
    <row r="429" spans="1:3" ht="15.75" customHeight="1">
      <c r="A429" s="4"/>
      <c r="C429" s="4"/>
    </row>
    <row r="430" spans="1:3" ht="15.75" customHeight="1">
      <c r="A430" s="4"/>
      <c r="C430" s="4"/>
    </row>
    <row r="431" spans="1:3" ht="15.75" customHeight="1">
      <c r="A431" s="4"/>
      <c r="C431" s="4"/>
    </row>
    <row r="432" spans="1:3" ht="15.75" customHeight="1">
      <c r="A432" s="4"/>
      <c r="C432" s="4"/>
    </row>
    <row r="433" spans="1:3" ht="15.75" customHeight="1">
      <c r="A433" s="4"/>
      <c r="C433" s="4"/>
    </row>
    <row r="434" spans="1:3" ht="15.75" customHeight="1">
      <c r="A434" s="4"/>
      <c r="C434" s="4"/>
    </row>
    <row r="435" spans="1:3" ht="15.75" customHeight="1">
      <c r="A435" s="4"/>
      <c r="C435" s="4"/>
    </row>
    <row r="436" spans="1:3" ht="15.75" customHeight="1">
      <c r="A436" s="4"/>
      <c r="C436" s="4"/>
    </row>
    <row r="437" spans="1:3" ht="15.75" customHeight="1">
      <c r="A437" s="4"/>
      <c r="C437" s="4"/>
    </row>
    <row r="438" spans="1:3" ht="15.75" customHeight="1">
      <c r="A438" s="4"/>
      <c r="C438" s="4"/>
    </row>
    <row r="439" spans="1:3" ht="15.75" customHeight="1">
      <c r="A439" s="4"/>
      <c r="C439" s="4"/>
    </row>
    <row r="440" spans="1:3" ht="15.75" customHeight="1">
      <c r="A440" s="4"/>
      <c r="C440" s="4"/>
    </row>
    <row r="441" spans="1:3" ht="15.75" customHeight="1">
      <c r="A441" s="4"/>
      <c r="C441" s="4"/>
    </row>
    <row r="442" spans="1:3" ht="15.75" customHeight="1">
      <c r="A442" s="4"/>
      <c r="C442" s="4"/>
    </row>
    <row r="443" spans="1:3" ht="15.75" customHeight="1">
      <c r="A443" s="4"/>
      <c r="C443" s="4"/>
    </row>
    <row r="444" spans="1:3" ht="15.75" customHeight="1">
      <c r="A444" s="4"/>
      <c r="C444" s="4"/>
    </row>
    <row r="445" spans="1:3" ht="15.75" customHeight="1">
      <c r="A445" s="4"/>
      <c r="C445" s="4"/>
    </row>
    <row r="446" spans="1:3" ht="15.75" customHeight="1">
      <c r="A446" s="4"/>
      <c r="C446" s="4"/>
    </row>
    <row r="447" spans="1:3" ht="15.75" customHeight="1">
      <c r="A447" s="4"/>
      <c r="C447" s="4"/>
    </row>
    <row r="448" spans="1:3" ht="15.75" customHeight="1">
      <c r="A448" s="4"/>
      <c r="C448" s="4"/>
    </row>
    <row r="449" spans="1:3" ht="15.75" customHeight="1">
      <c r="A449" s="4"/>
      <c r="C449" s="4"/>
    </row>
    <row r="450" spans="1:3" ht="15.75" customHeight="1">
      <c r="A450" s="4"/>
      <c r="C450" s="4"/>
    </row>
    <row r="451" spans="1:3" ht="15.75" customHeight="1">
      <c r="A451" s="4"/>
      <c r="C451" s="4"/>
    </row>
    <row r="452" spans="1:3" ht="15.75" customHeight="1">
      <c r="A452" s="4"/>
      <c r="C452" s="4"/>
    </row>
    <row r="453" spans="1:3" ht="15.75" customHeight="1">
      <c r="A453" s="4"/>
      <c r="C453" s="4"/>
    </row>
    <row r="454" spans="1:3" ht="15.75" customHeight="1">
      <c r="A454" s="4"/>
      <c r="C454" s="4"/>
    </row>
    <row r="455" spans="1:3" ht="15.75" customHeight="1">
      <c r="A455" s="4"/>
      <c r="C455" s="4"/>
    </row>
    <row r="456" spans="1:3" ht="15.75" customHeight="1">
      <c r="A456" s="4"/>
      <c r="C456" s="4"/>
    </row>
    <row r="457" spans="1:3" ht="15.75" customHeight="1">
      <c r="A457" s="4"/>
      <c r="C457" s="4"/>
    </row>
    <row r="458" spans="1:3" ht="15.75" customHeight="1">
      <c r="A458" s="4"/>
      <c r="C458" s="4"/>
    </row>
    <row r="459" spans="1:3" ht="15.75" customHeight="1">
      <c r="A459" s="4"/>
      <c r="C459" s="4"/>
    </row>
    <row r="460" spans="1:3" ht="15.75" customHeight="1">
      <c r="A460" s="4"/>
      <c r="C460" s="4"/>
    </row>
    <row r="461" spans="1:3" ht="15.75" customHeight="1">
      <c r="A461" s="4"/>
      <c r="C461" s="4"/>
    </row>
    <row r="462" spans="1:3" ht="15.75" customHeight="1">
      <c r="A462" s="4"/>
      <c r="C462" s="4"/>
    </row>
    <row r="463" spans="1:3" ht="15.75" customHeight="1">
      <c r="A463" s="4"/>
      <c r="C463" s="4"/>
    </row>
    <row r="464" spans="1:3" ht="15.75" customHeight="1">
      <c r="A464" s="4"/>
      <c r="C464" s="4"/>
    </row>
    <row r="465" spans="1:3" ht="15.75" customHeight="1">
      <c r="A465" s="4"/>
      <c r="C465" s="4"/>
    </row>
    <row r="466" spans="1:3" ht="15.75" customHeight="1">
      <c r="A466" s="4"/>
      <c r="C466" s="4"/>
    </row>
    <row r="467" spans="1:3" ht="15.75" customHeight="1">
      <c r="A467" s="4"/>
      <c r="C467" s="4"/>
    </row>
    <row r="468" spans="1:3" ht="15.75" customHeight="1">
      <c r="A468" s="4"/>
      <c r="C468" s="4"/>
    </row>
    <row r="469" spans="1:3" ht="15.75" customHeight="1">
      <c r="A469" s="4"/>
      <c r="C469" s="4"/>
    </row>
    <row r="470" spans="1:3" ht="15.75" customHeight="1">
      <c r="A470" s="4"/>
      <c r="C470" s="4"/>
    </row>
    <row r="471" spans="1:3" ht="15.75" customHeight="1">
      <c r="A471" s="4"/>
      <c r="C471" s="4"/>
    </row>
    <row r="472" spans="1:3" ht="15.75" customHeight="1">
      <c r="A472" s="4"/>
      <c r="C472" s="4"/>
    </row>
    <row r="473" spans="1:3" ht="15.75" customHeight="1">
      <c r="A473" s="4"/>
      <c r="C473" s="4"/>
    </row>
    <row r="474" spans="1:3" ht="15.75" customHeight="1">
      <c r="A474" s="4"/>
      <c r="C474" s="4"/>
    </row>
    <row r="475" spans="1:3" ht="15.75" customHeight="1">
      <c r="A475" s="4"/>
      <c r="C475" s="4"/>
    </row>
    <row r="476" spans="1:3" ht="15.75" customHeight="1">
      <c r="A476" s="4"/>
      <c r="C476" s="4"/>
    </row>
    <row r="477" spans="1:3" ht="15.75" customHeight="1">
      <c r="A477" s="4"/>
      <c r="C477" s="4"/>
    </row>
    <row r="478" spans="1:3" ht="15.75" customHeight="1">
      <c r="A478" s="4"/>
      <c r="C478" s="4"/>
    </row>
    <row r="479" spans="1:3" ht="15.75" customHeight="1">
      <c r="A479" s="4"/>
      <c r="C479" s="4"/>
    </row>
    <row r="480" spans="1:3" ht="15.75" customHeight="1">
      <c r="A480" s="4"/>
      <c r="C480" s="4"/>
    </row>
    <row r="481" spans="1:3" ht="15.75" customHeight="1">
      <c r="A481" s="4"/>
      <c r="C481" s="4"/>
    </row>
    <row r="482" spans="1:3" ht="15.75" customHeight="1">
      <c r="A482" s="4"/>
      <c r="C482" s="4"/>
    </row>
    <row r="483" spans="1:3" ht="15.75" customHeight="1">
      <c r="A483" s="4"/>
      <c r="C483" s="4"/>
    </row>
    <row r="484" spans="1:3" ht="15.75" customHeight="1">
      <c r="A484" s="4"/>
      <c r="C484" s="4"/>
    </row>
    <row r="485" spans="1:3" ht="15.75" customHeight="1">
      <c r="A485" s="4"/>
      <c r="C485" s="4"/>
    </row>
    <row r="486" spans="1:3" ht="15.75" customHeight="1">
      <c r="A486" s="4"/>
      <c r="C486" s="4"/>
    </row>
    <row r="487" spans="1:3" ht="15.75" customHeight="1">
      <c r="A487" s="4"/>
      <c r="C487" s="4"/>
    </row>
    <row r="488" spans="1:3" ht="15.75" customHeight="1">
      <c r="A488" s="4"/>
      <c r="C488" s="4"/>
    </row>
    <row r="489" spans="1:3" ht="15.75" customHeight="1">
      <c r="A489" s="4"/>
      <c r="C489" s="4"/>
    </row>
    <row r="490" spans="1:3" ht="15.75" customHeight="1">
      <c r="A490" s="4"/>
      <c r="C490" s="4"/>
    </row>
    <row r="491" spans="1:3" ht="15.75" customHeight="1">
      <c r="A491" s="4"/>
      <c r="C491" s="4"/>
    </row>
    <row r="492" spans="1:3" ht="15.75" customHeight="1">
      <c r="A492" s="4"/>
      <c r="C492" s="4"/>
    </row>
    <row r="493" spans="1:3" ht="15.75" customHeight="1">
      <c r="A493" s="4"/>
      <c r="C493" s="4"/>
    </row>
    <row r="494" spans="1:3" ht="15.75" customHeight="1">
      <c r="A494" s="4"/>
      <c r="C494" s="4"/>
    </row>
    <row r="495" spans="1:3" ht="15.75" customHeight="1">
      <c r="A495" s="4"/>
      <c r="C495" s="4"/>
    </row>
    <row r="496" spans="1:3" ht="15.75" customHeight="1">
      <c r="A496" s="4"/>
      <c r="C496" s="4"/>
    </row>
    <row r="497" spans="1:3" ht="15.75" customHeight="1">
      <c r="A497" s="4"/>
      <c r="C497" s="4"/>
    </row>
    <row r="498" spans="1:3" ht="15.75" customHeight="1">
      <c r="A498" s="4"/>
      <c r="C498" s="4"/>
    </row>
    <row r="499" spans="1:3" ht="15.75" customHeight="1">
      <c r="A499" s="4"/>
      <c r="C499" s="4"/>
    </row>
    <row r="500" spans="1:3" ht="15.75" customHeight="1">
      <c r="A500" s="4"/>
      <c r="C500" s="4"/>
    </row>
    <row r="501" spans="1:3" ht="15.75" customHeight="1">
      <c r="A501" s="4"/>
      <c r="C501" s="4"/>
    </row>
    <row r="502" spans="1:3" ht="15.75" customHeight="1">
      <c r="A502" s="4"/>
      <c r="C502" s="4"/>
    </row>
    <row r="503" spans="1:3" ht="15.75" customHeight="1">
      <c r="A503" s="4"/>
      <c r="C503" s="4"/>
    </row>
    <row r="504" spans="1:3" ht="15.75" customHeight="1">
      <c r="A504" s="4"/>
      <c r="C504" s="4"/>
    </row>
    <row r="505" spans="1:3" ht="15.75" customHeight="1">
      <c r="A505" s="4"/>
      <c r="C505" s="4"/>
    </row>
    <row r="506" spans="1:3" ht="15.75" customHeight="1">
      <c r="A506" s="4"/>
      <c r="C506" s="4"/>
    </row>
    <row r="507" spans="1:3" ht="15.75" customHeight="1">
      <c r="A507" s="4"/>
      <c r="C507" s="4"/>
    </row>
    <row r="508" spans="1:3" ht="15.75" customHeight="1">
      <c r="A508" s="4"/>
      <c r="C508" s="4"/>
    </row>
    <row r="509" spans="1:3" ht="15.75" customHeight="1">
      <c r="A509" s="4"/>
      <c r="C509" s="4"/>
    </row>
    <row r="510" spans="1:3" ht="15.75" customHeight="1">
      <c r="A510" s="4"/>
      <c r="C510" s="4"/>
    </row>
    <row r="511" spans="1:3" ht="15.75" customHeight="1">
      <c r="A511" s="4"/>
      <c r="C511" s="4"/>
    </row>
    <row r="512" spans="1:3" ht="15.75" customHeight="1">
      <c r="A512" s="4"/>
      <c r="C512" s="4"/>
    </row>
    <row r="513" spans="1:3" ht="15.75" customHeight="1">
      <c r="A513" s="4"/>
      <c r="C513" s="4"/>
    </row>
    <row r="514" spans="1:3" ht="15.75" customHeight="1">
      <c r="A514" s="4"/>
      <c r="C514" s="4"/>
    </row>
    <row r="515" spans="1:3" ht="15.75" customHeight="1">
      <c r="A515" s="4"/>
      <c r="C515" s="4"/>
    </row>
    <row r="516" spans="1:3" ht="15.75" customHeight="1">
      <c r="A516" s="4"/>
      <c r="C516" s="4"/>
    </row>
    <row r="517" spans="1:3" ht="15.75" customHeight="1">
      <c r="A517" s="4"/>
      <c r="C517" s="4"/>
    </row>
    <row r="518" spans="1:3" ht="15.75" customHeight="1">
      <c r="A518" s="4"/>
      <c r="C518" s="4"/>
    </row>
    <row r="519" spans="1:3" ht="15.75" customHeight="1">
      <c r="A519" s="4"/>
      <c r="C519" s="4"/>
    </row>
    <row r="520" spans="1:3" ht="15.75" customHeight="1">
      <c r="A520" s="4"/>
      <c r="C520" s="4"/>
    </row>
    <row r="521" spans="1:3" ht="15.75" customHeight="1">
      <c r="A521" s="4"/>
      <c r="C521" s="4"/>
    </row>
    <row r="522" spans="1:3" ht="15.75" customHeight="1">
      <c r="A522" s="4"/>
      <c r="C522" s="4"/>
    </row>
    <row r="523" spans="1:3" ht="15.75" customHeight="1">
      <c r="A523" s="4"/>
      <c r="C523" s="4"/>
    </row>
    <row r="524" spans="1:3" ht="15.75" customHeight="1">
      <c r="A524" s="4"/>
      <c r="C524" s="4"/>
    </row>
    <row r="525" spans="1:3" ht="15.75" customHeight="1">
      <c r="A525" s="4"/>
      <c r="C525" s="4"/>
    </row>
    <row r="526" spans="1:3" ht="15.75" customHeight="1">
      <c r="A526" s="4"/>
      <c r="C526" s="4"/>
    </row>
    <row r="527" spans="1:3" ht="15.75" customHeight="1">
      <c r="A527" s="4"/>
      <c r="C527" s="4"/>
    </row>
    <row r="528" spans="1:3" ht="15.75" customHeight="1">
      <c r="A528" s="4"/>
      <c r="C528" s="4"/>
    </row>
    <row r="529" spans="1:3" ht="15.75" customHeight="1">
      <c r="A529" s="4"/>
      <c r="C529" s="4"/>
    </row>
    <row r="530" spans="1:3" ht="15.75" customHeight="1">
      <c r="A530" s="4"/>
      <c r="C530" s="4"/>
    </row>
    <row r="531" spans="1:3" ht="15.75" customHeight="1">
      <c r="A531" s="4"/>
      <c r="C531" s="4"/>
    </row>
    <row r="532" spans="1:3" ht="15.75" customHeight="1">
      <c r="A532" s="4"/>
      <c r="C532" s="4"/>
    </row>
    <row r="533" spans="1:3" ht="15.75" customHeight="1">
      <c r="A533" s="4"/>
      <c r="C533" s="4"/>
    </row>
    <row r="534" spans="1:3" ht="15.75" customHeight="1">
      <c r="A534" s="4"/>
      <c r="C534" s="4"/>
    </row>
    <row r="535" spans="1:3" ht="15.75" customHeight="1">
      <c r="A535" s="4"/>
      <c r="C535" s="4"/>
    </row>
    <row r="536" spans="1:3" ht="15.75" customHeight="1">
      <c r="A536" s="4"/>
      <c r="C536" s="4"/>
    </row>
    <row r="537" spans="1:3" ht="15.75" customHeight="1">
      <c r="A537" s="4"/>
      <c r="C537" s="4"/>
    </row>
    <row r="538" spans="1:3" ht="15.75" customHeight="1">
      <c r="A538" s="4"/>
      <c r="C538" s="4"/>
    </row>
    <row r="539" spans="1:3" ht="15.75" customHeight="1">
      <c r="A539" s="4"/>
      <c r="C539" s="4"/>
    </row>
    <row r="540" spans="1:3" ht="15.75" customHeight="1">
      <c r="A540" s="4"/>
      <c r="C540" s="4"/>
    </row>
    <row r="541" spans="1:3" ht="15.75" customHeight="1">
      <c r="A541" s="4"/>
      <c r="C541" s="4"/>
    </row>
    <row r="542" spans="1:3" ht="15.75" customHeight="1">
      <c r="A542" s="4"/>
      <c r="C542" s="4"/>
    </row>
    <row r="543" spans="1:3" ht="15.75" customHeight="1">
      <c r="A543" s="4"/>
      <c r="C543" s="4"/>
    </row>
    <row r="544" spans="1:3" ht="15.75" customHeight="1">
      <c r="A544" s="4"/>
      <c r="C544" s="4"/>
    </row>
    <row r="545" spans="1:3" ht="15.75" customHeight="1">
      <c r="A545" s="4"/>
      <c r="C545" s="4"/>
    </row>
    <row r="546" spans="1:3" ht="15.75" customHeight="1">
      <c r="A546" s="4"/>
      <c r="C546" s="4"/>
    </row>
    <row r="547" spans="1:3" ht="15.75" customHeight="1">
      <c r="A547" s="4"/>
      <c r="C547" s="4"/>
    </row>
    <row r="548" spans="1:3" ht="15.75" customHeight="1">
      <c r="A548" s="4"/>
      <c r="C548" s="4"/>
    </row>
    <row r="549" spans="1:3" ht="15.75" customHeight="1">
      <c r="A549" s="4"/>
      <c r="C549" s="4"/>
    </row>
    <row r="550" spans="1:3" ht="15.75" customHeight="1">
      <c r="A550" s="4"/>
      <c r="C550" s="4"/>
    </row>
    <row r="551" spans="1:3" ht="15.75" customHeight="1">
      <c r="A551" s="4"/>
      <c r="C551" s="4"/>
    </row>
    <row r="552" spans="1:3" ht="15.75" customHeight="1">
      <c r="A552" s="4"/>
      <c r="C552" s="4"/>
    </row>
    <row r="553" spans="1:3" ht="15.75" customHeight="1">
      <c r="A553" s="4"/>
      <c r="C553" s="4"/>
    </row>
    <row r="554" spans="1:3" ht="15.75" customHeight="1">
      <c r="A554" s="4"/>
      <c r="C554" s="4"/>
    </row>
    <row r="555" spans="1:3" ht="15.75" customHeight="1">
      <c r="A555" s="4"/>
      <c r="C555" s="4"/>
    </row>
    <row r="556" spans="1:3" ht="15.75" customHeight="1">
      <c r="A556" s="4"/>
      <c r="C556" s="4"/>
    </row>
    <row r="557" spans="1:3" ht="15.75" customHeight="1">
      <c r="A557" s="4"/>
      <c r="C557" s="4"/>
    </row>
    <row r="558" spans="1:3" ht="15.75" customHeight="1">
      <c r="A558" s="4"/>
      <c r="C558" s="4"/>
    </row>
    <row r="559" spans="1:3" ht="15.75" customHeight="1">
      <c r="A559" s="4"/>
      <c r="C559" s="4"/>
    </row>
    <row r="560" spans="1:3" ht="15.75" customHeight="1">
      <c r="A560" s="4"/>
      <c r="C560" s="4"/>
    </row>
    <row r="561" spans="1:3" ht="15.75" customHeight="1">
      <c r="A561" s="4"/>
      <c r="C561" s="4"/>
    </row>
    <row r="562" spans="1:3" ht="15.75" customHeight="1">
      <c r="A562" s="4"/>
      <c r="C562" s="4"/>
    </row>
    <row r="563" spans="1:3" ht="15.75" customHeight="1">
      <c r="A563" s="4"/>
      <c r="C563" s="4"/>
    </row>
    <row r="564" spans="1:3" ht="15.75" customHeight="1">
      <c r="A564" s="4"/>
      <c r="C564" s="4"/>
    </row>
    <row r="565" spans="1:3" ht="15.75" customHeight="1">
      <c r="A565" s="4"/>
      <c r="C565" s="4"/>
    </row>
    <row r="566" spans="1:3" ht="15.75" customHeight="1">
      <c r="A566" s="4"/>
      <c r="C566" s="4"/>
    </row>
    <row r="567" spans="1:3" ht="15.75" customHeight="1">
      <c r="A567" s="4"/>
      <c r="C567" s="4"/>
    </row>
    <row r="568" spans="1:3" ht="15.75" customHeight="1">
      <c r="A568" s="4"/>
      <c r="C568" s="4"/>
    </row>
    <row r="569" spans="1:3" ht="15.75" customHeight="1">
      <c r="A569" s="4"/>
      <c r="C569" s="4"/>
    </row>
    <row r="570" spans="1:3" ht="15.75" customHeight="1">
      <c r="A570" s="4"/>
      <c r="C570" s="4"/>
    </row>
    <row r="571" spans="1:3" ht="15.75" customHeight="1">
      <c r="A571" s="4"/>
      <c r="C571" s="4"/>
    </row>
    <row r="572" spans="1:3" ht="15.75" customHeight="1">
      <c r="A572" s="4"/>
      <c r="C572" s="4"/>
    </row>
    <row r="573" spans="1:3" ht="15.75" customHeight="1">
      <c r="A573" s="4"/>
      <c r="C573" s="4"/>
    </row>
    <row r="574" spans="1:3" ht="15.75" customHeight="1">
      <c r="A574" s="4"/>
      <c r="C574" s="4"/>
    </row>
    <row r="575" spans="1:3" ht="15.75" customHeight="1">
      <c r="A575" s="4"/>
      <c r="C575" s="4"/>
    </row>
    <row r="576" spans="1:3" ht="15.75" customHeight="1">
      <c r="A576" s="4"/>
      <c r="C576" s="4"/>
    </row>
    <row r="577" spans="1:3" ht="15.75" customHeight="1">
      <c r="A577" s="4"/>
      <c r="C577" s="4"/>
    </row>
    <row r="578" spans="1:3" ht="15.75" customHeight="1">
      <c r="A578" s="4"/>
      <c r="C578" s="4"/>
    </row>
    <row r="579" spans="1:3" ht="15.75" customHeight="1">
      <c r="A579" s="4"/>
      <c r="C579" s="4"/>
    </row>
    <row r="580" spans="1:3" ht="15.75" customHeight="1">
      <c r="A580" s="4"/>
      <c r="C580" s="4"/>
    </row>
    <row r="581" spans="1:3" ht="15.75" customHeight="1">
      <c r="A581" s="4"/>
      <c r="C581" s="4"/>
    </row>
    <row r="582" spans="1:3" ht="15.75" customHeight="1">
      <c r="A582" s="4"/>
      <c r="C582" s="4"/>
    </row>
    <row r="583" spans="1:3" ht="15.75" customHeight="1">
      <c r="A583" s="4"/>
      <c r="C583" s="4"/>
    </row>
    <row r="584" spans="1:3" ht="15.75" customHeight="1">
      <c r="A584" s="4"/>
      <c r="C584" s="4"/>
    </row>
    <row r="585" spans="1:3" ht="15.75" customHeight="1">
      <c r="A585" s="4"/>
      <c r="C585" s="4"/>
    </row>
    <row r="586" spans="1:3" ht="15.75" customHeight="1">
      <c r="A586" s="4"/>
      <c r="C586" s="4"/>
    </row>
    <row r="587" spans="1:3" ht="15.75" customHeight="1">
      <c r="A587" s="4"/>
      <c r="C587" s="4"/>
    </row>
    <row r="588" spans="1:3" ht="15.75" customHeight="1">
      <c r="A588" s="4"/>
      <c r="C588" s="4"/>
    </row>
    <row r="589" spans="1:3" ht="15.75" customHeight="1">
      <c r="A589" s="4"/>
      <c r="C589" s="4"/>
    </row>
    <row r="590" spans="1:3" ht="15.75" customHeight="1">
      <c r="A590" s="4"/>
      <c r="C590" s="4"/>
    </row>
    <row r="591" spans="1:3" ht="15.75" customHeight="1">
      <c r="A591" s="4"/>
      <c r="C591" s="4"/>
    </row>
    <row r="592" spans="1:3" ht="15.75" customHeight="1">
      <c r="A592" s="4"/>
      <c r="C592" s="4"/>
    </row>
    <row r="593" spans="1:3" ht="15.75" customHeight="1">
      <c r="A593" s="4"/>
      <c r="C593" s="4"/>
    </row>
    <row r="594" spans="1:3" ht="15.75" customHeight="1">
      <c r="A594" s="4"/>
      <c r="C594" s="4"/>
    </row>
    <row r="595" spans="1:3" ht="15.75" customHeight="1">
      <c r="A595" s="4"/>
      <c r="C595" s="4"/>
    </row>
    <row r="596" spans="1:3" ht="15.75" customHeight="1">
      <c r="A596" s="4"/>
      <c r="C596" s="4"/>
    </row>
    <row r="597" spans="1:3" ht="15.75" customHeight="1">
      <c r="A597" s="4"/>
      <c r="C597" s="4"/>
    </row>
    <row r="598" spans="1:3" ht="15.75" customHeight="1">
      <c r="A598" s="4"/>
      <c r="C598" s="4"/>
    </row>
    <row r="599" spans="1:3" ht="15.75" customHeight="1">
      <c r="A599" s="4"/>
      <c r="C599" s="4"/>
    </row>
    <row r="600" spans="1:3" ht="15.75" customHeight="1">
      <c r="A600" s="4"/>
      <c r="C600" s="4"/>
    </row>
    <row r="601" spans="1:3" ht="15.75" customHeight="1">
      <c r="A601" s="4"/>
      <c r="C601" s="4"/>
    </row>
    <row r="602" spans="1:3" ht="15.75" customHeight="1">
      <c r="A602" s="4"/>
      <c r="C602" s="4"/>
    </row>
    <row r="603" spans="1:3" ht="15.75" customHeight="1">
      <c r="A603" s="4"/>
      <c r="C603" s="4"/>
    </row>
    <row r="604" spans="1:3" ht="15.75" customHeight="1">
      <c r="A604" s="4"/>
      <c r="C604" s="4"/>
    </row>
    <row r="605" spans="1:3" ht="15.75" customHeight="1">
      <c r="A605" s="4"/>
      <c r="C605" s="4"/>
    </row>
    <row r="606" spans="1:3" ht="15.75" customHeight="1">
      <c r="A606" s="4"/>
      <c r="C606" s="4"/>
    </row>
    <row r="607" spans="1:3" ht="15.75" customHeight="1">
      <c r="A607" s="4"/>
      <c r="C607" s="4"/>
    </row>
    <row r="608" spans="1:3" ht="15.75" customHeight="1">
      <c r="A608" s="4"/>
      <c r="C608" s="4"/>
    </row>
    <row r="609" spans="1:3" ht="15.75" customHeight="1">
      <c r="A609" s="4"/>
      <c r="C609" s="4"/>
    </row>
    <row r="610" spans="1:3" ht="15.75" customHeight="1">
      <c r="A610" s="4"/>
      <c r="C610" s="4"/>
    </row>
    <row r="611" spans="1:3" ht="15.75" customHeight="1">
      <c r="A611" s="4"/>
      <c r="C611" s="4"/>
    </row>
    <row r="612" spans="1:3" ht="15.75" customHeight="1">
      <c r="A612" s="4"/>
      <c r="C612" s="4"/>
    </row>
    <row r="613" spans="1:3" ht="15.75" customHeight="1">
      <c r="A613" s="4"/>
      <c r="C613" s="4"/>
    </row>
    <row r="614" spans="1:3" ht="15.75" customHeight="1">
      <c r="A614" s="4"/>
      <c r="C614" s="4"/>
    </row>
    <row r="615" spans="1:3" ht="15.75" customHeight="1">
      <c r="A615" s="4"/>
      <c r="C615" s="4"/>
    </row>
    <row r="616" spans="1:3" ht="15.75" customHeight="1">
      <c r="A616" s="4"/>
      <c r="C616" s="4"/>
    </row>
    <row r="617" spans="1:3" ht="15.75" customHeight="1">
      <c r="A617" s="4"/>
      <c r="C617" s="4"/>
    </row>
    <row r="618" spans="1:3" ht="15.75" customHeight="1">
      <c r="A618" s="4"/>
      <c r="C618" s="4"/>
    </row>
    <row r="619" spans="1:3" ht="15.75" customHeight="1">
      <c r="A619" s="4"/>
      <c r="C619" s="4"/>
    </row>
    <row r="620" spans="1:3" ht="15.75" customHeight="1">
      <c r="A620" s="4"/>
      <c r="C620" s="4"/>
    </row>
    <row r="621" spans="1:3" ht="15.75" customHeight="1">
      <c r="A621" s="4"/>
      <c r="C621" s="4"/>
    </row>
    <row r="622" spans="1:3" ht="15.75" customHeight="1">
      <c r="A622" s="4"/>
      <c r="C622" s="4"/>
    </row>
    <row r="623" spans="1:3" ht="15.75" customHeight="1">
      <c r="A623" s="4"/>
      <c r="C623" s="4"/>
    </row>
    <row r="624" spans="1:3" ht="15.75" customHeight="1">
      <c r="A624" s="4"/>
      <c r="C624" s="4"/>
    </row>
    <row r="625" spans="1:3" ht="15.75" customHeight="1">
      <c r="A625" s="4"/>
      <c r="C625" s="4"/>
    </row>
    <row r="626" spans="1:3" ht="15.75" customHeight="1">
      <c r="A626" s="4"/>
      <c r="C626" s="4"/>
    </row>
    <row r="627" spans="1:3" ht="15.75" customHeight="1">
      <c r="A627" s="4"/>
      <c r="C627" s="4"/>
    </row>
    <row r="628" spans="1:3" ht="15.75" customHeight="1">
      <c r="A628" s="4"/>
      <c r="C628" s="4"/>
    </row>
    <row r="629" spans="1:3" ht="15.75" customHeight="1">
      <c r="A629" s="4"/>
      <c r="C629" s="4"/>
    </row>
    <row r="630" spans="1:3" ht="15.75" customHeight="1">
      <c r="A630" s="4"/>
      <c r="C630" s="4"/>
    </row>
    <row r="631" spans="1:3" ht="15.75" customHeight="1">
      <c r="A631" s="4"/>
      <c r="C631" s="4"/>
    </row>
    <row r="632" spans="1:3" ht="15.75" customHeight="1">
      <c r="A632" s="4"/>
      <c r="C632" s="4"/>
    </row>
    <row r="633" spans="1:3" ht="15.75" customHeight="1">
      <c r="A633" s="4"/>
      <c r="C633" s="4"/>
    </row>
    <row r="634" spans="1:3" ht="15.75" customHeight="1">
      <c r="A634" s="4"/>
      <c r="C634" s="4"/>
    </row>
    <row r="635" spans="1:3" ht="15.75" customHeight="1">
      <c r="A635" s="4"/>
      <c r="C635" s="4"/>
    </row>
    <row r="636" spans="1:3" ht="15.75" customHeight="1">
      <c r="A636" s="4"/>
      <c r="C636" s="4"/>
    </row>
    <row r="637" spans="1:3" ht="15.75" customHeight="1">
      <c r="A637" s="4"/>
      <c r="C637" s="4"/>
    </row>
    <row r="638" spans="1:3" ht="15.75" customHeight="1">
      <c r="A638" s="4"/>
      <c r="C638" s="4"/>
    </row>
    <row r="639" spans="1:3" ht="15.75" customHeight="1">
      <c r="A639" s="4"/>
      <c r="C639" s="4"/>
    </row>
    <row r="640" spans="1:3" ht="15.75" customHeight="1">
      <c r="A640" s="4"/>
      <c r="C640" s="4"/>
    </row>
    <row r="641" spans="1:3" ht="15.75" customHeight="1">
      <c r="A641" s="4"/>
      <c r="C641" s="4"/>
    </row>
    <row r="642" spans="1:3" ht="15.75" customHeight="1">
      <c r="A642" s="4"/>
      <c r="C642" s="4"/>
    </row>
    <row r="643" spans="1:3" ht="15.75" customHeight="1">
      <c r="A643" s="4"/>
      <c r="C643" s="4"/>
    </row>
    <row r="644" spans="1:3" ht="15.75" customHeight="1">
      <c r="A644" s="4"/>
      <c r="C644" s="4"/>
    </row>
    <row r="645" spans="1:3" ht="15.75" customHeight="1">
      <c r="A645" s="4"/>
      <c r="C645" s="4"/>
    </row>
    <row r="646" spans="1:3" ht="15.75" customHeight="1">
      <c r="A646" s="4"/>
      <c r="C646" s="4"/>
    </row>
    <row r="647" spans="1:3" ht="15.75" customHeight="1">
      <c r="A647" s="4"/>
      <c r="C647" s="4"/>
    </row>
    <row r="648" spans="1:3" ht="15.75" customHeight="1">
      <c r="A648" s="4"/>
      <c r="C648" s="4"/>
    </row>
    <row r="649" spans="1:3" ht="15.75" customHeight="1">
      <c r="A649" s="4"/>
      <c r="C649" s="4"/>
    </row>
    <row r="650" spans="1:3" ht="15.75" customHeight="1">
      <c r="A650" s="4"/>
      <c r="C650" s="4"/>
    </row>
    <row r="651" spans="1:3" ht="15.75" customHeight="1">
      <c r="A651" s="4"/>
      <c r="C651" s="4"/>
    </row>
    <row r="652" spans="1:3" ht="15.75" customHeight="1">
      <c r="A652" s="4"/>
      <c r="C652" s="4"/>
    </row>
    <row r="653" spans="1:3" ht="15.75" customHeight="1">
      <c r="A653" s="4"/>
      <c r="C653" s="4"/>
    </row>
    <row r="654" spans="1:3" ht="15.75" customHeight="1">
      <c r="A654" s="4"/>
      <c r="C654" s="4"/>
    </row>
    <row r="655" spans="1:3" ht="15.75" customHeight="1">
      <c r="A655" s="4"/>
      <c r="C655" s="4"/>
    </row>
    <row r="656" spans="1:3" ht="15.75" customHeight="1">
      <c r="A656" s="4"/>
      <c r="C656" s="4"/>
    </row>
    <row r="657" spans="1:3" ht="15.75" customHeight="1">
      <c r="A657" s="4"/>
      <c r="C657" s="4"/>
    </row>
    <row r="658" spans="1:3" ht="15.75" customHeight="1">
      <c r="A658" s="4"/>
      <c r="C658" s="4"/>
    </row>
    <row r="659" spans="1:3" ht="15.75" customHeight="1">
      <c r="A659" s="4"/>
      <c r="C659" s="4"/>
    </row>
    <row r="660" spans="1:3" ht="15.75" customHeight="1">
      <c r="A660" s="4"/>
      <c r="C660" s="4"/>
    </row>
    <row r="661" spans="1:3" ht="15.75" customHeight="1">
      <c r="A661" s="4"/>
      <c r="C661" s="4"/>
    </row>
    <row r="662" spans="1:3" ht="15.75" customHeight="1">
      <c r="A662" s="4"/>
      <c r="C662" s="4"/>
    </row>
    <row r="663" spans="1:3" ht="15.75" customHeight="1">
      <c r="A663" s="4"/>
      <c r="C663" s="4"/>
    </row>
    <row r="664" spans="1:3" ht="15.75" customHeight="1">
      <c r="A664" s="4"/>
      <c r="C664" s="4"/>
    </row>
    <row r="665" spans="1:3" ht="15.75" customHeight="1">
      <c r="A665" s="4"/>
      <c r="C665" s="4"/>
    </row>
    <row r="666" spans="1:3" ht="15.75" customHeight="1">
      <c r="A666" s="4"/>
      <c r="C666" s="4"/>
    </row>
    <row r="667" spans="1:3" ht="15.75" customHeight="1">
      <c r="A667" s="4"/>
      <c r="C667" s="4"/>
    </row>
    <row r="668" spans="1:3" ht="15.75" customHeight="1">
      <c r="A668" s="4"/>
      <c r="C668" s="4"/>
    </row>
    <row r="669" spans="1:3" ht="15.75" customHeight="1">
      <c r="A669" s="4"/>
      <c r="C669" s="4"/>
    </row>
    <row r="670" spans="1:3" ht="15.75" customHeight="1">
      <c r="A670" s="4"/>
      <c r="C670" s="4"/>
    </row>
    <row r="671" spans="1:3" ht="15.75" customHeight="1">
      <c r="A671" s="4"/>
      <c r="C671" s="4"/>
    </row>
    <row r="672" spans="1:3" ht="15.75" customHeight="1">
      <c r="A672" s="4"/>
      <c r="C672" s="4"/>
    </row>
    <row r="673" spans="1:3" ht="15.75" customHeight="1">
      <c r="A673" s="4"/>
      <c r="C673" s="4"/>
    </row>
    <row r="674" spans="1:3" ht="15.75" customHeight="1">
      <c r="A674" s="4"/>
      <c r="C674" s="4"/>
    </row>
    <row r="675" spans="1:3" ht="15.75" customHeight="1">
      <c r="A675" s="4"/>
      <c r="C675" s="4"/>
    </row>
    <row r="676" spans="1:3" ht="15.75" customHeight="1">
      <c r="A676" s="4"/>
      <c r="C676" s="4"/>
    </row>
    <row r="677" spans="1:3" ht="15.75" customHeight="1">
      <c r="A677" s="4"/>
      <c r="C677" s="4"/>
    </row>
    <row r="678" spans="1:3" ht="15.75" customHeight="1">
      <c r="A678" s="4"/>
      <c r="C678" s="4"/>
    </row>
    <row r="679" spans="1:3" ht="15.75" customHeight="1">
      <c r="A679" s="4"/>
      <c r="C679" s="4"/>
    </row>
    <row r="680" spans="1:3" ht="15.75" customHeight="1">
      <c r="A680" s="4"/>
      <c r="C680" s="4"/>
    </row>
    <row r="681" spans="1:3" ht="15.75" customHeight="1">
      <c r="A681" s="4"/>
      <c r="C681" s="4"/>
    </row>
    <row r="682" spans="1:3" ht="15.75" customHeight="1">
      <c r="A682" s="4"/>
      <c r="C682" s="4"/>
    </row>
    <row r="683" spans="1:3" ht="15.75" customHeight="1">
      <c r="A683" s="4"/>
      <c r="C683" s="4"/>
    </row>
    <row r="684" spans="1:3" ht="15.75" customHeight="1">
      <c r="A684" s="4"/>
      <c r="C684" s="4"/>
    </row>
    <row r="685" spans="1:3" ht="15.75" customHeight="1">
      <c r="A685" s="4"/>
      <c r="C685" s="4"/>
    </row>
    <row r="686" spans="1:3" ht="15.75" customHeight="1">
      <c r="A686" s="4"/>
      <c r="C686" s="4"/>
    </row>
    <row r="687" spans="1:3" ht="15.75" customHeight="1">
      <c r="A687" s="4"/>
      <c r="C687" s="4"/>
    </row>
    <row r="688" spans="1:3" ht="15.75" customHeight="1">
      <c r="A688" s="4"/>
      <c r="C688" s="4"/>
    </row>
    <row r="689" spans="1:3" ht="15.75" customHeight="1">
      <c r="A689" s="4"/>
      <c r="C689" s="4"/>
    </row>
    <row r="690" spans="1:3" ht="15.75" customHeight="1">
      <c r="A690" s="4"/>
      <c r="C690" s="4"/>
    </row>
    <row r="691" spans="1:3" ht="15.75" customHeight="1">
      <c r="A691" s="4"/>
      <c r="C691" s="4"/>
    </row>
    <row r="692" spans="1:3" ht="15.75" customHeight="1">
      <c r="A692" s="4"/>
      <c r="C692" s="4"/>
    </row>
    <row r="693" spans="1:3" ht="15.75" customHeight="1">
      <c r="A693" s="4"/>
      <c r="C693" s="4"/>
    </row>
    <row r="694" spans="1:3" ht="15.75" customHeight="1">
      <c r="A694" s="4"/>
      <c r="C694" s="4"/>
    </row>
    <row r="695" spans="1:3" ht="15.75" customHeight="1">
      <c r="A695" s="4"/>
      <c r="C695" s="4"/>
    </row>
    <row r="696" spans="1:3" ht="15.75" customHeight="1">
      <c r="A696" s="4"/>
      <c r="C696" s="4"/>
    </row>
    <row r="697" spans="1:3" ht="15.75" customHeight="1">
      <c r="A697" s="4"/>
      <c r="C697" s="4"/>
    </row>
    <row r="698" spans="1:3" ht="15.75" customHeight="1">
      <c r="A698" s="4"/>
      <c r="C698" s="4"/>
    </row>
    <row r="699" spans="1:3" ht="15.75" customHeight="1">
      <c r="A699" s="4"/>
      <c r="C699" s="4"/>
    </row>
    <row r="700" spans="1:3" ht="15.75" customHeight="1">
      <c r="A700" s="4"/>
      <c r="C700" s="4"/>
    </row>
    <row r="701" spans="1:3" ht="15.75" customHeight="1">
      <c r="A701" s="4"/>
      <c r="C701" s="4"/>
    </row>
    <row r="702" spans="1:3" ht="15.75" customHeight="1">
      <c r="A702" s="4"/>
      <c r="C702" s="4"/>
    </row>
    <row r="703" spans="1:3" ht="15.75" customHeight="1">
      <c r="A703" s="4"/>
      <c r="C703" s="4"/>
    </row>
    <row r="704" spans="1:3" ht="15.75" customHeight="1">
      <c r="A704" s="4"/>
      <c r="C704" s="4"/>
    </row>
    <row r="705" spans="1:3" ht="15.75" customHeight="1">
      <c r="A705" s="4"/>
      <c r="C705" s="4"/>
    </row>
    <row r="706" spans="1:3" ht="15.75" customHeight="1">
      <c r="A706" s="4"/>
      <c r="C706" s="4"/>
    </row>
    <row r="707" spans="1:3" ht="15.75" customHeight="1">
      <c r="A707" s="4"/>
      <c r="C707" s="4"/>
    </row>
    <row r="708" spans="1:3" ht="15.75" customHeight="1">
      <c r="A708" s="4"/>
      <c r="C708" s="4"/>
    </row>
    <row r="709" spans="1:3" ht="15.75" customHeight="1">
      <c r="A709" s="4"/>
      <c r="C709" s="4"/>
    </row>
    <row r="710" spans="1:3" ht="15.75" customHeight="1">
      <c r="A710" s="4"/>
      <c r="C710" s="4"/>
    </row>
    <row r="711" spans="1:3" ht="15.75" customHeight="1">
      <c r="A711" s="4"/>
      <c r="C711" s="4"/>
    </row>
    <row r="712" spans="1:3" ht="15.75" customHeight="1">
      <c r="A712" s="4"/>
      <c r="C712" s="4"/>
    </row>
    <row r="713" spans="1:3" ht="15.75" customHeight="1">
      <c r="A713" s="4"/>
      <c r="C713" s="4"/>
    </row>
    <row r="714" spans="1:3" ht="15.75" customHeight="1">
      <c r="A714" s="4"/>
      <c r="C714" s="4"/>
    </row>
    <row r="715" spans="1:3" ht="15.75" customHeight="1">
      <c r="A715" s="4"/>
      <c r="C715" s="4"/>
    </row>
    <row r="716" spans="1:3" ht="15.75" customHeight="1">
      <c r="A716" s="4"/>
      <c r="C716" s="4"/>
    </row>
    <row r="717" spans="1:3" ht="15.75" customHeight="1">
      <c r="A717" s="4"/>
      <c r="C717" s="4"/>
    </row>
    <row r="718" spans="1:3" ht="15.75" customHeight="1">
      <c r="A718" s="4"/>
      <c r="C718" s="4"/>
    </row>
    <row r="719" spans="1:3" ht="15.75" customHeight="1">
      <c r="A719" s="4"/>
      <c r="C719" s="4"/>
    </row>
    <row r="720" spans="1:3" ht="15.75" customHeight="1">
      <c r="A720" s="4"/>
      <c r="C720" s="4"/>
    </row>
    <row r="721" spans="1:3" ht="15.75" customHeight="1">
      <c r="A721" s="4"/>
      <c r="C721" s="4"/>
    </row>
    <row r="722" spans="1:3" ht="15.75" customHeight="1">
      <c r="A722" s="4"/>
      <c r="C722" s="4"/>
    </row>
    <row r="723" spans="1:3" ht="15.75" customHeight="1">
      <c r="A723" s="4"/>
      <c r="C723" s="4"/>
    </row>
    <row r="724" spans="1:3" ht="15.75" customHeight="1">
      <c r="A724" s="4"/>
      <c r="C724" s="4"/>
    </row>
    <row r="725" spans="1:3" ht="15.75" customHeight="1">
      <c r="A725" s="4"/>
      <c r="C725" s="4"/>
    </row>
    <row r="726" spans="1:3" ht="15.75" customHeight="1">
      <c r="A726" s="4"/>
      <c r="C726" s="4"/>
    </row>
    <row r="727" spans="1:3" ht="15.75" customHeight="1">
      <c r="A727" s="4"/>
      <c r="C727" s="4"/>
    </row>
    <row r="728" spans="1:3" ht="15.75" customHeight="1">
      <c r="A728" s="4"/>
      <c r="C728" s="4"/>
    </row>
    <row r="729" spans="1:3" ht="15.75" customHeight="1">
      <c r="A729" s="4"/>
      <c r="C729" s="4"/>
    </row>
    <row r="730" spans="1:3" ht="15.75" customHeight="1">
      <c r="A730" s="4"/>
      <c r="C730" s="4"/>
    </row>
    <row r="731" spans="1:3" ht="15.75" customHeight="1">
      <c r="A731" s="4"/>
      <c r="C731" s="4"/>
    </row>
    <row r="732" spans="1:3" ht="15.75" customHeight="1">
      <c r="A732" s="4"/>
      <c r="C732" s="4"/>
    </row>
    <row r="733" spans="1:3" ht="15.75" customHeight="1">
      <c r="A733" s="4"/>
      <c r="C733" s="4"/>
    </row>
    <row r="734" spans="1:3" ht="15.75" customHeight="1">
      <c r="A734" s="4"/>
      <c r="C734" s="4"/>
    </row>
    <row r="735" spans="1:3" ht="15.75" customHeight="1">
      <c r="A735" s="4"/>
      <c r="C735" s="4"/>
    </row>
    <row r="736" spans="1:3" ht="15.75" customHeight="1">
      <c r="A736" s="4"/>
      <c r="C736" s="4"/>
    </row>
    <row r="737" spans="1:3" ht="15.75" customHeight="1">
      <c r="A737" s="4"/>
      <c r="C737" s="4"/>
    </row>
    <row r="738" spans="1:3" ht="15.75" customHeight="1">
      <c r="A738" s="4"/>
      <c r="C738" s="4"/>
    </row>
    <row r="739" spans="1:3" ht="15.75" customHeight="1">
      <c r="A739" s="4"/>
      <c r="C739" s="4"/>
    </row>
    <row r="740" spans="1:3" ht="15.75" customHeight="1">
      <c r="A740" s="4"/>
      <c r="C740" s="4"/>
    </row>
    <row r="741" spans="1:3" ht="15.75" customHeight="1">
      <c r="A741" s="4"/>
      <c r="C741" s="4"/>
    </row>
    <row r="742" spans="1:3" ht="15.75" customHeight="1">
      <c r="A742" s="4"/>
      <c r="C742" s="4"/>
    </row>
    <row r="743" spans="1:3" ht="15.75" customHeight="1">
      <c r="A743" s="4"/>
      <c r="C743" s="4"/>
    </row>
    <row r="744" spans="1:3" ht="15.75" customHeight="1">
      <c r="A744" s="4"/>
      <c r="C744" s="4"/>
    </row>
    <row r="745" spans="1:3" ht="15.75" customHeight="1">
      <c r="A745" s="4"/>
      <c r="C745" s="4"/>
    </row>
    <row r="746" spans="1:3" ht="15.75" customHeight="1">
      <c r="A746" s="4"/>
      <c r="C746" s="4"/>
    </row>
    <row r="747" spans="1:3" ht="15.75" customHeight="1">
      <c r="A747" s="4"/>
      <c r="C747" s="4"/>
    </row>
    <row r="748" spans="1:3" ht="15.75" customHeight="1">
      <c r="A748" s="4"/>
      <c r="C748" s="4"/>
    </row>
    <row r="749" spans="1:3" ht="15.75" customHeight="1">
      <c r="A749" s="4"/>
      <c r="C749" s="4"/>
    </row>
    <row r="750" spans="1:3" ht="15.75" customHeight="1">
      <c r="A750" s="4"/>
      <c r="C750" s="4"/>
    </row>
    <row r="751" spans="1:3" ht="15.75" customHeight="1">
      <c r="A751" s="4"/>
      <c r="C751" s="4"/>
    </row>
    <row r="752" spans="1:3" ht="15.75" customHeight="1">
      <c r="A752" s="4"/>
      <c r="C752" s="4"/>
    </row>
    <row r="753" spans="1:3" ht="15.75" customHeight="1">
      <c r="A753" s="4"/>
      <c r="C753" s="4"/>
    </row>
    <row r="754" spans="1:3" ht="15.75" customHeight="1">
      <c r="A754" s="4"/>
      <c r="C754" s="4"/>
    </row>
    <row r="755" spans="1:3" ht="15.75" customHeight="1">
      <c r="A755" s="4"/>
      <c r="C755" s="4"/>
    </row>
    <row r="756" spans="1:3" ht="15.75" customHeight="1">
      <c r="A756" s="4"/>
      <c r="C756" s="4"/>
    </row>
    <row r="757" spans="1:3" ht="15.75" customHeight="1">
      <c r="A757" s="4"/>
      <c r="C757" s="4"/>
    </row>
    <row r="758" spans="1:3" ht="15.75" customHeight="1">
      <c r="A758" s="4"/>
      <c r="C758" s="4"/>
    </row>
    <row r="759" spans="1:3" ht="15.75" customHeight="1">
      <c r="A759" s="4"/>
      <c r="C759" s="4"/>
    </row>
    <row r="760" spans="1:3" ht="15.75" customHeight="1">
      <c r="A760" s="4"/>
      <c r="C760" s="4"/>
    </row>
    <row r="761" spans="1:3" ht="15.75" customHeight="1">
      <c r="A761" s="4"/>
      <c r="C761" s="4"/>
    </row>
    <row r="762" spans="1:3" ht="15.75" customHeight="1">
      <c r="A762" s="4"/>
      <c r="C762" s="4"/>
    </row>
    <row r="763" spans="1:3" ht="15.75" customHeight="1">
      <c r="A763" s="4"/>
      <c r="C763" s="4"/>
    </row>
    <row r="764" spans="1:3" ht="15.75" customHeight="1">
      <c r="A764" s="4"/>
      <c r="C764" s="4"/>
    </row>
    <row r="765" spans="1:3" ht="15.75" customHeight="1">
      <c r="A765" s="4"/>
      <c r="C765" s="4"/>
    </row>
    <row r="766" spans="1:3" ht="15.75" customHeight="1">
      <c r="A766" s="4"/>
      <c r="C766" s="4"/>
    </row>
    <row r="767" spans="1:3" ht="15.75" customHeight="1">
      <c r="A767" s="4"/>
      <c r="C767" s="4"/>
    </row>
    <row r="768" spans="1:3" ht="15.75" customHeight="1">
      <c r="A768" s="4"/>
      <c r="C768" s="4"/>
    </row>
    <row r="769" spans="1:3" ht="15.75" customHeight="1">
      <c r="A769" s="4"/>
      <c r="C769" s="4"/>
    </row>
    <row r="770" spans="1:3" ht="15.75" customHeight="1">
      <c r="A770" s="4"/>
      <c r="C770" s="4"/>
    </row>
    <row r="771" spans="1:3" ht="15.75" customHeight="1">
      <c r="A771" s="4"/>
      <c r="C771" s="4"/>
    </row>
    <row r="772" spans="1:3" ht="15.75" customHeight="1">
      <c r="A772" s="4"/>
      <c r="C772" s="4"/>
    </row>
    <row r="773" spans="1:3" ht="15.75" customHeight="1">
      <c r="A773" s="4"/>
      <c r="C773" s="4"/>
    </row>
    <row r="774" spans="1:3" ht="15.75" customHeight="1">
      <c r="A774" s="4"/>
      <c r="C774" s="4"/>
    </row>
    <row r="775" spans="1:3" ht="15.75" customHeight="1">
      <c r="A775" s="4"/>
      <c r="C775" s="4"/>
    </row>
    <row r="776" spans="1:3" ht="15.75" customHeight="1">
      <c r="A776" s="4"/>
      <c r="C776" s="4"/>
    </row>
    <row r="777" spans="1:3" ht="15.75" customHeight="1">
      <c r="A777" s="4"/>
      <c r="C777" s="4"/>
    </row>
    <row r="778" spans="1:3" ht="15.75" customHeight="1">
      <c r="A778" s="4"/>
      <c r="C778" s="4"/>
    </row>
    <row r="779" spans="1:3" ht="15.75" customHeight="1">
      <c r="A779" s="4"/>
      <c r="C779" s="4"/>
    </row>
    <row r="780" spans="1:3" ht="15.75" customHeight="1">
      <c r="A780" s="4"/>
      <c r="C780" s="4"/>
    </row>
    <row r="781" spans="1:3" ht="15.75" customHeight="1">
      <c r="A781" s="4"/>
      <c r="C781" s="4"/>
    </row>
    <row r="782" spans="1:3" ht="15.75" customHeight="1">
      <c r="A782" s="4"/>
      <c r="C782" s="4"/>
    </row>
    <row r="783" spans="1:3" ht="15.75" customHeight="1">
      <c r="A783" s="4"/>
      <c r="C783" s="4"/>
    </row>
    <row r="784" spans="1:3" ht="15.75" customHeight="1">
      <c r="A784" s="4"/>
      <c r="C784" s="4"/>
    </row>
    <row r="785" spans="1:3" ht="15.75" customHeight="1">
      <c r="A785" s="4"/>
      <c r="C785" s="4"/>
    </row>
    <row r="786" spans="1:3" ht="15.75" customHeight="1">
      <c r="A786" s="4"/>
      <c r="C786" s="4"/>
    </row>
    <row r="787" spans="1:3" ht="15.75" customHeight="1">
      <c r="A787" s="4"/>
      <c r="C787" s="4"/>
    </row>
    <row r="788" spans="1:3" ht="15.75" customHeight="1">
      <c r="A788" s="4"/>
      <c r="C788" s="4"/>
    </row>
    <row r="789" spans="1:3" ht="15.75" customHeight="1">
      <c r="A789" s="4"/>
      <c r="C789" s="4"/>
    </row>
    <row r="790" spans="1:3" ht="15.75" customHeight="1">
      <c r="A790" s="4"/>
      <c r="C790" s="4"/>
    </row>
    <row r="791" spans="1:3" ht="15.75" customHeight="1">
      <c r="A791" s="4"/>
      <c r="C791" s="4"/>
    </row>
    <row r="792" spans="1:3" ht="15.75" customHeight="1">
      <c r="A792" s="4"/>
      <c r="C792" s="4"/>
    </row>
    <row r="793" spans="1:3" ht="15.75" customHeight="1">
      <c r="A793" s="4"/>
      <c r="C793" s="4"/>
    </row>
    <row r="794" spans="1:3" ht="15.75" customHeight="1">
      <c r="A794" s="4"/>
      <c r="C794" s="4"/>
    </row>
    <row r="795" spans="1:3" ht="15.75" customHeight="1">
      <c r="A795" s="4"/>
      <c r="C795" s="4"/>
    </row>
    <row r="796" spans="1:3" ht="15.75" customHeight="1">
      <c r="A796" s="4"/>
      <c r="C796" s="4"/>
    </row>
    <row r="797" spans="1:3" ht="15.75" customHeight="1">
      <c r="A797" s="4"/>
      <c r="C797" s="4"/>
    </row>
    <row r="798" spans="1:3" ht="15.75" customHeight="1">
      <c r="A798" s="4"/>
      <c r="C798" s="4"/>
    </row>
    <row r="799" spans="1:3" ht="15.75" customHeight="1">
      <c r="A799" s="4"/>
      <c r="C799" s="4"/>
    </row>
    <row r="800" spans="1:3" ht="15.75" customHeight="1">
      <c r="A800" s="4"/>
      <c r="C800" s="4"/>
    </row>
    <row r="801" spans="1:3" ht="15.75" customHeight="1">
      <c r="A801" s="4"/>
      <c r="C801" s="4"/>
    </row>
    <row r="802" spans="1:3" ht="15.75" customHeight="1">
      <c r="A802" s="4"/>
      <c r="C802" s="4"/>
    </row>
    <row r="803" spans="1:3" ht="15.75" customHeight="1">
      <c r="A803" s="4"/>
      <c r="C803" s="4"/>
    </row>
    <row r="804" spans="1:3" ht="15.75" customHeight="1">
      <c r="A804" s="4"/>
      <c r="C804" s="4"/>
    </row>
    <row r="805" spans="1:3" ht="15.75" customHeight="1">
      <c r="A805" s="4"/>
      <c r="C805" s="4"/>
    </row>
    <row r="806" spans="1:3" ht="15.75" customHeight="1">
      <c r="A806" s="4"/>
      <c r="C806" s="4"/>
    </row>
    <row r="807" spans="1:3" ht="15.75" customHeight="1">
      <c r="A807" s="4"/>
      <c r="C807" s="4"/>
    </row>
    <row r="808" spans="1:3" ht="15.75" customHeight="1">
      <c r="A808" s="4"/>
      <c r="C808" s="4"/>
    </row>
    <row r="809" spans="1:3" ht="15.75" customHeight="1">
      <c r="A809" s="4"/>
      <c r="C809" s="4"/>
    </row>
    <row r="810" spans="1:3" ht="15.75" customHeight="1">
      <c r="A810" s="4"/>
      <c r="C810" s="4"/>
    </row>
    <row r="811" spans="1:3" ht="15.75" customHeight="1">
      <c r="A811" s="4"/>
      <c r="C811" s="4"/>
    </row>
    <row r="812" spans="1:3" ht="15.75" customHeight="1">
      <c r="A812" s="4"/>
      <c r="C812" s="4"/>
    </row>
    <row r="813" spans="1:3" ht="15.75" customHeight="1">
      <c r="A813" s="4"/>
      <c r="C813" s="4"/>
    </row>
    <row r="814" spans="1:3" ht="15.75" customHeight="1">
      <c r="A814" s="4"/>
      <c r="C814" s="4"/>
    </row>
    <row r="815" spans="1:3" ht="15.75" customHeight="1">
      <c r="A815" s="4"/>
      <c r="C815" s="4"/>
    </row>
    <row r="816" spans="1:3" ht="15.75" customHeight="1">
      <c r="A816" s="4"/>
      <c r="C816" s="4"/>
    </row>
    <row r="817" spans="1:3" ht="15.75" customHeight="1">
      <c r="A817" s="4"/>
      <c r="C817" s="4"/>
    </row>
    <row r="818" spans="1:3" ht="15.75" customHeight="1">
      <c r="A818" s="4"/>
      <c r="C818" s="4"/>
    </row>
    <row r="819" spans="1:3" ht="15.75" customHeight="1">
      <c r="A819" s="4"/>
      <c r="C819" s="4"/>
    </row>
    <row r="820" spans="1:3" ht="15.75" customHeight="1">
      <c r="A820" s="4"/>
      <c r="C820" s="4"/>
    </row>
    <row r="821" spans="1:3" ht="15.75" customHeight="1">
      <c r="A821" s="4"/>
      <c r="C821" s="4"/>
    </row>
    <row r="822" spans="1:3" ht="15.75" customHeight="1">
      <c r="A822" s="4"/>
      <c r="C822" s="4"/>
    </row>
    <row r="823" spans="1:3" ht="15.75" customHeight="1">
      <c r="A823" s="4"/>
      <c r="C823" s="4"/>
    </row>
    <row r="824" spans="1:3" ht="15.75" customHeight="1">
      <c r="A824" s="4"/>
      <c r="C824" s="4"/>
    </row>
    <row r="825" spans="1:3" ht="15.75" customHeight="1">
      <c r="A825" s="4"/>
      <c r="C825" s="4"/>
    </row>
    <row r="826" spans="1:3" ht="15.75" customHeight="1">
      <c r="A826" s="4"/>
      <c r="C826" s="4"/>
    </row>
    <row r="827" spans="1:3" ht="15.75" customHeight="1">
      <c r="A827" s="4"/>
      <c r="C827" s="4"/>
    </row>
    <row r="828" spans="1:3" ht="15.75" customHeight="1">
      <c r="A828" s="4"/>
      <c r="C828" s="4"/>
    </row>
    <row r="829" spans="1:3" ht="15.75" customHeight="1">
      <c r="A829" s="4"/>
      <c r="C829" s="4"/>
    </row>
    <row r="830" spans="1:3" ht="15.75" customHeight="1">
      <c r="A830" s="4"/>
      <c r="C830" s="4"/>
    </row>
    <row r="831" spans="1:3" ht="15.75" customHeight="1">
      <c r="A831" s="4"/>
      <c r="C831" s="4"/>
    </row>
    <row r="832" spans="1:3" ht="15.75" customHeight="1">
      <c r="A832" s="4"/>
      <c r="C832" s="4"/>
    </row>
    <row r="833" spans="1:3" ht="15.75" customHeight="1">
      <c r="A833" s="4"/>
      <c r="C833" s="4"/>
    </row>
    <row r="834" spans="1:3" ht="15.75" customHeight="1">
      <c r="A834" s="4"/>
      <c r="C834" s="4"/>
    </row>
    <row r="835" spans="1:3" ht="15.75" customHeight="1">
      <c r="A835" s="4"/>
      <c r="C835" s="4"/>
    </row>
    <row r="836" spans="1:3" ht="15.75" customHeight="1">
      <c r="A836" s="4"/>
      <c r="C836" s="4"/>
    </row>
    <row r="837" spans="1:3" ht="15.75" customHeight="1">
      <c r="A837" s="4"/>
      <c r="C837" s="4"/>
    </row>
    <row r="838" spans="1:3" ht="15.75" customHeight="1">
      <c r="A838" s="4"/>
      <c r="C838" s="4"/>
    </row>
    <row r="839" spans="1:3" ht="15.75" customHeight="1">
      <c r="A839" s="4"/>
      <c r="C839" s="4"/>
    </row>
    <row r="840" spans="1:3" ht="15.75" customHeight="1">
      <c r="A840" s="4"/>
      <c r="C840" s="4"/>
    </row>
    <row r="841" spans="1:3" ht="15.75" customHeight="1">
      <c r="A841" s="4"/>
      <c r="C841" s="4"/>
    </row>
    <row r="842" spans="1:3" ht="15.75" customHeight="1">
      <c r="A842" s="4"/>
      <c r="C842" s="4"/>
    </row>
    <row r="843" spans="1:3" ht="15.75" customHeight="1">
      <c r="A843" s="4"/>
      <c r="C843" s="4"/>
    </row>
    <row r="844" spans="1:3" ht="15.75" customHeight="1">
      <c r="A844" s="4"/>
      <c r="C844" s="4"/>
    </row>
    <row r="845" spans="1:3" ht="15.75" customHeight="1">
      <c r="A845" s="4"/>
      <c r="C845" s="4"/>
    </row>
    <row r="846" spans="1:3" ht="15.75" customHeight="1">
      <c r="A846" s="4"/>
      <c r="C846" s="4"/>
    </row>
    <row r="847" spans="1:3" ht="15.75" customHeight="1">
      <c r="A847" s="4"/>
      <c r="C847" s="4"/>
    </row>
    <row r="848" spans="1:3" ht="15.75" customHeight="1">
      <c r="A848" s="4"/>
      <c r="C848" s="4"/>
    </row>
    <row r="849" spans="1:3" ht="15.75" customHeight="1">
      <c r="A849" s="4"/>
      <c r="C849" s="4"/>
    </row>
    <row r="850" spans="1:3" ht="15.75" customHeight="1">
      <c r="A850" s="4"/>
      <c r="C850" s="4"/>
    </row>
    <row r="851" spans="1:3" ht="15.75" customHeight="1">
      <c r="A851" s="4"/>
      <c r="C851" s="4"/>
    </row>
    <row r="852" spans="1:3" ht="15.75" customHeight="1">
      <c r="A852" s="4"/>
      <c r="C852" s="4"/>
    </row>
    <row r="853" spans="1:3" ht="15.75" customHeight="1">
      <c r="A853" s="4"/>
      <c r="C853" s="4"/>
    </row>
    <row r="854" spans="1:3" ht="15.75" customHeight="1">
      <c r="A854" s="4"/>
      <c r="C854" s="4"/>
    </row>
    <row r="855" spans="1:3" ht="15.75" customHeight="1">
      <c r="A855" s="4"/>
      <c r="C855" s="4"/>
    </row>
    <row r="856" spans="1:3" ht="15.75" customHeight="1">
      <c r="A856" s="4"/>
      <c r="C856" s="4"/>
    </row>
    <row r="857" spans="1:3" ht="15.75" customHeight="1">
      <c r="A857" s="4"/>
      <c r="C857" s="4"/>
    </row>
    <row r="858" spans="1:3" ht="15.75" customHeight="1">
      <c r="A858" s="4"/>
      <c r="C858" s="4"/>
    </row>
    <row r="859" spans="1:3" ht="15.75" customHeight="1">
      <c r="A859" s="4"/>
      <c r="C859" s="4"/>
    </row>
    <row r="860" spans="1:3" ht="15.75" customHeight="1">
      <c r="A860" s="4"/>
      <c r="C860" s="4"/>
    </row>
    <row r="861" spans="1:3" ht="15.75" customHeight="1">
      <c r="A861" s="4"/>
      <c r="C861" s="4"/>
    </row>
    <row r="862" spans="1:3" ht="15.75" customHeight="1">
      <c r="A862" s="4"/>
      <c r="C862" s="4"/>
    </row>
    <row r="863" spans="1:3" ht="15.75" customHeight="1">
      <c r="A863" s="4"/>
      <c r="C863" s="4"/>
    </row>
    <row r="864" spans="1:3" ht="15.75" customHeight="1">
      <c r="A864" s="4"/>
      <c r="C864" s="4"/>
    </row>
    <row r="865" spans="1:3" ht="15.75" customHeight="1">
      <c r="A865" s="4"/>
      <c r="C865" s="4"/>
    </row>
    <row r="866" spans="1:3" ht="15.75" customHeight="1">
      <c r="A866" s="4"/>
      <c r="C866" s="4"/>
    </row>
    <row r="867" spans="1:3" ht="15.75" customHeight="1">
      <c r="A867" s="4"/>
      <c r="C867" s="4"/>
    </row>
    <row r="868" spans="1:3" ht="15.75" customHeight="1">
      <c r="A868" s="4"/>
      <c r="C868" s="4"/>
    </row>
    <row r="869" spans="1:3" ht="15.75" customHeight="1">
      <c r="A869" s="4"/>
      <c r="C869" s="4"/>
    </row>
    <row r="870" spans="1:3" ht="15.75" customHeight="1">
      <c r="A870" s="4"/>
      <c r="C870" s="4"/>
    </row>
    <row r="871" spans="1:3" ht="15.75" customHeight="1">
      <c r="A871" s="4"/>
      <c r="C871" s="4"/>
    </row>
    <row r="872" spans="1:3" ht="15.75" customHeight="1">
      <c r="A872" s="4"/>
      <c r="C872" s="4"/>
    </row>
    <row r="873" spans="1:3" ht="15.75" customHeight="1">
      <c r="A873" s="4"/>
      <c r="C873" s="4"/>
    </row>
    <row r="874" spans="1:3" ht="15.75" customHeight="1">
      <c r="A874" s="4"/>
      <c r="C874" s="4"/>
    </row>
    <row r="875" spans="1:3" ht="15.75" customHeight="1">
      <c r="A875" s="4"/>
      <c r="C875" s="4"/>
    </row>
    <row r="876" spans="1:3" ht="15.75" customHeight="1">
      <c r="A876" s="4"/>
      <c r="C876" s="4"/>
    </row>
    <row r="877" spans="1:3" ht="15.75" customHeight="1">
      <c r="A877" s="4"/>
      <c r="C877" s="4"/>
    </row>
    <row r="878" spans="1:3" ht="15.75" customHeight="1">
      <c r="A878" s="4"/>
      <c r="C878" s="4"/>
    </row>
    <row r="879" spans="1:3" ht="15.75" customHeight="1">
      <c r="A879" s="4"/>
      <c r="C879" s="4"/>
    </row>
    <row r="880" spans="1:3" ht="15.75" customHeight="1">
      <c r="A880" s="4"/>
      <c r="C880" s="4"/>
    </row>
    <row r="881" spans="1:3" ht="15.75" customHeight="1">
      <c r="A881" s="4"/>
      <c r="C881" s="4"/>
    </row>
    <row r="882" spans="1:3" ht="15.75" customHeight="1">
      <c r="A882" s="4"/>
      <c r="C882" s="4"/>
    </row>
    <row r="883" spans="1:3" ht="15.75" customHeight="1">
      <c r="A883" s="4"/>
      <c r="C883" s="4"/>
    </row>
    <row r="884" spans="1:3" ht="15.75" customHeight="1">
      <c r="A884" s="4"/>
      <c r="C884" s="4"/>
    </row>
    <row r="885" spans="1:3" ht="15.75" customHeight="1">
      <c r="A885" s="4"/>
      <c r="C885" s="4"/>
    </row>
    <row r="886" spans="1:3" ht="15.75" customHeight="1">
      <c r="A886" s="4"/>
      <c r="C886" s="4"/>
    </row>
    <row r="887" spans="1:3" ht="15.75" customHeight="1">
      <c r="A887" s="4"/>
      <c r="C887" s="4"/>
    </row>
    <row r="888" spans="1:3" ht="15.75" customHeight="1">
      <c r="A888" s="4"/>
      <c r="C888" s="4"/>
    </row>
    <row r="889" spans="1:3" ht="15.75" customHeight="1">
      <c r="A889" s="4"/>
      <c r="C889" s="4"/>
    </row>
    <row r="890" spans="1:3" ht="15.75" customHeight="1">
      <c r="A890" s="4"/>
      <c r="C890" s="4"/>
    </row>
    <row r="891" spans="1:3" ht="15.75" customHeight="1">
      <c r="A891" s="4"/>
      <c r="C891" s="4"/>
    </row>
    <row r="892" spans="1:3" ht="15.75" customHeight="1">
      <c r="A892" s="4"/>
      <c r="C892" s="4"/>
    </row>
    <row r="893" spans="1:3" ht="15.75" customHeight="1">
      <c r="A893" s="4"/>
      <c r="C893" s="4"/>
    </row>
    <row r="894" spans="1:3" ht="15.75" customHeight="1">
      <c r="A894" s="4"/>
      <c r="C894" s="4"/>
    </row>
    <row r="895" spans="1:3" ht="15.75" customHeight="1">
      <c r="A895" s="4"/>
      <c r="C895" s="4"/>
    </row>
    <row r="896" spans="1:3" ht="15.75" customHeight="1">
      <c r="A896" s="4"/>
      <c r="C896" s="4"/>
    </row>
    <row r="897" spans="1:3" ht="15.75" customHeight="1">
      <c r="A897" s="4"/>
      <c r="C897" s="4"/>
    </row>
    <row r="898" spans="1:3" ht="15.75" customHeight="1">
      <c r="A898" s="4"/>
      <c r="C898" s="4"/>
    </row>
    <row r="899" spans="1:3" ht="15.75" customHeight="1">
      <c r="A899" s="4"/>
      <c r="C899" s="4"/>
    </row>
    <row r="900" spans="1:3" ht="15.75" customHeight="1">
      <c r="A900" s="4"/>
      <c r="C900" s="4"/>
    </row>
    <row r="901" spans="1:3" ht="15.75" customHeight="1">
      <c r="A901" s="4"/>
      <c r="C901" s="4"/>
    </row>
    <row r="902" spans="1:3" ht="15.75" customHeight="1">
      <c r="A902" s="4"/>
      <c r="C902" s="4"/>
    </row>
    <row r="903" spans="1:3" ht="15.75" customHeight="1">
      <c r="A903" s="4"/>
      <c r="C903" s="4"/>
    </row>
    <row r="904" spans="1:3" ht="15.75" customHeight="1">
      <c r="A904" s="4"/>
      <c r="C904" s="4"/>
    </row>
    <row r="905" spans="1:3" ht="15.75" customHeight="1">
      <c r="A905" s="4"/>
      <c r="C905" s="4"/>
    </row>
    <row r="906" spans="1:3" ht="15.75" customHeight="1">
      <c r="A906" s="4"/>
      <c r="C906" s="4"/>
    </row>
    <row r="907" spans="1:3" ht="15.75" customHeight="1">
      <c r="A907" s="4"/>
      <c r="C907" s="4"/>
    </row>
    <row r="908" spans="1:3" ht="15.75" customHeight="1">
      <c r="A908" s="4"/>
      <c r="C908" s="4"/>
    </row>
    <row r="909" spans="1:3" ht="15.75" customHeight="1">
      <c r="A909" s="4"/>
      <c r="C909" s="4"/>
    </row>
    <row r="910" spans="1:3" ht="15.75" customHeight="1">
      <c r="A910" s="4"/>
      <c r="C910" s="4"/>
    </row>
    <row r="911" spans="1:3" ht="15.75" customHeight="1">
      <c r="A911" s="4"/>
      <c r="C911" s="4"/>
    </row>
    <row r="912" spans="1:3" ht="15.75" customHeight="1">
      <c r="A912" s="4"/>
      <c r="C912" s="4"/>
    </row>
    <row r="913" spans="1:3" ht="15.75" customHeight="1">
      <c r="A913" s="4"/>
      <c r="C913" s="4"/>
    </row>
    <row r="914" spans="1:3" ht="15.75" customHeight="1">
      <c r="A914" s="4"/>
      <c r="C914" s="4"/>
    </row>
    <row r="915" spans="1:3" ht="15.75" customHeight="1">
      <c r="A915" s="4"/>
      <c r="C915" s="4"/>
    </row>
    <row r="916" spans="1:3" ht="15.75" customHeight="1">
      <c r="A916" s="4"/>
      <c r="C916" s="4"/>
    </row>
    <row r="917" spans="1:3" ht="15.75" customHeight="1">
      <c r="A917" s="4"/>
      <c r="C917" s="4"/>
    </row>
    <row r="918" spans="1:3" ht="15.75" customHeight="1">
      <c r="A918" s="4"/>
      <c r="C918" s="4"/>
    </row>
    <row r="919" spans="1:3" ht="15.75" customHeight="1">
      <c r="A919" s="4"/>
      <c r="C919" s="4"/>
    </row>
    <row r="920" spans="1:3" ht="15.75" customHeight="1">
      <c r="A920" s="4"/>
      <c r="C920" s="4"/>
    </row>
    <row r="921" spans="1:3" ht="15.75" customHeight="1">
      <c r="A921" s="4"/>
      <c r="C921" s="4"/>
    </row>
    <row r="922" spans="1:3" ht="15.75" customHeight="1">
      <c r="A922" s="4"/>
      <c r="C922" s="4"/>
    </row>
    <row r="923" spans="1:3" ht="15.75" customHeight="1">
      <c r="A923" s="4"/>
      <c r="C923" s="4"/>
    </row>
    <row r="924" spans="1:3" ht="15.75" customHeight="1">
      <c r="A924" s="4"/>
      <c r="C924" s="4"/>
    </row>
    <row r="925" spans="1:3" ht="15.75" customHeight="1">
      <c r="A925" s="4"/>
      <c r="C925" s="4"/>
    </row>
    <row r="926" spans="1:3" ht="15.75" customHeight="1">
      <c r="A926" s="4"/>
      <c r="C926" s="4"/>
    </row>
    <row r="927" spans="1:3" ht="15.75" customHeight="1">
      <c r="A927" s="4"/>
      <c r="C927" s="4"/>
    </row>
    <row r="928" spans="1:3" ht="15.75" customHeight="1">
      <c r="A928" s="4"/>
      <c r="C928" s="4"/>
    </row>
    <row r="929" spans="1:3" ht="15.75" customHeight="1">
      <c r="A929" s="4"/>
      <c r="C929" s="4"/>
    </row>
    <row r="930" spans="1:3" ht="15.75" customHeight="1">
      <c r="A930" s="4"/>
      <c r="C930" s="4"/>
    </row>
    <row r="931" spans="1:3" ht="15.75" customHeight="1">
      <c r="A931" s="4"/>
      <c r="C931" s="4"/>
    </row>
    <row r="932" spans="1:3" ht="15.75" customHeight="1">
      <c r="A932" s="4"/>
      <c r="C932" s="4"/>
    </row>
    <row r="933" spans="1:3" ht="15.75" customHeight="1">
      <c r="A933" s="4"/>
      <c r="C933" s="4"/>
    </row>
    <row r="934" spans="1:3" ht="15.75" customHeight="1">
      <c r="A934" s="4"/>
      <c r="C934" s="4"/>
    </row>
    <row r="935" spans="1:3" ht="15.75" customHeight="1">
      <c r="A935" s="4"/>
      <c r="C935" s="4"/>
    </row>
    <row r="936" spans="1:3" ht="15.75" customHeight="1">
      <c r="A936" s="4"/>
      <c r="C936" s="4"/>
    </row>
    <row r="937" spans="1:3" ht="15.75" customHeight="1">
      <c r="A937" s="4"/>
      <c r="C937" s="4"/>
    </row>
    <row r="938" spans="1:3" ht="15.75" customHeight="1">
      <c r="A938" s="4"/>
      <c r="C938" s="4"/>
    </row>
    <row r="939" spans="1:3" ht="15.75" customHeight="1">
      <c r="A939" s="4"/>
      <c r="C939" s="4"/>
    </row>
    <row r="940" spans="1:3" ht="15.75" customHeight="1">
      <c r="A940" s="4"/>
      <c r="C940" s="4"/>
    </row>
    <row r="941" spans="1:3" ht="15.75" customHeight="1">
      <c r="A941" s="4"/>
      <c r="C941" s="4"/>
    </row>
    <row r="942" spans="1:3" ht="15.75" customHeight="1">
      <c r="A942" s="4"/>
      <c r="C942" s="4"/>
    </row>
    <row r="943" spans="1:3" ht="15.75" customHeight="1">
      <c r="A943" s="4"/>
      <c r="C943" s="4"/>
    </row>
    <row r="944" spans="1:3" ht="15.75" customHeight="1">
      <c r="A944" s="4"/>
      <c r="C944" s="4"/>
    </row>
    <row r="945" spans="1:3" ht="15.75" customHeight="1">
      <c r="A945" s="4"/>
      <c r="C945" s="4"/>
    </row>
    <row r="946" spans="1:3" ht="15.75" customHeight="1">
      <c r="A946" s="4"/>
      <c r="C946" s="4"/>
    </row>
    <row r="947" spans="1:3" ht="15.75" customHeight="1">
      <c r="A947" s="4"/>
      <c r="C947" s="4"/>
    </row>
    <row r="948" spans="1:3" ht="15.75" customHeight="1">
      <c r="A948" s="4"/>
      <c r="C948" s="4"/>
    </row>
    <row r="949" spans="1:3" ht="15.75" customHeight="1">
      <c r="A949" s="4"/>
      <c r="C949" s="4"/>
    </row>
    <row r="950" spans="1:3" ht="15.75" customHeight="1">
      <c r="A950" s="4"/>
      <c r="C950" s="4"/>
    </row>
    <row r="951" spans="1:3" ht="15.75" customHeight="1">
      <c r="A951" s="4"/>
      <c r="C951" s="4"/>
    </row>
    <row r="952" spans="1:3" ht="15.75" customHeight="1">
      <c r="A952" s="4"/>
      <c r="C952" s="4"/>
    </row>
    <row r="953" spans="1:3" ht="15.75" customHeight="1">
      <c r="A953" s="4"/>
      <c r="C953" s="4"/>
    </row>
    <row r="954" spans="1:3" ht="15.75" customHeight="1">
      <c r="A954" s="4"/>
      <c r="C954" s="4"/>
    </row>
    <row r="955" spans="1:3" ht="15.75" customHeight="1">
      <c r="A955" s="4"/>
      <c r="C955" s="4"/>
    </row>
    <row r="956" spans="1:3" ht="15.75" customHeight="1">
      <c r="A956" s="4"/>
      <c r="C956" s="4"/>
    </row>
    <row r="957" spans="1:3" ht="15.75" customHeight="1">
      <c r="A957" s="4"/>
      <c r="C957" s="4"/>
    </row>
    <row r="958" spans="1:3" ht="15.75" customHeight="1">
      <c r="A958" s="4"/>
      <c r="C958" s="4"/>
    </row>
    <row r="959" spans="1:3" ht="15.75" customHeight="1">
      <c r="A959" s="4"/>
      <c r="C959" s="4"/>
    </row>
    <row r="960" spans="1:3" ht="15.75" customHeight="1">
      <c r="A960" s="4"/>
      <c r="C960" s="4"/>
    </row>
    <row r="961" spans="1:3" ht="15" customHeight="1">
      <c r="A961" s="4"/>
      <c r="C961" s="4"/>
    </row>
    <row r="962" spans="1:3" ht="15" customHeight="1">
      <c r="A962" s="4"/>
      <c r="C962" s="4"/>
    </row>
    <row r="963" spans="1:3" ht="15" customHeight="1">
      <c r="A963" s="4"/>
      <c r="C963" s="4"/>
    </row>
    <row r="964" spans="1:3" ht="15" customHeight="1">
      <c r="A964" s="4"/>
      <c r="C964" s="4"/>
    </row>
    <row r="965" spans="1:3" ht="15" customHeight="1">
      <c r="A965" s="4"/>
      <c r="C965" s="4"/>
    </row>
  </sheetData>
  <sheetProtection algorithmName="SHA-512" hashValue="FQHRSX14Yov2BVLHYoxNdl+y4zIAA86OCiUKioksaRNpK24NmTxxvSRK4xpgVIKssEIMk+rP0/PgkbEpzaraMQ==" saltValue="dJsgY521V13uONfQfJGskg==" spinCount="100000" sheet="1" pivotTables="0"/>
  <phoneticPr fontId="17" type="noConversion"/>
  <pageMargins left="0.7" right="0.7" top="0.75" bottom="0.75" header="0" footer="0"/>
  <pageSetup scale="29" orientation="landscape" horizontalDpi="300" verticalDpi="300" r:id="rId1"/>
  <legacy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Q3084"/>
  <sheetViews>
    <sheetView zoomScale="101" zoomScaleNormal="115" workbookViewId="0">
      <selection activeCell="B7" sqref="B7"/>
    </sheetView>
  </sheetViews>
  <sheetFormatPr baseColWidth="10" defaultColWidth="11.19921875" defaultRowHeight="13.8"/>
  <cols>
    <col min="1" max="1" width="11.69921875" bestFit="1" customWidth="1"/>
    <col min="2" max="2" width="14.5" bestFit="1" customWidth="1"/>
    <col min="3" max="3" width="12" bestFit="1" customWidth="1"/>
    <col min="4" max="4" width="20.796875" bestFit="1" customWidth="1"/>
    <col min="5" max="5" width="8.69921875" customWidth="1"/>
    <col min="6" max="6" width="18.69921875" style="24" bestFit="1" customWidth="1"/>
    <col min="7" max="7" width="15" bestFit="1" customWidth="1"/>
    <col min="8" max="8" width="13.5" bestFit="1" customWidth="1"/>
    <col min="9" max="9" width="19.19921875" bestFit="1" customWidth="1"/>
    <col min="10" max="10" width="20.19921875" bestFit="1" customWidth="1"/>
    <col min="14" max="14" width="14.69921875" bestFit="1" customWidth="1"/>
    <col min="15" max="15" width="19.5" bestFit="1" customWidth="1"/>
    <col min="16" max="16" width="19.69921875" bestFit="1" customWidth="1"/>
  </cols>
  <sheetData>
    <row r="1" spans="1:17" ht="14.4">
      <c r="A1" s="16" t="s">
        <v>151</v>
      </c>
      <c r="B1" s="16" t="s">
        <v>10</v>
      </c>
      <c r="C1" s="16" t="str">
        <f>IF(E2=18,"ok",IF(E2="","","no"))</f>
        <v/>
      </c>
      <c r="D1" s="16" t="s">
        <v>14</v>
      </c>
      <c r="E1" s="17" t="s">
        <v>15</v>
      </c>
      <c r="F1" s="18" t="s">
        <v>7</v>
      </c>
      <c r="G1" s="19" t="s">
        <v>100</v>
      </c>
      <c r="H1" s="16" t="s">
        <v>1</v>
      </c>
      <c r="I1" s="16" t="s">
        <v>2</v>
      </c>
      <c r="J1" s="16" t="s">
        <v>3</v>
      </c>
      <c r="K1" s="16" t="s">
        <v>4</v>
      </c>
      <c r="L1" s="16" t="s">
        <v>5</v>
      </c>
      <c r="M1" s="16" t="s">
        <v>6</v>
      </c>
      <c r="N1" s="16" t="s">
        <v>8</v>
      </c>
      <c r="O1" s="20" t="s">
        <v>9</v>
      </c>
      <c r="P1" s="16" t="s">
        <v>11</v>
      </c>
      <c r="Q1" s="16" t="s">
        <v>12</v>
      </c>
    </row>
    <row r="2" spans="1:17" ht="14.4">
      <c r="A2" t="str">
        <f>IF(C2="no",_xlfn.XLOOKUP(D2,'BASE BANCOS'!B:B,'BASE BANCOS'!C:C,"",0,1),IF(C2&gt;2,_xlfn.XLOOKUP(D2,'BASE BANCOS'!A:A,'BASE BANCOS'!C:C,"",0,1),""))</f>
        <v/>
      </c>
      <c r="B2" s="16" t="str">
        <f>_xlfn.XLOOKUP(A2,'BASE BANCOS'!C:C,'BASE BANCOS'!B:B,"",0,1)</f>
        <v/>
      </c>
      <c r="C2" t="str">
        <f>IF(E2=18,"ok",IF(E2="","","no"))</f>
        <v/>
      </c>
      <c r="D2" s="16">
        <f>IF(E2=18,MID(F2,1,3),IF(G2="","",G2))</f>
        <v>0</v>
      </c>
      <c r="E2" t="str">
        <f t="shared" ref="E2:E65" si="0">IF(LEN(F2)=0,"",LEN(F2))</f>
        <v/>
      </c>
      <c r="F2" s="21" t="str">
        <f>IF('Lay Out'!A2&gt;1,'Lay Out'!C2,"")</f>
        <v/>
      </c>
      <c r="G2">
        <f>'Lay Out'!E2</f>
        <v>0</v>
      </c>
      <c r="H2" s="16" t="str">
        <f ca="1">IF('Lay Out'!A2&gt;3,CONCATENATE('Lay Out'!A2,RANDBETWEEN(1,99999)),(""))</f>
        <v/>
      </c>
      <c r="I2" s="16" t="str">
        <f>IF('Lay Out'!A2&gt;1,'Lay Out'!B2,"")</f>
        <v/>
      </c>
      <c r="J2" s="16" t="str">
        <f>IF(E2="","","ND")</f>
        <v/>
      </c>
      <c r="K2" s="16" t="str">
        <f>IF(E2=18,1,IF(E2=10,1,IF(E2=16,1,"")))</f>
        <v/>
      </c>
      <c r="L2" s="16" t="str" cm="1">
        <f t="array" ref="L2">IF(E2="","",_xlfn.IFS(E2=18,40,E2=16,3,E2=10,10))</f>
        <v/>
      </c>
      <c r="M2" s="22" t="str">
        <f>IF(E2=18,'Lay Out'!D2,IF(E2=10,'Lay Out'!D2,IF(E2=16,'Lay Out'!D2,"")))</f>
        <v/>
      </c>
      <c r="N2" s="16" t="str">
        <f>IF(K2=1,'Lay Out'!G2,"")</f>
        <v/>
      </c>
      <c r="O2" s="23" t="str">
        <f>IF(K2=1,'Lay Out'!$J$25,"")</f>
        <v/>
      </c>
      <c r="P2">
        <f>IF(E2=0,0,90646)</f>
        <v>90646</v>
      </c>
      <c r="Q2" s="16" t="str">
        <f>IF(K2=1,'Lay Out'!F2,"")</f>
        <v/>
      </c>
    </row>
    <row r="3" spans="1:17" ht="14.4">
      <c r="A3" t="str">
        <f>IF(C3="no",_xlfn.XLOOKUP(D3,'BASE BANCOS'!B:B,'BASE BANCOS'!C:C,"",0,1),IF(C3&gt;2,_xlfn.XLOOKUP(D3,'BASE BANCOS'!A:A,'BASE BANCOS'!C:C,"",0,1),""))</f>
        <v/>
      </c>
      <c r="B3" s="16" t="str">
        <f>_xlfn.XLOOKUP(A3,'BASE BANCOS'!C:C,'BASE BANCOS'!B:B,"",0,1)</f>
        <v/>
      </c>
      <c r="C3" t="str">
        <f>IF(E3=18,"ok",IF(E3="","","no"))</f>
        <v/>
      </c>
      <c r="D3" s="16">
        <f>IF(E3=18,MID(F3,1,3),IF(G3="","",G3))</f>
        <v>0</v>
      </c>
      <c r="E3" t="str">
        <f t="shared" si="0"/>
        <v/>
      </c>
      <c r="F3" s="21" t="str">
        <f>IF('Lay Out'!A3&gt;1,'Lay Out'!C3,"")</f>
        <v/>
      </c>
      <c r="G3">
        <f>'Lay Out'!E3</f>
        <v>0</v>
      </c>
      <c r="H3" s="16" t="str">
        <f ca="1">IF('Lay Out'!A3&gt;3,CONCATENATE('Lay Out'!A3,RANDBETWEEN(1,99999)),(""))</f>
        <v/>
      </c>
      <c r="I3" s="16" t="str">
        <f>IF('Lay Out'!A3&gt;1,'Lay Out'!B3,"")</f>
        <v/>
      </c>
      <c r="J3" s="16" t="str">
        <f t="shared" ref="J3:J66" si="1">IF(E3="","","ND")</f>
        <v/>
      </c>
      <c r="K3" s="16" t="str">
        <f t="shared" ref="K3:K66" si="2">IF(E3=18,1,IF(E3=10,1,IF(E3=16,1,"")))</f>
        <v/>
      </c>
      <c r="L3" s="16" t="str" cm="1">
        <f t="array" ref="L3">IF(E3="","",_xlfn.IFS(E3=18,40,E3=16,3,E3=10,10))</f>
        <v/>
      </c>
      <c r="M3" s="22" t="str">
        <f>IF(E3=18,'Lay Out'!D3,IF(E3=10,'Lay Out'!D3,IF(E3=16,'Lay Out'!D3,"")))</f>
        <v/>
      </c>
      <c r="N3" s="16" t="str">
        <f>IF(K3=1,'Lay Out'!G3,"")</f>
        <v/>
      </c>
      <c r="O3" s="23" t="str">
        <f>IF(K3=1,'Lay Out'!$J$25,"")</f>
        <v/>
      </c>
      <c r="P3">
        <f t="shared" ref="P3:P66" si="3">IF(E3=0,0,90646)</f>
        <v>90646</v>
      </c>
      <c r="Q3" s="16" t="str">
        <f>IF(K3=1,'Lay Out'!F3,"")</f>
        <v/>
      </c>
    </row>
    <row r="4" spans="1:17" ht="14.4">
      <c r="A4" t="str">
        <f>IF(C4="no",_xlfn.XLOOKUP(D4,'BASE BANCOS'!B:B,'BASE BANCOS'!C:C,"",0,1),IF(C4&gt;2,_xlfn.XLOOKUP(D4,'BASE BANCOS'!A:A,'BASE BANCOS'!C:C,"",0,1),""))</f>
        <v/>
      </c>
      <c r="B4" s="16" t="str">
        <f>_xlfn.XLOOKUP(A4,'BASE BANCOS'!C:C,'BASE BANCOS'!B:B,"",0,1)</f>
        <v/>
      </c>
      <c r="C4" t="str">
        <f>IF(E4=18,"ok",IF(E4="","","no"))</f>
        <v/>
      </c>
      <c r="D4" s="16">
        <f>IF(E4=18,MID(F4,1,3),IF(G4="","",G4))</f>
        <v>0</v>
      </c>
      <c r="E4" t="str">
        <f>IF(LEN(F4)=0,"",LEN(F4))</f>
        <v/>
      </c>
      <c r="F4" s="21" t="str">
        <f>IF('Lay Out'!A4&gt;1,'Lay Out'!C4,"")</f>
        <v/>
      </c>
      <c r="G4">
        <f>'Lay Out'!E4</f>
        <v>0</v>
      </c>
      <c r="H4" s="16" t="str">
        <f ca="1">IF('Lay Out'!A4&gt;3,CONCATENATE('Lay Out'!A4,RANDBETWEEN(1,99999)),(""))</f>
        <v/>
      </c>
      <c r="I4" s="16" t="str">
        <f>IF('Lay Out'!A4&gt;1,'Lay Out'!B4,"")</f>
        <v/>
      </c>
      <c r="J4" s="16" t="str">
        <f t="shared" si="1"/>
        <v/>
      </c>
      <c r="K4" s="16" t="str">
        <f t="shared" si="2"/>
        <v/>
      </c>
      <c r="L4" s="16" t="str" cm="1">
        <f t="array" ref="L4">IF(E4="","",_xlfn.IFS(E4=18,40,E4=16,3,E4=10,10))</f>
        <v/>
      </c>
      <c r="M4" s="22" t="str">
        <f>IF(E4=18,'Lay Out'!D4,IF(E4=10,'Lay Out'!D4,IF(E4=16,'Lay Out'!D4,"")))</f>
        <v/>
      </c>
      <c r="N4" s="16" t="str">
        <f>IF(K4=1,'Lay Out'!G4,"")</f>
        <v/>
      </c>
      <c r="O4" s="23" t="str">
        <f>IF(K4=1,'Lay Out'!$J$25,"")</f>
        <v/>
      </c>
      <c r="P4">
        <f t="shared" si="3"/>
        <v>90646</v>
      </c>
      <c r="Q4" s="16" t="str">
        <f>IF(K4=1,'Lay Out'!F4,"")</f>
        <v/>
      </c>
    </row>
    <row r="5" spans="1:17" ht="14.4">
      <c r="A5" t="str">
        <f>IF(C5="no",_xlfn.XLOOKUP(D5,'BASE BANCOS'!B:B,'BASE BANCOS'!C:C,"",0,1),IF(C5&gt;2,_xlfn.XLOOKUP(D5,'BASE BANCOS'!A:A,'BASE BANCOS'!C:C,"",0,1),""))</f>
        <v/>
      </c>
      <c r="B5" s="16" t="str">
        <f>_xlfn.XLOOKUP(A5,'BASE BANCOS'!C:C,'BASE BANCOS'!B:B,"",0,1)</f>
        <v/>
      </c>
      <c r="C5" t="str">
        <f>IF(E5=18,"ok",IF(E5="","","no"))</f>
        <v/>
      </c>
      <c r="D5" s="16">
        <f t="shared" ref="D5:D68" si="4">IF(E5=18,MID(F5,1,3),IF(G5="","",G5))</f>
        <v>0</v>
      </c>
      <c r="E5" t="str">
        <f t="shared" si="0"/>
        <v/>
      </c>
      <c r="F5" s="21" t="str">
        <f>IF('Lay Out'!A5&gt;1,'Lay Out'!C5,"")</f>
        <v/>
      </c>
      <c r="G5">
        <f>'Lay Out'!E5</f>
        <v>0</v>
      </c>
      <c r="H5" s="16" t="str">
        <f ca="1">IF('Lay Out'!A5&gt;3,CONCATENATE('Lay Out'!A5,RANDBETWEEN(1,99999)),(""))</f>
        <v/>
      </c>
      <c r="I5" s="16" t="str">
        <f>IF('Lay Out'!A5&gt;1,'Lay Out'!B5,"")</f>
        <v/>
      </c>
      <c r="J5" s="16" t="str">
        <f t="shared" si="1"/>
        <v/>
      </c>
      <c r="K5" s="16" t="str">
        <f t="shared" si="2"/>
        <v/>
      </c>
      <c r="L5" s="16" t="str" cm="1">
        <f t="array" ref="L5">IF(E5="","",_xlfn.IFS(E5=18,40,E5=16,3,E5=10,10))</f>
        <v/>
      </c>
      <c r="M5" s="22" t="str">
        <f>IF(E5=18,'Lay Out'!D5,IF(E5=10,'Lay Out'!D5,IF(E5=16,'Lay Out'!D5,"")))</f>
        <v/>
      </c>
      <c r="N5" s="16" t="str">
        <f>IF(K5=1,'Lay Out'!G5,"")</f>
        <v/>
      </c>
      <c r="O5" s="23" t="str">
        <f>IF(K5=1,'Lay Out'!$J$25,"")</f>
        <v/>
      </c>
      <c r="P5">
        <f t="shared" si="3"/>
        <v>90646</v>
      </c>
      <c r="Q5" s="16" t="str">
        <f>IF(K5=1,'Lay Out'!F5,"")</f>
        <v/>
      </c>
    </row>
    <row r="6" spans="1:17" ht="14.4">
      <c r="A6" t="str">
        <f>IF(C6="no",_xlfn.XLOOKUP(D6,'BASE BANCOS'!B:B,'BASE BANCOS'!C:C,"",0,1),IF(C6&gt;2,_xlfn.XLOOKUP(D6,'BASE BANCOS'!A:A,'BASE BANCOS'!C:C,"",0,1),""))</f>
        <v/>
      </c>
      <c r="B6" s="16" t="str">
        <f>_xlfn.XLOOKUP(A6,'BASE BANCOS'!C:C,'BASE BANCOS'!B:B,"",0,1)</f>
        <v/>
      </c>
      <c r="C6" t="str">
        <f t="shared" ref="C6:C69" si="5">IF(E6=18,"ok",IF(E6="","","no"))</f>
        <v/>
      </c>
      <c r="D6" s="16">
        <f t="shared" si="4"/>
        <v>0</v>
      </c>
      <c r="E6" t="str">
        <f t="shared" si="0"/>
        <v/>
      </c>
      <c r="F6" s="21" t="str">
        <f>IF('Lay Out'!A6&gt;1,'Lay Out'!C6,"")</f>
        <v/>
      </c>
      <c r="G6">
        <f>'Lay Out'!E6</f>
        <v>0</v>
      </c>
      <c r="H6" s="16" t="str">
        <f ca="1">IF('Lay Out'!A6&gt;3,CONCATENATE('Lay Out'!A6,RANDBETWEEN(1,99999)),(""))</f>
        <v/>
      </c>
      <c r="I6" s="16" t="str">
        <f>IF('Lay Out'!A6&gt;1,'Lay Out'!B6,"")</f>
        <v/>
      </c>
      <c r="J6" s="16" t="str">
        <f t="shared" si="1"/>
        <v/>
      </c>
      <c r="K6" s="16" t="str">
        <f t="shared" si="2"/>
        <v/>
      </c>
      <c r="L6" s="16" t="str" cm="1">
        <f t="array" ref="L6">IF(E6="","",_xlfn.IFS(E6=18,40,E6=16,3,E6=10,10))</f>
        <v/>
      </c>
      <c r="M6" s="22" t="str">
        <f>IF(E6=18,'Lay Out'!D6,IF(E6=10,'Lay Out'!D6,IF(E6=16,'Lay Out'!D6,"")))</f>
        <v/>
      </c>
      <c r="N6" s="16" t="str">
        <f>IF(K6=1,'Lay Out'!G6,"")</f>
        <v/>
      </c>
      <c r="O6" s="23" t="str">
        <f>IF(K6=1,'Lay Out'!$J$25,"")</f>
        <v/>
      </c>
      <c r="P6">
        <f t="shared" si="3"/>
        <v>90646</v>
      </c>
      <c r="Q6" s="16" t="str">
        <f>IF(K6=1,'Lay Out'!F6,"")</f>
        <v/>
      </c>
    </row>
    <row r="7" spans="1:17" ht="14.4">
      <c r="A7" t="str">
        <f>IF(C7="no",_xlfn.XLOOKUP(D7,'BASE BANCOS'!B:B,'BASE BANCOS'!C:C,"",0,1),IF(C7&gt;2,_xlfn.XLOOKUP(D7,'BASE BANCOS'!A:A,'BASE BANCOS'!C:C,"",0,1),""))</f>
        <v/>
      </c>
      <c r="B7" s="16" t="str">
        <f>_xlfn.XLOOKUP(A7,'BASE BANCOS'!C:C,'BASE BANCOS'!B:B,"",0,1)</f>
        <v/>
      </c>
      <c r="C7" t="str">
        <f t="shared" si="5"/>
        <v/>
      </c>
      <c r="D7" s="16">
        <f t="shared" si="4"/>
        <v>0</v>
      </c>
      <c r="E7" t="str">
        <f t="shared" si="0"/>
        <v/>
      </c>
      <c r="F7" s="21" t="str">
        <f>IF('Lay Out'!A7&gt;1,'Lay Out'!C7,"")</f>
        <v/>
      </c>
      <c r="G7">
        <f>'Lay Out'!E7</f>
        <v>0</v>
      </c>
      <c r="H7" s="16" t="str">
        <f ca="1">IF('Lay Out'!A7&gt;3,CONCATENATE('Lay Out'!A7,RANDBETWEEN(1,99999)),(""))</f>
        <v/>
      </c>
      <c r="I7" s="16" t="str">
        <f>IF('Lay Out'!A7&gt;1,'Lay Out'!B7,"")</f>
        <v/>
      </c>
      <c r="J7" s="16" t="str">
        <f t="shared" si="1"/>
        <v/>
      </c>
      <c r="K7" s="16" t="str">
        <f t="shared" si="2"/>
        <v/>
      </c>
      <c r="L7" s="16" t="str" cm="1">
        <f t="array" ref="L7">IF(E7="","",_xlfn.IFS(E7=18,40,E7=16,3,E7=10,10))</f>
        <v/>
      </c>
      <c r="M7" s="22" t="str">
        <f>IF(E7=18,'Lay Out'!D7,IF(E7=10,'Lay Out'!D7,IF(E7=16,'Lay Out'!D7,"")))</f>
        <v/>
      </c>
      <c r="N7" s="16" t="str">
        <f>IF(K7=1,'Lay Out'!G7,"")</f>
        <v/>
      </c>
      <c r="O7" s="23" t="str">
        <f>IF(K7=1,'Lay Out'!$J$25,"")</f>
        <v/>
      </c>
      <c r="P7">
        <f t="shared" si="3"/>
        <v>90646</v>
      </c>
      <c r="Q7" s="16" t="str">
        <f>IF(K7=1,'Lay Out'!F7,"")</f>
        <v/>
      </c>
    </row>
    <row r="8" spans="1:17" ht="14.4">
      <c r="A8" t="str">
        <f>IF(C8="no",_xlfn.XLOOKUP(D8,'BASE BANCOS'!B:B,'BASE BANCOS'!C:C,"",0,1),IF(C8&gt;2,_xlfn.XLOOKUP(D8,'BASE BANCOS'!A:A,'BASE BANCOS'!C:C,"",0,1),""))</f>
        <v/>
      </c>
      <c r="B8" s="16" t="str">
        <f>_xlfn.XLOOKUP(A8,'BASE BANCOS'!C:C,'BASE BANCOS'!B:B,"",0,1)</f>
        <v/>
      </c>
      <c r="C8" t="str">
        <f t="shared" si="5"/>
        <v/>
      </c>
      <c r="D8" s="16">
        <f t="shared" si="4"/>
        <v>0</v>
      </c>
      <c r="E8" t="str">
        <f t="shared" si="0"/>
        <v/>
      </c>
      <c r="F8" s="21" t="str">
        <f>IF('Lay Out'!A8&gt;1,'Lay Out'!C8,"")</f>
        <v/>
      </c>
      <c r="G8">
        <f>'Lay Out'!E8</f>
        <v>0</v>
      </c>
      <c r="H8" s="16" t="str">
        <f ca="1">IF('Lay Out'!A8&gt;3,CONCATENATE('Lay Out'!A8,RANDBETWEEN(1,99999)),(""))</f>
        <v/>
      </c>
      <c r="I8" s="16" t="str">
        <f>IF('Lay Out'!A8&gt;1,'Lay Out'!B8,"")</f>
        <v/>
      </c>
      <c r="J8" s="16" t="str">
        <f t="shared" si="1"/>
        <v/>
      </c>
      <c r="K8" s="16" t="str">
        <f t="shared" si="2"/>
        <v/>
      </c>
      <c r="L8" s="16" t="str" cm="1">
        <f t="array" ref="L8">IF(E8="","",_xlfn.IFS(E8=18,40,E8=16,3,E8=10,10))</f>
        <v/>
      </c>
      <c r="M8" s="22" t="str">
        <f>IF(E8=18,'Lay Out'!D8,IF(E8=10,'Lay Out'!D8,IF(E8=16,'Lay Out'!D8,"")))</f>
        <v/>
      </c>
      <c r="N8" s="16" t="str">
        <f>IF(K8=1,'Lay Out'!G8,"")</f>
        <v/>
      </c>
      <c r="O8" s="23" t="str">
        <f>IF(K8=1,'Lay Out'!$J$25,"")</f>
        <v/>
      </c>
      <c r="P8">
        <f t="shared" si="3"/>
        <v>90646</v>
      </c>
      <c r="Q8" s="16" t="str">
        <f>IF(K8=1,'Lay Out'!F8,"")</f>
        <v/>
      </c>
    </row>
    <row r="9" spans="1:17" ht="14.4">
      <c r="A9" t="str">
        <f>IF(C9="no",_xlfn.XLOOKUP(D9,'BASE BANCOS'!B:B,'BASE BANCOS'!C:C,"",0,1),IF(C9&gt;2,_xlfn.XLOOKUP(D9,'BASE BANCOS'!A:A,'BASE BANCOS'!C:C,"",0,1),""))</f>
        <v/>
      </c>
      <c r="B9" s="16" t="str">
        <f>_xlfn.XLOOKUP(A9,'BASE BANCOS'!C:C,'BASE BANCOS'!B:B,"",0,1)</f>
        <v/>
      </c>
      <c r="C9" t="str">
        <f t="shared" si="5"/>
        <v/>
      </c>
      <c r="D9" s="16">
        <f t="shared" si="4"/>
        <v>0</v>
      </c>
      <c r="E9" t="str">
        <f t="shared" si="0"/>
        <v/>
      </c>
      <c r="F9" s="21" t="str">
        <f>IF('Lay Out'!A9&gt;1,'Lay Out'!C9,"")</f>
        <v/>
      </c>
      <c r="G9">
        <f>'Lay Out'!E9</f>
        <v>0</v>
      </c>
      <c r="H9" s="16" t="str">
        <f ca="1">IF('Lay Out'!A9&gt;3,CONCATENATE('Lay Out'!A9,RANDBETWEEN(1,99999)),(""))</f>
        <v/>
      </c>
      <c r="I9" s="16" t="str">
        <f>IF('Lay Out'!A9&gt;1,'Lay Out'!B9,"")</f>
        <v/>
      </c>
      <c r="J9" s="16" t="str">
        <f t="shared" si="1"/>
        <v/>
      </c>
      <c r="K9" s="16" t="str">
        <f t="shared" si="2"/>
        <v/>
      </c>
      <c r="L9" s="16" t="str" cm="1">
        <f t="array" ref="L9">IF(E9="","",_xlfn.IFS(E9=18,40,E9=16,3,E9=10,10))</f>
        <v/>
      </c>
      <c r="M9" s="22" t="str">
        <f>IF(E9=18,'Lay Out'!D9,IF(E9=10,'Lay Out'!D9,IF(E9=16,'Lay Out'!D9,"")))</f>
        <v/>
      </c>
      <c r="N9" s="16" t="str">
        <f>IF(K9=1,'Lay Out'!G9,"")</f>
        <v/>
      </c>
      <c r="O9" s="23" t="str">
        <f>IF(K9=1,'Lay Out'!$J$25,"")</f>
        <v/>
      </c>
      <c r="P9">
        <f t="shared" si="3"/>
        <v>90646</v>
      </c>
      <c r="Q9" s="16" t="str">
        <f>IF(K9=1,'Lay Out'!F9,"")</f>
        <v/>
      </c>
    </row>
    <row r="10" spans="1:17" ht="14.4">
      <c r="A10" t="str">
        <f>IF(C10="no",_xlfn.XLOOKUP(D10,'BASE BANCOS'!B:B,'BASE BANCOS'!C:C,"",0,1),IF(C10&gt;2,_xlfn.XLOOKUP(D10,'BASE BANCOS'!A:A,'BASE BANCOS'!C:C,"",0,1),""))</f>
        <v/>
      </c>
      <c r="B10" s="16" t="str">
        <f>_xlfn.XLOOKUP(A10,'BASE BANCOS'!C:C,'BASE BANCOS'!B:B,"",0,1)</f>
        <v/>
      </c>
      <c r="C10" t="str">
        <f t="shared" si="5"/>
        <v/>
      </c>
      <c r="D10" s="16">
        <f t="shared" si="4"/>
        <v>0</v>
      </c>
      <c r="E10" t="str">
        <f t="shared" si="0"/>
        <v/>
      </c>
      <c r="F10" s="21" t="str">
        <f>IF('Lay Out'!A10&gt;1,'Lay Out'!C10,"")</f>
        <v/>
      </c>
      <c r="G10">
        <f>'Lay Out'!E10</f>
        <v>0</v>
      </c>
      <c r="H10" s="16" t="str">
        <f ca="1">IF('Lay Out'!A10&gt;3,CONCATENATE('Lay Out'!A10,RANDBETWEEN(1,99999)),(""))</f>
        <v/>
      </c>
      <c r="I10" s="16" t="str">
        <f>IF('Lay Out'!A10&gt;1,'Lay Out'!B10,"")</f>
        <v/>
      </c>
      <c r="J10" s="16" t="str">
        <f t="shared" si="1"/>
        <v/>
      </c>
      <c r="K10" s="16" t="str">
        <f t="shared" si="2"/>
        <v/>
      </c>
      <c r="L10" s="16" t="str" cm="1">
        <f t="array" ref="L10">IF(E10="","",_xlfn.IFS(E10=18,40,E10=16,3,E10=10,10))</f>
        <v/>
      </c>
      <c r="M10" s="22" t="str">
        <f>IF(E10=18,'Lay Out'!D10,IF(E10=10,'Lay Out'!D10,IF(E10=16,'Lay Out'!D10,"")))</f>
        <v/>
      </c>
      <c r="N10" s="16" t="str">
        <f>IF(K10=1,'Lay Out'!G10,"")</f>
        <v/>
      </c>
      <c r="O10" s="23" t="str">
        <f>IF(K10=1,'Lay Out'!$J$25,"")</f>
        <v/>
      </c>
      <c r="P10">
        <f t="shared" si="3"/>
        <v>90646</v>
      </c>
      <c r="Q10" s="16" t="str">
        <f>IF(K10=1,'Lay Out'!F10,"")</f>
        <v/>
      </c>
    </row>
    <row r="11" spans="1:17" ht="14.4">
      <c r="A11" t="str">
        <f>IF(C11="no",_xlfn.XLOOKUP(D11,'BASE BANCOS'!B:B,'BASE BANCOS'!C:C,"",0,1),IF(C11&gt;2,_xlfn.XLOOKUP(D11,'BASE BANCOS'!A:A,'BASE BANCOS'!C:C,"",0,1),""))</f>
        <v/>
      </c>
      <c r="B11" s="16" t="str">
        <f>_xlfn.XLOOKUP(A11,'BASE BANCOS'!C:C,'BASE BANCOS'!B:B,"",0,1)</f>
        <v/>
      </c>
      <c r="C11" t="str">
        <f t="shared" si="5"/>
        <v/>
      </c>
      <c r="D11" s="16">
        <f t="shared" si="4"/>
        <v>0</v>
      </c>
      <c r="E11" t="str">
        <f t="shared" si="0"/>
        <v/>
      </c>
      <c r="F11" s="21" t="str">
        <f>IF('Lay Out'!A11&gt;1,'Lay Out'!C11,"")</f>
        <v/>
      </c>
      <c r="G11">
        <f>'Lay Out'!E11</f>
        <v>0</v>
      </c>
      <c r="H11" s="16" t="str">
        <f ca="1">IF('Lay Out'!A11&gt;3,CONCATENATE('Lay Out'!A11,RANDBETWEEN(1,99999)),(""))</f>
        <v/>
      </c>
      <c r="I11" s="16" t="str">
        <f>IF('Lay Out'!A11&gt;1,'Lay Out'!B11,"")</f>
        <v/>
      </c>
      <c r="J11" s="16" t="str">
        <f t="shared" si="1"/>
        <v/>
      </c>
      <c r="K11" s="16" t="str">
        <f t="shared" si="2"/>
        <v/>
      </c>
      <c r="L11" s="16" t="str" cm="1">
        <f t="array" ref="L11">IF(E11="","",_xlfn.IFS(E11=18,40,E11=16,3,E11=10,10))</f>
        <v/>
      </c>
      <c r="M11" s="22" t="str">
        <f>IF(E11=18,'Lay Out'!D11,IF(E11=10,'Lay Out'!D11,IF(E11=16,'Lay Out'!D11,"")))</f>
        <v/>
      </c>
      <c r="N11" s="16" t="str">
        <f>IF(K11=1,'Lay Out'!G11,"")</f>
        <v/>
      </c>
      <c r="O11" s="23" t="str">
        <f>IF(K11=1,'Lay Out'!$J$25,"")</f>
        <v/>
      </c>
      <c r="P11">
        <f t="shared" si="3"/>
        <v>90646</v>
      </c>
      <c r="Q11" s="16" t="str">
        <f>IF(K11=1,'Lay Out'!F11,"")</f>
        <v/>
      </c>
    </row>
    <row r="12" spans="1:17" ht="14.4">
      <c r="A12" t="str">
        <f>IF(C12="no",_xlfn.XLOOKUP(D12,'BASE BANCOS'!B:B,'BASE BANCOS'!C:C,"",0,1),IF(C12&gt;2,_xlfn.XLOOKUP(D12,'BASE BANCOS'!A:A,'BASE BANCOS'!C:C,"",0,1),""))</f>
        <v/>
      </c>
      <c r="B12" s="16" t="str">
        <f>_xlfn.XLOOKUP(A12,'BASE BANCOS'!C:C,'BASE BANCOS'!B:B,"",0,1)</f>
        <v/>
      </c>
      <c r="C12" t="str">
        <f t="shared" si="5"/>
        <v/>
      </c>
      <c r="D12" s="16">
        <f t="shared" si="4"/>
        <v>0</v>
      </c>
      <c r="E12" t="str">
        <f t="shared" si="0"/>
        <v/>
      </c>
      <c r="F12" s="21" t="str">
        <f>IF('Lay Out'!A12&gt;1,'Lay Out'!C12,"")</f>
        <v/>
      </c>
      <c r="G12">
        <f>'Lay Out'!E12</f>
        <v>0</v>
      </c>
      <c r="H12" s="16" t="str">
        <f ca="1">IF('Lay Out'!A12&gt;3,CONCATENATE('Lay Out'!A12,RANDBETWEEN(1,99999)),(""))</f>
        <v/>
      </c>
      <c r="I12" s="16" t="str">
        <f>IF('Lay Out'!A12&gt;1,'Lay Out'!B12,"")</f>
        <v/>
      </c>
      <c r="J12" s="16" t="str">
        <f t="shared" si="1"/>
        <v/>
      </c>
      <c r="K12" s="16" t="str">
        <f t="shared" si="2"/>
        <v/>
      </c>
      <c r="L12" s="16" t="str" cm="1">
        <f t="array" ref="L12">IF(E12="","",_xlfn.IFS(E12=18,40,E12=16,3,E12=10,10))</f>
        <v/>
      </c>
      <c r="M12" s="22" t="str">
        <f>IF(E12=18,'Lay Out'!D12,IF(E12=10,'Lay Out'!D12,IF(E12=16,'Lay Out'!D12,"")))</f>
        <v/>
      </c>
      <c r="N12" s="16" t="str">
        <f>IF(K12=1,'Lay Out'!G12,"")</f>
        <v/>
      </c>
      <c r="O12" s="23" t="str">
        <f>IF(K12=1,'Lay Out'!$J$25,"")</f>
        <v/>
      </c>
      <c r="P12">
        <f t="shared" si="3"/>
        <v>90646</v>
      </c>
      <c r="Q12" s="16" t="str">
        <f>IF(K12=1,'Lay Out'!F12,"")</f>
        <v/>
      </c>
    </row>
    <row r="13" spans="1:17" ht="14.4">
      <c r="A13" t="str">
        <f>IF(C13="no",_xlfn.XLOOKUP(D13,'BASE BANCOS'!B:B,'BASE BANCOS'!C:C,"",0,1),IF(C13&gt;2,_xlfn.XLOOKUP(D13,'BASE BANCOS'!A:A,'BASE BANCOS'!C:C,"",0,1),""))</f>
        <v/>
      </c>
      <c r="B13" s="16" t="str">
        <f>_xlfn.XLOOKUP(A13,'BASE BANCOS'!C:C,'BASE BANCOS'!B:B,"",0,1)</f>
        <v/>
      </c>
      <c r="C13" t="str">
        <f t="shared" si="5"/>
        <v/>
      </c>
      <c r="D13" s="16">
        <f t="shared" si="4"/>
        <v>0</v>
      </c>
      <c r="E13" t="str">
        <f t="shared" si="0"/>
        <v/>
      </c>
      <c r="F13" s="21" t="str">
        <f>IF('Lay Out'!A13&gt;1,'Lay Out'!C13,"")</f>
        <v/>
      </c>
      <c r="G13">
        <f>'Lay Out'!E13</f>
        <v>0</v>
      </c>
      <c r="H13" s="16" t="str">
        <f ca="1">IF('Lay Out'!A13&gt;3,CONCATENATE('Lay Out'!A13,RANDBETWEEN(1,99999)),(""))</f>
        <v/>
      </c>
      <c r="I13" s="16" t="str">
        <f>IF('Lay Out'!A13&gt;1,'Lay Out'!B13,"")</f>
        <v/>
      </c>
      <c r="J13" s="16" t="str">
        <f t="shared" si="1"/>
        <v/>
      </c>
      <c r="K13" s="16" t="str">
        <f t="shared" si="2"/>
        <v/>
      </c>
      <c r="L13" s="16" t="str" cm="1">
        <f t="array" ref="L13">IF(E13="","",_xlfn.IFS(E13=18,40,E13=16,3,E13=10,10))</f>
        <v/>
      </c>
      <c r="M13" s="22" t="str">
        <f>IF(E13=18,'Lay Out'!D13,IF(E13=10,'Lay Out'!D13,IF(E13=16,'Lay Out'!D13,"")))</f>
        <v/>
      </c>
      <c r="N13" s="16" t="str">
        <f>IF(K13=1,'Lay Out'!G13,"")</f>
        <v/>
      </c>
      <c r="O13" s="23" t="str">
        <f>IF(K13=1,'Lay Out'!$J$25,"")</f>
        <v/>
      </c>
      <c r="P13">
        <f t="shared" si="3"/>
        <v>90646</v>
      </c>
      <c r="Q13" s="16" t="str">
        <f>IF(K13=1,'Lay Out'!F13,"")</f>
        <v/>
      </c>
    </row>
    <row r="14" spans="1:17" ht="14.4">
      <c r="A14" t="str">
        <f>IF(C14="no",_xlfn.XLOOKUP(D14,'BASE BANCOS'!B:B,'BASE BANCOS'!C:C,"",0,1),IF(C14&gt;2,_xlfn.XLOOKUP(D14,'BASE BANCOS'!A:A,'BASE BANCOS'!C:C,"",0,1),""))</f>
        <v/>
      </c>
      <c r="B14" s="16" t="str">
        <f>_xlfn.XLOOKUP(A14,'BASE BANCOS'!C:C,'BASE BANCOS'!B:B,"",0,1)</f>
        <v/>
      </c>
      <c r="C14" t="str">
        <f t="shared" si="5"/>
        <v/>
      </c>
      <c r="D14" s="16">
        <f t="shared" si="4"/>
        <v>0</v>
      </c>
      <c r="E14" t="str">
        <f t="shared" si="0"/>
        <v/>
      </c>
      <c r="F14" s="21" t="str">
        <f>IF('Lay Out'!A14&gt;1,'Lay Out'!C14,"")</f>
        <v/>
      </c>
      <c r="G14">
        <f>'Lay Out'!E14</f>
        <v>0</v>
      </c>
      <c r="H14" s="16" t="str">
        <f ca="1">IF('Lay Out'!A14&gt;3,CONCATENATE('Lay Out'!A14,RANDBETWEEN(1,99999)),(""))</f>
        <v/>
      </c>
      <c r="I14" s="16" t="str">
        <f>IF('Lay Out'!A14&gt;1,'Lay Out'!B14,"")</f>
        <v/>
      </c>
      <c r="J14" s="16" t="str">
        <f t="shared" si="1"/>
        <v/>
      </c>
      <c r="K14" s="16" t="str">
        <f t="shared" si="2"/>
        <v/>
      </c>
      <c r="L14" s="16" t="str" cm="1">
        <f t="array" ref="L14">IF(E14="","",_xlfn.IFS(E14=18,40,E14=16,3,E14=10,10))</f>
        <v/>
      </c>
      <c r="M14" s="22" t="str">
        <f>IF(E14=18,'Lay Out'!D14,IF(E14=10,'Lay Out'!D14,IF(E14=16,'Lay Out'!D14,"")))</f>
        <v/>
      </c>
      <c r="N14" s="16" t="str">
        <f>IF(K14=1,'Lay Out'!G14,"")</f>
        <v/>
      </c>
      <c r="O14" s="23" t="str">
        <f>IF(K14=1,'Lay Out'!$J$25,"")</f>
        <v/>
      </c>
      <c r="P14">
        <f t="shared" si="3"/>
        <v>90646</v>
      </c>
      <c r="Q14" s="16" t="str">
        <f>IF(K14=1,'Lay Out'!F14,"")</f>
        <v/>
      </c>
    </row>
    <row r="15" spans="1:17" ht="14.4">
      <c r="A15" t="str">
        <f>IF(C15="no",_xlfn.XLOOKUP(D15,'BASE BANCOS'!B:B,'BASE BANCOS'!C:C,"",0,1),IF(C15&gt;2,_xlfn.XLOOKUP(D15,'BASE BANCOS'!A:A,'BASE BANCOS'!C:C,"",0,1),""))</f>
        <v/>
      </c>
      <c r="B15" s="16" t="str">
        <f>_xlfn.XLOOKUP(A15,'BASE BANCOS'!C:C,'BASE BANCOS'!B:B,"",0,1)</f>
        <v/>
      </c>
      <c r="C15" t="str">
        <f t="shared" si="5"/>
        <v/>
      </c>
      <c r="D15" s="16">
        <f t="shared" si="4"/>
        <v>0</v>
      </c>
      <c r="E15" t="str">
        <f t="shared" si="0"/>
        <v/>
      </c>
      <c r="F15" s="21" t="str">
        <f>IF('Lay Out'!A15&gt;1,'Lay Out'!C15,"")</f>
        <v/>
      </c>
      <c r="G15">
        <f>'Lay Out'!E15</f>
        <v>0</v>
      </c>
      <c r="H15" s="16" t="str">
        <f ca="1">IF('Lay Out'!A15&gt;3,CONCATENATE('Lay Out'!A15,RANDBETWEEN(1,99999)),(""))</f>
        <v/>
      </c>
      <c r="I15" s="16" t="str">
        <f>IF('Lay Out'!A15&gt;1,'Lay Out'!B15,"")</f>
        <v/>
      </c>
      <c r="J15" s="16" t="str">
        <f t="shared" si="1"/>
        <v/>
      </c>
      <c r="K15" s="16" t="str">
        <f t="shared" si="2"/>
        <v/>
      </c>
      <c r="L15" s="16" t="str" cm="1">
        <f t="array" ref="L15">IF(E15="","",_xlfn.IFS(E15=18,40,E15=16,3,E15=10,10))</f>
        <v/>
      </c>
      <c r="M15" s="22" t="str">
        <f>IF(E15=18,'Lay Out'!D15,IF(E15=10,'Lay Out'!D15,IF(E15=16,'Lay Out'!D15,"")))</f>
        <v/>
      </c>
      <c r="N15" s="16" t="str">
        <f>IF(K15=1,'Lay Out'!G15,"")</f>
        <v/>
      </c>
      <c r="O15" s="23" t="str">
        <f>IF(K15=1,'Lay Out'!$J$25,"")</f>
        <v/>
      </c>
      <c r="P15">
        <f t="shared" si="3"/>
        <v>90646</v>
      </c>
      <c r="Q15" s="16" t="str">
        <f>IF(K15=1,'Lay Out'!F15,"")</f>
        <v/>
      </c>
    </row>
    <row r="16" spans="1:17" ht="14.4">
      <c r="A16" t="str">
        <f>IF(C16="no",_xlfn.XLOOKUP(D16,'BASE BANCOS'!B:B,'BASE BANCOS'!C:C,"",0,1),IF(C16&gt;2,_xlfn.XLOOKUP(D16,'BASE BANCOS'!A:A,'BASE BANCOS'!C:C,"",0,1),""))</f>
        <v/>
      </c>
      <c r="B16" s="16" t="str">
        <f>_xlfn.XLOOKUP(A16,'BASE BANCOS'!C:C,'BASE BANCOS'!B:B,"",0,1)</f>
        <v/>
      </c>
      <c r="C16" t="str">
        <f t="shared" si="5"/>
        <v/>
      </c>
      <c r="D16" s="16">
        <f t="shared" si="4"/>
        <v>0</v>
      </c>
      <c r="E16" t="str">
        <f t="shared" si="0"/>
        <v/>
      </c>
      <c r="F16" s="21" t="str">
        <f>IF('Lay Out'!A16&gt;1,'Lay Out'!C16,"")</f>
        <v/>
      </c>
      <c r="G16">
        <f>'Lay Out'!E16</f>
        <v>0</v>
      </c>
      <c r="H16" s="16" t="str">
        <f ca="1">IF('Lay Out'!A16&gt;3,CONCATENATE('Lay Out'!A16,RANDBETWEEN(1,99999)),(""))</f>
        <v/>
      </c>
      <c r="I16" s="16" t="str">
        <f>IF('Lay Out'!A16&gt;1,'Lay Out'!B16,"")</f>
        <v/>
      </c>
      <c r="J16" s="16" t="str">
        <f t="shared" si="1"/>
        <v/>
      </c>
      <c r="K16" s="16" t="str">
        <f t="shared" si="2"/>
        <v/>
      </c>
      <c r="L16" s="16" t="str" cm="1">
        <f t="array" ref="L16">IF(E16="","",_xlfn.IFS(E16=18,40,E16=16,3,E16=10,10))</f>
        <v/>
      </c>
      <c r="M16" s="22" t="str">
        <f>IF(E16=18,'Lay Out'!D16,IF(E16=10,'Lay Out'!D16,IF(E16=16,'Lay Out'!D16,"")))</f>
        <v/>
      </c>
      <c r="N16" s="16" t="str">
        <f>IF(K16=1,'Lay Out'!G16,"")</f>
        <v/>
      </c>
      <c r="O16" s="23" t="str">
        <f>IF(K16=1,'Lay Out'!$J$25,"")</f>
        <v/>
      </c>
      <c r="P16">
        <f t="shared" si="3"/>
        <v>90646</v>
      </c>
      <c r="Q16" s="16" t="str">
        <f>IF(K16=1,'Lay Out'!F16,"")</f>
        <v/>
      </c>
    </row>
    <row r="17" spans="1:17" ht="14.4">
      <c r="A17" t="str">
        <f>IF(C17="no",_xlfn.XLOOKUP(D17,'BASE BANCOS'!B:B,'BASE BANCOS'!C:C,"",0,1),IF(C17&gt;2,_xlfn.XLOOKUP(D17,'BASE BANCOS'!A:A,'BASE BANCOS'!C:C,"",0,1),""))</f>
        <v/>
      </c>
      <c r="B17" s="16" t="str">
        <f>_xlfn.XLOOKUP(A17,'BASE BANCOS'!C:C,'BASE BANCOS'!B:B,"",0,1)</f>
        <v/>
      </c>
      <c r="C17" t="str">
        <f t="shared" si="5"/>
        <v/>
      </c>
      <c r="D17" s="16">
        <f t="shared" si="4"/>
        <v>0</v>
      </c>
      <c r="E17" t="str">
        <f t="shared" si="0"/>
        <v/>
      </c>
      <c r="F17" s="21" t="str">
        <f>IF('Lay Out'!A17&gt;1,'Lay Out'!C17,"")</f>
        <v/>
      </c>
      <c r="G17">
        <f>'Lay Out'!E17</f>
        <v>0</v>
      </c>
      <c r="H17" s="16" t="str">
        <f ca="1">IF('Lay Out'!A17&gt;3,CONCATENATE('Lay Out'!A17,RANDBETWEEN(1,99999)),(""))</f>
        <v/>
      </c>
      <c r="I17" s="16" t="str">
        <f>IF('Lay Out'!A17&gt;1,'Lay Out'!B17,"")</f>
        <v/>
      </c>
      <c r="J17" s="16" t="str">
        <f t="shared" si="1"/>
        <v/>
      </c>
      <c r="K17" s="16" t="str">
        <f t="shared" si="2"/>
        <v/>
      </c>
      <c r="L17" s="16" t="str" cm="1">
        <f t="array" ref="L17">IF(E17="","",_xlfn.IFS(E17=18,40,E17=16,3,E17=10,10))</f>
        <v/>
      </c>
      <c r="M17" s="22" t="str">
        <f>IF(E17=18,'Lay Out'!D17,IF(E17=10,'Lay Out'!D17,IF(E17=16,'Lay Out'!D17,"")))</f>
        <v/>
      </c>
      <c r="N17" s="16" t="str">
        <f>IF(K17=1,'Lay Out'!G17,"")</f>
        <v/>
      </c>
      <c r="O17" s="23" t="str">
        <f>IF(K17=1,'Lay Out'!$J$25,"")</f>
        <v/>
      </c>
      <c r="P17">
        <f t="shared" si="3"/>
        <v>90646</v>
      </c>
      <c r="Q17" s="16" t="str">
        <f>IF(K17=1,'Lay Out'!F17,"")</f>
        <v/>
      </c>
    </row>
    <row r="18" spans="1:17" ht="14.4">
      <c r="A18" t="str">
        <f>IF(C18="no",_xlfn.XLOOKUP(D18,'BASE BANCOS'!B:B,'BASE BANCOS'!C:C,"",0,1),IF(C18&gt;2,_xlfn.XLOOKUP(D18,'BASE BANCOS'!A:A,'BASE BANCOS'!C:C,"",0,1),""))</f>
        <v/>
      </c>
      <c r="B18" s="16" t="str">
        <f>_xlfn.XLOOKUP(A18,'BASE BANCOS'!C:C,'BASE BANCOS'!B:B,"",0,1)</f>
        <v/>
      </c>
      <c r="C18" t="str">
        <f t="shared" si="5"/>
        <v/>
      </c>
      <c r="D18" s="16">
        <f t="shared" si="4"/>
        <v>0</v>
      </c>
      <c r="E18" t="str">
        <f t="shared" si="0"/>
        <v/>
      </c>
      <c r="F18" s="21" t="str">
        <f>IF('Lay Out'!A18&gt;1,'Lay Out'!C18,"")</f>
        <v/>
      </c>
      <c r="G18">
        <f>'Lay Out'!E18</f>
        <v>0</v>
      </c>
      <c r="H18" s="16" t="str">
        <f ca="1">IF('Lay Out'!A18&gt;3,CONCATENATE('Lay Out'!A18,RANDBETWEEN(1,99999)),(""))</f>
        <v/>
      </c>
      <c r="I18" s="16" t="str">
        <f>IF('Lay Out'!A18&gt;1,'Lay Out'!B18,"")</f>
        <v/>
      </c>
      <c r="J18" s="16" t="str">
        <f t="shared" si="1"/>
        <v/>
      </c>
      <c r="K18" s="16" t="str">
        <f t="shared" si="2"/>
        <v/>
      </c>
      <c r="L18" s="16" t="str" cm="1">
        <f t="array" ref="L18">IF(E18="","",_xlfn.IFS(E18=18,40,E18=16,3,E18=10,10))</f>
        <v/>
      </c>
      <c r="M18" s="22" t="str">
        <f>IF(E18=18,'Lay Out'!D18,IF(E18=10,'Lay Out'!D18,IF(E18=16,'Lay Out'!D18,"")))</f>
        <v/>
      </c>
      <c r="N18" s="16" t="str">
        <f>IF(K18=1,'Lay Out'!G18,"")</f>
        <v/>
      </c>
      <c r="O18" s="23" t="str">
        <f>IF(K18=1,'Lay Out'!$J$25,"")</f>
        <v/>
      </c>
      <c r="P18">
        <f t="shared" si="3"/>
        <v>90646</v>
      </c>
      <c r="Q18" s="16" t="str">
        <f>IF(K18=1,'Lay Out'!F18,"")</f>
        <v/>
      </c>
    </row>
    <row r="19" spans="1:17" ht="14.4">
      <c r="A19" t="str">
        <f>IF(C19="no",_xlfn.XLOOKUP(D19,'BASE BANCOS'!B:B,'BASE BANCOS'!C:C,"",0,1),IF(C19&gt;2,_xlfn.XLOOKUP(D19,'BASE BANCOS'!A:A,'BASE BANCOS'!C:C,"",0,1),""))</f>
        <v/>
      </c>
      <c r="B19" s="16" t="str">
        <f>_xlfn.XLOOKUP(A19,'BASE BANCOS'!C:C,'BASE BANCOS'!B:B,"",0,1)</f>
        <v/>
      </c>
      <c r="C19" t="str">
        <f t="shared" si="5"/>
        <v/>
      </c>
      <c r="D19" s="16">
        <f t="shared" si="4"/>
        <v>0</v>
      </c>
      <c r="E19" t="str">
        <f t="shared" si="0"/>
        <v/>
      </c>
      <c r="F19" s="21" t="str">
        <f>IF('Lay Out'!A19&gt;1,'Lay Out'!C19,"")</f>
        <v/>
      </c>
      <c r="G19">
        <f>'Lay Out'!E19</f>
        <v>0</v>
      </c>
      <c r="H19" s="16" t="str">
        <f ca="1">IF('Lay Out'!A19&gt;3,CONCATENATE('Lay Out'!A19,RANDBETWEEN(1,99999)),(""))</f>
        <v/>
      </c>
      <c r="I19" s="16" t="str">
        <f>IF('Lay Out'!A19&gt;1,'Lay Out'!B19,"")</f>
        <v/>
      </c>
      <c r="J19" s="16" t="str">
        <f t="shared" si="1"/>
        <v/>
      </c>
      <c r="K19" s="16" t="str">
        <f t="shared" si="2"/>
        <v/>
      </c>
      <c r="L19" s="16" t="str" cm="1">
        <f t="array" ref="L19">IF(E19="","",_xlfn.IFS(E19=18,40,E19=16,3,E19=10,10))</f>
        <v/>
      </c>
      <c r="M19" s="22" t="str">
        <f>IF(E19=18,'Lay Out'!D19,IF(E19=10,'Lay Out'!D19,IF(E19=16,'Lay Out'!D19,"")))</f>
        <v/>
      </c>
      <c r="N19" s="16" t="str">
        <f>IF(K19=1,'Lay Out'!G19,"")</f>
        <v/>
      </c>
      <c r="O19" s="23" t="str">
        <f>IF(K19=1,'Lay Out'!$J$25,"")</f>
        <v/>
      </c>
      <c r="P19">
        <f t="shared" si="3"/>
        <v>90646</v>
      </c>
      <c r="Q19" s="16" t="str">
        <f>IF(K19=1,'Lay Out'!F19,"")</f>
        <v/>
      </c>
    </row>
    <row r="20" spans="1:17" ht="14.4">
      <c r="A20" t="str">
        <f>IF(C20="no",_xlfn.XLOOKUP(D20,'BASE BANCOS'!B:B,'BASE BANCOS'!C:C,"",0,1),IF(C20&gt;2,_xlfn.XLOOKUP(D20,'BASE BANCOS'!A:A,'BASE BANCOS'!C:C,"",0,1),""))</f>
        <v/>
      </c>
      <c r="B20" s="16" t="str">
        <f>_xlfn.XLOOKUP(A20,'BASE BANCOS'!C:C,'BASE BANCOS'!B:B,"",0,1)</f>
        <v/>
      </c>
      <c r="C20" t="str">
        <f t="shared" si="5"/>
        <v/>
      </c>
      <c r="D20" s="16">
        <f t="shared" si="4"/>
        <v>0</v>
      </c>
      <c r="E20" t="str">
        <f t="shared" si="0"/>
        <v/>
      </c>
      <c r="F20" s="21" t="str">
        <f>IF('Lay Out'!A20&gt;1,'Lay Out'!C20,"")</f>
        <v/>
      </c>
      <c r="G20">
        <f>'Lay Out'!E20</f>
        <v>0</v>
      </c>
      <c r="H20" s="16" t="str">
        <f ca="1">IF('Lay Out'!A20&gt;3,CONCATENATE('Lay Out'!A20,RANDBETWEEN(1,99999)),(""))</f>
        <v/>
      </c>
      <c r="I20" s="16" t="str">
        <f>IF('Lay Out'!A20&gt;1,'Lay Out'!B20,"")</f>
        <v/>
      </c>
      <c r="J20" s="16" t="str">
        <f t="shared" si="1"/>
        <v/>
      </c>
      <c r="K20" s="16" t="str">
        <f t="shared" si="2"/>
        <v/>
      </c>
      <c r="L20" s="16" t="str" cm="1">
        <f t="array" ref="L20">IF(E20="","",_xlfn.IFS(E20=18,40,E20=16,3,E20=10,10))</f>
        <v/>
      </c>
      <c r="M20" s="22" t="str">
        <f>IF(E20=18,'Lay Out'!D20,IF(E20=10,'Lay Out'!D20,IF(E20=16,'Lay Out'!D20,"")))</f>
        <v/>
      </c>
      <c r="N20" s="16" t="str">
        <f>IF(K20=1,'Lay Out'!G20,"")</f>
        <v/>
      </c>
      <c r="O20" s="23" t="str">
        <f>IF(K20=1,'Lay Out'!$J$25,"")</f>
        <v/>
      </c>
      <c r="P20">
        <f t="shared" si="3"/>
        <v>90646</v>
      </c>
      <c r="Q20" s="16" t="str">
        <f>IF(K20=1,'Lay Out'!F20,"")</f>
        <v/>
      </c>
    </row>
    <row r="21" spans="1:17" ht="14.4">
      <c r="A21" t="str">
        <f>IF(C21="no",_xlfn.XLOOKUP(D21,'BASE BANCOS'!B:B,'BASE BANCOS'!C:C,"",0,1),IF(C21&gt;2,_xlfn.XLOOKUP(D21,'BASE BANCOS'!A:A,'BASE BANCOS'!C:C,"",0,1),""))</f>
        <v/>
      </c>
      <c r="B21" s="16" t="str">
        <f>_xlfn.XLOOKUP(A21,'BASE BANCOS'!C:C,'BASE BANCOS'!B:B,"",0,1)</f>
        <v/>
      </c>
      <c r="C21" t="str">
        <f t="shared" si="5"/>
        <v/>
      </c>
      <c r="D21" s="16">
        <f t="shared" si="4"/>
        <v>0</v>
      </c>
      <c r="E21" t="str">
        <f t="shared" si="0"/>
        <v/>
      </c>
      <c r="F21" s="21" t="str">
        <f>IF('Lay Out'!A21&gt;1,'Lay Out'!C21,"")</f>
        <v/>
      </c>
      <c r="G21">
        <f>'Lay Out'!E21</f>
        <v>0</v>
      </c>
      <c r="H21" s="16" t="str">
        <f ca="1">IF('Lay Out'!A21&gt;3,CONCATENATE('Lay Out'!A21,RANDBETWEEN(1,99999)),(""))</f>
        <v/>
      </c>
      <c r="I21" s="16" t="str">
        <f>IF('Lay Out'!A21&gt;1,'Lay Out'!B21,"")</f>
        <v/>
      </c>
      <c r="J21" s="16" t="str">
        <f t="shared" si="1"/>
        <v/>
      </c>
      <c r="K21" s="16" t="str">
        <f t="shared" si="2"/>
        <v/>
      </c>
      <c r="L21" s="16" t="str" cm="1">
        <f t="array" ref="L21">IF(E21="","",_xlfn.IFS(E21=18,40,E21=16,3,E21=10,10))</f>
        <v/>
      </c>
      <c r="M21" s="22" t="str">
        <f>IF(E21=18,'Lay Out'!D21,IF(E21=10,'Lay Out'!D21,IF(E21=16,'Lay Out'!D21,"")))</f>
        <v/>
      </c>
      <c r="N21" s="16" t="str">
        <f>IF(K21=1,'Lay Out'!G21,"")</f>
        <v/>
      </c>
      <c r="O21" s="23" t="str">
        <f>IF(K21=1,'Lay Out'!$J$25,"")</f>
        <v/>
      </c>
      <c r="P21">
        <f t="shared" si="3"/>
        <v>90646</v>
      </c>
      <c r="Q21" s="16" t="str">
        <f>IF(K21=1,'Lay Out'!F21,"")</f>
        <v/>
      </c>
    </row>
    <row r="22" spans="1:17" ht="14.4">
      <c r="A22" t="str">
        <f>IF(C22="no",_xlfn.XLOOKUP(D22,'BASE BANCOS'!B:B,'BASE BANCOS'!C:C,"",0,1),IF(C22&gt;2,_xlfn.XLOOKUP(D22,'BASE BANCOS'!A:A,'BASE BANCOS'!C:C,"",0,1),""))</f>
        <v/>
      </c>
      <c r="B22" s="16" t="str">
        <f>_xlfn.XLOOKUP(A22,'BASE BANCOS'!C:C,'BASE BANCOS'!B:B,"",0,1)</f>
        <v/>
      </c>
      <c r="C22" t="str">
        <f t="shared" si="5"/>
        <v/>
      </c>
      <c r="D22" s="16">
        <f t="shared" si="4"/>
        <v>0</v>
      </c>
      <c r="E22" t="str">
        <f t="shared" si="0"/>
        <v/>
      </c>
      <c r="F22" s="21" t="str">
        <f>IF('Lay Out'!A22&gt;1,'Lay Out'!C22,"")</f>
        <v/>
      </c>
      <c r="G22">
        <f>'Lay Out'!E22</f>
        <v>0</v>
      </c>
      <c r="H22" s="16" t="str">
        <f ca="1">IF('Lay Out'!A22&gt;3,CONCATENATE('Lay Out'!A22,RANDBETWEEN(1,99999)),(""))</f>
        <v/>
      </c>
      <c r="I22" s="16" t="str">
        <f>IF('Lay Out'!A22&gt;1,'Lay Out'!B22,"")</f>
        <v/>
      </c>
      <c r="J22" s="16" t="str">
        <f t="shared" si="1"/>
        <v/>
      </c>
      <c r="K22" s="16" t="str">
        <f t="shared" si="2"/>
        <v/>
      </c>
      <c r="L22" s="16" t="str" cm="1">
        <f t="array" ref="L22">IF(E22="","",_xlfn.IFS(E22=18,40,E22=16,3,E22=10,10))</f>
        <v/>
      </c>
      <c r="M22" s="22" t="str">
        <f>IF(E22=18,'Lay Out'!D22,IF(E22=10,'Lay Out'!D22,IF(E22=16,'Lay Out'!D22,"")))</f>
        <v/>
      </c>
      <c r="N22" s="16" t="str">
        <f>IF(K22=1,'Lay Out'!G22,"")</f>
        <v/>
      </c>
      <c r="O22" s="23" t="str">
        <f>IF(K22=1,'Lay Out'!$J$25,"")</f>
        <v/>
      </c>
      <c r="P22">
        <f t="shared" si="3"/>
        <v>90646</v>
      </c>
      <c r="Q22" s="16" t="str">
        <f>IF(K22=1,'Lay Out'!F22,"")</f>
        <v/>
      </c>
    </row>
    <row r="23" spans="1:17" ht="14.4">
      <c r="A23" t="str">
        <f>IF(C23="no",_xlfn.XLOOKUP(D23,'BASE BANCOS'!B:B,'BASE BANCOS'!C:C,"",0,1),IF(C23&gt;2,_xlfn.XLOOKUP(D23,'BASE BANCOS'!A:A,'BASE BANCOS'!C:C,"",0,1),""))</f>
        <v/>
      </c>
      <c r="B23" s="16" t="str">
        <f>_xlfn.XLOOKUP(A23,'BASE BANCOS'!C:C,'BASE BANCOS'!B:B,"",0,1)</f>
        <v/>
      </c>
      <c r="C23" t="str">
        <f t="shared" si="5"/>
        <v/>
      </c>
      <c r="D23" s="16">
        <f t="shared" si="4"/>
        <v>0</v>
      </c>
      <c r="E23" t="str">
        <f t="shared" si="0"/>
        <v/>
      </c>
      <c r="F23" s="21" t="str">
        <f>IF('Lay Out'!A23&gt;1,'Lay Out'!C23,"")</f>
        <v/>
      </c>
      <c r="G23">
        <f>'Lay Out'!E23</f>
        <v>0</v>
      </c>
      <c r="H23" s="16" t="str">
        <f ca="1">IF('Lay Out'!A23&gt;3,CONCATENATE('Lay Out'!A23,RANDBETWEEN(1,99999)),(""))</f>
        <v/>
      </c>
      <c r="I23" s="16" t="str">
        <f>IF('Lay Out'!A23&gt;1,'Lay Out'!B23,"")</f>
        <v/>
      </c>
      <c r="J23" s="16" t="str">
        <f t="shared" si="1"/>
        <v/>
      </c>
      <c r="K23" s="16" t="str">
        <f t="shared" si="2"/>
        <v/>
      </c>
      <c r="L23" s="16" t="str" cm="1">
        <f t="array" ref="L23">IF(E23="","",_xlfn.IFS(E23=18,40,E23=16,3,E23=10,10))</f>
        <v/>
      </c>
      <c r="M23" s="22" t="str">
        <f>IF(E23=18,'Lay Out'!D23,IF(E23=10,'Lay Out'!D23,IF(E23=16,'Lay Out'!D23,"")))</f>
        <v/>
      </c>
      <c r="N23" s="16" t="str">
        <f>IF(K23=1,'Lay Out'!G23,"")</f>
        <v/>
      </c>
      <c r="O23" s="23" t="str">
        <f>IF(K23=1,'Lay Out'!$J$25,"")</f>
        <v/>
      </c>
      <c r="P23">
        <f t="shared" si="3"/>
        <v>90646</v>
      </c>
      <c r="Q23" s="16" t="str">
        <f>IF(K23=1,'Lay Out'!F23,"")</f>
        <v/>
      </c>
    </row>
    <row r="24" spans="1:17" ht="14.4">
      <c r="A24" t="str">
        <f>IF(C24="no",_xlfn.XLOOKUP(D24,'BASE BANCOS'!B:B,'BASE BANCOS'!C:C,"",0,1),IF(C24&gt;2,_xlfn.XLOOKUP(D24,'BASE BANCOS'!A:A,'BASE BANCOS'!C:C,"",0,1),""))</f>
        <v/>
      </c>
      <c r="B24" s="16" t="str">
        <f>_xlfn.XLOOKUP(A24,'BASE BANCOS'!C:C,'BASE BANCOS'!B:B,"",0,1)</f>
        <v/>
      </c>
      <c r="C24" t="str">
        <f t="shared" si="5"/>
        <v/>
      </c>
      <c r="D24" s="16">
        <f t="shared" si="4"/>
        <v>0</v>
      </c>
      <c r="E24" t="str">
        <f t="shared" si="0"/>
        <v/>
      </c>
      <c r="F24" s="21" t="str">
        <f>IF('Lay Out'!A24&gt;1,'Lay Out'!C24,"")</f>
        <v/>
      </c>
      <c r="G24">
        <f>'Lay Out'!E24</f>
        <v>0</v>
      </c>
      <c r="H24" s="16" t="str">
        <f ca="1">IF('Lay Out'!A24&gt;3,CONCATENATE('Lay Out'!A24,RANDBETWEEN(1,99999)),(""))</f>
        <v/>
      </c>
      <c r="I24" s="16" t="str">
        <f>IF('Lay Out'!A24&gt;1,'Lay Out'!B24,"")</f>
        <v/>
      </c>
      <c r="J24" s="16" t="str">
        <f t="shared" si="1"/>
        <v/>
      </c>
      <c r="K24" s="16" t="str">
        <f t="shared" si="2"/>
        <v/>
      </c>
      <c r="L24" s="16" t="str" cm="1">
        <f t="array" ref="L24">IF(E24="","",_xlfn.IFS(E24=18,40,E24=16,3,E24=10,10))</f>
        <v/>
      </c>
      <c r="M24" s="22" t="str">
        <f>IF(E24=18,'Lay Out'!D24,IF(E24=10,'Lay Out'!D24,IF(E24=16,'Lay Out'!D24,"")))</f>
        <v/>
      </c>
      <c r="N24" s="16" t="str">
        <f>IF(K24=1,'Lay Out'!G24,"")</f>
        <v/>
      </c>
      <c r="O24" s="23" t="str">
        <f>IF(K24=1,'Lay Out'!$J$25,"")</f>
        <v/>
      </c>
      <c r="P24">
        <f t="shared" si="3"/>
        <v>90646</v>
      </c>
      <c r="Q24" s="16" t="str">
        <f>IF(K24=1,'Lay Out'!F24,"")</f>
        <v/>
      </c>
    </row>
    <row r="25" spans="1:17" ht="14.4">
      <c r="A25" t="str">
        <f>IF(C25="no",_xlfn.XLOOKUP(D25,'BASE BANCOS'!B:B,'BASE BANCOS'!C:C,"",0,1),IF(C25&gt;2,_xlfn.XLOOKUP(D25,'BASE BANCOS'!A:A,'BASE BANCOS'!C:C,"",0,1),""))</f>
        <v/>
      </c>
      <c r="B25" s="16" t="str">
        <f>_xlfn.XLOOKUP(A25,'BASE BANCOS'!C:C,'BASE BANCOS'!B:B,"",0,1)</f>
        <v/>
      </c>
      <c r="C25" t="str">
        <f t="shared" si="5"/>
        <v/>
      </c>
      <c r="D25" s="16">
        <f t="shared" si="4"/>
        <v>0</v>
      </c>
      <c r="E25" t="str">
        <f t="shared" si="0"/>
        <v/>
      </c>
      <c r="F25" s="21" t="str">
        <f>IF('Lay Out'!A25&gt;1,'Lay Out'!C25,"")</f>
        <v/>
      </c>
      <c r="G25">
        <f>'Lay Out'!E25</f>
        <v>0</v>
      </c>
      <c r="H25" s="16" t="str">
        <f ca="1">IF('Lay Out'!A25&gt;3,CONCATENATE('Lay Out'!A25,RANDBETWEEN(1,99999)),(""))</f>
        <v/>
      </c>
      <c r="I25" s="16" t="str">
        <f>IF('Lay Out'!A25&gt;1,'Lay Out'!B25,"")</f>
        <v/>
      </c>
      <c r="J25" s="16" t="str">
        <f t="shared" si="1"/>
        <v/>
      </c>
      <c r="K25" s="16" t="str">
        <f t="shared" si="2"/>
        <v/>
      </c>
      <c r="L25" s="16" t="str" cm="1">
        <f t="array" ref="L25">IF(E25="","",_xlfn.IFS(E25=18,40,E25=16,3,E25=10,10))</f>
        <v/>
      </c>
      <c r="M25" s="22" t="str">
        <f>IF(E25=18,'Lay Out'!D25,IF(E25=10,'Lay Out'!D25,IF(E25=16,'Lay Out'!D25,"")))</f>
        <v/>
      </c>
      <c r="N25" s="16" t="str">
        <f>IF(K25=1,'Lay Out'!G25,"")</f>
        <v/>
      </c>
      <c r="O25" s="23" t="str">
        <f>IF(K25=1,'Lay Out'!$J$25,"")</f>
        <v/>
      </c>
      <c r="P25">
        <f t="shared" si="3"/>
        <v>90646</v>
      </c>
      <c r="Q25" s="16" t="str">
        <f>IF(K25=1,'Lay Out'!F25,"")</f>
        <v/>
      </c>
    </row>
    <row r="26" spans="1:17" ht="14.4">
      <c r="A26" t="str">
        <f>IF(C26="no",_xlfn.XLOOKUP(D26,'BASE BANCOS'!B:B,'BASE BANCOS'!C:C,"",0,1),IF(C26&gt;2,_xlfn.XLOOKUP(D26,'BASE BANCOS'!A:A,'BASE BANCOS'!C:C,"",0,1),""))</f>
        <v/>
      </c>
      <c r="B26" s="16" t="str">
        <f>_xlfn.XLOOKUP(A26,'BASE BANCOS'!C:C,'BASE BANCOS'!B:B,"",0,1)</f>
        <v/>
      </c>
      <c r="C26" t="str">
        <f t="shared" si="5"/>
        <v/>
      </c>
      <c r="D26" s="16">
        <f t="shared" si="4"/>
        <v>0</v>
      </c>
      <c r="E26" t="str">
        <f t="shared" si="0"/>
        <v/>
      </c>
      <c r="F26" s="21" t="str">
        <f>IF('Lay Out'!A26&gt;1,'Lay Out'!C26,"")</f>
        <v/>
      </c>
      <c r="G26">
        <f>'Lay Out'!E26</f>
        <v>0</v>
      </c>
      <c r="H26" s="16" t="str">
        <f ca="1">IF('Lay Out'!A26&gt;3,CONCATENATE('Lay Out'!A26,RANDBETWEEN(1,99999)),(""))</f>
        <v/>
      </c>
      <c r="I26" s="16" t="str">
        <f>IF('Lay Out'!A26&gt;1,'Lay Out'!B26,"")</f>
        <v/>
      </c>
      <c r="J26" s="16" t="str">
        <f t="shared" si="1"/>
        <v/>
      </c>
      <c r="K26" s="16" t="str">
        <f t="shared" si="2"/>
        <v/>
      </c>
      <c r="L26" s="16" t="str" cm="1">
        <f t="array" ref="L26">IF(E26="","",_xlfn.IFS(E26=18,40,E26=16,3,E26=10,10))</f>
        <v/>
      </c>
      <c r="M26" s="22" t="str">
        <f>IF(E26=18,'Lay Out'!D26,IF(E26=10,'Lay Out'!D26,IF(E26=16,'Lay Out'!D26,"")))</f>
        <v/>
      </c>
      <c r="N26" s="16" t="str">
        <f>IF(K26=1,'Lay Out'!G26,"")</f>
        <v/>
      </c>
      <c r="O26" s="23" t="str">
        <f>IF(K26=1,'Lay Out'!$J$25,"")</f>
        <v/>
      </c>
      <c r="P26">
        <f t="shared" si="3"/>
        <v>90646</v>
      </c>
      <c r="Q26" s="16" t="str">
        <f>IF(K26=1,'Lay Out'!F26,"")</f>
        <v/>
      </c>
    </row>
    <row r="27" spans="1:17" ht="14.4">
      <c r="A27" t="str">
        <f>IF(C27="no",_xlfn.XLOOKUP(D27,'BASE BANCOS'!B:B,'BASE BANCOS'!C:C,"",0,1),IF(C27&gt;2,_xlfn.XLOOKUP(D27,'BASE BANCOS'!A:A,'BASE BANCOS'!C:C,"",0,1),""))</f>
        <v/>
      </c>
      <c r="B27" s="16" t="str">
        <f>_xlfn.XLOOKUP(A27,'BASE BANCOS'!C:C,'BASE BANCOS'!B:B,"",0,1)</f>
        <v/>
      </c>
      <c r="C27" t="str">
        <f t="shared" si="5"/>
        <v/>
      </c>
      <c r="D27" s="16">
        <f t="shared" si="4"/>
        <v>0</v>
      </c>
      <c r="E27" t="str">
        <f t="shared" si="0"/>
        <v/>
      </c>
      <c r="F27" s="21" t="str">
        <f>IF('Lay Out'!A27&gt;1,'Lay Out'!C27,"")</f>
        <v/>
      </c>
      <c r="G27">
        <f>'Lay Out'!E27</f>
        <v>0</v>
      </c>
      <c r="H27" s="16" t="str">
        <f ca="1">IF('Lay Out'!A27&gt;3,CONCATENATE('Lay Out'!A27,RANDBETWEEN(1,99999)),(""))</f>
        <v/>
      </c>
      <c r="I27" s="16" t="str">
        <f>IF('Lay Out'!A27&gt;1,'Lay Out'!B27,"")</f>
        <v/>
      </c>
      <c r="J27" s="16" t="str">
        <f t="shared" si="1"/>
        <v/>
      </c>
      <c r="K27" s="16" t="str">
        <f t="shared" si="2"/>
        <v/>
      </c>
      <c r="L27" s="16" t="str" cm="1">
        <f t="array" ref="L27">IF(E27="","",_xlfn.IFS(E27=18,40,E27=16,3,E27=10,10))</f>
        <v/>
      </c>
      <c r="M27" s="22" t="str">
        <f>IF(E27=18,'Lay Out'!D27,IF(E27=10,'Lay Out'!D27,IF(E27=16,'Lay Out'!D27,"")))</f>
        <v/>
      </c>
      <c r="N27" s="16" t="str">
        <f>IF(K27=1,'Lay Out'!G27,"")</f>
        <v/>
      </c>
      <c r="O27" s="23" t="str">
        <f>IF(K27=1,'Lay Out'!$J$25,"")</f>
        <v/>
      </c>
      <c r="P27">
        <f t="shared" si="3"/>
        <v>90646</v>
      </c>
      <c r="Q27" s="16" t="str">
        <f>IF(K27=1,'Lay Out'!F27,"")</f>
        <v/>
      </c>
    </row>
    <row r="28" spans="1:17" ht="14.4">
      <c r="A28" t="str">
        <f>IF(C28="no",_xlfn.XLOOKUP(D28,'BASE BANCOS'!B:B,'BASE BANCOS'!C:C,"",0,1),IF(C28&gt;2,_xlfn.XLOOKUP(D28,'BASE BANCOS'!A:A,'BASE BANCOS'!C:C,"",0,1),""))</f>
        <v/>
      </c>
      <c r="B28" s="16" t="str">
        <f>_xlfn.XLOOKUP(A28,'BASE BANCOS'!C:C,'BASE BANCOS'!B:B,"",0,1)</f>
        <v/>
      </c>
      <c r="C28" t="str">
        <f t="shared" si="5"/>
        <v/>
      </c>
      <c r="D28" s="16">
        <f t="shared" si="4"/>
        <v>0</v>
      </c>
      <c r="E28" t="str">
        <f t="shared" si="0"/>
        <v/>
      </c>
      <c r="F28" s="21" t="str">
        <f>IF('Lay Out'!A28&gt;1,'Lay Out'!C28,"")</f>
        <v/>
      </c>
      <c r="G28">
        <f>'Lay Out'!E28</f>
        <v>0</v>
      </c>
      <c r="H28" s="16" t="str">
        <f ca="1">IF('Lay Out'!A28&gt;3,CONCATENATE('Lay Out'!A28,RANDBETWEEN(1,99999)),(""))</f>
        <v/>
      </c>
      <c r="I28" s="16" t="str">
        <f>IF('Lay Out'!A28&gt;1,'Lay Out'!B28,"")</f>
        <v/>
      </c>
      <c r="J28" s="16" t="str">
        <f t="shared" si="1"/>
        <v/>
      </c>
      <c r="K28" s="16" t="str">
        <f t="shared" si="2"/>
        <v/>
      </c>
      <c r="L28" s="16" t="str" cm="1">
        <f t="array" ref="L28">IF(E28="","",_xlfn.IFS(E28=18,40,E28=16,3,E28=10,10))</f>
        <v/>
      </c>
      <c r="M28" s="22" t="str">
        <f>IF(E28=18,'Lay Out'!D28,IF(E28=10,'Lay Out'!D28,IF(E28=16,'Lay Out'!D28,"")))</f>
        <v/>
      </c>
      <c r="N28" s="16" t="str">
        <f>IF(K28=1,'Lay Out'!G28,"")</f>
        <v/>
      </c>
      <c r="O28" s="23" t="str">
        <f>IF(K28=1,'Lay Out'!$J$25,"")</f>
        <v/>
      </c>
      <c r="P28">
        <f t="shared" si="3"/>
        <v>90646</v>
      </c>
      <c r="Q28" s="16" t="str">
        <f>IF(K28=1,'Lay Out'!F28,"")</f>
        <v/>
      </c>
    </row>
    <row r="29" spans="1:17" ht="14.4">
      <c r="A29" t="str">
        <f>IF(C29="no",_xlfn.XLOOKUP(D29,'BASE BANCOS'!B:B,'BASE BANCOS'!C:C,"",0,1),IF(C29&gt;2,_xlfn.XLOOKUP(D29,'BASE BANCOS'!A:A,'BASE BANCOS'!C:C,"",0,1),""))</f>
        <v/>
      </c>
      <c r="B29" s="16" t="str">
        <f>_xlfn.XLOOKUP(A29,'BASE BANCOS'!C:C,'BASE BANCOS'!B:B,"",0,1)</f>
        <v/>
      </c>
      <c r="C29" t="str">
        <f t="shared" si="5"/>
        <v/>
      </c>
      <c r="D29" s="16">
        <f t="shared" si="4"/>
        <v>0</v>
      </c>
      <c r="E29" t="str">
        <f t="shared" si="0"/>
        <v/>
      </c>
      <c r="F29" s="21" t="str">
        <f>IF('Lay Out'!A29&gt;1,'Lay Out'!C29,"")</f>
        <v/>
      </c>
      <c r="G29">
        <f>'Lay Out'!E29</f>
        <v>0</v>
      </c>
      <c r="H29" s="16" t="str">
        <f ca="1">IF('Lay Out'!A29&gt;3,CONCATENATE('Lay Out'!A29,RANDBETWEEN(1,99999)),(""))</f>
        <v/>
      </c>
      <c r="I29" s="16" t="str">
        <f>IF('Lay Out'!A29&gt;1,'Lay Out'!B29,"")</f>
        <v/>
      </c>
      <c r="J29" s="16" t="str">
        <f t="shared" si="1"/>
        <v/>
      </c>
      <c r="K29" s="16" t="str">
        <f t="shared" si="2"/>
        <v/>
      </c>
      <c r="L29" s="16" t="str" cm="1">
        <f t="array" ref="L29">IF(E29="","",_xlfn.IFS(E29=18,40,E29=16,3,E29=10,10))</f>
        <v/>
      </c>
      <c r="M29" s="22" t="str">
        <f>IF(E29=18,'Lay Out'!D29,IF(E29=10,'Lay Out'!D29,IF(E29=16,'Lay Out'!D29,"")))</f>
        <v/>
      </c>
      <c r="N29" s="16" t="str">
        <f>IF(K29=1,'Lay Out'!G29,"")</f>
        <v/>
      </c>
      <c r="O29" s="23" t="str">
        <f>IF(K29=1,'Lay Out'!$J$25,"")</f>
        <v/>
      </c>
      <c r="P29">
        <f t="shared" si="3"/>
        <v>90646</v>
      </c>
      <c r="Q29" s="16" t="str">
        <f>IF(K29=1,'Lay Out'!F29,"")</f>
        <v/>
      </c>
    </row>
    <row r="30" spans="1:17" ht="14.4">
      <c r="A30" t="str">
        <f>IF(C30="no",_xlfn.XLOOKUP(D30,'BASE BANCOS'!B:B,'BASE BANCOS'!C:C,"",0,1),IF(C30&gt;2,_xlfn.XLOOKUP(D30,'BASE BANCOS'!A:A,'BASE BANCOS'!C:C,"",0,1),""))</f>
        <v/>
      </c>
      <c r="B30" s="16" t="str">
        <f>_xlfn.XLOOKUP(A30,'BASE BANCOS'!C:C,'BASE BANCOS'!B:B,"",0,1)</f>
        <v/>
      </c>
      <c r="C30" t="str">
        <f t="shared" si="5"/>
        <v/>
      </c>
      <c r="D30" s="16">
        <f t="shared" si="4"/>
        <v>0</v>
      </c>
      <c r="E30" t="str">
        <f t="shared" si="0"/>
        <v/>
      </c>
      <c r="F30" s="21" t="str">
        <f>IF('Lay Out'!A30&gt;1,'Lay Out'!C30,"")</f>
        <v/>
      </c>
      <c r="G30">
        <f>'Lay Out'!E30</f>
        <v>0</v>
      </c>
      <c r="H30" s="16" t="str">
        <f ca="1">IF('Lay Out'!A30&gt;3,CONCATENATE('Lay Out'!A30,RANDBETWEEN(1,99999)),(""))</f>
        <v/>
      </c>
      <c r="I30" s="16" t="str">
        <f>IF('Lay Out'!A30&gt;1,'Lay Out'!B30,"")</f>
        <v/>
      </c>
      <c r="J30" s="16" t="str">
        <f t="shared" si="1"/>
        <v/>
      </c>
      <c r="K30" s="16" t="str">
        <f t="shared" si="2"/>
        <v/>
      </c>
      <c r="L30" s="16" t="str" cm="1">
        <f t="array" ref="L30">IF(E30="","",_xlfn.IFS(E30=18,40,E30=16,3,E30=10,10))</f>
        <v/>
      </c>
      <c r="M30" s="22" t="str">
        <f>IF(E30=18,'Lay Out'!D30,IF(E30=10,'Lay Out'!D30,IF(E30=16,'Lay Out'!D30,"")))</f>
        <v/>
      </c>
      <c r="N30" s="16" t="str">
        <f>IF(K30=1,'Lay Out'!G30,"")</f>
        <v/>
      </c>
      <c r="O30" s="23" t="str">
        <f>IF(K30=1,'Lay Out'!$J$25,"")</f>
        <v/>
      </c>
      <c r="P30">
        <f t="shared" si="3"/>
        <v>90646</v>
      </c>
      <c r="Q30" s="16" t="str">
        <f>IF(K30=1,'Lay Out'!F30,"")</f>
        <v/>
      </c>
    </row>
    <row r="31" spans="1:17" ht="14.4">
      <c r="A31" t="str">
        <f>IF(C31="no",_xlfn.XLOOKUP(D31,'BASE BANCOS'!B:B,'BASE BANCOS'!C:C,"",0,1),IF(C31&gt;2,_xlfn.XLOOKUP(D31,'BASE BANCOS'!A:A,'BASE BANCOS'!C:C,"",0,1),""))</f>
        <v/>
      </c>
      <c r="B31" s="16" t="str">
        <f>_xlfn.XLOOKUP(A31,'BASE BANCOS'!C:C,'BASE BANCOS'!B:B,"",0,1)</f>
        <v/>
      </c>
      <c r="C31" t="str">
        <f t="shared" si="5"/>
        <v/>
      </c>
      <c r="D31" s="16">
        <f t="shared" si="4"/>
        <v>0</v>
      </c>
      <c r="E31" t="str">
        <f t="shared" si="0"/>
        <v/>
      </c>
      <c r="F31" s="21" t="str">
        <f>IF('Lay Out'!A31&gt;1,'Lay Out'!C31,"")</f>
        <v/>
      </c>
      <c r="G31">
        <f>'Lay Out'!E31</f>
        <v>0</v>
      </c>
      <c r="H31" s="16" t="str">
        <f ca="1">IF('Lay Out'!A31&gt;3,CONCATENATE('Lay Out'!A31,RANDBETWEEN(1,99999)),(""))</f>
        <v/>
      </c>
      <c r="I31" s="16" t="str">
        <f>IF('Lay Out'!A31&gt;1,'Lay Out'!B31,"")</f>
        <v/>
      </c>
      <c r="J31" s="16" t="str">
        <f t="shared" si="1"/>
        <v/>
      </c>
      <c r="K31" s="16" t="str">
        <f t="shared" si="2"/>
        <v/>
      </c>
      <c r="L31" s="16" t="str" cm="1">
        <f t="array" ref="L31">IF(E31="","",_xlfn.IFS(E31=18,40,E31=16,3,E31=10,10))</f>
        <v/>
      </c>
      <c r="M31" s="22" t="str">
        <f>IF(E31=18,'Lay Out'!D31,IF(E31=10,'Lay Out'!D31,IF(E31=16,'Lay Out'!D31,"")))</f>
        <v/>
      </c>
      <c r="N31" s="16" t="str">
        <f>IF(K31=1,'Lay Out'!G31,"")</f>
        <v/>
      </c>
      <c r="O31" s="23" t="str">
        <f>IF(K31=1,'Lay Out'!$J$25,"")</f>
        <v/>
      </c>
      <c r="P31">
        <f t="shared" si="3"/>
        <v>90646</v>
      </c>
      <c r="Q31" s="16" t="str">
        <f>IF(K31=1,'Lay Out'!F31,"")</f>
        <v/>
      </c>
    </row>
    <row r="32" spans="1:17" ht="14.4">
      <c r="A32" t="str">
        <f>IF(C32="no",_xlfn.XLOOKUP(D32,'BASE BANCOS'!B:B,'BASE BANCOS'!C:C,"",0,1),IF(C32&gt;2,_xlfn.XLOOKUP(D32,'BASE BANCOS'!A:A,'BASE BANCOS'!C:C,"",0,1),""))</f>
        <v/>
      </c>
      <c r="B32" s="16" t="str">
        <f>_xlfn.XLOOKUP(A32,'BASE BANCOS'!C:C,'BASE BANCOS'!B:B,"",0,1)</f>
        <v/>
      </c>
      <c r="C32" t="str">
        <f t="shared" si="5"/>
        <v/>
      </c>
      <c r="D32" s="16">
        <f t="shared" si="4"/>
        <v>0</v>
      </c>
      <c r="E32" t="str">
        <f t="shared" si="0"/>
        <v/>
      </c>
      <c r="F32" s="21" t="str">
        <f>IF('Lay Out'!A32&gt;1,'Lay Out'!C32,"")</f>
        <v/>
      </c>
      <c r="G32">
        <f>'Lay Out'!E32</f>
        <v>0</v>
      </c>
      <c r="H32" s="16" t="str">
        <f ca="1">IF('Lay Out'!A32&gt;3,CONCATENATE('Lay Out'!A32,RANDBETWEEN(1,99999)),(""))</f>
        <v/>
      </c>
      <c r="I32" s="16" t="str">
        <f>IF('Lay Out'!A32&gt;1,'Lay Out'!B32,"")</f>
        <v/>
      </c>
      <c r="J32" s="16" t="str">
        <f t="shared" si="1"/>
        <v/>
      </c>
      <c r="K32" s="16" t="str">
        <f t="shared" si="2"/>
        <v/>
      </c>
      <c r="L32" s="16" t="str" cm="1">
        <f t="array" ref="L32">IF(E32="","",_xlfn.IFS(E32=18,40,E32=16,3,E32=10,10))</f>
        <v/>
      </c>
      <c r="M32" s="22" t="str">
        <f>IF(E32=18,'Lay Out'!D32,IF(E32=10,'Lay Out'!D32,IF(E32=16,'Lay Out'!D32,"")))</f>
        <v/>
      </c>
      <c r="N32" s="16" t="str">
        <f>IF(K32=1,'Lay Out'!G32,"")</f>
        <v/>
      </c>
      <c r="O32" s="23" t="str">
        <f>IF(K32=1,'Lay Out'!$J$25,"")</f>
        <v/>
      </c>
      <c r="P32">
        <f t="shared" si="3"/>
        <v>90646</v>
      </c>
      <c r="Q32" s="16" t="str">
        <f>IF(K32=1,'Lay Out'!F32,"")</f>
        <v/>
      </c>
    </row>
    <row r="33" spans="1:17" ht="14.4">
      <c r="A33" t="str">
        <f>IF(C33="no",_xlfn.XLOOKUP(D33,'BASE BANCOS'!B:B,'BASE BANCOS'!C:C,"",0,1),IF(C33&gt;2,_xlfn.XLOOKUP(D33,'BASE BANCOS'!A:A,'BASE BANCOS'!C:C,"",0,1),""))</f>
        <v/>
      </c>
      <c r="B33" s="16" t="str">
        <f>_xlfn.XLOOKUP(A33,'BASE BANCOS'!C:C,'BASE BANCOS'!B:B,"",0,1)</f>
        <v/>
      </c>
      <c r="C33" t="str">
        <f t="shared" si="5"/>
        <v/>
      </c>
      <c r="D33" s="16">
        <f t="shared" si="4"/>
        <v>0</v>
      </c>
      <c r="E33" t="str">
        <f t="shared" si="0"/>
        <v/>
      </c>
      <c r="F33" s="21" t="str">
        <f>IF('Lay Out'!A33&gt;1,'Lay Out'!C33,"")</f>
        <v/>
      </c>
      <c r="G33">
        <f>'Lay Out'!E33</f>
        <v>0</v>
      </c>
      <c r="H33" s="16" t="str">
        <f ca="1">IF('Lay Out'!A33&gt;3,CONCATENATE('Lay Out'!A33,RANDBETWEEN(1,99999)),(""))</f>
        <v/>
      </c>
      <c r="I33" s="16" t="str">
        <f>IF('Lay Out'!A33&gt;1,'Lay Out'!B33,"")</f>
        <v/>
      </c>
      <c r="J33" s="16" t="str">
        <f t="shared" si="1"/>
        <v/>
      </c>
      <c r="K33" s="16" t="str">
        <f t="shared" si="2"/>
        <v/>
      </c>
      <c r="L33" s="16" t="str" cm="1">
        <f t="array" ref="L33">IF(E33="","",_xlfn.IFS(E33=18,40,E33=16,3,E33=10,10))</f>
        <v/>
      </c>
      <c r="M33" s="22" t="str">
        <f>IF(E33=18,'Lay Out'!D33,IF(E33=10,'Lay Out'!D33,IF(E33=16,'Lay Out'!D33,"")))</f>
        <v/>
      </c>
      <c r="N33" s="16" t="str">
        <f>IF(K33=1,'Lay Out'!G33,"")</f>
        <v/>
      </c>
      <c r="O33" s="23" t="str">
        <f>IF(K33=1,'Lay Out'!$J$25,"")</f>
        <v/>
      </c>
      <c r="P33">
        <f t="shared" si="3"/>
        <v>90646</v>
      </c>
      <c r="Q33" s="16" t="str">
        <f>IF(K33=1,'Lay Out'!F33,"")</f>
        <v/>
      </c>
    </row>
    <row r="34" spans="1:17" ht="14.4">
      <c r="A34" t="str">
        <f>IF(C34="no",_xlfn.XLOOKUP(D34,'BASE BANCOS'!B:B,'BASE BANCOS'!C:C,"",0,1),IF(C34&gt;2,_xlfn.XLOOKUP(D34,'BASE BANCOS'!A:A,'BASE BANCOS'!C:C,"",0,1),""))</f>
        <v/>
      </c>
      <c r="B34" s="16" t="str">
        <f>_xlfn.XLOOKUP(A34,'BASE BANCOS'!C:C,'BASE BANCOS'!B:B,"",0,1)</f>
        <v/>
      </c>
      <c r="C34" t="str">
        <f t="shared" si="5"/>
        <v/>
      </c>
      <c r="D34" s="16">
        <f t="shared" si="4"/>
        <v>0</v>
      </c>
      <c r="E34" t="str">
        <f t="shared" si="0"/>
        <v/>
      </c>
      <c r="F34" s="21" t="str">
        <f>IF('Lay Out'!A34&gt;1,'Lay Out'!C34,"")</f>
        <v/>
      </c>
      <c r="G34">
        <f>'Lay Out'!E34</f>
        <v>0</v>
      </c>
      <c r="H34" s="16" t="str">
        <f ca="1">IF('Lay Out'!A34&gt;3,CONCATENATE('Lay Out'!A34,RANDBETWEEN(1,99999)),(""))</f>
        <v/>
      </c>
      <c r="I34" s="16" t="str">
        <f>IF('Lay Out'!A34&gt;1,'Lay Out'!B34,"")</f>
        <v/>
      </c>
      <c r="J34" s="16" t="str">
        <f t="shared" si="1"/>
        <v/>
      </c>
      <c r="K34" s="16" t="str">
        <f t="shared" si="2"/>
        <v/>
      </c>
      <c r="L34" s="16" t="str" cm="1">
        <f t="array" ref="L34">IF(E34="","",_xlfn.IFS(E34=18,40,E34=16,3,E34=10,10))</f>
        <v/>
      </c>
      <c r="M34" s="22" t="str">
        <f>IF(E34=18,'Lay Out'!D34,IF(E34=10,'Lay Out'!D34,IF(E34=16,'Lay Out'!D34,"")))</f>
        <v/>
      </c>
      <c r="N34" s="16" t="str">
        <f>IF(K34=1,'Lay Out'!G34,"")</f>
        <v/>
      </c>
      <c r="O34" s="23" t="str">
        <f>IF(K34=1,'Lay Out'!$J$25,"")</f>
        <v/>
      </c>
      <c r="P34">
        <f t="shared" si="3"/>
        <v>90646</v>
      </c>
      <c r="Q34" s="16" t="str">
        <f>IF(K34=1,'Lay Out'!F34,"")</f>
        <v/>
      </c>
    </row>
    <row r="35" spans="1:17" ht="14.4">
      <c r="A35" t="str">
        <f>IF(C35="no",_xlfn.XLOOKUP(D35,'BASE BANCOS'!B:B,'BASE BANCOS'!C:C,"",0,1),IF(C35&gt;2,_xlfn.XLOOKUP(D35,'BASE BANCOS'!A:A,'BASE BANCOS'!C:C,"",0,1),""))</f>
        <v/>
      </c>
      <c r="B35" s="16" t="str">
        <f>_xlfn.XLOOKUP(A35,'BASE BANCOS'!C:C,'BASE BANCOS'!B:B,"",0,1)</f>
        <v/>
      </c>
      <c r="C35" t="str">
        <f t="shared" si="5"/>
        <v/>
      </c>
      <c r="D35" s="16">
        <f t="shared" si="4"/>
        <v>0</v>
      </c>
      <c r="E35" t="str">
        <f t="shared" si="0"/>
        <v/>
      </c>
      <c r="F35" s="21" t="str">
        <f>IF('Lay Out'!A35&gt;1,'Lay Out'!C35,"")</f>
        <v/>
      </c>
      <c r="G35">
        <f>'Lay Out'!E35</f>
        <v>0</v>
      </c>
      <c r="H35" s="16" t="str">
        <f ca="1">IF('Lay Out'!A35&gt;3,CONCATENATE('Lay Out'!A35,RANDBETWEEN(1,99999)),(""))</f>
        <v/>
      </c>
      <c r="I35" s="16" t="str">
        <f>IF('Lay Out'!A35&gt;1,'Lay Out'!B35,"")</f>
        <v/>
      </c>
      <c r="J35" s="16" t="str">
        <f t="shared" si="1"/>
        <v/>
      </c>
      <c r="K35" s="16" t="str">
        <f t="shared" si="2"/>
        <v/>
      </c>
      <c r="L35" s="16" t="str" cm="1">
        <f t="array" ref="L35">IF(E35="","",_xlfn.IFS(E35=18,40,E35=16,3,E35=10,10))</f>
        <v/>
      </c>
      <c r="M35" s="22" t="str">
        <f>IF(E35=18,'Lay Out'!D35,IF(E35=10,'Lay Out'!D35,IF(E35=16,'Lay Out'!D35,"")))</f>
        <v/>
      </c>
      <c r="N35" s="16" t="str">
        <f>IF(K35=1,'Lay Out'!G35,"")</f>
        <v/>
      </c>
      <c r="O35" s="23" t="str">
        <f>IF(K35=1,'Lay Out'!$J$25,"")</f>
        <v/>
      </c>
      <c r="P35">
        <f t="shared" si="3"/>
        <v>90646</v>
      </c>
      <c r="Q35" s="16" t="str">
        <f>IF(K35=1,'Lay Out'!F35,"")</f>
        <v/>
      </c>
    </row>
    <row r="36" spans="1:17" ht="14.4">
      <c r="A36" t="str">
        <f>IF(C36="no",_xlfn.XLOOKUP(D36,'BASE BANCOS'!B:B,'BASE BANCOS'!C:C,"",0,1),IF(C36&gt;2,_xlfn.XLOOKUP(D36,'BASE BANCOS'!A:A,'BASE BANCOS'!C:C,"",0,1),""))</f>
        <v/>
      </c>
      <c r="B36" s="16" t="str">
        <f>_xlfn.XLOOKUP(A36,'BASE BANCOS'!C:C,'BASE BANCOS'!B:B,"",0,1)</f>
        <v/>
      </c>
      <c r="C36" t="str">
        <f t="shared" si="5"/>
        <v/>
      </c>
      <c r="D36" s="16">
        <f t="shared" si="4"/>
        <v>0</v>
      </c>
      <c r="E36" t="str">
        <f t="shared" si="0"/>
        <v/>
      </c>
      <c r="F36" s="21" t="str">
        <f>IF('Lay Out'!A36&gt;1,'Lay Out'!C36,"")</f>
        <v/>
      </c>
      <c r="G36">
        <f>'Lay Out'!E36</f>
        <v>0</v>
      </c>
      <c r="H36" s="16" t="str">
        <f ca="1">IF('Lay Out'!A36&gt;3,CONCATENATE('Lay Out'!A36,RANDBETWEEN(1,99999)),(""))</f>
        <v/>
      </c>
      <c r="I36" s="16" t="str">
        <f>IF('Lay Out'!A36&gt;1,'Lay Out'!B36,"")</f>
        <v/>
      </c>
      <c r="J36" s="16" t="str">
        <f t="shared" si="1"/>
        <v/>
      </c>
      <c r="K36" s="16" t="str">
        <f t="shared" si="2"/>
        <v/>
      </c>
      <c r="L36" s="16" t="str" cm="1">
        <f t="array" ref="L36">IF(E36="","",_xlfn.IFS(E36=18,40,E36=16,3,E36=10,10))</f>
        <v/>
      </c>
      <c r="M36" s="22" t="str">
        <f>IF(E36=18,'Lay Out'!D36,IF(E36=10,'Lay Out'!D36,IF(E36=16,'Lay Out'!D36,"")))</f>
        <v/>
      </c>
      <c r="N36" s="16" t="str">
        <f>IF(K36=1,'Lay Out'!G36,"")</f>
        <v/>
      </c>
      <c r="O36" s="23" t="str">
        <f>IF(K36=1,'Lay Out'!$J$25,"")</f>
        <v/>
      </c>
      <c r="P36">
        <f t="shared" si="3"/>
        <v>90646</v>
      </c>
      <c r="Q36" s="16" t="str">
        <f>IF(K36=1,'Lay Out'!F36,"")</f>
        <v/>
      </c>
    </row>
    <row r="37" spans="1:17" ht="14.4">
      <c r="A37" t="str">
        <f>IF(C37="no",_xlfn.XLOOKUP(D37,'BASE BANCOS'!B:B,'BASE BANCOS'!C:C,"",0,1),IF(C37&gt;2,_xlfn.XLOOKUP(D37,'BASE BANCOS'!A:A,'BASE BANCOS'!C:C,"",0,1),""))</f>
        <v/>
      </c>
      <c r="B37" s="16" t="str">
        <f>_xlfn.XLOOKUP(A37,'BASE BANCOS'!C:C,'BASE BANCOS'!B:B,"",0,1)</f>
        <v/>
      </c>
      <c r="C37" t="str">
        <f t="shared" si="5"/>
        <v/>
      </c>
      <c r="D37" s="16">
        <f t="shared" si="4"/>
        <v>0</v>
      </c>
      <c r="E37" t="str">
        <f t="shared" si="0"/>
        <v/>
      </c>
      <c r="F37" s="21" t="str">
        <f>IF('Lay Out'!A37&gt;1,'Lay Out'!C37,"")</f>
        <v/>
      </c>
      <c r="G37">
        <f>'Lay Out'!E37</f>
        <v>0</v>
      </c>
      <c r="H37" s="16" t="str">
        <f ca="1">IF('Lay Out'!A37&gt;3,CONCATENATE('Lay Out'!A37,RANDBETWEEN(1,99999)),(""))</f>
        <v/>
      </c>
      <c r="I37" s="16" t="str">
        <f>IF('Lay Out'!A37&gt;1,'Lay Out'!B37,"")</f>
        <v/>
      </c>
      <c r="J37" s="16" t="str">
        <f t="shared" si="1"/>
        <v/>
      </c>
      <c r="K37" s="16" t="str">
        <f t="shared" si="2"/>
        <v/>
      </c>
      <c r="L37" s="16" t="str" cm="1">
        <f t="array" ref="L37">IF(E37="","",_xlfn.IFS(E37=18,40,E37=16,3,E37=10,10))</f>
        <v/>
      </c>
      <c r="M37" s="22" t="str">
        <f>IF(E37=18,'Lay Out'!D37,IF(E37=10,'Lay Out'!D37,IF(E37=16,'Lay Out'!D37,"")))</f>
        <v/>
      </c>
      <c r="N37" s="16" t="str">
        <f>IF(K37=1,'Lay Out'!G37,"")</f>
        <v/>
      </c>
      <c r="O37" s="23" t="str">
        <f>IF(K37=1,'Lay Out'!$J$25,"")</f>
        <v/>
      </c>
      <c r="P37">
        <f t="shared" si="3"/>
        <v>90646</v>
      </c>
      <c r="Q37" s="16" t="str">
        <f>IF(K37=1,'Lay Out'!F37,"")</f>
        <v/>
      </c>
    </row>
    <row r="38" spans="1:17" ht="14.4">
      <c r="A38" t="str">
        <f>IF(C38="no",_xlfn.XLOOKUP(D38,'BASE BANCOS'!B:B,'BASE BANCOS'!C:C,"",0,1),IF(C38&gt;2,_xlfn.XLOOKUP(D38,'BASE BANCOS'!A:A,'BASE BANCOS'!C:C,"",0,1),""))</f>
        <v/>
      </c>
      <c r="B38" s="16" t="str">
        <f>_xlfn.XLOOKUP(A38,'BASE BANCOS'!C:C,'BASE BANCOS'!B:B,"",0,1)</f>
        <v/>
      </c>
      <c r="C38" t="str">
        <f t="shared" si="5"/>
        <v/>
      </c>
      <c r="D38" s="16">
        <f t="shared" si="4"/>
        <v>0</v>
      </c>
      <c r="E38" t="str">
        <f t="shared" si="0"/>
        <v/>
      </c>
      <c r="F38" s="21" t="str">
        <f>IF('Lay Out'!A38&gt;1,'Lay Out'!C38,"")</f>
        <v/>
      </c>
      <c r="G38">
        <f>'Lay Out'!E38</f>
        <v>0</v>
      </c>
      <c r="H38" s="16" t="str">
        <f ca="1">IF('Lay Out'!A38&gt;3,CONCATENATE('Lay Out'!A38,RANDBETWEEN(1,99999)),(""))</f>
        <v/>
      </c>
      <c r="I38" s="16" t="str">
        <f>IF('Lay Out'!A38&gt;1,'Lay Out'!B38,"")</f>
        <v/>
      </c>
      <c r="J38" s="16" t="str">
        <f t="shared" si="1"/>
        <v/>
      </c>
      <c r="K38" s="16" t="str">
        <f t="shared" si="2"/>
        <v/>
      </c>
      <c r="L38" s="16" t="str" cm="1">
        <f t="array" ref="L38">IF(E38="","",_xlfn.IFS(E38=18,40,E38=16,3,E38=10,10))</f>
        <v/>
      </c>
      <c r="M38" s="22" t="str">
        <f>IF(E38=18,'Lay Out'!D38,IF(E38=10,'Lay Out'!D38,IF(E38=16,'Lay Out'!D38,"")))</f>
        <v/>
      </c>
      <c r="N38" s="16" t="str">
        <f>IF(K38=1,'Lay Out'!G38,"")</f>
        <v/>
      </c>
      <c r="O38" s="23" t="str">
        <f>IF(K38=1,'Lay Out'!$J$25,"")</f>
        <v/>
      </c>
      <c r="P38">
        <f t="shared" si="3"/>
        <v>90646</v>
      </c>
      <c r="Q38" s="16" t="str">
        <f>IF(K38=1,'Lay Out'!F38,"")</f>
        <v/>
      </c>
    </row>
    <row r="39" spans="1:17" ht="14.4">
      <c r="A39" t="str">
        <f>IF(C39="no",_xlfn.XLOOKUP(D39,'BASE BANCOS'!B:B,'BASE BANCOS'!C:C,"",0,1),IF(C39&gt;2,_xlfn.XLOOKUP(D39,'BASE BANCOS'!A:A,'BASE BANCOS'!C:C,"",0,1),""))</f>
        <v/>
      </c>
      <c r="B39" s="16" t="str">
        <f>_xlfn.XLOOKUP(A39,'BASE BANCOS'!C:C,'BASE BANCOS'!B:B,"",0,1)</f>
        <v/>
      </c>
      <c r="C39" t="str">
        <f t="shared" si="5"/>
        <v/>
      </c>
      <c r="D39" s="16">
        <f t="shared" si="4"/>
        <v>0</v>
      </c>
      <c r="E39" t="str">
        <f t="shared" si="0"/>
        <v/>
      </c>
      <c r="F39" s="21" t="str">
        <f>IF('Lay Out'!A39&gt;1,'Lay Out'!C39,"")</f>
        <v/>
      </c>
      <c r="G39">
        <f>'Lay Out'!E39</f>
        <v>0</v>
      </c>
      <c r="H39" s="16" t="str">
        <f ca="1">IF('Lay Out'!A39&gt;3,CONCATENATE('Lay Out'!A39,RANDBETWEEN(1,99999)),(""))</f>
        <v/>
      </c>
      <c r="I39" s="16" t="str">
        <f>IF('Lay Out'!A39&gt;1,'Lay Out'!B39,"")</f>
        <v/>
      </c>
      <c r="J39" s="16" t="str">
        <f t="shared" si="1"/>
        <v/>
      </c>
      <c r="K39" s="16" t="str">
        <f t="shared" si="2"/>
        <v/>
      </c>
      <c r="L39" s="16" t="str" cm="1">
        <f t="array" ref="L39">IF(E39="","",_xlfn.IFS(E39=18,40,E39=16,3,E39=10,10))</f>
        <v/>
      </c>
      <c r="M39" s="22" t="str">
        <f>IF(E39=18,'Lay Out'!D39,IF(E39=10,'Lay Out'!D39,IF(E39=16,'Lay Out'!D39,"")))</f>
        <v/>
      </c>
      <c r="N39" s="16" t="str">
        <f>IF(K39=1,'Lay Out'!G39,"")</f>
        <v/>
      </c>
      <c r="O39" s="23" t="str">
        <f>IF(K39=1,'Lay Out'!$J$25,"")</f>
        <v/>
      </c>
      <c r="P39">
        <f t="shared" si="3"/>
        <v>90646</v>
      </c>
      <c r="Q39" s="16" t="str">
        <f>IF(K39=1,'Lay Out'!F39,"")</f>
        <v/>
      </c>
    </row>
    <row r="40" spans="1:17" ht="14.4">
      <c r="A40" t="str">
        <f>IF(C40="no",_xlfn.XLOOKUP(D40,'BASE BANCOS'!B:B,'BASE BANCOS'!C:C,"",0,1),IF(C40&gt;2,_xlfn.XLOOKUP(D40,'BASE BANCOS'!A:A,'BASE BANCOS'!C:C,"",0,1),""))</f>
        <v/>
      </c>
      <c r="B40" s="16" t="str">
        <f>_xlfn.XLOOKUP(A40,'BASE BANCOS'!C:C,'BASE BANCOS'!B:B,"",0,1)</f>
        <v/>
      </c>
      <c r="C40" t="str">
        <f t="shared" si="5"/>
        <v/>
      </c>
      <c r="D40" s="16">
        <f t="shared" si="4"/>
        <v>0</v>
      </c>
      <c r="E40" t="str">
        <f t="shared" si="0"/>
        <v/>
      </c>
      <c r="F40" s="21" t="str">
        <f>IF('Lay Out'!A40&gt;1,'Lay Out'!C40,"")</f>
        <v/>
      </c>
      <c r="G40">
        <f>'Lay Out'!E40</f>
        <v>0</v>
      </c>
      <c r="H40" s="16" t="str">
        <f ca="1">IF('Lay Out'!A40&gt;3,CONCATENATE('Lay Out'!A40,RANDBETWEEN(1,99999)),(""))</f>
        <v/>
      </c>
      <c r="I40" s="16" t="str">
        <f>IF('Lay Out'!A40&gt;1,'Lay Out'!B40,"")</f>
        <v/>
      </c>
      <c r="J40" s="16" t="str">
        <f t="shared" si="1"/>
        <v/>
      </c>
      <c r="K40" s="16" t="str">
        <f t="shared" si="2"/>
        <v/>
      </c>
      <c r="L40" s="16" t="str" cm="1">
        <f t="array" ref="L40">IF(E40="","",_xlfn.IFS(E40=18,40,E40=16,3,E40=10,10))</f>
        <v/>
      </c>
      <c r="M40" s="22" t="str">
        <f>IF(E40=18,'Lay Out'!D40,IF(E40=10,'Lay Out'!D40,IF(E40=16,'Lay Out'!D40,"")))</f>
        <v/>
      </c>
      <c r="N40" s="16" t="str">
        <f>IF(K40=1,'Lay Out'!G40,"")</f>
        <v/>
      </c>
      <c r="O40" s="23" t="str">
        <f>IF(K40=1,'Lay Out'!$J$25,"")</f>
        <v/>
      </c>
      <c r="P40">
        <f t="shared" si="3"/>
        <v>90646</v>
      </c>
      <c r="Q40" s="16" t="str">
        <f>IF(K40=1,'Lay Out'!F40,"")</f>
        <v/>
      </c>
    </row>
    <row r="41" spans="1:17" ht="14.4">
      <c r="A41" t="str">
        <f>IF(C41="no",_xlfn.XLOOKUP(D41,'BASE BANCOS'!B:B,'BASE BANCOS'!C:C,"",0,1),IF(C41&gt;2,_xlfn.XLOOKUP(D41,'BASE BANCOS'!A:A,'BASE BANCOS'!C:C,"",0,1),""))</f>
        <v/>
      </c>
      <c r="B41" s="16" t="str">
        <f>_xlfn.XLOOKUP(A41,'BASE BANCOS'!C:C,'BASE BANCOS'!B:B,"",0,1)</f>
        <v/>
      </c>
      <c r="C41" t="str">
        <f t="shared" si="5"/>
        <v/>
      </c>
      <c r="D41" s="16">
        <f t="shared" si="4"/>
        <v>0</v>
      </c>
      <c r="E41" t="str">
        <f t="shared" si="0"/>
        <v/>
      </c>
      <c r="F41" s="21" t="str">
        <f>IF('Lay Out'!A41&gt;1,'Lay Out'!C41,"")</f>
        <v/>
      </c>
      <c r="G41">
        <f>'Lay Out'!E41</f>
        <v>0</v>
      </c>
      <c r="H41" s="16" t="str">
        <f ca="1">IF('Lay Out'!A41&gt;3,CONCATENATE('Lay Out'!A41,RANDBETWEEN(1,99999)),(""))</f>
        <v/>
      </c>
      <c r="I41" s="16" t="str">
        <f>IF('Lay Out'!A41&gt;1,'Lay Out'!B41,"")</f>
        <v/>
      </c>
      <c r="J41" s="16" t="str">
        <f t="shared" si="1"/>
        <v/>
      </c>
      <c r="K41" s="16" t="str">
        <f t="shared" si="2"/>
        <v/>
      </c>
      <c r="L41" s="16" t="str" cm="1">
        <f t="array" ref="L41">IF(E41="","",_xlfn.IFS(E41=18,40,E41=16,3,E41=10,10))</f>
        <v/>
      </c>
      <c r="M41" s="22" t="str">
        <f>IF(E41=18,'Lay Out'!D41,IF(E41=10,'Lay Out'!D41,IF(E41=16,'Lay Out'!D41,"")))</f>
        <v/>
      </c>
      <c r="N41" s="16" t="str">
        <f>IF(K41=1,'Lay Out'!G41,"")</f>
        <v/>
      </c>
      <c r="O41" s="23" t="str">
        <f>IF(K41=1,'Lay Out'!$J$25,"")</f>
        <v/>
      </c>
      <c r="P41">
        <f t="shared" si="3"/>
        <v>90646</v>
      </c>
      <c r="Q41" s="16" t="str">
        <f>IF(K41=1,'Lay Out'!F41,"")</f>
        <v/>
      </c>
    </row>
    <row r="42" spans="1:17" ht="14.4">
      <c r="A42" t="str">
        <f>IF(C42="no",_xlfn.XLOOKUP(D42,'BASE BANCOS'!B:B,'BASE BANCOS'!C:C,"",0,1),IF(C42&gt;2,_xlfn.XLOOKUP(D42,'BASE BANCOS'!A:A,'BASE BANCOS'!C:C,"",0,1),""))</f>
        <v/>
      </c>
      <c r="B42" s="16" t="str">
        <f>_xlfn.XLOOKUP(A42,'BASE BANCOS'!C:C,'BASE BANCOS'!B:B,"",0,1)</f>
        <v/>
      </c>
      <c r="C42" t="str">
        <f t="shared" si="5"/>
        <v/>
      </c>
      <c r="D42" s="16">
        <f t="shared" si="4"/>
        <v>0</v>
      </c>
      <c r="E42" t="str">
        <f t="shared" si="0"/>
        <v/>
      </c>
      <c r="F42" s="21" t="str">
        <f>IF('Lay Out'!A42&gt;1,'Lay Out'!C42,"")</f>
        <v/>
      </c>
      <c r="G42">
        <f>'Lay Out'!E42</f>
        <v>0</v>
      </c>
      <c r="H42" s="16" t="str">
        <f ca="1">IF('Lay Out'!A42&gt;3,CONCATENATE('Lay Out'!A42,RANDBETWEEN(1,99999)),(""))</f>
        <v/>
      </c>
      <c r="I42" s="16" t="str">
        <f>IF('Lay Out'!A42&gt;1,'Lay Out'!B42,"")</f>
        <v/>
      </c>
      <c r="J42" s="16" t="str">
        <f t="shared" si="1"/>
        <v/>
      </c>
      <c r="K42" s="16" t="str">
        <f t="shared" si="2"/>
        <v/>
      </c>
      <c r="L42" s="16" t="str" cm="1">
        <f t="array" ref="L42">IF(E42="","",_xlfn.IFS(E42=18,40,E42=16,3,E42=10,10))</f>
        <v/>
      </c>
      <c r="M42" s="22" t="str">
        <f>IF(E42=18,'Lay Out'!D42,IF(E42=10,'Lay Out'!D42,IF(E42=16,'Lay Out'!D42,"")))</f>
        <v/>
      </c>
      <c r="N42" s="16" t="str">
        <f>IF(K42=1,'Lay Out'!G42,"")</f>
        <v/>
      </c>
      <c r="O42" s="23" t="str">
        <f>IF(K42=1,'Lay Out'!$J$25,"")</f>
        <v/>
      </c>
      <c r="P42">
        <f t="shared" si="3"/>
        <v>90646</v>
      </c>
      <c r="Q42" s="16" t="str">
        <f>IF(K42=1,'Lay Out'!F42,"")</f>
        <v/>
      </c>
    </row>
    <row r="43" spans="1:17" ht="14.4">
      <c r="A43" t="str">
        <f>IF(C43="no",_xlfn.XLOOKUP(D43,'BASE BANCOS'!B:B,'BASE BANCOS'!C:C,"",0,1),IF(C43&gt;2,_xlfn.XLOOKUP(D43,'BASE BANCOS'!A:A,'BASE BANCOS'!C:C,"",0,1),""))</f>
        <v/>
      </c>
      <c r="B43" s="16" t="str">
        <f>_xlfn.XLOOKUP(A43,'BASE BANCOS'!C:C,'BASE BANCOS'!B:B,"",0,1)</f>
        <v/>
      </c>
      <c r="C43" t="str">
        <f t="shared" si="5"/>
        <v/>
      </c>
      <c r="D43" s="16">
        <f t="shared" si="4"/>
        <v>0</v>
      </c>
      <c r="E43" t="str">
        <f t="shared" si="0"/>
        <v/>
      </c>
      <c r="F43" s="21" t="str">
        <f>IF('Lay Out'!A43&gt;1,'Lay Out'!C43,"")</f>
        <v/>
      </c>
      <c r="G43">
        <f>'Lay Out'!E43</f>
        <v>0</v>
      </c>
      <c r="H43" s="16" t="str">
        <f ca="1">IF('Lay Out'!A43&gt;3,CONCATENATE('Lay Out'!A43,RANDBETWEEN(1,99999)),(""))</f>
        <v/>
      </c>
      <c r="I43" s="16" t="str">
        <f>IF('Lay Out'!A43&gt;1,'Lay Out'!B43,"")</f>
        <v/>
      </c>
      <c r="J43" s="16" t="str">
        <f t="shared" si="1"/>
        <v/>
      </c>
      <c r="K43" s="16" t="str">
        <f t="shared" si="2"/>
        <v/>
      </c>
      <c r="L43" s="16" t="str" cm="1">
        <f t="array" ref="L43">IF(E43="","",_xlfn.IFS(E43=18,40,E43=16,3,E43=10,10))</f>
        <v/>
      </c>
      <c r="M43" s="22" t="str">
        <f>IF(E43=18,'Lay Out'!D43,IF(E43=10,'Lay Out'!D43,IF(E43=16,'Lay Out'!D43,"")))</f>
        <v/>
      </c>
      <c r="N43" s="16" t="str">
        <f>IF(K43=1,'Lay Out'!G43,"")</f>
        <v/>
      </c>
      <c r="O43" s="23" t="str">
        <f>IF(K43=1,'Lay Out'!$J$25,"")</f>
        <v/>
      </c>
      <c r="P43">
        <f t="shared" si="3"/>
        <v>90646</v>
      </c>
      <c r="Q43" s="16" t="str">
        <f>IF(K43=1,'Lay Out'!F43,"")</f>
        <v/>
      </c>
    </row>
    <row r="44" spans="1:17" ht="14.4">
      <c r="A44" t="str">
        <f>IF(C44="no",_xlfn.XLOOKUP(D44,'BASE BANCOS'!B:B,'BASE BANCOS'!C:C,"",0,1),IF(C44&gt;2,_xlfn.XLOOKUP(D44,'BASE BANCOS'!A:A,'BASE BANCOS'!C:C,"",0,1),""))</f>
        <v/>
      </c>
      <c r="B44" s="16" t="str">
        <f>_xlfn.XLOOKUP(A44,'BASE BANCOS'!C:C,'BASE BANCOS'!B:B,"",0,1)</f>
        <v/>
      </c>
      <c r="C44" t="str">
        <f t="shared" si="5"/>
        <v/>
      </c>
      <c r="D44" s="16">
        <f t="shared" si="4"/>
        <v>0</v>
      </c>
      <c r="E44" t="str">
        <f t="shared" si="0"/>
        <v/>
      </c>
      <c r="F44" s="21" t="str">
        <f>IF('Lay Out'!A44&gt;1,'Lay Out'!C44,"")</f>
        <v/>
      </c>
      <c r="G44">
        <f>'Lay Out'!E44</f>
        <v>0</v>
      </c>
      <c r="H44" s="16" t="str">
        <f ca="1">IF('Lay Out'!A44&gt;3,CONCATENATE('Lay Out'!A44,RANDBETWEEN(1,99999)),(""))</f>
        <v/>
      </c>
      <c r="I44" s="16" t="str">
        <f>IF('Lay Out'!A44&gt;1,'Lay Out'!B44,"")</f>
        <v/>
      </c>
      <c r="J44" s="16" t="str">
        <f t="shared" si="1"/>
        <v/>
      </c>
      <c r="K44" s="16" t="str">
        <f t="shared" si="2"/>
        <v/>
      </c>
      <c r="L44" s="16" t="str" cm="1">
        <f t="array" ref="L44">IF(E44="","",_xlfn.IFS(E44=18,40,E44=16,3,E44=10,10))</f>
        <v/>
      </c>
      <c r="M44" s="22" t="str">
        <f>IF(E44=18,'Lay Out'!D44,IF(E44=10,'Lay Out'!D44,IF(E44=16,'Lay Out'!D44,"")))</f>
        <v/>
      </c>
      <c r="N44" s="16" t="str">
        <f>IF(K44=1,'Lay Out'!G44,"")</f>
        <v/>
      </c>
      <c r="O44" s="23" t="str">
        <f>IF(K44=1,'Lay Out'!$J$25,"")</f>
        <v/>
      </c>
      <c r="P44">
        <f t="shared" si="3"/>
        <v>90646</v>
      </c>
      <c r="Q44" s="16" t="str">
        <f>IF(K44=1,'Lay Out'!F44,"")</f>
        <v/>
      </c>
    </row>
    <row r="45" spans="1:17" ht="14.4">
      <c r="A45" t="str">
        <f>IF(C45="no",_xlfn.XLOOKUP(D45,'BASE BANCOS'!B:B,'BASE BANCOS'!C:C,"",0,1),IF(C45&gt;2,_xlfn.XLOOKUP(D45,'BASE BANCOS'!A:A,'BASE BANCOS'!C:C,"",0,1),""))</f>
        <v/>
      </c>
      <c r="B45" s="16" t="str">
        <f>_xlfn.XLOOKUP(A45,'BASE BANCOS'!C:C,'BASE BANCOS'!B:B,"",0,1)</f>
        <v/>
      </c>
      <c r="C45" t="str">
        <f t="shared" si="5"/>
        <v/>
      </c>
      <c r="D45" s="16">
        <f t="shared" si="4"/>
        <v>0</v>
      </c>
      <c r="E45" t="str">
        <f t="shared" si="0"/>
        <v/>
      </c>
      <c r="F45" s="21" t="str">
        <f>IF('Lay Out'!A45&gt;1,'Lay Out'!C45,"")</f>
        <v/>
      </c>
      <c r="G45">
        <f>'Lay Out'!E45</f>
        <v>0</v>
      </c>
      <c r="H45" s="16" t="str">
        <f ca="1">IF('Lay Out'!A45&gt;3,CONCATENATE('Lay Out'!A45,RANDBETWEEN(1,99999)),(""))</f>
        <v/>
      </c>
      <c r="I45" s="16" t="str">
        <f>IF('Lay Out'!A45&gt;1,'Lay Out'!B45,"")</f>
        <v/>
      </c>
      <c r="J45" s="16" t="str">
        <f t="shared" si="1"/>
        <v/>
      </c>
      <c r="K45" s="16" t="str">
        <f t="shared" si="2"/>
        <v/>
      </c>
      <c r="L45" s="16" t="str" cm="1">
        <f t="array" ref="L45">IF(E45="","",_xlfn.IFS(E45=18,40,E45=16,3,E45=10,10))</f>
        <v/>
      </c>
      <c r="M45" s="22" t="str">
        <f>IF(E45=18,'Lay Out'!D45,IF(E45=10,'Lay Out'!D45,IF(E45=16,'Lay Out'!D45,"")))</f>
        <v/>
      </c>
      <c r="N45" s="16" t="str">
        <f>IF(K45=1,'Lay Out'!G45,"")</f>
        <v/>
      </c>
      <c r="O45" s="23" t="str">
        <f>IF(K45=1,'Lay Out'!$J$25,"")</f>
        <v/>
      </c>
      <c r="P45">
        <f t="shared" si="3"/>
        <v>90646</v>
      </c>
      <c r="Q45" s="16" t="str">
        <f>IF(K45=1,'Lay Out'!F45,"")</f>
        <v/>
      </c>
    </row>
    <row r="46" spans="1:17" ht="14.4">
      <c r="A46" t="str">
        <f>IF(C46="no",_xlfn.XLOOKUP(D46,'BASE BANCOS'!B:B,'BASE BANCOS'!C:C,"",0,1),IF(C46&gt;2,_xlfn.XLOOKUP(D46,'BASE BANCOS'!A:A,'BASE BANCOS'!C:C,"",0,1),""))</f>
        <v/>
      </c>
      <c r="B46" s="16" t="str">
        <f>_xlfn.XLOOKUP(A46,'BASE BANCOS'!C:C,'BASE BANCOS'!B:B,"",0,1)</f>
        <v/>
      </c>
      <c r="C46" t="str">
        <f t="shared" si="5"/>
        <v/>
      </c>
      <c r="D46" s="16">
        <f t="shared" si="4"/>
        <v>0</v>
      </c>
      <c r="E46" t="str">
        <f t="shared" si="0"/>
        <v/>
      </c>
      <c r="F46" s="21" t="str">
        <f>IF('Lay Out'!A46&gt;1,'Lay Out'!C46,"")</f>
        <v/>
      </c>
      <c r="G46">
        <f>'Lay Out'!E46</f>
        <v>0</v>
      </c>
      <c r="H46" s="16" t="str">
        <f ca="1">IF('Lay Out'!A46&gt;3,CONCATENATE('Lay Out'!A46,RANDBETWEEN(1,99999)),(""))</f>
        <v/>
      </c>
      <c r="I46" s="16" t="str">
        <f>IF('Lay Out'!A46&gt;1,'Lay Out'!B46,"")</f>
        <v/>
      </c>
      <c r="J46" s="16" t="str">
        <f t="shared" si="1"/>
        <v/>
      </c>
      <c r="K46" s="16" t="str">
        <f t="shared" si="2"/>
        <v/>
      </c>
      <c r="L46" s="16" t="str" cm="1">
        <f t="array" ref="L46">IF(E46="","",_xlfn.IFS(E46=18,40,E46=16,3,E46=10,10))</f>
        <v/>
      </c>
      <c r="M46" s="22" t="str">
        <f>IF(E46=18,'Lay Out'!D46,IF(E46=10,'Lay Out'!D46,IF(E46=16,'Lay Out'!D46,"")))</f>
        <v/>
      </c>
      <c r="N46" s="16" t="str">
        <f>IF(K46=1,'Lay Out'!G46,"")</f>
        <v/>
      </c>
      <c r="O46" s="23" t="str">
        <f>IF(K46=1,'Lay Out'!$J$25,"")</f>
        <v/>
      </c>
      <c r="P46">
        <f t="shared" si="3"/>
        <v>90646</v>
      </c>
      <c r="Q46" s="16" t="str">
        <f>IF(K46=1,'Lay Out'!F46,"")</f>
        <v/>
      </c>
    </row>
    <row r="47" spans="1:17" ht="14.4">
      <c r="A47" t="str">
        <f>IF(C47="no",_xlfn.XLOOKUP(D47,'BASE BANCOS'!B:B,'BASE BANCOS'!C:C,"",0,1),IF(C47&gt;2,_xlfn.XLOOKUP(D47,'BASE BANCOS'!A:A,'BASE BANCOS'!C:C,"",0,1),""))</f>
        <v/>
      </c>
      <c r="B47" s="16" t="str">
        <f>_xlfn.XLOOKUP(A47,'BASE BANCOS'!C:C,'BASE BANCOS'!B:B,"",0,1)</f>
        <v/>
      </c>
      <c r="C47" t="str">
        <f t="shared" si="5"/>
        <v/>
      </c>
      <c r="D47" s="16">
        <f t="shared" si="4"/>
        <v>0</v>
      </c>
      <c r="E47" t="str">
        <f t="shared" si="0"/>
        <v/>
      </c>
      <c r="F47" s="21" t="str">
        <f>IF('Lay Out'!A47&gt;1,'Lay Out'!C47,"")</f>
        <v/>
      </c>
      <c r="G47">
        <f>'Lay Out'!E47</f>
        <v>0</v>
      </c>
      <c r="H47" s="16" t="str">
        <f ca="1">IF('Lay Out'!A47&gt;3,CONCATENATE('Lay Out'!A47,RANDBETWEEN(1,99999)),(""))</f>
        <v/>
      </c>
      <c r="I47" s="16" t="str">
        <f>IF('Lay Out'!A47&gt;1,'Lay Out'!B47,"")</f>
        <v/>
      </c>
      <c r="J47" s="16" t="str">
        <f t="shared" si="1"/>
        <v/>
      </c>
      <c r="K47" s="16" t="str">
        <f t="shared" si="2"/>
        <v/>
      </c>
      <c r="L47" s="16" t="str" cm="1">
        <f t="array" ref="L47">IF(E47="","",_xlfn.IFS(E47=18,40,E47=16,3,E47=10,10))</f>
        <v/>
      </c>
      <c r="M47" s="22" t="str">
        <f>IF(E47=18,'Lay Out'!D47,IF(E47=10,'Lay Out'!D47,IF(E47=16,'Lay Out'!D47,"")))</f>
        <v/>
      </c>
      <c r="N47" s="16" t="str">
        <f>IF(K47=1,'Lay Out'!G47,"")</f>
        <v/>
      </c>
      <c r="O47" s="23" t="str">
        <f>IF(K47=1,'Lay Out'!$J$25,"")</f>
        <v/>
      </c>
      <c r="P47">
        <f t="shared" si="3"/>
        <v>90646</v>
      </c>
      <c r="Q47" s="16" t="str">
        <f>IF(K47=1,'Lay Out'!F47,"")</f>
        <v/>
      </c>
    </row>
    <row r="48" spans="1:17" ht="14.4">
      <c r="A48" t="str">
        <f>IF(C48="no",_xlfn.XLOOKUP(D48,'BASE BANCOS'!B:B,'BASE BANCOS'!C:C,"",0,1),IF(C48&gt;2,_xlfn.XLOOKUP(D48,'BASE BANCOS'!A:A,'BASE BANCOS'!C:C,"",0,1),""))</f>
        <v/>
      </c>
      <c r="B48" s="16" t="str">
        <f>_xlfn.XLOOKUP(A48,'BASE BANCOS'!C:C,'BASE BANCOS'!B:B,"",0,1)</f>
        <v/>
      </c>
      <c r="C48" t="str">
        <f t="shared" si="5"/>
        <v/>
      </c>
      <c r="D48" s="16">
        <f t="shared" si="4"/>
        <v>0</v>
      </c>
      <c r="E48" t="str">
        <f t="shared" si="0"/>
        <v/>
      </c>
      <c r="F48" s="21" t="str">
        <f>IF('Lay Out'!A48&gt;1,'Lay Out'!C48,"")</f>
        <v/>
      </c>
      <c r="G48">
        <f>'Lay Out'!E48</f>
        <v>0</v>
      </c>
      <c r="H48" s="16" t="str">
        <f ca="1">IF('Lay Out'!A48&gt;3,CONCATENATE('Lay Out'!A48,RANDBETWEEN(1,99999)),(""))</f>
        <v/>
      </c>
      <c r="I48" s="16" t="str">
        <f>IF('Lay Out'!A48&gt;1,'Lay Out'!B48,"")</f>
        <v/>
      </c>
      <c r="J48" s="16" t="str">
        <f t="shared" si="1"/>
        <v/>
      </c>
      <c r="K48" s="16" t="str">
        <f t="shared" si="2"/>
        <v/>
      </c>
      <c r="L48" s="16" t="str" cm="1">
        <f t="array" ref="L48">IF(E48="","",_xlfn.IFS(E48=18,40,E48=16,3,E48=10,10))</f>
        <v/>
      </c>
      <c r="M48" s="22" t="str">
        <f>IF(E48=18,'Lay Out'!D48,IF(E48=10,'Lay Out'!D48,IF(E48=16,'Lay Out'!D48,"")))</f>
        <v/>
      </c>
      <c r="N48" s="16" t="str">
        <f>IF(K48=1,'Lay Out'!G48,"")</f>
        <v/>
      </c>
      <c r="O48" s="23" t="str">
        <f>IF(K48=1,'Lay Out'!$J$25,"")</f>
        <v/>
      </c>
      <c r="P48">
        <f t="shared" si="3"/>
        <v>90646</v>
      </c>
      <c r="Q48" s="16" t="str">
        <f>IF(K48=1,'Lay Out'!F48,"")</f>
        <v/>
      </c>
    </row>
    <row r="49" spans="1:17" ht="14.4">
      <c r="A49" t="str">
        <f>IF(C49="no",_xlfn.XLOOKUP(D49,'BASE BANCOS'!B:B,'BASE BANCOS'!C:C,"",0,1),IF(C49&gt;2,_xlfn.XLOOKUP(D49,'BASE BANCOS'!A:A,'BASE BANCOS'!C:C,"",0,1),""))</f>
        <v/>
      </c>
      <c r="B49" s="16" t="str">
        <f>_xlfn.XLOOKUP(A49,'BASE BANCOS'!C:C,'BASE BANCOS'!B:B,"",0,1)</f>
        <v/>
      </c>
      <c r="C49" t="str">
        <f t="shared" si="5"/>
        <v/>
      </c>
      <c r="D49" s="16">
        <f t="shared" si="4"/>
        <v>0</v>
      </c>
      <c r="E49" t="str">
        <f t="shared" si="0"/>
        <v/>
      </c>
      <c r="F49" s="21" t="str">
        <f>IF('Lay Out'!A49&gt;1,'Lay Out'!C49,"")</f>
        <v/>
      </c>
      <c r="G49">
        <f>'Lay Out'!E49</f>
        <v>0</v>
      </c>
      <c r="H49" s="16" t="str">
        <f ca="1">IF('Lay Out'!A49&gt;3,CONCATENATE('Lay Out'!A49,RANDBETWEEN(1,99999)),(""))</f>
        <v/>
      </c>
      <c r="I49" s="16" t="str">
        <f>IF('Lay Out'!A49&gt;1,'Lay Out'!B49,"")</f>
        <v/>
      </c>
      <c r="J49" s="16" t="str">
        <f t="shared" si="1"/>
        <v/>
      </c>
      <c r="K49" s="16" t="str">
        <f t="shared" si="2"/>
        <v/>
      </c>
      <c r="L49" s="16" t="str" cm="1">
        <f t="array" ref="L49">IF(E49="","",_xlfn.IFS(E49=18,40,E49=16,3,E49=10,10))</f>
        <v/>
      </c>
      <c r="M49" s="22" t="str">
        <f>IF(E49=18,'Lay Out'!D49,IF(E49=10,'Lay Out'!D49,IF(E49=16,'Lay Out'!D49,"")))</f>
        <v/>
      </c>
      <c r="N49" s="16" t="str">
        <f>IF(K49=1,'Lay Out'!G49,"")</f>
        <v/>
      </c>
      <c r="O49" s="23" t="str">
        <f>IF(K49=1,'Lay Out'!$J$25,"")</f>
        <v/>
      </c>
      <c r="P49">
        <f t="shared" si="3"/>
        <v>90646</v>
      </c>
      <c r="Q49" s="16" t="str">
        <f>IF(K49=1,'Lay Out'!F49,"")</f>
        <v/>
      </c>
    </row>
    <row r="50" spans="1:17" ht="14.4">
      <c r="A50" t="str">
        <f>IF(C50="no",_xlfn.XLOOKUP(D50,'BASE BANCOS'!B:B,'BASE BANCOS'!C:C,"",0,1),IF(C50&gt;2,_xlfn.XLOOKUP(D50,'BASE BANCOS'!A:A,'BASE BANCOS'!C:C,"",0,1),""))</f>
        <v/>
      </c>
      <c r="B50" s="16" t="str">
        <f>_xlfn.XLOOKUP(A50,'BASE BANCOS'!C:C,'BASE BANCOS'!B:B,"",0,1)</f>
        <v/>
      </c>
      <c r="C50" t="str">
        <f t="shared" si="5"/>
        <v/>
      </c>
      <c r="D50" s="16">
        <f t="shared" si="4"/>
        <v>0</v>
      </c>
      <c r="E50" t="str">
        <f t="shared" si="0"/>
        <v/>
      </c>
      <c r="F50" s="21" t="str">
        <f>IF('Lay Out'!A50&gt;1,'Lay Out'!C50,"")</f>
        <v/>
      </c>
      <c r="G50">
        <f>'Lay Out'!E50</f>
        <v>0</v>
      </c>
      <c r="H50" s="16" t="str">
        <f ca="1">IF('Lay Out'!A50&gt;3,CONCATENATE('Lay Out'!A50,RANDBETWEEN(1,99999)),(""))</f>
        <v/>
      </c>
      <c r="I50" s="16" t="str">
        <f>IF('Lay Out'!A50&gt;1,'Lay Out'!B50,"")</f>
        <v/>
      </c>
      <c r="J50" s="16" t="str">
        <f t="shared" si="1"/>
        <v/>
      </c>
      <c r="K50" s="16" t="str">
        <f t="shared" si="2"/>
        <v/>
      </c>
      <c r="L50" s="16" t="str" cm="1">
        <f t="array" ref="L50">IF(E50="","",_xlfn.IFS(E50=18,40,E50=16,3,E50=10,10))</f>
        <v/>
      </c>
      <c r="M50" s="22" t="str">
        <f>IF(E50=18,'Lay Out'!D50,IF(E50=10,'Lay Out'!D50,IF(E50=16,'Lay Out'!D50,"")))</f>
        <v/>
      </c>
      <c r="N50" s="16" t="str">
        <f>IF(K50=1,'Lay Out'!G50,"")</f>
        <v/>
      </c>
      <c r="O50" s="23" t="str">
        <f>IF(K50=1,'Lay Out'!$J$25,"")</f>
        <v/>
      </c>
      <c r="P50">
        <f t="shared" si="3"/>
        <v>90646</v>
      </c>
      <c r="Q50" s="16" t="str">
        <f>IF(K50=1,'Lay Out'!F50,"")</f>
        <v/>
      </c>
    </row>
    <row r="51" spans="1:17" ht="14.4">
      <c r="A51" t="str">
        <f>IF(C51="no",_xlfn.XLOOKUP(D51,'BASE BANCOS'!B:B,'BASE BANCOS'!C:C,"",0,1),IF(C51&gt;2,_xlfn.XLOOKUP(D51,'BASE BANCOS'!A:A,'BASE BANCOS'!C:C,"",0,1),""))</f>
        <v/>
      </c>
      <c r="B51" s="16" t="str">
        <f>_xlfn.XLOOKUP(A51,'BASE BANCOS'!C:C,'BASE BANCOS'!B:B,"",0,1)</f>
        <v/>
      </c>
      <c r="C51" t="str">
        <f t="shared" si="5"/>
        <v/>
      </c>
      <c r="D51" s="16">
        <f t="shared" si="4"/>
        <v>0</v>
      </c>
      <c r="E51" t="str">
        <f t="shared" si="0"/>
        <v/>
      </c>
      <c r="F51" s="21" t="str">
        <f>IF('Lay Out'!A51&gt;1,'Lay Out'!C51,"")</f>
        <v/>
      </c>
      <c r="G51">
        <f>'Lay Out'!E51</f>
        <v>0</v>
      </c>
      <c r="H51" s="16" t="str">
        <f ca="1">IF('Lay Out'!A51&gt;3,CONCATENATE('Lay Out'!A51,RANDBETWEEN(1,99999)),(""))</f>
        <v/>
      </c>
      <c r="I51" s="16" t="str">
        <f>IF('Lay Out'!A51&gt;1,'Lay Out'!B51,"")</f>
        <v/>
      </c>
      <c r="J51" s="16" t="str">
        <f t="shared" si="1"/>
        <v/>
      </c>
      <c r="K51" s="16" t="str">
        <f t="shared" si="2"/>
        <v/>
      </c>
      <c r="L51" s="16" t="str" cm="1">
        <f t="array" ref="L51">IF(E51="","",_xlfn.IFS(E51=18,40,E51=16,3,E51=10,10))</f>
        <v/>
      </c>
      <c r="M51" s="22" t="str">
        <f>IF(E51=18,'Lay Out'!D51,IF(E51=10,'Lay Out'!D51,IF(E51=16,'Lay Out'!D51,"")))</f>
        <v/>
      </c>
      <c r="N51" s="16" t="str">
        <f>IF(K51=1,'Lay Out'!G51,"")</f>
        <v/>
      </c>
      <c r="O51" s="23" t="str">
        <f>IF(K51=1,'Lay Out'!$J$25,"")</f>
        <v/>
      </c>
      <c r="P51">
        <f t="shared" si="3"/>
        <v>90646</v>
      </c>
      <c r="Q51" s="16" t="str">
        <f>IF(K51=1,'Lay Out'!F51,"")</f>
        <v/>
      </c>
    </row>
    <row r="52" spans="1:17" ht="14.4">
      <c r="A52" t="str">
        <f>IF(C52="no",_xlfn.XLOOKUP(D52,'BASE BANCOS'!B:B,'BASE BANCOS'!C:C,"",0,1),IF(C52&gt;2,_xlfn.XLOOKUP(D52,'BASE BANCOS'!A:A,'BASE BANCOS'!C:C,"",0,1),""))</f>
        <v/>
      </c>
      <c r="B52" s="16" t="str">
        <f>_xlfn.XLOOKUP(A52,'BASE BANCOS'!C:C,'BASE BANCOS'!B:B,"",0,1)</f>
        <v/>
      </c>
      <c r="C52" t="str">
        <f t="shared" si="5"/>
        <v/>
      </c>
      <c r="D52" s="16">
        <f t="shared" si="4"/>
        <v>0</v>
      </c>
      <c r="E52" t="str">
        <f t="shared" si="0"/>
        <v/>
      </c>
      <c r="F52" s="21" t="str">
        <f>IF('Lay Out'!A52&gt;1,'Lay Out'!C52,"")</f>
        <v/>
      </c>
      <c r="G52">
        <f>'Lay Out'!E52</f>
        <v>0</v>
      </c>
      <c r="H52" s="16" t="str">
        <f ca="1">IF('Lay Out'!A52&gt;3,CONCATENATE('Lay Out'!A52,RANDBETWEEN(1,99999)),(""))</f>
        <v/>
      </c>
      <c r="I52" s="16" t="str">
        <f>IF('Lay Out'!A52&gt;1,'Lay Out'!B52,"")</f>
        <v/>
      </c>
      <c r="J52" s="16" t="str">
        <f t="shared" si="1"/>
        <v/>
      </c>
      <c r="K52" s="16" t="str">
        <f t="shared" si="2"/>
        <v/>
      </c>
      <c r="L52" s="16" t="str" cm="1">
        <f t="array" ref="L52">IF(E52="","",_xlfn.IFS(E52=18,40,E52=16,3,E52=10,10))</f>
        <v/>
      </c>
      <c r="M52" s="22" t="str">
        <f>IF(E52=18,'Lay Out'!D52,IF(E52=10,'Lay Out'!D52,IF(E52=16,'Lay Out'!D52,"")))</f>
        <v/>
      </c>
      <c r="N52" s="16" t="str">
        <f>IF(K52=1,'Lay Out'!G52,"")</f>
        <v/>
      </c>
      <c r="O52" s="23" t="str">
        <f>IF(K52=1,'Lay Out'!$J$25,"")</f>
        <v/>
      </c>
      <c r="P52">
        <f t="shared" si="3"/>
        <v>90646</v>
      </c>
      <c r="Q52" s="16" t="str">
        <f>IF(K52=1,'Lay Out'!F52,"")</f>
        <v/>
      </c>
    </row>
    <row r="53" spans="1:17" ht="14.4">
      <c r="A53" t="str">
        <f>IF(C53="no",_xlfn.XLOOKUP(D53,'BASE BANCOS'!B:B,'BASE BANCOS'!C:C,"",0,1),IF(C53&gt;2,_xlfn.XLOOKUP(D53,'BASE BANCOS'!A:A,'BASE BANCOS'!C:C,"",0,1),""))</f>
        <v/>
      </c>
      <c r="B53" s="16" t="str">
        <f>_xlfn.XLOOKUP(A53,'BASE BANCOS'!C:C,'BASE BANCOS'!B:B,"",0,1)</f>
        <v/>
      </c>
      <c r="C53" t="str">
        <f t="shared" si="5"/>
        <v/>
      </c>
      <c r="D53" s="16">
        <f t="shared" si="4"/>
        <v>0</v>
      </c>
      <c r="E53" t="str">
        <f t="shared" si="0"/>
        <v/>
      </c>
      <c r="F53" s="21" t="str">
        <f>IF('Lay Out'!A53&gt;1,'Lay Out'!C53,"")</f>
        <v/>
      </c>
      <c r="G53">
        <f>'Lay Out'!E53</f>
        <v>0</v>
      </c>
      <c r="H53" s="16" t="str">
        <f ca="1">IF('Lay Out'!A53&gt;3,CONCATENATE('Lay Out'!A53,RANDBETWEEN(1,99999)),(""))</f>
        <v/>
      </c>
      <c r="I53" s="16" t="str">
        <f>IF('Lay Out'!A53&gt;1,'Lay Out'!B53,"")</f>
        <v/>
      </c>
      <c r="J53" s="16" t="str">
        <f t="shared" si="1"/>
        <v/>
      </c>
      <c r="K53" s="16" t="str">
        <f t="shared" si="2"/>
        <v/>
      </c>
      <c r="L53" s="16" t="str" cm="1">
        <f t="array" ref="L53">IF(E53="","",_xlfn.IFS(E53=18,40,E53=16,3,E53=10,10))</f>
        <v/>
      </c>
      <c r="M53" s="22" t="str">
        <f>IF(E53=18,'Lay Out'!D53,IF(E53=10,'Lay Out'!D53,IF(E53=16,'Lay Out'!D53,"")))</f>
        <v/>
      </c>
      <c r="N53" s="16" t="str">
        <f>IF(K53=1,'Lay Out'!G53,"")</f>
        <v/>
      </c>
      <c r="O53" s="23" t="str">
        <f>IF(K53=1,'Lay Out'!$J$25,"")</f>
        <v/>
      </c>
      <c r="P53">
        <f t="shared" si="3"/>
        <v>90646</v>
      </c>
      <c r="Q53" s="16" t="str">
        <f>IF(K53=1,'Lay Out'!F53,"")</f>
        <v/>
      </c>
    </row>
    <row r="54" spans="1:17" ht="14.4">
      <c r="A54" t="str">
        <f>IF(C54="no",_xlfn.XLOOKUP(D54,'BASE BANCOS'!B:B,'BASE BANCOS'!C:C,"",0,1),IF(C54&gt;2,_xlfn.XLOOKUP(D54,'BASE BANCOS'!A:A,'BASE BANCOS'!C:C,"",0,1),""))</f>
        <v/>
      </c>
      <c r="B54" s="16" t="str">
        <f>_xlfn.XLOOKUP(A54,'BASE BANCOS'!C:C,'BASE BANCOS'!B:B,"",0,1)</f>
        <v/>
      </c>
      <c r="C54" t="str">
        <f t="shared" si="5"/>
        <v/>
      </c>
      <c r="D54" s="16">
        <f t="shared" si="4"/>
        <v>0</v>
      </c>
      <c r="E54" t="str">
        <f t="shared" si="0"/>
        <v/>
      </c>
      <c r="F54" s="21" t="str">
        <f>IF('Lay Out'!A54&gt;1,'Lay Out'!C54,"")</f>
        <v/>
      </c>
      <c r="G54">
        <f>'Lay Out'!E54</f>
        <v>0</v>
      </c>
      <c r="H54" s="16" t="str">
        <f ca="1">IF('Lay Out'!A54&gt;3,CONCATENATE('Lay Out'!A54,RANDBETWEEN(1,99999)),(""))</f>
        <v/>
      </c>
      <c r="I54" s="16" t="str">
        <f>IF('Lay Out'!A54&gt;1,'Lay Out'!B54,"")</f>
        <v/>
      </c>
      <c r="J54" s="16" t="str">
        <f t="shared" si="1"/>
        <v/>
      </c>
      <c r="K54" s="16" t="str">
        <f t="shared" si="2"/>
        <v/>
      </c>
      <c r="L54" s="16" t="str" cm="1">
        <f t="array" ref="L54">IF(E54="","",_xlfn.IFS(E54=18,40,E54=16,3,E54=10,10))</f>
        <v/>
      </c>
      <c r="M54" s="22" t="str">
        <f>IF(E54=18,'Lay Out'!D54,IF(E54=10,'Lay Out'!D54,IF(E54=16,'Lay Out'!D54,"")))</f>
        <v/>
      </c>
      <c r="N54" s="16" t="str">
        <f>IF(K54=1,'Lay Out'!G54,"")</f>
        <v/>
      </c>
      <c r="O54" s="23" t="str">
        <f>IF(K54=1,'Lay Out'!$J$25,"")</f>
        <v/>
      </c>
      <c r="P54">
        <f t="shared" si="3"/>
        <v>90646</v>
      </c>
      <c r="Q54" s="16" t="str">
        <f>IF(K54=1,'Lay Out'!F54,"")</f>
        <v/>
      </c>
    </row>
    <row r="55" spans="1:17" ht="14.4">
      <c r="A55" t="str">
        <f>IF(C55="no",_xlfn.XLOOKUP(D55,'BASE BANCOS'!B:B,'BASE BANCOS'!C:C,"",0,1),IF(C55&gt;2,_xlfn.XLOOKUP(D55,'BASE BANCOS'!A:A,'BASE BANCOS'!C:C,"",0,1),""))</f>
        <v/>
      </c>
      <c r="B55" s="16" t="str">
        <f>_xlfn.XLOOKUP(A55,'BASE BANCOS'!C:C,'BASE BANCOS'!B:B,"",0,1)</f>
        <v/>
      </c>
      <c r="C55" t="str">
        <f t="shared" si="5"/>
        <v/>
      </c>
      <c r="D55" s="16">
        <f t="shared" si="4"/>
        <v>0</v>
      </c>
      <c r="E55" t="str">
        <f t="shared" si="0"/>
        <v/>
      </c>
      <c r="F55" s="21" t="str">
        <f>IF('Lay Out'!A55&gt;1,'Lay Out'!C55,"")</f>
        <v/>
      </c>
      <c r="G55">
        <f>'Lay Out'!E55</f>
        <v>0</v>
      </c>
      <c r="H55" s="16" t="str">
        <f ca="1">IF('Lay Out'!A55&gt;3,CONCATENATE('Lay Out'!A55,RANDBETWEEN(1,99999)),(""))</f>
        <v/>
      </c>
      <c r="I55" s="16" t="str">
        <f>IF('Lay Out'!A55&gt;1,'Lay Out'!B55,"")</f>
        <v/>
      </c>
      <c r="J55" s="16" t="str">
        <f t="shared" si="1"/>
        <v/>
      </c>
      <c r="K55" s="16" t="str">
        <f t="shared" si="2"/>
        <v/>
      </c>
      <c r="L55" s="16" t="str" cm="1">
        <f t="array" ref="L55">IF(E55="","",_xlfn.IFS(E55=18,40,E55=16,3,E55=10,10))</f>
        <v/>
      </c>
      <c r="M55" s="22" t="str">
        <f>IF(E55=18,'Lay Out'!D55,IF(E55=10,'Lay Out'!D55,IF(E55=16,'Lay Out'!D55,"")))</f>
        <v/>
      </c>
      <c r="N55" s="16" t="str">
        <f>IF(K55=1,'Lay Out'!G55,"")</f>
        <v/>
      </c>
      <c r="O55" s="23" t="str">
        <f>IF(K55=1,'Lay Out'!$J$25,"")</f>
        <v/>
      </c>
      <c r="P55">
        <f t="shared" si="3"/>
        <v>90646</v>
      </c>
      <c r="Q55" s="16" t="str">
        <f>IF(K55=1,'Lay Out'!F55,"")</f>
        <v/>
      </c>
    </row>
    <row r="56" spans="1:17" ht="14.4">
      <c r="A56" t="str">
        <f>IF(C56="no",_xlfn.XLOOKUP(D56,'BASE BANCOS'!B:B,'BASE BANCOS'!C:C,"",0,1),IF(C56&gt;2,_xlfn.XLOOKUP(D56,'BASE BANCOS'!A:A,'BASE BANCOS'!C:C,"",0,1),""))</f>
        <v/>
      </c>
      <c r="B56" s="16" t="str">
        <f>_xlfn.XLOOKUP(A56,'BASE BANCOS'!C:C,'BASE BANCOS'!B:B,"",0,1)</f>
        <v/>
      </c>
      <c r="C56" t="str">
        <f t="shared" si="5"/>
        <v/>
      </c>
      <c r="D56" s="16">
        <f t="shared" si="4"/>
        <v>0</v>
      </c>
      <c r="E56" t="str">
        <f t="shared" si="0"/>
        <v/>
      </c>
      <c r="F56" s="21" t="str">
        <f>IF('Lay Out'!A56&gt;1,'Lay Out'!C56,"")</f>
        <v/>
      </c>
      <c r="G56">
        <f>'Lay Out'!E56</f>
        <v>0</v>
      </c>
      <c r="H56" s="16" t="str">
        <f ca="1">IF('Lay Out'!A56&gt;3,CONCATENATE('Lay Out'!A56,RANDBETWEEN(1,99999)),(""))</f>
        <v/>
      </c>
      <c r="I56" s="16" t="str">
        <f>IF('Lay Out'!A56&gt;1,'Lay Out'!B56,"")</f>
        <v/>
      </c>
      <c r="J56" s="16" t="str">
        <f t="shared" si="1"/>
        <v/>
      </c>
      <c r="K56" s="16" t="str">
        <f t="shared" si="2"/>
        <v/>
      </c>
      <c r="L56" s="16" t="str" cm="1">
        <f t="array" ref="L56">IF(E56="","",_xlfn.IFS(E56=18,40,E56=16,3,E56=10,10))</f>
        <v/>
      </c>
      <c r="M56" s="22" t="str">
        <f>IF(E56=18,'Lay Out'!D56,IF(E56=10,'Lay Out'!D56,IF(E56=16,'Lay Out'!D56,"")))</f>
        <v/>
      </c>
      <c r="N56" s="16" t="str">
        <f>IF(K56=1,'Lay Out'!G56,"")</f>
        <v/>
      </c>
      <c r="O56" s="23" t="str">
        <f>IF(K56=1,'Lay Out'!$J$25,"")</f>
        <v/>
      </c>
      <c r="P56">
        <f t="shared" si="3"/>
        <v>90646</v>
      </c>
      <c r="Q56" s="16" t="str">
        <f>IF(K56=1,'Lay Out'!F56,"")</f>
        <v/>
      </c>
    </row>
    <row r="57" spans="1:17" ht="14.4">
      <c r="A57" t="str">
        <f>IF(C57="no",_xlfn.XLOOKUP(D57,'BASE BANCOS'!B:B,'BASE BANCOS'!C:C,"",0,1),IF(C57&gt;2,_xlfn.XLOOKUP(D57,'BASE BANCOS'!A:A,'BASE BANCOS'!C:C,"",0,1),""))</f>
        <v/>
      </c>
      <c r="B57" s="16" t="str">
        <f>_xlfn.XLOOKUP(A57,'BASE BANCOS'!C:C,'BASE BANCOS'!B:B,"",0,1)</f>
        <v/>
      </c>
      <c r="C57" t="str">
        <f t="shared" si="5"/>
        <v/>
      </c>
      <c r="D57" s="16">
        <f t="shared" si="4"/>
        <v>0</v>
      </c>
      <c r="E57" t="str">
        <f t="shared" si="0"/>
        <v/>
      </c>
      <c r="F57" s="21" t="str">
        <f>IF('Lay Out'!A57&gt;1,'Lay Out'!C57,"")</f>
        <v/>
      </c>
      <c r="G57">
        <f>'Lay Out'!E57</f>
        <v>0</v>
      </c>
      <c r="H57" s="16" t="str">
        <f ca="1">IF('Lay Out'!A57&gt;3,CONCATENATE('Lay Out'!A57,RANDBETWEEN(1,99999)),(""))</f>
        <v/>
      </c>
      <c r="I57" s="16" t="str">
        <f>IF('Lay Out'!A57&gt;1,'Lay Out'!B57,"")</f>
        <v/>
      </c>
      <c r="J57" s="16" t="str">
        <f t="shared" si="1"/>
        <v/>
      </c>
      <c r="K57" s="16" t="str">
        <f t="shared" si="2"/>
        <v/>
      </c>
      <c r="L57" s="16" t="str" cm="1">
        <f t="array" ref="L57">IF(E57="","",_xlfn.IFS(E57=18,40,E57=16,3,E57=10,10))</f>
        <v/>
      </c>
      <c r="M57" s="22" t="str">
        <f>IF(E57=18,'Lay Out'!D57,IF(E57=10,'Lay Out'!D57,IF(E57=16,'Lay Out'!D57,"")))</f>
        <v/>
      </c>
      <c r="N57" s="16" t="str">
        <f>IF(K57=1,'Lay Out'!G57,"")</f>
        <v/>
      </c>
      <c r="O57" s="23" t="str">
        <f>IF(K57=1,'Lay Out'!$J$25,"")</f>
        <v/>
      </c>
      <c r="P57">
        <f t="shared" si="3"/>
        <v>90646</v>
      </c>
      <c r="Q57" s="16" t="str">
        <f>IF(K57=1,'Lay Out'!F57,"")</f>
        <v/>
      </c>
    </row>
    <row r="58" spans="1:17" ht="14.4">
      <c r="A58" t="str">
        <f>IF(C58="no",_xlfn.XLOOKUP(D58,'BASE BANCOS'!B:B,'BASE BANCOS'!C:C,"",0,1),IF(C58&gt;2,_xlfn.XLOOKUP(D58,'BASE BANCOS'!A:A,'BASE BANCOS'!C:C,"",0,1),""))</f>
        <v/>
      </c>
      <c r="B58" s="16" t="str">
        <f>_xlfn.XLOOKUP(A58,'BASE BANCOS'!C:C,'BASE BANCOS'!B:B,"",0,1)</f>
        <v/>
      </c>
      <c r="C58" t="str">
        <f t="shared" si="5"/>
        <v/>
      </c>
      <c r="D58" s="16">
        <f t="shared" si="4"/>
        <v>0</v>
      </c>
      <c r="E58" t="str">
        <f t="shared" si="0"/>
        <v/>
      </c>
      <c r="F58" s="21" t="str">
        <f>IF('Lay Out'!A58&gt;1,'Lay Out'!C58,"")</f>
        <v/>
      </c>
      <c r="G58">
        <f>'Lay Out'!E58</f>
        <v>0</v>
      </c>
      <c r="H58" s="16" t="str">
        <f ca="1">IF('Lay Out'!A58&gt;3,CONCATENATE('Lay Out'!A58,RANDBETWEEN(1,99999)),(""))</f>
        <v/>
      </c>
      <c r="I58" s="16" t="str">
        <f>IF('Lay Out'!A58&gt;1,'Lay Out'!B58,"")</f>
        <v/>
      </c>
      <c r="J58" s="16" t="str">
        <f t="shared" si="1"/>
        <v/>
      </c>
      <c r="K58" s="16" t="str">
        <f t="shared" si="2"/>
        <v/>
      </c>
      <c r="L58" s="16" t="str" cm="1">
        <f t="array" ref="L58">IF(E58="","",_xlfn.IFS(E58=18,40,E58=16,3,E58=10,10))</f>
        <v/>
      </c>
      <c r="M58" s="22" t="str">
        <f>IF(E58=18,'Lay Out'!D58,IF(E58=10,'Lay Out'!D58,IF(E58=16,'Lay Out'!D58,"")))</f>
        <v/>
      </c>
      <c r="N58" s="16" t="str">
        <f>IF(K58=1,'Lay Out'!G58,"")</f>
        <v/>
      </c>
      <c r="O58" s="23" t="str">
        <f>IF(K58=1,'Lay Out'!$J$25,"")</f>
        <v/>
      </c>
      <c r="P58">
        <f t="shared" si="3"/>
        <v>90646</v>
      </c>
      <c r="Q58" s="16" t="str">
        <f>IF(K58=1,'Lay Out'!F58,"")</f>
        <v/>
      </c>
    </row>
    <row r="59" spans="1:17" ht="14.4">
      <c r="A59" t="str">
        <f>IF(C59="no",_xlfn.XLOOKUP(D59,'BASE BANCOS'!B:B,'BASE BANCOS'!C:C,"",0,1),IF(C59&gt;2,_xlfn.XLOOKUP(D59,'BASE BANCOS'!A:A,'BASE BANCOS'!C:C,"",0,1),""))</f>
        <v/>
      </c>
      <c r="B59" s="16" t="str">
        <f>_xlfn.XLOOKUP(A59,'BASE BANCOS'!C:C,'BASE BANCOS'!B:B,"",0,1)</f>
        <v/>
      </c>
      <c r="C59" t="str">
        <f t="shared" si="5"/>
        <v/>
      </c>
      <c r="D59" s="16">
        <f t="shared" si="4"/>
        <v>0</v>
      </c>
      <c r="E59" t="str">
        <f t="shared" si="0"/>
        <v/>
      </c>
      <c r="F59" s="21" t="str">
        <f>IF('Lay Out'!A59&gt;1,'Lay Out'!C59,"")</f>
        <v/>
      </c>
      <c r="G59">
        <f>'Lay Out'!E59</f>
        <v>0</v>
      </c>
      <c r="H59" s="16" t="str">
        <f ca="1">IF('Lay Out'!A59&gt;3,CONCATENATE('Lay Out'!A59,RANDBETWEEN(1,99999)),(""))</f>
        <v/>
      </c>
      <c r="I59" s="16" t="str">
        <f>IF('Lay Out'!A59&gt;1,'Lay Out'!B59,"")</f>
        <v/>
      </c>
      <c r="J59" s="16" t="str">
        <f t="shared" si="1"/>
        <v/>
      </c>
      <c r="K59" s="16" t="str">
        <f t="shared" si="2"/>
        <v/>
      </c>
      <c r="L59" s="16" t="str" cm="1">
        <f t="array" ref="L59">IF(E59="","",_xlfn.IFS(E59=18,40,E59=16,3,E59=10,10))</f>
        <v/>
      </c>
      <c r="M59" s="22" t="str">
        <f>IF(E59=18,'Lay Out'!D59,IF(E59=10,'Lay Out'!D59,IF(E59=16,'Lay Out'!D59,"")))</f>
        <v/>
      </c>
      <c r="N59" s="16" t="str">
        <f>IF(K59=1,'Lay Out'!G59,"")</f>
        <v/>
      </c>
      <c r="O59" s="23" t="str">
        <f>IF(K59=1,'Lay Out'!$J$25,"")</f>
        <v/>
      </c>
      <c r="P59">
        <f t="shared" si="3"/>
        <v>90646</v>
      </c>
      <c r="Q59" s="16" t="str">
        <f>IF(K59=1,'Lay Out'!F59,"")</f>
        <v/>
      </c>
    </row>
    <row r="60" spans="1:17" ht="14.4">
      <c r="A60" t="str">
        <f>IF(C60="no",_xlfn.XLOOKUP(D60,'BASE BANCOS'!B:B,'BASE BANCOS'!C:C,"",0,1),IF(C60&gt;2,_xlfn.XLOOKUP(D60,'BASE BANCOS'!A:A,'BASE BANCOS'!C:C,"",0,1),""))</f>
        <v/>
      </c>
      <c r="B60" s="16" t="str">
        <f>_xlfn.XLOOKUP(A60,'BASE BANCOS'!C:C,'BASE BANCOS'!B:B,"",0,1)</f>
        <v/>
      </c>
      <c r="C60" t="str">
        <f t="shared" si="5"/>
        <v/>
      </c>
      <c r="D60" s="16">
        <f t="shared" si="4"/>
        <v>0</v>
      </c>
      <c r="E60" t="str">
        <f t="shared" si="0"/>
        <v/>
      </c>
      <c r="F60" s="21" t="str">
        <f>IF('Lay Out'!A60&gt;1,'Lay Out'!C60,"")</f>
        <v/>
      </c>
      <c r="G60">
        <f>'Lay Out'!E60</f>
        <v>0</v>
      </c>
      <c r="H60" s="16" t="str">
        <f ca="1">IF('Lay Out'!A60&gt;3,CONCATENATE('Lay Out'!A60,RANDBETWEEN(1,99999)),(""))</f>
        <v/>
      </c>
      <c r="I60" s="16" t="str">
        <f>IF('Lay Out'!A60&gt;1,'Lay Out'!B60,"")</f>
        <v/>
      </c>
      <c r="J60" s="16" t="str">
        <f t="shared" si="1"/>
        <v/>
      </c>
      <c r="K60" s="16" t="str">
        <f t="shared" si="2"/>
        <v/>
      </c>
      <c r="L60" s="16" t="str" cm="1">
        <f t="array" ref="L60">IF(E60="","",_xlfn.IFS(E60=18,40,E60=16,3,E60=10,10))</f>
        <v/>
      </c>
      <c r="M60" s="22" t="str">
        <f>IF(E60=18,'Lay Out'!D60,IF(E60=10,'Lay Out'!D60,IF(E60=16,'Lay Out'!D60,"")))</f>
        <v/>
      </c>
      <c r="N60" s="16" t="str">
        <f>IF(K60=1,'Lay Out'!G60,"")</f>
        <v/>
      </c>
      <c r="O60" s="23" t="str">
        <f>IF(K60=1,'Lay Out'!$J$25,"")</f>
        <v/>
      </c>
      <c r="P60">
        <f t="shared" si="3"/>
        <v>90646</v>
      </c>
      <c r="Q60" s="16" t="str">
        <f>IF(K60=1,'Lay Out'!F60,"")</f>
        <v/>
      </c>
    </row>
    <row r="61" spans="1:17" ht="14.4">
      <c r="A61" t="str">
        <f>IF(C61="no",_xlfn.XLOOKUP(D61,'BASE BANCOS'!B:B,'BASE BANCOS'!C:C,"",0,1),IF(C61&gt;2,_xlfn.XLOOKUP(D61,'BASE BANCOS'!A:A,'BASE BANCOS'!C:C,"",0,1),""))</f>
        <v/>
      </c>
      <c r="B61" s="16" t="str">
        <f>_xlfn.XLOOKUP(A61,'BASE BANCOS'!C:C,'BASE BANCOS'!B:B,"",0,1)</f>
        <v/>
      </c>
      <c r="C61" t="str">
        <f t="shared" si="5"/>
        <v/>
      </c>
      <c r="D61" s="16">
        <f t="shared" si="4"/>
        <v>0</v>
      </c>
      <c r="E61" t="str">
        <f t="shared" si="0"/>
        <v/>
      </c>
      <c r="F61" s="21" t="str">
        <f>IF('Lay Out'!A61&gt;1,'Lay Out'!C61,"")</f>
        <v/>
      </c>
      <c r="G61">
        <f>'Lay Out'!E61</f>
        <v>0</v>
      </c>
      <c r="H61" s="16" t="str">
        <f ca="1">IF('Lay Out'!A61&gt;3,CONCATENATE('Lay Out'!A61,RANDBETWEEN(1,99999)),(""))</f>
        <v/>
      </c>
      <c r="I61" s="16" t="str">
        <f>IF('Lay Out'!A61&gt;1,'Lay Out'!B61,"")</f>
        <v/>
      </c>
      <c r="J61" s="16" t="str">
        <f t="shared" si="1"/>
        <v/>
      </c>
      <c r="K61" s="16" t="str">
        <f t="shared" si="2"/>
        <v/>
      </c>
      <c r="L61" s="16" t="str" cm="1">
        <f t="array" ref="L61">IF(E61="","",_xlfn.IFS(E61=18,40,E61=16,3,E61=10,10))</f>
        <v/>
      </c>
      <c r="M61" s="22" t="str">
        <f>IF(E61=18,'Lay Out'!D61,IF(E61=10,'Lay Out'!D61,IF(E61=16,'Lay Out'!D61,"")))</f>
        <v/>
      </c>
      <c r="N61" s="16" t="str">
        <f>IF(K61=1,'Lay Out'!G61,"")</f>
        <v/>
      </c>
      <c r="O61" s="23" t="str">
        <f>IF(K61=1,'Lay Out'!$J$25,"")</f>
        <v/>
      </c>
      <c r="P61">
        <f t="shared" si="3"/>
        <v>90646</v>
      </c>
      <c r="Q61" s="16" t="str">
        <f>IF(K61=1,'Lay Out'!F61,"")</f>
        <v/>
      </c>
    </row>
    <row r="62" spans="1:17" ht="14.4">
      <c r="A62" t="str">
        <f>IF(C62="no",_xlfn.XLOOKUP(D62,'BASE BANCOS'!B:B,'BASE BANCOS'!C:C,"",0,1),IF(C62&gt;2,_xlfn.XLOOKUP(D62,'BASE BANCOS'!A:A,'BASE BANCOS'!C:C,"",0,1),""))</f>
        <v/>
      </c>
      <c r="B62" s="16" t="str">
        <f>_xlfn.XLOOKUP(A62,'BASE BANCOS'!C:C,'BASE BANCOS'!B:B,"",0,1)</f>
        <v/>
      </c>
      <c r="C62" t="str">
        <f t="shared" si="5"/>
        <v/>
      </c>
      <c r="D62" s="16">
        <f t="shared" si="4"/>
        <v>0</v>
      </c>
      <c r="E62" t="str">
        <f t="shared" si="0"/>
        <v/>
      </c>
      <c r="F62" s="21" t="str">
        <f>IF('Lay Out'!A62&gt;1,'Lay Out'!C62,"")</f>
        <v/>
      </c>
      <c r="G62">
        <f>'Lay Out'!E62</f>
        <v>0</v>
      </c>
      <c r="H62" s="16" t="str">
        <f ca="1">IF('Lay Out'!A62&gt;3,CONCATENATE('Lay Out'!A62,RANDBETWEEN(1,99999)),(""))</f>
        <v/>
      </c>
      <c r="I62" s="16" t="str">
        <f>IF('Lay Out'!A62&gt;1,'Lay Out'!B62,"")</f>
        <v/>
      </c>
      <c r="J62" s="16" t="str">
        <f t="shared" si="1"/>
        <v/>
      </c>
      <c r="K62" s="16" t="str">
        <f t="shared" si="2"/>
        <v/>
      </c>
      <c r="L62" s="16" t="str" cm="1">
        <f t="array" ref="L62">IF(E62="","",_xlfn.IFS(E62=18,40,E62=16,3,E62=10,10))</f>
        <v/>
      </c>
      <c r="M62" s="22" t="str">
        <f>IF(E62=18,'Lay Out'!D62,IF(E62=10,'Lay Out'!D62,IF(E62=16,'Lay Out'!D62,"")))</f>
        <v/>
      </c>
      <c r="N62" s="16" t="str">
        <f>IF(K62=1,'Lay Out'!G62,"")</f>
        <v/>
      </c>
      <c r="O62" s="23" t="str">
        <f>IF(K62=1,'Lay Out'!$J$25,"")</f>
        <v/>
      </c>
      <c r="P62">
        <f t="shared" si="3"/>
        <v>90646</v>
      </c>
      <c r="Q62" s="16" t="str">
        <f>IF(K62=1,'Lay Out'!F62,"")</f>
        <v/>
      </c>
    </row>
    <row r="63" spans="1:17" ht="14.4">
      <c r="A63" t="str">
        <f>IF(C63="no",_xlfn.XLOOKUP(D63,'BASE BANCOS'!B:B,'BASE BANCOS'!C:C,"",0,1),IF(C63&gt;2,_xlfn.XLOOKUP(D63,'BASE BANCOS'!A:A,'BASE BANCOS'!C:C,"",0,1),""))</f>
        <v/>
      </c>
      <c r="B63" s="16" t="str">
        <f>_xlfn.XLOOKUP(A63,'BASE BANCOS'!C:C,'BASE BANCOS'!B:B,"",0,1)</f>
        <v/>
      </c>
      <c r="C63" t="str">
        <f t="shared" si="5"/>
        <v/>
      </c>
      <c r="D63" s="16">
        <f t="shared" si="4"/>
        <v>0</v>
      </c>
      <c r="E63" t="str">
        <f t="shared" si="0"/>
        <v/>
      </c>
      <c r="F63" s="21" t="str">
        <f>IF('Lay Out'!A63&gt;1,'Lay Out'!C63,"")</f>
        <v/>
      </c>
      <c r="G63">
        <f>'Lay Out'!E63</f>
        <v>0</v>
      </c>
      <c r="H63" s="16" t="str">
        <f ca="1">IF('Lay Out'!A63&gt;3,CONCATENATE('Lay Out'!A63,RANDBETWEEN(1,99999)),(""))</f>
        <v/>
      </c>
      <c r="I63" s="16" t="str">
        <f>IF('Lay Out'!A63&gt;1,'Lay Out'!B63,"")</f>
        <v/>
      </c>
      <c r="J63" s="16" t="str">
        <f t="shared" si="1"/>
        <v/>
      </c>
      <c r="K63" s="16" t="str">
        <f t="shared" si="2"/>
        <v/>
      </c>
      <c r="L63" s="16" t="str" cm="1">
        <f t="array" ref="L63">IF(E63="","",_xlfn.IFS(E63=18,40,E63=16,3,E63=10,10))</f>
        <v/>
      </c>
      <c r="M63" s="22" t="str">
        <f>IF(E63=18,'Lay Out'!D63,IF(E63=10,'Lay Out'!D63,IF(E63=16,'Lay Out'!D63,"")))</f>
        <v/>
      </c>
      <c r="N63" s="16" t="str">
        <f>IF(K63=1,'Lay Out'!G63,"")</f>
        <v/>
      </c>
      <c r="O63" s="23" t="str">
        <f>IF(K63=1,'Lay Out'!$J$25,"")</f>
        <v/>
      </c>
      <c r="P63">
        <f t="shared" si="3"/>
        <v>90646</v>
      </c>
      <c r="Q63" s="16" t="str">
        <f>IF(K63=1,'Lay Out'!F63,"")</f>
        <v/>
      </c>
    </row>
    <row r="64" spans="1:17" ht="14.4">
      <c r="A64" t="str">
        <f>IF(C64="no",_xlfn.XLOOKUP(D64,'BASE BANCOS'!B:B,'BASE BANCOS'!C:C,"",0,1),IF(C64&gt;2,_xlfn.XLOOKUP(D64,'BASE BANCOS'!A:A,'BASE BANCOS'!C:C,"",0,1),""))</f>
        <v/>
      </c>
      <c r="B64" s="16" t="str">
        <f>_xlfn.XLOOKUP(A64,'BASE BANCOS'!C:C,'BASE BANCOS'!B:B,"",0,1)</f>
        <v/>
      </c>
      <c r="C64" t="str">
        <f t="shared" si="5"/>
        <v/>
      </c>
      <c r="D64" s="16">
        <f t="shared" si="4"/>
        <v>0</v>
      </c>
      <c r="E64" t="str">
        <f t="shared" si="0"/>
        <v/>
      </c>
      <c r="F64" s="21" t="str">
        <f>IF('Lay Out'!A64&gt;1,'Lay Out'!C64,"")</f>
        <v/>
      </c>
      <c r="G64">
        <f>'Lay Out'!E64</f>
        <v>0</v>
      </c>
      <c r="H64" s="16" t="str">
        <f ca="1">IF('Lay Out'!A64&gt;3,CONCATENATE('Lay Out'!A64,RANDBETWEEN(1,99999)),(""))</f>
        <v/>
      </c>
      <c r="I64" s="16" t="str">
        <f>IF('Lay Out'!A64&gt;1,'Lay Out'!B64,"")</f>
        <v/>
      </c>
      <c r="J64" s="16" t="str">
        <f t="shared" si="1"/>
        <v/>
      </c>
      <c r="K64" s="16" t="str">
        <f t="shared" si="2"/>
        <v/>
      </c>
      <c r="L64" s="16" t="str" cm="1">
        <f t="array" ref="L64">IF(E64="","",_xlfn.IFS(E64=18,40,E64=16,3,E64=10,10))</f>
        <v/>
      </c>
      <c r="M64" s="22" t="str">
        <f>IF(E64=18,'Lay Out'!D64,IF(E64=10,'Lay Out'!D64,IF(E64=16,'Lay Out'!D64,"")))</f>
        <v/>
      </c>
      <c r="N64" s="16" t="str">
        <f>IF(K64=1,'Lay Out'!G64,"")</f>
        <v/>
      </c>
      <c r="O64" s="23" t="str">
        <f>IF(K64=1,'Lay Out'!$J$25,"")</f>
        <v/>
      </c>
      <c r="P64">
        <f t="shared" si="3"/>
        <v>90646</v>
      </c>
      <c r="Q64" s="16" t="str">
        <f>IF(K64=1,'Lay Out'!F64,"")</f>
        <v/>
      </c>
    </row>
    <row r="65" spans="1:17" ht="14.4">
      <c r="A65" t="str">
        <f>IF(C65="no",_xlfn.XLOOKUP(D65,'BASE BANCOS'!B:B,'BASE BANCOS'!C:C,"",0,1),IF(C65&gt;2,_xlfn.XLOOKUP(D65,'BASE BANCOS'!A:A,'BASE BANCOS'!C:C,"",0,1),""))</f>
        <v/>
      </c>
      <c r="B65" s="16" t="str">
        <f>_xlfn.XLOOKUP(A65,'BASE BANCOS'!C:C,'BASE BANCOS'!B:B,"",0,1)</f>
        <v/>
      </c>
      <c r="C65" t="str">
        <f t="shared" si="5"/>
        <v/>
      </c>
      <c r="D65" s="16">
        <f t="shared" si="4"/>
        <v>0</v>
      </c>
      <c r="E65" t="str">
        <f t="shared" si="0"/>
        <v/>
      </c>
      <c r="F65" s="21" t="str">
        <f>IF('Lay Out'!A65&gt;1,'Lay Out'!C65,"")</f>
        <v/>
      </c>
      <c r="G65">
        <f>'Lay Out'!E65</f>
        <v>0</v>
      </c>
      <c r="H65" s="16" t="str">
        <f ca="1">IF('Lay Out'!A65&gt;3,CONCATENATE('Lay Out'!A65,RANDBETWEEN(1,99999)),(""))</f>
        <v/>
      </c>
      <c r="I65" s="16" t="str">
        <f>IF('Lay Out'!A65&gt;1,'Lay Out'!B65,"")</f>
        <v/>
      </c>
      <c r="J65" s="16" t="str">
        <f t="shared" si="1"/>
        <v/>
      </c>
      <c r="K65" s="16" t="str">
        <f t="shared" si="2"/>
        <v/>
      </c>
      <c r="L65" s="16" t="str" cm="1">
        <f t="array" ref="L65">IF(E65="","",_xlfn.IFS(E65=18,40,E65=16,3,E65=10,10))</f>
        <v/>
      </c>
      <c r="M65" s="22" t="str">
        <f>IF(E65=18,'Lay Out'!D65,IF(E65=10,'Lay Out'!D65,IF(E65=16,'Lay Out'!D65,"")))</f>
        <v/>
      </c>
      <c r="N65" s="16" t="str">
        <f>IF(K65=1,'Lay Out'!G65,"")</f>
        <v/>
      </c>
      <c r="O65" s="23" t="str">
        <f>IF(K65=1,'Lay Out'!$J$25,"")</f>
        <v/>
      </c>
      <c r="P65">
        <f t="shared" si="3"/>
        <v>90646</v>
      </c>
      <c r="Q65" s="16" t="str">
        <f>IF(K65=1,'Lay Out'!F65,"")</f>
        <v/>
      </c>
    </row>
    <row r="66" spans="1:17" ht="14.4">
      <c r="A66" t="str">
        <f>IF(C66="no",_xlfn.XLOOKUP(D66,'BASE BANCOS'!B:B,'BASE BANCOS'!C:C,"",0,1),IF(C66&gt;2,_xlfn.XLOOKUP(D66,'BASE BANCOS'!A:A,'BASE BANCOS'!C:C,"",0,1),""))</f>
        <v/>
      </c>
      <c r="B66" s="16" t="str">
        <f>_xlfn.XLOOKUP(A66,'BASE BANCOS'!C:C,'BASE BANCOS'!B:B,"",0,1)</f>
        <v/>
      </c>
      <c r="C66" t="str">
        <f t="shared" si="5"/>
        <v/>
      </c>
      <c r="D66" s="16">
        <f t="shared" si="4"/>
        <v>0</v>
      </c>
      <c r="E66" t="str">
        <f t="shared" ref="E66:E129" si="6">IF(LEN(F66)=0,"",LEN(F66))</f>
        <v/>
      </c>
      <c r="F66" s="21" t="str">
        <f>IF('Lay Out'!A66&gt;1,'Lay Out'!C66,"")</f>
        <v/>
      </c>
      <c r="G66">
        <f>'Lay Out'!E66</f>
        <v>0</v>
      </c>
      <c r="H66" s="16" t="str">
        <f ca="1">IF('Lay Out'!A66&gt;3,CONCATENATE('Lay Out'!A66,RANDBETWEEN(1,99999)),(""))</f>
        <v/>
      </c>
      <c r="I66" s="16" t="str">
        <f>IF('Lay Out'!A66&gt;1,'Lay Out'!B66,"")</f>
        <v/>
      </c>
      <c r="J66" s="16" t="str">
        <f t="shared" si="1"/>
        <v/>
      </c>
      <c r="K66" s="16" t="str">
        <f t="shared" si="2"/>
        <v/>
      </c>
      <c r="L66" s="16" t="str" cm="1">
        <f t="array" ref="L66">IF(E66="","",_xlfn.IFS(E66=18,40,E66=16,3,E66=10,10))</f>
        <v/>
      </c>
      <c r="M66" s="22" t="str">
        <f>IF(E66=18,'Lay Out'!D66,IF(E66=10,'Lay Out'!D66,IF(E66=16,'Lay Out'!D66,"")))</f>
        <v/>
      </c>
      <c r="N66" s="16" t="str">
        <f>IF(K66=1,'Lay Out'!G66,"")</f>
        <v/>
      </c>
      <c r="O66" s="23" t="str">
        <f>IF(K66=1,'Lay Out'!$J$25,"")</f>
        <v/>
      </c>
      <c r="P66">
        <f t="shared" si="3"/>
        <v>90646</v>
      </c>
      <c r="Q66" s="16" t="str">
        <f>IF(K66=1,'Lay Out'!F66,"")</f>
        <v/>
      </c>
    </row>
    <row r="67" spans="1:17" ht="14.4">
      <c r="A67" t="str">
        <f>IF(C67="no",_xlfn.XLOOKUP(D67,'BASE BANCOS'!B:B,'BASE BANCOS'!C:C,"",0,1),IF(C67&gt;2,_xlfn.XLOOKUP(D67,'BASE BANCOS'!A:A,'BASE BANCOS'!C:C,"",0,1),""))</f>
        <v/>
      </c>
      <c r="B67" s="16" t="str">
        <f>_xlfn.XLOOKUP(A67,'BASE BANCOS'!C:C,'BASE BANCOS'!B:B,"",0,1)</f>
        <v/>
      </c>
      <c r="C67" t="str">
        <f t="shared" si="5"/>
        <v/>
      </c>
      <c r="D67" s="16">
        <f t="shared" si="4"/>
        <v>0</v>
      </c>
      <c r="E67" t="str">
        <f t="shared" si="6"/>
        <v/>
      </c>
      <c r="F67" s="21" t="str">
        <f>IF('Lay Out'!A67&gt;1,'Lay Out'!C67,"")</f>
        <v/>
      </c>
      <c r="G67">
        <f>'Lay Out'!E67</f>
        <v>0</v>
      </c>
      <c r="H67" s="16" t="str">
        <f ca="1">IF('Lay Out'!A67&gt;3,CONCATENATE('Lay Out'!A67,RANDBETWEEN(1,99999)),(""))</f>
        <v/>
      </c>
      <c r="I67" s="16" t="str">
        <f>IF('Lay Out'!A67&gt;1,'Lay Out'!B67,"")</f>
        <v/>
      </c>
      <c r="J67" s="16" t="str">
        <f t="shared" ref="J67:J130" si="7">IF(E67="","","ND")</f>
        <v/>
      </c>
      <c r="K67" s="16" t="str">
        <f t="shared" ref="K67:K130" si="8">IF(E67=18,1,IF(E67=10,1,IF(E67=16,1,"")))</f>
        <v/>
      </c>
      <c r="L67" s="16" t="str" cm="1">
        <f t="array" ref="L67">IF(E67="","",_xlfn.IFS(E67=18,40,E67=16,3,E67=10,10))</f>
        <v/>
      </c>
      <c r="M67" s="22" t="str">
        <f>IF(E67=18,'Lay Out'!D67,IF(E67=10,'Lay Out'!D67,IF(E67=16,'Lay Out'!D67,"")))</f>
        <v/>
      </c>
      <c r="N67" s="16" t="str">
        <f>IF(K67=1,'Lay Out'!G67,"")</f>
        <v/>
      </c>
      <c r="O67" s="23" t="str">
        <f>IF(K67=1,'Lay Out'!$J$25,"")</f>
        <v/>
      </c>
      <c r="P67">
        <f t="shared" ref="P67:P130" si="9">IF(E67=0,0,90646)</f>
        <v>90646</v>
      </c>
      <c r="Q67" s="16" t="str">
        <f>IF(K67=1,'Lay Out'!F67,"")</f>
        <v/>
      </c>
    </row>
    <row r="68" spans="1:17" ht="14.4">
      <c r="A68" t="str">
        <f>IF(C68="no",_xlfn.XLOOKUP(D68,'BASE BANCOS'!B:B,'BASE BANCOS'!C:C,"",0,1),IF(C68&gt;2,_xlfn.XLOOKUP(D68,'BASE BANCOS'!A:A,'BASE BANCOS'!C:C,"",0,1),""))</f>
        <v/>
      </c>
      <c r="B68" s="16" t="str">
        <f>_xlfn.XLOOKUP(A68,'BASE BANCOS'!C:C,'BASE BANCOS'!B:B,"",0,1)</f>
        <v/>
      </c>
      <c r="C68" t="str">
        <f t="shared" si="5"/>
        <v/>
      </c>
      <c r="D68" s="16">
        <f t="shared" si="4"/>
        <v>0</v>
      </c>
      <c r="E68" t="str">
        <f t="shared" si="6"/>
        <v/>
      </c>
      <c r="F68" s="21" t="str">
        <f>IF('Lay Out'!A68&gt;1,'Lay Out'!C68,"")</f>
        <v/>
      </c>
      <c r="G68">
        <f>'Lay Out'!E68</f>
        <v>0</v>
      </c>
      <c r="H68" s="16" t="str">
        <f ca="1">IF('Lay Out'!A68&gt;3,CONCATENATE('Lay Out'!A68,RANDBETWEEN(1,99999)),(""))</f>
        <v/>
      </c>
      <c r="I68" s="16" t="str">
        <f>IF('Lay Out'!A68&gt;1,'Lay Out'!B68,"")</f>
        <v/>
      </c>
      <c r="J68" s="16" t="str">
        <f t="shared" si="7"/>
        <v/>
      </c>
      <c r="K68" s="16" t="str">
        <f t="shared" si="8"/>
        <v/>
      </c>
      <c r="L68" s="16" t="str" cm="1">
        <f t="array" ref="L68">IF(E68="","",_xlfn.IFS(E68=18,40,E68=16,3,E68=10,10))</f>
        <v/>
      </c>
      <c r="M68" s="22" t="str">
        <f>IF(E68=18,'Lay Out'!D68,IF(E68=10,'Lay Out'!D68,IF(E68=16,'Lay Out'!D68,"")))</f>
        <v/>
      </c>
      <c r="N68" s="16" t="str">
        <f>IF(K68=1,'Lay Out'!G68,"")</f>
        <v/>
      </c>
      <c r="O68" s="23" t="str">
        <f>IF(K68=1,'Lay Out'!$J$25,"")</f>
        <v/>
      </c>
      <c r="P68">
        <f t="shared" si="9"/>
        <v>90646</v>
      </c>
      <c r="Q68" s="16" t="str">
        <f>IF(K68=1,'Lay Out'!F68,"")</f>
        <v/>
      </c>
    </row>
    <row r="69" spans="1:17" ht="14.4">
      <c r="A69" t="str">
        <f>IF(C69="no",_xlfn.XLOOKUP(D69,'BASE BANCOS'!B:B,'BASE BANCOS'!C:C,"",0,1),IF(C69&gt;2,_xlfn.XLOOKUP(D69,'BASE BANCOS'!A:A,'BASE BANCOS'!C:C,"",0,1),""))</f>
        <v/>
      </c>
      <c r="B69" s="16" t="str">
        <f>_xlfn.XLOOKUP(A69,'BASE BANCOS'!C:C,'BASE BANCOS'!B:B,"",0,1)</f>
        <v/>
      </c>
      <c r="C69" t="str">
        <f t="shared" si="5"/>
        <v/>
      </c>
      <c r="D69" s="16">
        <f t="shared" ref="D69:D132" si="10">IF(E69=18,MID(F69,1,3),IF(G69="","",G69))</f>
        <v>0</v>
      </c>
      <c r="E69" t="str">
        <f t="shared" si="6"/>
        <v/>
      </c>
      <c r="F69" s="21" t="str">
        <f>IF('Lay Out'!A69&gt;1,'Lay Out'!C69,"")</f>
        <v/>
      </c>
      <c r="G69">
        <f>'Lay Out'!E69</f>
        <v>0</v>
      </c>
      <c r="H69" s="16" t="str">
        <f ca="1">IF('Lay Out'!A69&gt;3,CONCATENATE('Lay Out'!A69,RANDBETWEEN(1,99999)),(""))</f>
        <v/>
      </c>
      <c r="I69" s="16" t="str">
        <f>IF('Lay Out'!A69&gt;1,'Lay Out'!B69,"")</f>
        <v/>
      </c>
      <c r="J69" s="16" t="str">
        <f t="shared" si="7"/>
        <v/>
      </c>
      <c r="K69" s="16" t="str">
        <f t="shared" si="8"/>
        <v/>
      </c>
      <c r="L69" s="16" t="str" cm="1">
        <f t="array" ref="L69">IF(E69="","",_xlfn.IFS(E69=18,40,E69=16,3,E69=10,10))</f>
        <v/>
      </c>
      <c r="M69" s="22" t="str">
        <f>IF(E69=18,'Lay Out'!D69,IF(E69=10,'Lay Out'!D69,IF(E69=16,'Lay Out'!D69,"")))</f>
        <v/>
      </c>
      <c r="N69" s="16" t="str">
        <f>IF(K69=1,'Lay Out'!G69,"")</f>
        <v/>
      </c>
      <c r="O69" s="23" t="str">
        <f>IF(K69=1,'Lay Out'!$J$25,"")</f>
        <v/>
      </c>
      <c r="P69">
        <f t="shared" si="9"/>
        <v>90646</v>
      </c>
      <c r="Q69" s="16" t="str">
        <f>IF(K69=1,'Lay Out'!F69,"")</f>
        <v/>
      </c>
    </row>
    <row r="70" spans="1:17" ht="14.4">
      <c r="A70" t="str">
        <f>IF(C70="no",_xlfn.XLOOKUP(D70,'BASE BANCOS'!B:B,'BASE BANCOS'!C:C,"",0,1),IF(C70&gt;2,_xlfn.XLOOKUP(D70,'BASE BANCOS'!A:A,'BASE BANCOS'!C:C,"",0,1),""))</f>
        <v/>
      </c>
      <c r="B70" s="16" t="str">
        <f>_xlfn.XLOOKUP(A70,'BASE BANCOS'!C:C,'BASE BANCOS'!B:B,"",0,1)</f>
        <v/>
      </c>
      <c r="C70" t="str">
        <f t="shared" ref="C70:C133" si="11">IF(E70=18,"ok",IF(E70="","","no"))</f>
        <v/>
      </c>
      <c r="D70" s="16">
        <f t="shared" si="10"/>
        <v>0</v>
      </c>
      <c r="E70" t="str">
        <f t="shared" si="6"/>
        <v/>
      </c>
      <c r="F70" s="21" t="str">
        <f>IF('Lay Out'!A70&gt;1,'Lay Out'!C70,"")</f>
        <v/>
      </c>
      <c r="G70">
        <f>'Lay Out'!E70</f>
        <v>0</v>
      </c>
      <c r="H70" s="16" t="str">
        <f ca="1">IF('Lay Out'!A70&gt;3,CONCATENATE('Lay Out'!A70,RANDBETWEEN(1,99999)),(""))</f>
        <v/>
      </c>
      <c r="I70" s="16" t="str">
        <f>IF('Lay Out'!A70&gt;1,'Lay Out'!B70,"")</f>
        <v/>
      </c>
      <c r="J70" s="16" t="str">
        <f t="shared" si="7"/>
        <v/>
      </c>
      <c r="K70" s="16" t="str">
        <f t="shared" si="8"/>
        <v/>
      </c>
      <c r="L70" s="16" t="str" cm="1">
        <f t="array" ref="L70">IF(E70="","",_xlfn.IFS(E70=18,40,E70=16,3,E70=10,10))</f>
        <v/>
      </c>
      <c r="M70" s="22" t="str">
        <f>IF(E70=18,'Lay Out'!D70,IF(E70=10,'Lay Out'!D70,IF(E70=16,'Lay Out'!D70,"")))</f>
        <v/>
      </c>
      <c r="N70" s="16" t="str">
        <f>IF(K70=1,'Lay Out'!G70,"")</f>
        <v/>
      </c>
      <c r="O70" s="23" t="str">
        <f>IF(K70=1,'Lay Out'!$J$25,"")</f>
        <v/>
      </c>
      <c r="P70">
        <f t="shared" si="9"/>
        <v>90646</v>
      </c>
      <c r="Q70" s="16" t="str">
        <f>IF(K70=1,'Lay Out'!F70,"")</f>
        <v/>
      </c>
    </row>
    <row r="71" spans="1:17" ht="14.4">
      <c r="A71" t="str">
        <f>IF(C71="no",_xlfn.XLOOKUP(D71,'BASE BANCOS'!B:B,'BASE BANCOS'!C:C,"",0,1),IF(C71&gt;2,_xlfn.XLOOKUP(D71,'BASE BANCOS'!A:A,'BASE BANCOS'!C:C,"",0,1),""))</f>
        <v/>
      </c>
      <c r="B71" s="16" t="str">
        <f>_xlfn.XLOOKUP(A71,'BASE BANCOS'!C:C,'BASE BANCOS'!B:B,"",0,1)</f>
        <v/>
      </c>
      <c r="C71" t="str">
        <f t="shared" si="11"/>
        <v/>
      </c>
      <c r="D71" s="16">
        <f t="shared" si="10"/>
        <v>0</v>
      </c>
      <c r="E71" t="str">
        <f t="shared" si="6"/>
        <v/>
      </c>
      <c r="F71" s="21" t="str">
        <f>IF('Lay Out'!A71&gt;1,'Lay Out'!C71,"")</f>
        <v/>
      </c>
      <c r="G71">
        <f>'Lay Out'!E71</f>
        <v>0</v>
      </c>
      <c r="H71" s="16" t="str">
        <f ca="1">IF('Lay Out'!A71&gt;3,CONCATENATE('Lay Out'!A71,RANDBETWEEN(1,99999)),(""))</f>
        <v/>
      </c>
      <c r="I71" s="16" t="str">
        <f>IF('Lay Out'!A71&gt;1,'Lay Out'!B71,"")</f>
        <v/>
      </c>
      <c r="J71" s="16" t="str">
        <f t="shared" si="7"/>
        <v/>
      </c>
      <c r="K71" s="16" t="str">
        <f t="shared" si="8"/>
        <v/>
      </c>
      <c r="L71" s="16" t="str" cm="1">
        <f t="array" ref="L71">IF(E71="","",_xlfn.IFS(E71=18,40,E71=16,3,E71=10,10))</f>
        <v/>
      </c>
      <c r="M71" s="22" t="str">
        <f>IF(E71=18,'Lay Out'!D71,IF(E71=10,'Lay Out'!D71,IF(E71=16,'Lay Out'!D71,"")))</f>
        <v/>
      </c>
      <c r="N71" s="16" t="str">
        <f>IF(K71=1,'Lay Out'!G71,"")</f>
        <v/>
      </c>
      <c r="O71" s="23" t="str">
        <f>IF(K71=1,'Lay Out'!$J$25,"")</f>
        <v/>
      </c>
      <c r="P71">
        <f t="shared" si="9"/>
        <v>90646</v>
      </c>
      <c r="Q71" s="16" t="str">
        <f>IF(K71=1,'Lay Out'!F71,"")</f>
        <v/>
      </c>
    </row>
    <row r="72" spans="1:17" ht="14.4">
      <c r="A72" t="str">
        <f>IF(C72="no",_xlfn.XLOOKUP(D72,'BASE BANCOS'!B:B,'BASE BANCOS'!C:C,"",0,1),IF(C72&gt;2,_xlfn.XLOOKUP(D72,'BASE BANCOS'!A:A,'BASE BANCOS'!C:C,"",0,1),""))</f>
        <v/>
      </c>
      <c r="B72" s="16" t="str">
        <f>_xlfn.XLOOKUP(A72,'BASE BANCOS'!C:C,'BASE BANCOS'!B:B,"",0,1)</f>
        <v/>
      </c>
      <c r="C72" t="str">
        <f t="shared" si="11"/>
        <v/>
      </c>
      <c r="D72" s="16">
        <f t="shared" si="10"/>
        <v>0</v>
      </c>
      <c r="E72" t="str">
        <f t="shared" si="6"/>
        <v/>
      </c>
      <c r="F72" s="21" t="str">
        <f>IF('Lay Out'!A72&gt;1,'Lay Out'!C72,"")</f>
        <v/>
      </c>
      <c r="G72">
        <f>'Lay Out'!E72</f>
        <v>0</v>
      </c>
      <c r="H72" s="16" t="str">
        <f ca="1">IF('Lay Out'!A72&gt;3,CONCATENATE('Lay Out'!A72,RANDBETWEEN(1,99999)),(""))</f>
        <v/>
      </c>
      <c r="I72" s="16" t="str">
        <f>IF('Lay Out'!A72&gt;1,'Lay Out'!B72,"")</f>
        <v/>
      </c>
      <c r="J72" s="16" t="str">
        <f t="shared" si="7"/>
        <v/>
      </c>
      <c r="K72" s="16" t="str">
        <f t="shared" si="8"/>
        <v/>
      </c>
      <c r="L72" s="16" t="str" cm="1">
        <f t="array" ref="L72">IF(E72="","",_xlfn.IFS(E72=18,40,E72=16,3,E72=10,10))</f>
        <v/>
      </c>
      <c r="M72" s="22" t="str">
        <f>IF(E72=18,'Lay Out'!D72,IF(E72=10,'Lay Out'!D72,IF(E72=16,'Lay Out'!D72,"")))</f>
        <v/>
      </c>
      <c r="N72" s="16" t="str">
        <f>IF(K72=1,'Lay Out'!G72,"")</f>
        <v/>
      </c>
      <c r="O72" s="23" t="str">
        <f>IF(K72=1,'Lay Out'!$J$25,"")</f>
        <v/>
      </c>
      <c r="P72">
        <f t="shared" si="9"/>
        <v>90646</v>
      </c>
      <c r="Q72" s="16" t="str">
        <f>IF(K72=1,'Lay Out'!F72,"")</f>
        <v/>
      </c>
    </row>
    <row r="73" spans="1:17" ht="14.4">
      <c r="A73" t="str">
        <f>IF(C73="no",_xlfn.XLOOKUP(D73,'BASE BANCOS'!B:B,'BASE BANCOS'!C:C,"",0,1),IF(C73&gt;2,_xlfn.XLOOKUP(D73,'BASE BANCOS'!A:A,'BASE BANCOS'!C:C,"",0,1),""))</f>
        <v/>
      </c>
      <c r="B73" s="16" t="str">
        <f>_xlfn.XLOOKUP(A73,'BASE BANCOS'!C:C,'BASE BANCOS'!B:B,"",0,1)</f>
        <v/>
      </c>
      <c r="C73" t="str">
        <f t="shared" si="11"/>
        <v/>
      </c>
      <c r="D73" s="16">
        <f t="shared" si="10"/>
        <v>0</v>
      </c>
      <c r="E73" t="str">
        <f t="shared" si="6"/>
        <v/>
      </c>
      <c r="F73" s="21" t="str">
        <f>IF('Lay Out'!A73&gt;1,'Lay Out'!C73,"")</f>
        <v/>
      </c>
      <c r="G73">
        <f>'Lay Out'!E73</f>
        <v>0</v>
      </c>
      <c r="H73" s="16" t="str">
        <f ca="1">IF('Lay Out'!A73&gt;3,CONCATENATE('Lay Out'!A73,RANDBETWEEN(1,99999)),(""))</f>
        <v/>
      </c>
      <c r="I73" s="16" t="str">
        <f>IF('Lay Out'!A73&gt;1,'Lay Out'!B73,"")</f>
        <v/>
      </c>
      <c r="J73" s="16" t="str">
        <f t="shared" si="7"/>
        <v/>
      </c>
      <c r="K73" s="16" t="str">
        <f t="shared" si="8"/>
        <v/>
      </c>
      <c r="L73" s="16" t="str" cm="1">
        <f t="array" ref="L73">IF(E73="","",_xlfn.IFS(E73=18,40,E73=16,3,E73=10,10))</f>
        <v/>
      </c>
      <c r="M73" s="22" t="str">
        <f>IF(E73=18,'Lay Out'!D73,IF(E73=10,'Lay Out'!D73,IF(E73=16,'Lay Out'!D73,"")))</f>
        <v/>
      </c>
      <c r="N73" s="16" t="str">
        <f>IF(K73=1,'Lay Out'!G73,"")</f>
        <v/>
      </c>
      <c r="O73" s="23" t="str">
        <f>IF(K73=1,'Lay Out'!$J$25,"")</f>
        <v/>
      </c>
      <c r="P73">
        <f t="shared" si="9"/>
        <v>90646</v>
      </c>
      <c r="Q73" s="16" t="str">
        <f>IF(K73=1,'Lay Out'!F73,"")</f>
        <v/>
      </c>
    </row>
    <row r="74" spans="1:17" ht="14.4">
      <c r="A74" t="str">
        <f>IF(C74="no",_xlfn.XLOOKUP(D74,'BASE BANCOS'!B:B,'BASE BANCOS'!C:C,"",0,1),IF(C74&gt;2,_xlfn.XLOOKUP(D74,'BASE BANCOS'!A:A,'BASE BANCOS'!C:C,"",0,1),""))</f>
        <v/>
      </c>
      <c r="B74" s="16" t="str">
        <f>_xlfn.XLOOKUP(A74,'BASE BANCOS'!C:C,'BASE BANCOS'!B:B,"",0,1)</f>
        <v/>
      </c>
      <c r="C74" t="str">
        <f t="shared" si="11"/>
        <v/>
      </c>
      <c r="D74" s="16">
        <f t="shared" si="10"/>
        <v>0</v>
      </c>
      <c r="E74" t="str">
        <f t="shared" si="6"/>
        <v/>
      </c>
      <c r="F74" s="21" t="str">
        <f>IF('Lay Out'!A74&gt;1,'Lay Out'!C74,"")</f>
        <v/>
      </c>
      <c r="G74">
        <f>'Lay Out'!E74</f>
        <v>0</v>
      </c>
      <c r="H74" s="16" t="str">
        <f ca="1">IF('Lay Out'!A74&gt;3,CONCATENATE('Lay Out'!A74,RANDBETWEEN(1,99999)),(""))</f>
        <v/>
      </c>
      <c r="I74" s="16" t="str">
        <f>IF('Lay Out'!A74&gt;1,'Lay Out'!B74,"")</f>
        <v/>
      </c>
      <c r="J74" s="16" t="str">
        <f t="shared" si="7"/>
        <v/>
      </c>
      <c r="K74" s="16" t="str">
        <f t="shared" si="8"/>
        <v/>
      </c>
      <c r="L74" s="16" t="str" cm="1">
        <f t="array" ref="L74">IF(E74="","",_xlfn.IFS(E74=18,40,E74=16,3,E74=10,10))</f>
        <v/>
      </c>
      <c r="M74" s="22" t="str">
        <f>IF(E74=18,'Lay Out'!D74,IF(E74=10,'Lay Out'!D74,IF(E74=16,'Lay Out'!D74,"")))</f>
        <v/>
      </c>
      <c r="N74" s="16" t="str">
        <f>IF(K74=1,'Lay Out'!G74,"")</f>
        <v/>
      </c>
      <c r="O74" s="23" t="str">
        <f>IF(K74=1,'Lay Out'!$J$25,"")</f>
        <v/>
      </c>
      <c r="P74">
        <f t="shared" si="9"/>
        <v>90646</v>
      </c>
      <c r="Q74" s="16" t="str">
        <f>IF(K74=1,'Lay Out'!F74,"")</f>
        <v/>
      </c>
    </row>
    <row r="75" spans="1:17" ht="14.4">
      <c r="A75" t="str">
        <f>IF(C75="no",_xlfn.XLOOKUP(D75,'BASE BANCOS'!B:B,'BASE BANCOS'!C:C,"",0,1),IF(C75&gt;2,_xlfn.XLOOKUP(D75,'BASE BANCOS'!A:A,'BASE BANCOS'!C:C,"",0,1),""))</f>
        <v/>
      </c>
      <c r="B75" s="16" t="str">
        <f>_xlfn.XLOOKUP(A75,'BASE BANCOS'!C:C,'BASE BANCOS'!B:B,"",0,1)</f>
        <v/>
      </c>
      <c r="C75" t="str">
        <f t="shared" si="11"/>
        <v/>
      </c>
      <c r="D75" s="16">
        <f t="shared" si="10"/>
        <v>0</v>
      </c>
      <c r="E75" t="str">
        <f t="shared" si="6"/>
        <v/>
      </c>
      <c r="F75" s="21" t="str">
        <f>IF('Lay Out'!A75&gt;1,'Lay Out'!C75,"")</f>
        <v/>
      </c>
      <c r="G75">
        <f>'Lay Out'!E75</f>
        <v>0</v>
      </c>
      <c r="H75" s="16" t="str">
        <f ca="1">IF('Lay Out'!A75&gt;3,CONCATENATE('Lay Out'!A75,RANDBETWEEN(1,99999)),(""))</f>
        <v/>
      </c>
      <c r="I75" s="16" t="str">
        <f>IF('Lay Out'!A75&gt;1,'Lay Out'!B75,"")</f>
        <v/>
      </c>
      <c r="J75" s="16" t="str">
        <f t="shared" si="7"/>
        <v/>
      </c>
      <c r="K75" s="16" t="str">
        <f t="shared" si="8"/>
        <v/>
      </c>
      <c r="L75" s="16" t="str" cm="1">
        <f t="array" ref="L75">IF(E75="","",_xlfn.IFS(E75=18,40,E75=16,3,E75=10,10))</f>
        <v/>
      </c>
      <c r="M75" s="22" t="str">
        <f>IF(E75=18,'Lay Out'!D75,IF(E75=10,'Lay Out'!D75,IF(E75=16,'Lay Out'!D75,"")))</f>
        <v/>
      </c>
      <c r="N75" s="16" t="str">
        <f>IF(K75=1,'Lay Out'!G75,"")</f>
        <v/>
      </c>
      <c r="O75" s="23" t="str">
        <f>IF(K75=1,'Lay Out'!$J$25,"")</f>
        <v/>
      </c>
      <c r="P75">
        <f t="shared" si="9"/>
        <v>90646</v>
      </c>
      <c r="Q75" s="16" t="str">
        <f>IF(K75=1,'Lay Out'!F75,"")</f>
        <v/>
      </c>
    </row>
    <row r="76" spans="1:17" ht="14.4">
      <c r="A76" t="str">
        <f>IF(C76="no",_xlfn.XLOOKUP(D76,'BASE BANCOS'!B:B,'BASE BANCOS'!C:C,"",0,1),IF(C76&gt;2,_xlfn.XLOOKUP(D76,'BASE BANCOS'!A:A,'BASE BANCOS'!C:C,"",0,1),""))</f>
        <v/>
      </c>
      <c r="B76" s="16" t="str">
        <f>_xlfn.XLOOKUP(A76,'BASE BANCOS'!C:C,'BASE BANCOS'!B:B,"",0,1)</f>
        <v/>
      </c>
      <c r="C76" t="str">
        <f t="shared" si="11"/>
        <v/>
      </c>
      <c r="D76" s="16">
        <f t="shared" si="10"/>
        <v>0</v>
      </c>
      <c r="E76" t="str">
        <f t="shared" si="6"/>
        <v/>
      </c>
      <c r="F76" s="21" t="str">
        <f>IF('Lay Out'!A76&gt;1,'Lay Out'!C76,"")</f>
        <v/>
      </c>
      <c r="G76">
        <f>'Lay Out'!E76</f>
        <v>0</v>
      </c>
      <c r="H76" s="16" t="str">
        <f ca="1">IF('Lay Out'!A76&gt;3,CONCATENATE('Lay Out'!A76,RANDBETWEEN(1,99999)),(""))</f>
        <v/>
      </c>
      <c r="I76" s="16" t="str">
        <f>IF('Lay Out'!A76&gt;1,'Lay Out'!B76,"")</f>
        <v/>
      </c>
      <c r="J76" s="16" t="str">
        <f t="shared" si="7"/>
        <v/>
      </c>
      <c r="K76" s="16" t="str">
        <f t="shared" si="8"/>
        <v/>
      </c>
      <c r="L76" s="16" t="str" cm="1">
        <f t="array" ref="L76">IF(E76="","",_xlfn.IFS(E76=18,40,E76=16,3,E76=10,10))</f>
        <v/>
      </c>
      <c r="M76" s="22" t="str">
        <f>IF(E76=18,'Lay Out'!D76,IF(E76=10,'Lay Out'!D76,IF(E76=16,'Lay Out'!D76,"")))</f>
        <v/>
      </c>
      <c r="N76" s="16" t="str">
        <f>IF(K76=1,'Lay Out'!G76,"")</f>
        <v/>
      </c>
      <c r="O76" s="23" t="str">
        <f>IF(K76=1,'Lay Out'!$J$25,"")</f>
        <v/>
      </c>
      <c r="P76">
        <f t="shared" si="9"/>
        <v>90646</v>
      </c>
      <c r="Q76" s="16" t="str">
        <f>IF(K76=1,'Lay Out'!F76,"")</f>
        <v/>
      </c>
    </row>
    <row r="77" spans="1:17" ht="14.4">
      <c r="A77" t="str">
        <f>IF(C77="no",_xlfn.XLOOKUP(D77,'BASE BANCOS'!B:B,'BASE BANCOS'!C:C,"",0,1),IF(C77&gt;2,_xlfn.XLOOKUP(D77,'BASE BANCOS'!A:A,'BASE BANCOS'!C:C,"",0,1),""))</f>
        <v/>
      </c>
      <c r="B77" s="16" t="str">
        <f>_xlfn.XLOOKUP(A77,'BASE BANCOS'!C:C,'BASE BANCOS'!B:B,"",0,1)</f>
        <v/>
      </c>
      <c r="C77" t="str">
        <f t="shared" si="11"/>
        <v/>
      </c>
      <c r="D77" s="16">
        <f t="shared" si="10"/>
        <v>0</v>
      </c>
      <c r="E77" t="str">
        <f t="shared" si="6"/>
        <v/>
      </c>
      <c r="F77" s="21" t="str">
        <f>IF('Lay Out'!A77&gt;1,'Lay Out'!C77,"")</f>
        <v/>
      </c>
      <c r="G77">
        <f>'Lay Out'!E77</f>
        <v>0</v>
      </c>
      <c r="H77" s="16" t="str">
        <f ca="1">IF('Lay Out'!A77&gt;3,CONCATENATE('Lay Out'!A77,RANDBETWEEN(1,99999)),(""))</f>
        <v/>
      </c>
      <c r="I77" s="16" t="str">
        <f>IF('Lay Out'!A77&gt;1,'Lay Out'!B77,"")</f>
        <v/>
      </c>
      <c r="J77" s="16" t="str">
        <f t="shared" si="7"/>
        <v/>
      </c>
      <c r="K77" s="16" t="str">
        <f t="shared" si="8"/>
        <v/>
      </c>
      <c r="L77" s="16" t="str" cm="1">
        <f t="array" ref="L77">IF(E77="","",_xlfn.IFS(E77=18,40,E77=16,3,E77=10,10))</f>
        <v/>
      </c>
      <c r="M77" s="22" t="str">
        <f>IF(E77=18,'Lay Out'!D77,IF(E77=10,'Lay Out'!D77,IF(E77=16,'Lay Out'!D77,"")))</f>
        <v/>
      </c>
      <c r="N77" s="16" t="str">
        <f>IF(K77=1,'Lay Out'!G77,"")</f>
        <v/>
      </c>
      <c r="O77" s="23" t="str">
        <f>IF(K77=1,'Lay Out'!$J$25,"")</f>
        <v/>
      </c>
      <c r="P77">
        <f t="shared" si="9"/>
        <v>90646</v>
      </c>
      <c r="Q77" s="16" t="str">
        <f>IF(K77=1,'Lay Out'!F77,"")</f>
        <v/>
      </c>
    </row>
    <row r="78" spans="1:17" ht="14.4">
      <c r="A78" t="str">
        <f>IF(C78="no",_xlfn.XLOOKUP(D78,'BASE BANCOS'!B:B,'BASE BANCOS'!C:C,"",0,1),IF(C78&gt;2,_xlfn.XLOOKUP(D78,'BASE BANCOS'!A:A,'BASE BANCOS'!C:C,"",0,1),""))</f>
        <v/>
      </c>
      <c r="B78" s="16" t="str">
        <f>_xlfn.XLOOKUP(A78,'BASE BANCOS'!C:C,'BASE BANCOS'!B:B,"",0,1)</f>
        <v/>
      </c>
      <c r="C78" t="str">
        <f t="shared" si="11"/>
        <v/>
      </c>
      <c r="D78" s="16">
        <f t="shared" si="10"/>
        <v>0</v>
      </c>
      <c r="E78" t="str">
        <f t="shared" si="6"/>
        <v/>
      </c>
      <c r="F78" s="21" t="str">
        <f>IF('Lay Out'!A78&gt;1,'Lay Out'!C78,"")</f>
        <v/>
      </c>
      <c r="G78">
        <f>'Lay Out'!E78</f>
        <v>0</v>
      </c>
      <c r="H78" s="16" t="str">
        <f ca="1">IF('Lay Out'!A78&gt;3,CONCATENATE('Lay Out'!A78,RANDBETWEEN(1,99999)),(""))</f>
        <v/>
      </c>
      <c r="I78" s="16" t="str">
        <f>IF('Lay Out'!A78&gt;1,'Lay Out'!B78,"")</f>
        <v/>
      </c>
      <c r="J78" s="16" t="str">
        <f t="shared" si="7"/>
        <v/>
      </c>
      <c r="K78" s="16" t="str">
        <f t="shared" si="8"/>
        <v/>
      </c>
      <c r="L78" s="16" t="str" cm="1">
        <f t="array" ref="L78">IF(E78="","",_xlfn.IFS(E78=18,40,E78=16,3,E78=10,10))</f>
        <v/>
      </c>
      <c r="M78" s="22" t="str">
        <f>IF(E78=18,'Lay Out'!D78,IF(E78=10,'Lay Out'!D78,IF(E78=16,'Lay Out'!D78,"")))</f>
        <v/>
      </c>
      <c r="N78" s="16" t="str">
        <f>IF(K78=1,'Lay Out'!G78,"")</f>
        <v/>
      </c>
      <c r="O78" s="23" t="str">
        <f>IF(K78=1,'Lay Out'!$J$25,"")</f>
        <v/>
      </c>
      <c r="P78">
        <f t="shared" si="9"/>
        <v>90646</v>
      </c>
      <c r="Q78" s="16" t="str">
        <f>IF(K78=1,'Lay Out'!F78,"")</f>
        <v/>
      </c>
    </row>
    <row r="79" spans="1:17" ht="14.4">
      <c r="A79" t="str">
        <f>IF(C79="no",_xlfn.XLOOKUP(D79,'BASE BANCOS'!B:B,'BASE BANCOS'!C:C,"",0,1),IF(C79&gt;2,_xlfn.XLOOKUP(D79,'BASE BANCOS'!A:A,'BASE BANCOS'!C:C,"",0,1),""))</f>
        <v/>
      </c>
      <c r="B79" s="16" t="str">
        <f>_xlfn.XLOOKUP(A79,'BASE BANCOS'!C:C,'BASE BANCOS'!B:B,"",0,1)</f>
        <v/>
      </c>
      <c r="C79" t="str">
        <f t="shared" si="11"/>
        <v/>
      </c>
      <c r="D79" s="16">
        <f t="shared" si="10"/>
        <v>0</v>
      </c>
      <c r="E79" t="str">
        <f t="shared" si="6"/>
        <v/>
      </c>
      <c r="F79" s="21" t="str">
        <f>IF('Lay Out'!A79&gt;1,'Lay Out'!C79,"")</f>
        <v/>
      </c>
      <c r="G79">
        <f>'Lay Out'!E79</f>
        <v>0</v>
      </c>
      <c r="H79" s="16" t="str">
        <f ca="1">IF('Lay Out'!A79&gt;3,CONCATENATE('Lay Out'!A79,RANDBETWEEN(1,99999)),(""))</f>
        <v/>
      </c>
      <c r="I79" s="16" t="str">
        <f>IF('Lay Out'!A79&gt;1,'Lay Out'!B79,"")</f>
        <v/>
      </c>
      <c r="J79" s="16" t="str">
        <f t="shared" si="7"/>
        <v/>
      </c>
      <c r="K79" s="16" t="str">
        <f t="shared" si="8"/>
        <v/>
      </c>
      <c r="L79" s="16" t="str" cm="1">
        <f t="array" ref="L79">IF(E79="","",_xlfn.IFS(E79=18,40,E79=16,3,E79=10,10))</f>
        <v/>
      </c>
      <c r="M79" s="22" t="str">
        <f>IF(E79=18,'Lay Out'!D79,IF(E79=10,'Lay Out'!D79,IF(E79=16,'Lay Out'!D79,"")))</f>
        <v/>
      </c>
      <c r="N79" s="16" t="str">
        <f>IF(K79=1,'Lay Out'!G79,"")</f>
        <v/>
      </c>
      <c r="O79" s="23" t="str">
        <f>IF(K79=1,'Lay Out'!$J$25,"")</f>
        <v/>
      </c>
      <c r="P79">
        <f t="shared" si="9"/>
        <v>90646</v>
      </c>
      <c r="Q79" s="16" t="str">
        <f>IF(K79=1,'Lay Out'!F79,"")</f>
        <v/>
      </c>
    </row>
    <row r="80" spans="1:17" ht="14.4">
      <c r="A80" t="str">
        <f>IF(C80="no",_xlfn.XLOOKUP(D80,'BASE BANCOS'!B:B,'BASE BANCOS'!C:C,"",0,1),IF(C80&gt;2,_xlfn.XLOOKUP(D80,'BASE BANCOS'!A:A,'BASE BANCOS'!C:C,"",0,1),""))</f>
        <v/>
      </c>
      <c r="B80" s="16" t="str">
        <f>_xlfn.XLOOKUP(A80,'BASE BANCOS'!C:C,'BASE BANCOS'!B:B,"",0,1)</f>
        <v/>
      </c>
      <c r="C80" t="str">
        <f t="shared" si="11"/>
        <v/>
      </c>
      <c r="D80" s="16">
        <f t="shared" si="10"/>
        <v>0</v>
      </c>
      <c r="E80" t="str">
        <f t="shared" si="6"/>
        <v/>
      </c>
      <c r="F80" s="21" t="str">
        <f>IF('Lay Out'!A80&gt;1,'Lay Out'!C80,"")</f>
        <v/>
      </c>
      <c r="G80">
        <f>'Lay Out'!E80</f>
        <v>0</v>
      </c>
      <c r="H80" s="16" t="str">
        <f ca="1">IF('Lay Out'!A80&gt;3,CONCATENATE('Lay Out'!A80,RANDBETWEEN(1,99999)),(""))</f>
        <v/>
      </c>
      <c r="I80" s="16" t="str">
        <f>IF('Lay Out'!A80&gt;1,'Lay Out'!B80,"")</f>
        <v/>
      </c>
      <c r="J80" s="16" t="str">
        <f t="shared" si="7"/>
        <v/>
      </c>
      <c r="K80" s="16" t="str">
        <f t="shared" si="8"/>
        <v/>
      </c>
      <c r="L80" s="16" t="str" cm="1">
        <f t="array" ref="L80">IF(E80="","",_xlfn.IFS(E80=18,40,E80=16,3,E80=10,10))</f>
        <v/>
      </c>
      <c r="M80" s="22" t="str">
        <f>IF(E80=18,'Lay Out'!D80,IF(E80=10,'Lay Out'!D80,IF(E80=16,'Lay Out'!D80,"")))</f>
        <v/>
      </c>
      <c r="N80" s="16" t="str">
        <f>IF(K80=1,'Lay Out'!G80,"")</f>
        <v/>
      </c>
      <c r="O80" s="23" t="str">
        <f>IF(K80=1,'Lay Out'!$J$25,"")</f>
        <v/>
      </c>
      <c r="P80">
        <f t="shared" si="9"/>
        <v>90646</v>
      </c>
      <c r="Q80" s="16" t="str">
        <f>IF(K80=1,'Lay Out'!F80,"")</f>
        <v/>
      </c>
    </row>
    <row r="81" spans="1:17" ht="14.4">
      <c r="A81" t="str">
        <f>IF(C81="no",_xlfn.XLOOKUP(D81,'BASE BANCOS'!B:B,'BASE BANCOS'!C:C,"",0,1),IF(C81&gt;2,_xlfn.XLOOKUP(D81,'BASE BANCOS'!A:A,'BASE BANCOS'!C:C,"",0,1),""))</f>
        <v/>
      </c>
      <c r="B81" s="16" t="str">
        <f>_xlfn.XLOOKUP(A81,'BASE BANCOS'!C:C,'BASE BANCOS'!B:B,"",0,1)</f>
        <v/>
      </c>
      <c r="C81" t="str">
        <f t="shared" si="11"/>
        <v/>
      </c>
      <c r="D81" s="16">
        <f t="shared" si="10"/>
        <v>0</v>
      </c>
      <c r="E81" t="str">
        <f t="shared" si="6"/>
        <v/>
      </c>
      <c r="F81" s="21" t="str">
        <f>IF('Lay Out'!A81&gt;1,'Lay Out'!C81,"")</f>
        <v/>
      </c>
      <c r="G81">
        <f>'Lay Out'!E81</f>
        <v>0</v>
      </c>
      <c r="H81" s="16" t="str">
        <f ca="1">IF('Lay Out'!A81&gt;3,CONCATENATE('Lay Out'!A81,RANDBETWEEN(1,99999)),(""))</f>
        <v/>
      </c>
      <c r="I81" s="16" t="str">
        <f>IF('Lay Out'!A81&gt;1,'Lay Out'!B81,"")</f>
        <v/>
      </c>
      <c r="J81" s="16" t="str">
        <f t="shared" si="7"/>
        <v/>
      </c>
      <c r="K81" s="16" t="str">
        <f t="shared" si="8"/>
        <v/>
      </c>
      <c r="L81" s="16" t="str" cm="1">
        <f t="array" ref="L81">IF(E81="","",_xlfn.IFS(E81=18,40,E81=16,3,E81=10,10))</f>
        <v/>
      </c>
      <c r="M81" s="22" t="str">
        <f>IF(E81=18,'Lay Out'!D81,IF(E81=10,'Lay Out'!D81,IF(E81=16,'Lay Out'!D81,"")))</f>
        <v/>
      </c>
      <c r="N81" s="16" t="str">
        <f>IF(K81=1,'Lay Out'!G81,"")</f>
        <v/>
      </c>
      <c r="O81" s="23" t="str">
        <f>IF(K81=1,'Lay Out'!$J$25,"")</f>
        <v/>
      </c>
      <c r="P81">
        <f t="shared" si="9"/>
        <v>90646</v>
      </c>
      <c r="Q81" s="16" t="str">
        <f>IF(K81=1,'Lay Out'!F81,"")</f>
        <v/>
      </c>
    </row>
    <row r="82" spans="1:17" ht="14.4">
      <c r="A82" t="str">
        <f>IF(C82="no",_xlfn.XLOOKUP(D82,'BASE BANCOS'!B:B,'BASE BANCOS'!C:C,"",0,1),IF(C82&gt;2,_xlfn.XLOOKUP(D82,'BASE BANCOS'!A:A,'BASE BANCOS'!C:C,"",0,1),""))</f>
        <v/>
      </c>
      <c r="B82" s="16" t="str">
        <f>_xlfn.XLOOKUP(A82,'BASE BANCOS'!C:C,'BASE BANCOS'!B:B,"",0,1)</f>
        <v/>
      </c>
      <c r="C82" t="str">
        <f t="shared" si="11"/>
        <v/>
      </c>
      <c r="D82" s="16">
        <f t="shared" si="10"/>
        <v>0</v>
      </c>
      <c r="E82" t="str">
        <f t="shared" si="6"/>
        <v/>
      </c>
      <c r="F82" s="21" t="str">
        <f>IF('Lay Out'!A82&gt;1,'Lay Out'!C82,"")</f>
        <v/>
      </c>
      <c r="G82">
        <f>'Lay Out'!E82</f>
        <v>0</v>
      </c>
      <c r="H82" s="16" t="str">
        <f ca="1">IF('Lay Out'!A82&gt;3,CONCATENATE('Lay Out'!A82,RANDBETWEEN(1,99999)),(""))</f>
        <v/>
      </c>
      <c r="I82" s="16" t="str">
        <f>IF('Lay Out'!A82&gt;1,'Lay Out'!B82,"")</f>
        <v/>
      </c>
      <c r="J82" s="16" t="str">
        <f t="shared" si="7"/>
        <v/>
      </c>
      <c r="K82" s="16" t="str">
        <f t="shared" si="8"/>
        <v/>
      </c>
      <c r="L82" s="16" t="str" cm="1">
        <f t="array" ref="L82">IF(E82="","",_xlfn.IFS(E82=18,40,E82=16,3,E82=10,10))</f>
        <v/>
      </c>
      <c r="M82" s="22" t="str">
        <f>IF(E82=18,'Lay Out'!D82,IF(E82=10,'Lay Out'!D82,IF(E82=16,'Lay Out'!D82,"")))</f>
        <v/>
      </c>
      <c r="N82" s="16" t="str">
        <f>IF(K82=1,'Lay Out'!G82,"")</f>
        <v/>
      </c>
      <c r="O82" s="23" t="str">
        <f>IF(K82=1,'Lay Out'!$J$25,"")</f>
        <v/>
      </c>
      <c r="P82">
        <f t="shared" si="9"/>
        <v>90646</v>
      </c>
      <c r="Q82" s="16" t="str">
        <f>IF(K82=1,'Lay Out'!F82,"")</f>
        <v/>
      </c>
    </row>
    <row r="83" spans="1:17" ht="14.4">
      <c r="A83" t="str">
        <f>IF(C83="no",_xlfn.XLOOKUP(D83,'BASE BANCOS'!B:B,'BASE BANCOS'!C:C,"",0,1),IF(C83&gt;2,_xlfn.XLOOKUP(D83,'BASE BANCOS'!A:A,'BASE BANCOS'!C:C,"",0,1),""))</f>
        <v/>
      </c>
      <c r="B83" s="16" t="str">
        <f>_xlfn.XLOOKUP(A83,'BASE BANCOS'!C:C,'BASE BANCOS'!B:B,"",0,1)</f>
        <v/>
      </c>
      <c r="C83" t="str">
        <f t="shared" si="11"/>
        <v/>
      </c>
      <c r="D83" s="16">
        <f t="shared" si="10"/>
        <v>0</v>
      </c>
      <c r="E83" t="str">
        <f t="shared" si="6"/>
        <v/>
      </c>
      <c r="F83" s="21" t="str">
        <f>IF('Lay Out'!A83&gt;1,'Lay Out'!C83,"")</f>
        <v/>
      </c>
      <c r="G83">
        <f>'Lay Out'!E83</f>
        <v>0</v>
      </c>
      <c r="H83" s="16" t="str">
        <f ca="1">IF('Lay Out'!A83&gt;3,CONCATENATE('Lay Out'!A83,RANDBETWEEN(1,99999)),(""))</f>
        <v/>
      </c>
      <c r="I83" s="16" t="str">
        <f>IF('Lay Out'!A83&gt;1,'Lay Out'!B83,"")</f>
        <v/>
      </c>
      <c r="J83" s="16" t="str">
        <f t="shared" si="7"/>
        <v/>
      </c>
      <c r="K83" s="16" t="str">
        <f t="shared" si="8"/>
        <v/>
      </c>
      <c r="L83" s="16" t="str" cm="1">
        <f t="array" ref="L83">IF(E83="","",_xlfn.IFS(E83=18,40,E83=16,3,E83=10,10))</f>
        <v/>
      </c>
      <c r="M83" s="22" t="str">
        <f>IF(E83=18,'Lay Out'!D83,IF(E83=10,'Lay Out'!D83,IF(E83=16,'Lay Out'!D83,"")))</f>
        <v/>
      </c>
      <c r="N83" s="16" t="str">
        <f>IF(K83=1,'Lay Out'!G83,"")</f>
        <v/>
      </c>
      <c r="O83" s="23" t="str">
        <f>IF(K83=1,'Lay Out'!$J$25,"")</f>
        <v/>
      </c>
      <c r="P83">
        <f t="shared" si="9"/>
        <v>90646</v>
      </c>
      <c r="Q83" s="16" t="str">
        <f>IF(K83=1,'Lay Out'!F83,"")</f>
        <v/>
      </c>
    </row>
    <row r="84" spans="1:17" ht="14.4">
      <c r="A84" t="str">
        <f>IF(C84="no",_xlfn.XLOOKUP(D84,'BASE BANCOS'!B:B,'BASE BANCOS'!C:C,"",0,1),IF(C84&gt;2,_xlfn.XLOOKUP(D84,'BASE BANCOS'!A:A,'BASE BANCOS'!C:C,"",0,1),""))</f>
        <v/>
      </c>
      <c r="B84" s="16" t="str">
        <f>_xlfn.XLOOKUP(A84,'BASE BANCOS'!C:C,'BASE BANCOS'!B:B,"",0,1)</f>
        <v/>
      </c>
      <c r="C84" t="str">
        <f t="shared" si="11"/>
        <v/>
      </c>
      <c r="D84" s="16">
        <f t="shared" si="10"/>
        <v>0</v>
      </c>
      <c r="E84" t="str">
        <f t="shared" si="6"/>
        <v/>
      </c>
      <c r="F84" s="21" t="str">
        <f>IF('Lay Out'!A84&gt;1,'Lay Out'!C84,"")</f>
        <v/>
      </c>
      <c r="G84">
        <f>'Lay Out'!E84</f>
        <v>0</v>
      </c>
      <c r="H84" s="16" t="str">
        <f ca="1">IF('Lay Out'!A84&gt;3,CONCATENATE('Lay Out'!A84,RANDBETWEEN(1,99999)),(""))</f>
        <v/>
      </c>
      <c r="I84" s="16" t="str">
        <f>IF('Lay Out'!A84&gt;1,'Lay Out'!B84,"")</f>
        <v/>
      </c>
      <c r="J84" s="16" t="str">
        <f t="shared" si="7"/>
        <v/>
      </c>
      <c r="K84" s="16" t="str">
        <f t="shared" si="8"/>
        <v/>
      </c>
      <c r="L84" s="16" t="str" cm="1">
        <f t="array" ref="L84">IF(E84="","",_xlfn.IFS(E84=18,40,E84=16,3,E84=10,10))</f>
        <v/>
      </c>
      <c r="M84" s="22" t="str">
        <f>IF(E84=18,'Lay Out'!D84,IF(E84=10,'Lay Out'!D84,IF(E84=16,'Lay Out'!D84,"")))</f>
        <v/>
      </c>
      <c r="N84" s="16" t="str">
        <f>IF(K84=1,'Lay Out'!G84,"")</f>
        <v/>
      </c>
      <c r="O84" s="23" t="str">
        <f>IF(K84=1,'Lay Out'!$J$25,"")</f>
        <v/>
      </c>
      <c r="P84">
        <f t="shared" si="9"/>
        <v>90646</v>
      </c>
      <c r="Q84" s="16" t="str">
        <f>IF(K84=1,'Lay Out'!F84,"")</f>
        <v/>
      </c>
    </row>
    <row r="85" spans="1:17" ht="14.4">
      <c r="A85" t="str">
        <f>IF(C85="no",_xlfn.XLOOKUP(D85,'BASE BANCOS'!B:B,'BASE BANCOS'!C:C,"",0,1),IF(C85&gt;2,_xlfn.XLOOKUP(D85,'BASE BANCOS'!A:A,'BASE BANCOS'!C:C,"",0,1),""))</f>
        <v/>
      </c>
      <c r="B85" s="16" t="str">
        <f>_xlfn.XLOOKUP(A85,'BASE BANCOS'!C:C,'BASE BANCOS'!B:B,"",0,1)</f>
        <v/>
      </c>
      <c r="C85" t="str">
        <f t="shared" si="11"/>
        <v/>
      </c>
      <c r="D85" s="16">
        <f t="shared" si="10"/>
        <v>0</v>
      </c>
      <c r="E85" t="str">
        <f t="shared" si="6"/>
        <v/>
      </c>
      <c r="F85" s="21" t="str">
        <f>IF('Lay Out'!A85&gt;1,'Lay Out'!C85,"")</f>
        <v/>
      </c>
      <c r="G85">
        <f>'Lay Out'!E85</f>
        <v>0</v>
      </c>
      <c r="H85" s="16" t="str">
        <f ca="1">IF('Lay Out'!A85&gt;3,CONCATENATE('Lay Out'!A85,RANDBETWEEN(1,99999)),(""))</f>
        <v/>
      </c>
      <c r="I85" s="16" t="str">
        <f>IF('Lay Out'!A85&gt;1,'Lay Out'!B85,"")</f>
        <v/>
      </c>
      <c r="J85" s="16" t="str">
        <f t="shared" si="7"/>
        <v/>
      </c>
      <c r="K85" s="16" t="str">
        <f t="shared" si="8"/>
        <v/>
      </c>
      <c r="L85" s="16" t="str" cm="1">
        <f t="array" ref="L85">IF(E85="","",_xlfn.IFS(E85=18,40,E85=16,3,E85=10,10))</f>
        <v/>
      </c>
      <c r="M85" s="22" t="str">
        <f>IF(E85=18,'Lay Out'!D85,IF(E85=10,'Lay Out'!D85,IF(E85=16,'Lay Out'!D85,"")))</f>
        <v/>
      </c>
      <c r="N85" s="16" t="str">
        <f>IF(K85=1,'Lay Out'!G85,"")</f>
        <v/>
      </c>
      <c r="O85" s="23" t="str">
        <f>IF(K85=1,'Lay Out'!$J$25,"")</f>
        <v/>
      </c>
      <c r="P85">
        <f t="shared" si="9"/>
        <v>90646</v>
      </c>
      <c r="Q85" s="16" t="str">
        <f>IF(K85=1,'Lay Out'!F85,"")</f>
        <v/>
      </c>
    </row>
    <row r="86" spans="1:17" ht="14.4">
      <c r="A86" t="str">
        <f>IF(C86="no",_xlfn.XLOOKUP(D86,'BASE BANCOS'!B:B,'BASE BANCOS'!C:C,"",0,1),IF(C86&gt;2,_xlfn.XLOOKUP(D86,'BASE BANCOS'!A:A,'BASE BANCOS'!C:C,"",0,1),""))</f>
        <v/>
      </c>
      <c r="B86" s="16" t="str">
        <f>_xlfn.XLOOKUP(A86,'BASE BANCOS'!C:C,'BASE BANCOS'!B:B,"",0,1)</f>
        <v/>
      </c>
      <c r="C86" t="str">
        <f t="shared" si="11"/>
        <v/>
      </c>
      <c r="D86" s="16">
        <f t="shared" si="10"/>
        <v>0</v>
      </c>
      <c r="E86" t="str">
        <f t="shared" si="6"/>
        <v/>
      </c>
      <c r="F86" s="21" t="str">
        <f>IF('Lay Out'!A86&gt;1,'Lay Out'!C86,"")</f>
        <v/>
      </c>
      <c r="G86">
        <f>'Lay Out'!E86</f>
        <v>0</v>
      </c>
      <c r="H86" s="16" t="str">
        <f ca="1">IF('Lay Out'!A86&gt;3,CONCATENATE('Lay Out'!A86,RANDBETWEEN(1,99999)),(""))</f>
        <v/>
      </c>
      <c r="I86" s="16" t="str">
        <f>IF('Lay Out'!A86&gt;1,'Lay Out'!B86,"")</f>
        <v/>
      </c>
      <c r="J86" s="16" t="str">
        <f t="shared" si="7"/>
        <v/>
      </c>
      <c r="K86" s="16" t="str">
        <f t="shared" si="8"/>
        <v/>
      </c>
      <c r="L86" s="16" t="str" cm="1">
        <f t="array" ref="L86">IF(E86="","",_xlfn.IFS(E86=18,40,E86=16,3,E86=10,10))</f>
        <v/>
      </c>
      <c r="M86" s="22" t="str">
        <f>IF(E86=18,'Lay Out'!D86,IF(E86=10,'Lay Out'!D86,IF(E86=16,'Lay Out'!D86,"")))</f>
        <v/>
      </c>
      <c r="N86" s="16" t="str">
        <f>IF(K86=1,'Lay Out'!G86,"")</f>
        <v/>
      </c>
      <c r="O86" s="23" t="str">
        <f>IF(K86=1,'Lay Out'!$J$25,"")</f>
        <v/>
      </c>
      <c r="P86">
        <f t="shared" si="9"/>
        <v>90646</v>
      </c>
      <c r="Q86" s="16" t="str">
        <f>IF(K86=1,'Lay Out'!F86,"")</f>
        <v/>
      </c>
    </row>
    <row r="87" spans="1:17" ht="14.4">
      <c r="A87" t="str">
        <f>IF(C87="no",_xlfn.XLOOKUP(D87,'BASE BANCOS'!B:B,'BASE BANCOS'!C:C,"",0,1),IF(C87&gt;2,_xlfn.XLOOKUP(D87,'BASE BANCOS'!A:A,'BASE BANCOS'!C:C,"",0,1),""))</f>
        <v/>
      </c>
      <c r="B87" s="16" t="str">
        <f>_xlfn.XLOOKUP(A87,'BASE BANCOS'!C:C,'BASE BANCOS'!B:B,"",0,1)</f>
        <v/>
      </c>
      <c r="C87" t="str">
        <f t="shared" si="11"/>
        <v/>
      </c>
      <c r="D87" s="16">
        <f t="shared" si="10"/>
        <v>0</v>
      </c>
      <c r="E87" t="str">
        <f t="shared" si="6"/>
        <v/>
      </c>
      <c r="F87" s="21" t="str">
        <f>IF('Lay Out'!A87&gt;1,'Lay Out'!C87,"")</f>
        <v/>
      </c>
      <c r="G87">
        <f>'Lay Out'!E87</f>
        <v>0</v>
      </c>
      <c r="H87" s="16" t="str">
        <f ca="1">IF('Lay Out'!A87&gt;3,CONCATENATE('Lay Out'!A87,RANDBETWEEN(1,99999)),(""))</f>
        <v/>
      </c>
      <c r="I87" s="16" t="str">
        <f>IF('Lay Out'!A87&gt;1,'Lay Out'!B87,"")</f>
        <v/>
      </c>
      <c r="J87" s="16" t="str">
        <f t="shared" si="7"/>
        <v/>
      </c>
      <c r="K87" s="16" t="str">
        <f t="shared" si="8"/>
        <v/>
      </c>
      <c r="L87" s="16" t="str" cm="1">
        <f t="array" ref="L87">IF(E87="","",_xlfn.IFS(E87=18,40,E87=16,3,E87=10,10))</f>
        <v/>
      </c>
      <c r="M87" s="22" t="str">
        <f>IF(E87=18,'Lay Out'!D87,IF(E87=10,'Lay Out'!D87,IF(E87=16,'Lay Out'!D87,"")))</f>
        <v/>
      </c>
      <c r="N87" s="16" t="str">
        <f>IF(K87=1,'Lay Out'!G87,"")</f>
        <v/>
      </c>
      <c r="O87" s="23" t="str">
        <f>IF(K87=1,'Lay Out'!$J$25,"")</f>
        <v/>
      </c>
      <c r="P87">
        <f t="shared" si="9"/>
        <v>90646</v>
      </c>
      <c r="Q87" s="16" t="str">
        <f>IF(K87=1,'Lay Out'!F87,"")</f>
        <v/>
      </c>
    </row>
    <row r="88" spans="1:17" ht="14.4">
      <c r="A88" t="str">
        <f>IF(C88="no",_xlfn.XLOOKUP(D88,'BASE BANCOS'!B:B,'BASE BANCOS'!C:C,"",0,1),IF(C88&gt;2,_xlfn.XLOOKUP(D88,'BASE BANCOS'!A:A,'BASE BANCOS'!C:C,"",0,1),""))</f>
        <v/>
      </c>
      <c r="B88" s="16" t="str">
        <f>_xlfn.XLOOKUP(A88,'BASE BANCOS'!C:C,'BASE BANCOS'!B:B,"",0,1)</f>
        <v/>
      </c>
      <c r="C88" t="str">
        <f t="shared" si="11"/>
        <v/>
      </c>
      <c r="D88" s="16">
        <f t="shared" si="10"/>
        <v>0</v>
      </c>
      <c r="E88" t="str">
        <f t="shared" si="6"/>
        <v/>
      </c>
      <c r="F88" s="21" t="str">
        <f>IF('Lay Out'!A88&gt;1,'Lay Out'!C88,"")</f>
        <v/>
      </c>
      <c r="G88">
        <f>'Lay Out'!E88</f>
        <v>0</v>
      </c>
      <c r="H88" s="16" t="str">
        <f ca="1">IF('Lay Out'!A88&gt;3,CONCATENATE('Lay Out'!A88,RANDBETWEEN(1,99999)),(""))</f>
        <v/>
      </c>
      <c r="I88" s="16" t="str">
        <f>IF('Lay Out'!A88&gt;1,'Lay Out'!B88,"")</f>
        <v/>
      </c>
      <c r="J88" s="16" t="str">
        <f t="shared" si="7"/>
        <v/>
      </c>
      <c r="K88" s="16" t="str">
        <f t="shared" si="8"/>
        <v/>
      </c>
      <c r="L88" s="16" t="str" cm="1">
        <f t="array" ref="L88">IF(E88="","",_xlfn.IFS(E88=18,40,E88=16,3,E88=10,10))</f>
        <v/>
      </c>
      <c r="M88" s="22" t="str">
        <f>IF(E88=18,'Lay Out'!D88,IF(E88=10,'Lay Out'!D88,IF(E88=16,'Lay Out'!D88,"")))</f>
        <v/>
      </c>
      <c r="N88" s="16" t="str">
        <f>IF(K88=1,'Lay Out'!G88,"")</f>
        <v/>
      </c>
      <c r="O88" s="23" t="str">
        <f>IF(K88=1,'Lay Out'!$J$25,"")</f>
        <v/>
      </c>
      <c r="P88">
        <f t="shared" si="9"/>
        <v>90646</v>
      </c>
      <c r="Q88" s="16" t="str">
        <f>IF(K88=1,'Lay Out'!F88,"")</f>
        <v/>
      </c>
    </row>
    <row r="89" spans="1:17" ht="14.4">
      <c r="A89" t="str">
        <f>IF(C89="no",_xlfn.XLOOKUP(D89,'BASE BANCOS'!B:B,'BASE BANCOS'!C:C,"",0,1),IF(C89&gt;2,_xlfn.XLOOKUP(D89,'BASE BANCOS'!A:A,'BASE BANCOS'!C:C,"",0,1),""))</f>
        <v/>
      </c>
      <c r="B89" s="16" t="str">
        <f>_xlfn.XLOOKUP(A89,'BASE BANCOS'!C:C,'BASE BANCOS'!B:B,"",0,1)</f>
        <v/>
      </c>
      <c r="C89" t="str">
        <f t="shared" si="11"/>
        <v/>
      </c>
      <c r="D89" s="16">
        <f t="shared" si="10"/>
        <v>0</v>
      </c>
      <c r="E89" t="str">
        <f t="shared" si="6"/>
        <v/>
      </c>
      <c r="F89" s="21" t="str">
        <f>IF('Lay Out'!A89&gt;1,'Lay Out'!C89,"")</f>
        <v/>
      </c>
      <c r="G89">
        <f>'Lay Out'!E89</f>
        <v>0</v>
      </c>
      <c r="H89" s="16" t="str">
        <f ca="1">IF('Lay Out'!A89&gt;3,CONCATENATE('Lay Out'!A89,RANDBETWEEN(1,99999)),(""))</f>
        <v/>
      </c>
      <c r="I89" s="16" t="str">
        <f>IF('Lay Out'!A89&gt;1,'Lay Out'!B89,"")</f>
        <v/>
      </c>
      <c r="J89" s="16" t="str">
        <f t="shared" si="7"/>
        <v/>
      </c>
      <c r="K89" s="16" t="str">
        <f t="shared" si="8"/>
        <v/>
      </c>
      <c r="L89" s="16" t="str" cm="1">
        <f t="array" ref="L89">IF(E89="","",_xlfn.IFS(E89=18,40,E89=16,3,E89=10,10))</f>
        <v/>
      </c>
      <c r="M89" s="22" t="str">
        <f>IF(E89=18,'Lay Out'!D89,IF(E89=10,'Lay Out'!D89,IF(E89=16,'Lay Out'!D89,"")))</f>
        <v/>
      </c>
      <c r="N89" s="16" t="str">
        <f>IF(K89=1,'Lay Out'!G89,"")</f>
        <v/>
      </c>
      <c r="O89" s="23" t="str">
        <f>IF(K89=1,'Lay Out'!$J$25,"")</f>
        <v/>
      </c>
      <c r="P89">
        <f t="shared" si="9"/>
        <v>90646</v>
      </c>
      <c r="Q89" s="16" t="str">
        <f>IF(K89=1,'Lay Out'!F89,"")</f>
        <v/>
      </c>
    </row>
    <row r="90" spans="1:17" ht="14.4">
      <c r="A90" t="str">
        <f>IF(C90="no",_xlfn.XLOOKUP(D90,'BASE BANCOS'!B:B,'BASE BANCOS'!C:C,"",0,1),IF(C90&gt;2,_xlfn.XLOOKUP(D90,'BASE BANCOS'!A:A,'BASE BANCOS'!C:C,"",0,1),""))</f>
        <v/>
      </c>
      <c r="B90" s="16" t="str">
        <f>_xlfn.XLOOKUP(A90,'BASE BANCOS'!C:C,'BASE BANCOS'!B:B,"",0,1)</f>
        <v/>
      </c>
      <c r="C90" t="str">
        <f t="shared" si="11"/>
        <v/>
      </c>
      <c r="D90" s="16">
        <f t="shared" si="10"/>
        <v>0</v>
      </c>
      <c r="E90" t="str">
        <f t="shared" si="6"/>
        <v/>
      </c>
      <c r="F90" s="21" t="str">
        <f>IF('Lay Out'!A90&gt;1,'Lay Out'!C90,"")</f>
        <v/>
      </c>
      <c r="G90">
        <f>'Lay Out'!E90</f>
        <v>0</v>
      </c>
      <c r="H90" s="16" t="str">
        <f ca="1">IF('Lay Out'!A90&gt;3,CONCATENATE('Lay Out'!A90,RANDBETWEEN(1,99999)),(""))</f>
        <v/>
      </c>
      <c r="I90" s="16" t="str">
        <f>IF('Lay Out'!A90&gt;1,'Lay Out'!B90,"")</f>
        <v/>
      </c>
      <c r="J90" s="16" t="str">
        <f t="shared" si="7"/>
        <v/>
      </c>
      <c r="K90" s="16" t="str">
        <f t="shared" si="8"/>
        <v/>
      </c>
      <c r="L90" s="16" t="str" cm="1">
        <f t="array" ref="L90">IF(E90="","",_xlfn.IFS(E90=18,40,E90=16,3,E90=10,10))</f>
        <v/>
      </c>
      <c r="M90" s="22" t="str">
        <f>IF(E90=18,'Lay Out'!D90,IF(E90=10,'Lay Out'!D90,IF(E90=16,'Lay Out'!D90,"")))</f>
        <v/>
      </c>
      <c r="N90" s="16" t="str">
        <f>IF(K90=1,'Lay Out'!G90,"")</f>
        <v/>
      </c>
      <c r="O90" s="23" t="str">
        <f>IF(K90=1,'Lay Out'!$J$25,"")</f>
        <v/>
      </c>
      <c r="P90">
        <f t="shared" si="9"/>
        <v>90646</v>
      </c>
      <c r="Q90" s="16" t="str">
        <f>IF(K90=1,'Lay Out'!F90,"")</f>
        <v/>
      </c>
    </row>
    <row r="91" spans="1:17" ht="14.4">
      <c r="A91" t="str">
        <f>IF(C91="no",_xlfn.XLOOKUP(D91,'BASE BANCOS'!B:B,'BASE BANCOS'!C:C,"",0,1),IF(C91&gt;2,_xlfn.XLOOKUP(D91,'BASE BANCOS'!A:A,'BASE BANCOS'!C:C,"",0,1),""))</f>
        <v/>
      </c>
      <c r="B91" s="16" t="str">
        <f>_xlfn.XLOOKUP(A91,'BASE BANCOS'!C:C,'BASE BANCOS'!B:B,"",0,1)</f>
        <v/>
      </c>
      <c r="C91" t="str">
        <f t="shared" si="11"/>
        <v/>
      </c>
      <c r="D91" s="16">
        <f t="shared" si="10"/>
        <v>0</v>
      </c>
      <c r="E91" t="str">
        <f t="shared" si="6"/>
        <v/>
      </c>
      <c r="F91" s="21" t="str">
        <f>IF('Lay Out'!A91&gt;1,'Lay Out'!C91,"")</f>
        <v/>
      </c>
      <c r="G91">
        <f>'Lay Out'!E91</f>
        <v>0</v>
      </c>
      <c r="H91" s="16" t="str">
        <f ca="1">IF('Lay Out'!A91&gt;3,CONCATENATE('Lay Out'!A91,RANDBETWEEN(1,99999)),(""))</f>
        <v/>
      </c>
      <c r="I91" s="16" t="str">
        <f>IF('Lay Out'!A91&gt;1,'Lay Out'!B91,"")</f>
        <v/>
      </c>
      <c r="J91" s="16" t="str">
        <f t="shared" si="7"/>
        <v/>
      </c>
      <c r="K91" s="16" t="str">
        <f t="shared" si="8"/>
        <v/>
      </c>
      <c r="L91" s="16" t="str" cm="1">
        <f t="array" ref="L91">IF(E91="","",_xlfn.IFS(E91=18,40,E91=16,3,E91=10,10))</f>
        <v/>
      </c>
      <c r="M91" s="22" t="str">
        <f>IF(E91=18,'Lay Out'!D91,IF(E91=10,'Lay Out'!D91,IF(E91=16,'Lay Out'!D91,"")))</f>
        <v/>
      </c>
      <c r="N91" s="16" t="str">
        <f>IF(K91=1,'Lay Out'!G91,"")</f>
        <v/>
      </c>
      <c r="O91" s="23" t="str">
        <f>IF(K91=1,'Lay Out'!$J$25,"")</f>
        <v/>
      </c>
      <c r="P91">
        <f t="shared" si="9"/>
        <v>90646</v>
      </c>
      <c r="Q91" s="16" t="str">
        <f>IF(K91=1,'Lay Out'!F91,"")</f>
        <v/>
      </c>
    </row>
    <row r="92" spans="1:17" ht="14.4">
      <c r="A92" t="str">
        <f>IF(C92="no",_xlfn.XLOOKUP(D92,'BASE BANCOS'!B:B,'BASE BANCOS'!C:C,"",0,1),IF(C92&gt;2,_xlfn.XLOOKUP(D92,'BASE BANCOS'!A:A,'BASE BANCOS'!C:C,"",0,1),""))</f>
        <v/>
      </c>
      <c r="B92" s="16" t="str">
        <f>_xlfn.XLOOKUP(A92,'BASE BANCOS'!C:C,'BASE BANCOS'!B:B,"",0,1)</f>
        <v/>
      </c>
      <c r="C92" t="str">
        <f t="shared" si="11"/>
        <v/>
      </c>
      <c r="D92" s="16">
        <f t="shared" si="10"/>
        <v>0</v>
      </c>
      <c r="E92" t="str">
        <f t="shared" si="6"/>
        <v/>
      </c>
      <c r="F92" s="21" t="str">
        <f>IF('Lay Out'!A92&gt;1,'Lay Out'!C92,"")</f>
        <v/>
      </c>
      <c r="G92">
        <f>'Lay Out'!E92</f>
        <v>0</v>
      </c>
      <c r="H92" s="16" t="str">
        <f ca="1">IF('Lay Out'!A92&gt;3,CONCATENATE('Lay Out'!A92,RANDBETWEEN(1,99999)),(""))</f>
        <v/>
      </c>
      <c r="I92" s="16" t="str">
        <f>IF('Lay Out'!A92&gt;1,'Lay Out'!B92,"")</f>
        <v/>
      </c>
      <c r="J92" s="16" t="str">
        <f t="shared" si="7"/>
        <v/>
      </c>
      <c r="K92" s="16" t="str">
        <f t="shared" si="8"/>
        <v/>
      </c>
      <c r="L92" s="16" t="str" cm="1">
        <f t="array" ref="L92">IF(E92="","",_xlfn.IFS(E92=18,40,E92=16,3,E92=10,10))</f>
        <v/>
      </c>
      <c r="M92" s="22" t="str">
        <f>IF(E92=18,'Lay Out'!D92,IF(E92=10,'Lay Out'!D92,IF(E92=16,'Lay Out'!D92,"")))</f>
        <v/>
      </c>
      <c r="N92" s="16" t="str">
        <f>IF(K92=1,'Lay Out'!G92,"")</f>
        <v/>
      </c>
      <c r="O92" s="23" t="str">
        <f>IF(K92=1,'Lay Out'!$J$25,"")</f>
        <v/>
      </c>
      <c r="P92">
        <f t="shared" si="9"/>
        <v>90646</v>
      </c>
      <c r="Q92" s="16" t="str">
        <f>IF(K92=1,'Lay Out'!F92,"")</f>
        <v/>
      </c>
    </row>
    <row r="93" spans="1:17" ht="14.4">
      <c r="A93" t="str">
        <f>IF(C93="no",_xlfn.XLOOKUP(D93,'BASE BANCOS'!B:B,'BASE BANCOS'!C:C,"",0,1),IF(C93&gt;2,_xlfn.XLOOKUP(D93,'BASE BANCOS'!A:A,'BASE BANCOS'!C:C,"",0,1),""))</f>
        <v/>
      </c>
      <c r="B93" s="16" t="str">
        <f>_xlfn.XLOOKUP(A93,'BASE BANCOS'!C:C,'BASE BANCOS'!B:B,"",0,1)</f>
        <v/>
      </c>
      <c r="C93" t="str">
        <f t="shared" si="11"/>
        <v/>
      </c>
      <c r="D93" s="16">
        <f t="shared" si="10"/>
        <v>0</v>
      </c>
      <c r="E93" t="str">
        <f t="shared" si="6"/>
        <v/>
      </c>
      <c r="F93" s="21" t="str">
        <f>IF('Lay Out'!A93&gt;1,'Lay Out'!C93,"")</f>
        <v/>
      </c>
      <c r="G93">
        <f>'Lay Out'!E93</f>
        <v>0</v>
      </c>
      <c r="H93" s="16" t="str">
        <f ca="1">IF('Lay Out'!A93&gt;3,CONCATENATE('Lay Out'!A93,RANDBETWEEN(1,99999)),(""))</f>
        <v/>
      </c>
      <c r="I93" s="16" t="str">
        <f>IF('Lay Out'!A93&gt;1,'Lay Out'!B93,"")</f>
        <v/>
      </c>
      <c r="J93" s="16" t="str">
        <f t="shared" si="7"/>
        <v/>
      </c>
      <c r="K93" s="16" t="str">
        <f t="shared" si="8"/>
        <v/>
      </c>
      <c r="L93" s="16" t="str" cm="1">
        <f t="array" ref="L93">IF(E93="","",_xlfn.IFS(E93=18,40,E93=16,3,E93=10,10))</f>
        <v/>
      </c>
      <c r="M93" s="22" t="str">
        <f>IF(E93=18,'Lay Out'!D93,IF(E93=10,'Lay Out'!D93,IF(E93=16,'Lay Out'!D93,"")))</f>
        <v/>
      </c>
      <c r="N93" s="16" t="str">
        <f>IF(K93=1,'Lay Out'!G93,"")</f>
        <v/>
      </c>
      <c r="O93" s="23" t="str">
        <f>IF(K93=1,'Lay Out'!$J$25,"")</f>
        <v/>
      </c>
      <c r="P93">
        <f t="shared" si="9"/>
        <v>90646</v>
      </c>
      <c r="Q93" s="16" t="str">
        <f>IF(K93=1,'Lay Out'!F93,"")</f>
        <v/>
      </c>
    </row>
    <row r="94" spans="1:17" ht="14.4">
      <c r="A94" t="str">
        <f>IF(C94="no",_xlfn.XLOOKUP(D94,'BASE BANCOS'!B:B,'BASE BANCOS'!C:C,"",0,1),IF(C94&gt;2,_xlfn.XLOOKUP(D94,'BASE BANCOS'!A:A,'BASE BANCOS'!C:C,"",0,1),""))</f>
        <v/>
      </c>
      <c r="B94" s="16" t="str">
        <f>_xlfn.XLOOKUP(A94,'BASE BANCOS'!C:C,'BASE BANCOS'!B:B,"",0,1)</f>
        <v/>
      </c>
      <c r="C94" t="str">
        <f t="shared" si="11"/>
        <v/>
      </c>
      <c r="D94" s="16">
        <f t="shared" si="10"/>
        <v>0</v>
      </c>
      <c r="E94" t="str">
        <f t="shared" si="6"/>
        <v/>
      </c>
      <c r="F94" s="21" t="str">
        <f>IF('Lay Out'!A94&gt;1,'Lay Out'!C94,"")</f>
        <v/>
      </c>
      <c r="G94">
        <f>'Lay Out'!E94</f>
        <v>0</v>
      </c>
      <c r="H94" s="16" t="str">
        <f ca="1">IF('Lay Out'!A94&gt;3,CONCATENATE('Lay Out'!A94,RANDBETWEEN(1,99999)),(""))</f>
        <v/>
      </c>
      <c r="I94" s="16" t="str">
        <f>IF('Lay Out'!A94&gt;1,'Lay Out'!B94,"")</f>
        <v/>
      </c>
      <c r="J94" s="16" t="str">
        <f t="shared" si="7"/>
        <v/>
      </c>
      <c r="K94" s="16" t="str">
        <f t="shared" si="8"/>
        <v/>
      </c>
      <c r="L94" s="16" t="str" cm="1">
        <f t="array" ref="L94">IF(E94="","",_xlfn.IFS(E94=18,40,E94=16,3,E94=10,10))</f>
        <v/>
      </c>
      <c r="M94" s="22" t="str">
        <f>IF(E94=18,'Lay Out'!D94,IF(E94=10,'Lay Out'!D94,IF(E94=16,'Lay Out'!D94,"")))</f>
        <v/>
      </c>
      <c r="N94" s="16" t="str">
        <f>IF(K94=1,'Lay Out'!G94,"")</f>
        <v/>
      </c>
      <c r="O94" s="23" t="str">
        <f>IF(K94=1,'Lay Out'!$J$25,"")</f>
        <v/>
      </c>
      <c r="P94">
        <f t="shared" si="9"/>
        <v>90646</v>
      </c>
      <c r="Q94" s="16" t="str">
        <f>IF(K94=1,'Lay Out'!F94,"")</f>
        <v/>
      </c>
    </row>
    <row r="95" spans="1:17" ht="14.4">
      <c r="A95" t="str">
        <f>IF(C95="no",_xlfn.XLOOKUP(D95,'BASE BANCOS'!B:B,'BASE BANCOS'!C:C,"",0,1),IF(C95&gt;2,_xlfn.XLOOKUP(D95,'BASE BANCOS'!A:A,'BASE BANCOS'!C:C,"",0,1),""))</f>
        <v/>
      </c>
      <c r="B95" s="16" t="str">
        <f>_xlfn.XLOOKUP(A95,'BASE BANCOS'!C:C,'BASE BANCOS'!B:B,"",0,1)</f>
        <v/>
      </c>
      <c r="C95" t="str">
        <f t="shared" si="11"/>
        <v/>
      </c>
      <c r="D95" s="16">
        <f t="shared" si="10"/>
        <v>0</v>
      </c>
      <c r="E95" t="str">
        <f t="shared" si="6"/>
        <v/>
      </c>
      <c r="F95" s="21" t="str">
        <f>IF('Lay Out'!A95&gt;1,'Lay Out'!C95,"")</f>
        <v/>
      </c>
      <c r="G95">
        <f>'Lay Out'!E95</f>
        <v>0</v>
      </c>
      <c r="H95" s="16" t="str">
        <f ca="1">IF('Lay Out'!A95&gt;3,CONCATENATE('Lay Out'!A95,RANDBETWEEN(1,99999)),(""))</f>
        <v/>
      </c>
      <c r="I95" s="16" t="str">
        <f>IF('Lay Out'!A95&gt;1,'Lay Out'!B95,"")</f>
        <v/>
      </c>
      <c r="J95" s="16" t="str">
        <f t="shared" si="7"/>
        <v/>
      </c>
      <c r="K95" s="16" t="str">
        <f t="shared" si="8"/>
        <v/>
      </c>
      <c r="L95" s="16" t="str" cm="1">
        <f t="array" ref="L95">IF(E95="","",_xlfn.IFS(E95=18,40,E95=16,3,E95=10,10))</f>
        <v/>
      </c>
      <c r="M95" s="22" t="str">
        <f>IF(E95=18,'Lay Out'!D95,IF(E95=10,'Lay Out'!D95,IF(E95=16,'Lay Out'!D95,"")))</f>
        <v/>
      </c>
      <c r="N95" s="16" t="str">
        <f>IF(K95=1,'Lay Out'!G95,"")</f>
        <v/>
      </c>
      <c r="O95" s="23" t="str">
        <f>IF(K95=1,'Lay Out'!$J$25,"")</f>
        <v/>
      </c>
      <c r="P95">
        <f t="shared" si="9"/>
        <v>90646</v>
      </c>
      <c r="Q95" s="16" t="str">
        <f>IF(K95=1,'Lay Out'!F95,"")</f>
        <v/>
      </c>
    </row>
    <row r="96" spans="1:17" ht="14.4">
      <c r="A96" t="str">
        <f>IF(C96="no",_xlfn.XLOOKUP(D96,'BASE BANCOS'!B:B,'BASE BANCOS'!C:C,"",0,1),IF(C96&gt;2,_xlfn.XLOOKUP(D96,'BASE BANCOS'!A:A,'BASE BANCOS'!C:C,"",0,1),""))</f>
        <v/>
      </c>
      <c r="B96" s="16" t="str">
        <f>_xlfn.XLOOKUP(A96,'BASE BANCOS'!C:C,'BASE BANCOS'!B:B,"",0,1)</f>
        <v/>
      </c>
      <c r="C96" t="str">
        <f t="shared" si="11"/>
        <v/>
      </c>
      <c r="D96" s="16">
        <f t="shared" si="10"/>
        <v>0</v>
      </c>
      <c r="E96" t="str">
        <f t="shared" si="6"/>
        <v/>
      </c>
      <c r="F96" s="21" t="str">
        <f>IF('Lay Out'!A96&gt;1,'Lay Out'!C96,"")</f>
        <v/>
      </c>
      <c r="G96">
        <f>'Lay Out'!E96</f>
        <v>0</v>
      </c>
      <c r="H96" s="16" t="str">
        <f ca="1">IF('Lay Out'!A96&gt;3,CONCATENATE('Lay Out'!A96,RANDBETWEEN(1,99999)),(""))</f>
        <v/>
      </c>
      <c r="I96" s="16" t="str">
        <f>IF('Lay Out'!A96&gt;1,'Lay Out'!B96,"")</f>
        <v/>
      </c>
      <c r="J96" s="16" t="str">
        <f t="shared" si="7"/>
        <v/>
      </c>
      <c r="K96" s="16" t="str">
        <f t="shared" si="8"/>
        <v/>
      </c>
      <c r="L96" s="16" t="str" cm="1">
        <f t="array" ref="L96">IF(E96="","",_xlfn.IFS(E96=18,40,E96=16,3,E96=10,10))</f>
        <v/>
      </c>
      <c r="M96" s="22" t="str">
        <f>IF(E96=18,'Lay Out'!D96,IF(E96=10,'Lay Out'!D96,IF(E96=16,'Lay Out'!D96,"")))</f>
        <v/>
      </c>
      <c r="N96" s="16" t="str">
        <f>IF(K96=1,'Lay Out'!G96,"")</f>
        <v/>
      </c>
      <c r="O96" s="23" t="str">
        <f>IF(K96=1,'Lay Out'!$J$25,"")</f>
        <v/>
      </c>
      <c r="P96">
        <f t="shared" si="9"/>
        <v>90646</v>
      </c>
      <c r="Q96" s="16" t="str">
        <f>IF(K96=1,'Lay Out'!F96,"")</f>
        <v/>
      </c>
    </row>
    <row r="97" spans="1:17" ht="14.4">
      <c r="A97" t="str">
        <f>IF(C97="no",_xlfn.XLOOKUP(D97,'BASE BANCOS'!B:B,'BASE BANCOS'!C:C,"",0,1),IF(C97&gt;2,_xlfn.XLOOKUP(D97,'BASE BANCOS'!A:A,'BASE BANCOS'!C:C,"",0,1),""))</f>
        <v/>
      </c>
      <c r="B97" s="16" t="str">
        <f>_xlfn.XLOOKUP(A97,'BASE BANCOS'!C:C,'BASE BANCOS'!B:B,"",0,1)</f>
        <v/>
      </c>
      <c r="C97" t="str">
        <f t="shared" si="11"/>
        <v/>
      </c>
      <c r="D97" s="16">
        <f t="shared" si="10"/>
        <v>0</v>
      </c>
      <c r="E97" t="str">
        <f t="shared" si="6"/>
        <v/>
      </c>
      <c r="F97" s="21" t="str">
        <f>IF('Lay Out'!A97&gt;1,'Lay Out'!C97,"")</f>
        <v/>
      </c>
      <c r="G97">
        <f>'Lay Out'!E97</f>
        <v>0</v>
      </c>
      <c r="H97" s="16" t="str">
        <f ca="1">IF('Lay Out'!A97&gt;3,CONCATENATE('Lay Out'!A97,RANDBETWEEN(1,99999)),(""))</f>
        <v/>
      </c>
      <c r="I97" s="16" t="str">
        <f>IF('Lay Out'!A97&gt;1,'Lay Out'!B97,"")</f>
        <v/>
      </c>
      <c r="J97" s="16" t="str">
        <f t="shared" si="7"/>
        <v/>
      </c>
      <c r="K97" s="16" t="str">
        <f t="shared" si="8"/>
        <v/>
      </c>
      <c r="L97" s="16" t="str" cm="1">
        <f t="array" ref="L97">IF(E97="","",_xlfn.IFS(E97=18,40,E97=16,3,E97=10,10))</f>
        <v/>
      </c>
      <c r="M97" s="22" t="str">
        <f>IF(E97=18,'Lay Out'!D97,IF(E97=10,'Lay Out'!D97,IF(E97=16,'Lay Out'!D97,"")))</f>
        <v/>
      </c>
      <c r="N97" s="16" t="str">
        <f>IF(K97=1,'Lay Out'!G97,"")</f>
        <v/>
      </c>
      <c r="O97" s="23" t="str">
        <f>IF(K97=1,'Lay Out'!$J$25,"")</f>
        <v/>
      </c>
      <c r="P97">
        <f t="shared" si="9"/>
        <v>90646</v>
      </c>
      <c r="Q97" s="16" t="str">
        <f>IF(K97=1,'Lay Out'!F97,"")</f>
        <v/>
      </c>
    </row>
    <row r="98" spans="1:17" ht="14.4">
      <c r="A98" t="str">
        <f>IF(C98="no",_xlfn.XLOOKUP(D98,'BASE BANCOS'!B:B,'BASE BANCOS'!C:C,"",0,1),IF(C98&gt;2,_xlfn.XLOOKUP(D98,'BASE BANCOS'!A:A,'BASE BANCOS'!C:C,"",0,1),""))</f>
        <v/>
      </c>
      <c r="B98" s="16" t="str">
        <f>_xlfn.XLOOKUP(A98,'BASE BANCOS'!C:C,'BASE BANCOS'!B:B,"",0,1)</f>
        <v/>
      </c>
      <c r="C98" t="str">
        <f t="shared" si="11"/>
        <v/>
      </c>
      <c r="D98" s="16">
        <f t="shared" si="10"/>
        <v>0</v>
      </c>
      <c r="E98" t="str">
        <f t="shared" si="6"/>
        <v/>
      </c>
      <c r="F98" s="21" t="str">
        <f>IF('Lay Out'!A98&gt;1,'Lay Out'!C98,"")</f>
        <v/>
      </c>
      <c r="G98">
        <f>'Lay Out'!E98</f>
        <v>0</v>
      </c>
      <c r="H98" s="16" t="str">
        <f ca="1">IF('Lay Out'!A98&gt;3,CONCATENATE('Lay Out'!A98,RANDBETWEEN(1,99999)),(""))</f>
        <v/>
      </c>
      <c r="I98" s="16" t="str">
        <f>IF('Lay Out'!A98&gt;1,'Lay Out'!B98,"")</f>
        <v/>
      </c>
      <c r="J98" s="16" t="str">
        <f t="shared" si="7"/>
        <v/>
      </c>
      <c r="K98" s="16" t="str">
        <f t="shared" si="8"/>
        <v/>
      </c>
      <c r="L98" s="16" t="str" cm="1">
        <f t="array" ref="L98">IF(E98="","",_xlfn.IFS(E98=18,40,E98=16,3,E98=10,10))</f>
        <v/>
      </c>
      <c r="M98" s="22" t="str">
        <f>IF(E98=18,'Lay Out'!D98,IF(E98=10,'Lay Out'!D98,IF(E98=16,'Lay Out'!D98,"")))</f>
        <v/>
      </c>
      <c r="N98" s="16" t="str">
        <f>IF(K98=1,'Lay Out'!G98,"")</f>
        <v/>
      </c>
      <c r="O98" s="23" t="str">
        <f>IF(K98=1,'Lay Out'!$J$25,"")</f>
        <v/>
      </c>
      <c r="P98">
        <f t="shared" si="9"/>
        <v>90646</v>
      </c>
      <c r="Q98" s="16" t="str">
        <f>IF(K98=1,'Lay Out'!F98,"")</f>
        <v/>
      </c>
    </row>
    <row r="99" spans="1:17" ht="14.4">
      <c r="A99" t="str">
        <f>IF(C99="no",_xlfn.XLOOKUP(D99,'BASE BANCOS'!B:B,'BASE BANCOS'!C:C,"",0,1),IF(C99&gt;2,_xlfn.XLOOKUP(D99,'BASE BANCOS'!A:A,'BASE BANCOS'!C:C,"",0,1),""))</f>
        <v/>
      </c>
      <c r="B99" s="16" t="str">
        <f>_xlfn.XLOOKUP(A99,'BASE BANCOS'!C:C,'BASE BANCOS'!B:B,"",0,1)</f>
        <v/>
      </c>
      <c r="C99" t="str">
        <f t="shared" si="11"/>
        <v/>
      </c>
      <c r="D99" s="16">
        <f t="shared" si="10"/>
        <v>0</v>
      </c>
      <c r="E99" t="str">
        <f t="shared" si="6"/>
        <v/>
      </c>
      <c r="F99" s="21" t="str">
        <f>IF('Lay Out'!A99&gt;1,'Lay Out'!C99,"")</f>
        <v/>
      </c>
      <c r="G99">
        <f>'Lay Out'!E99</f>
        <v>0</v>
      </c>
      <c r="H99" s="16" t="str">
        <f ca="1">IF('Lay Out'!A99&gt;3,CONCATENATE('Lay Out'!A99,RANDBETWEEN(1,99999)),(""))</f>
        <v/>
      </c>
      <c r="I99" s="16" t="str">
        <f>IF('Lay Out'!A99&gt;1,'Lay Out'!B99,"")</f>
        <v/>
      </c>
      <c r="J99" s="16" t="str">
        <f t="shared" si="7"/>
        <v/>
      </c>
      <c r="K99" s="16" t="str">
        <f t="shared" si="8"/>
        <v/>
      </c>
      <c r="L99" s="16" t="str" cm="1">
        <f t="array" ref="L99">IF(E99="","",_xlfn.IFS(E99=18,40,E99=16,3,E99=10,10))</f>
        <v/>
      </c>
      <c r="M99" s="22" t="str">
        <f>IF(E99=18,'Lay Out'!D99,IF(E99=10,'Lay Out'!D99,IF(E99=16,'Lay Out'!D99,"")))</f>
        <v/>
      </c>
      <c r="N99" s="16" t="str">
        <f>IF(K99=1,'Lay Out'!G99,"")</f>
        <v/>
      </c>
      <c r="O99" s="23" t="str">
        <f>IF(K99=1,'Lay Out'!$J$25,"")</f>
        <v/>
      </c>
      <c r="P99">
        <f t="shared" si="9"/>
        <v>90646</v>
      </c>
      <c r="Q99" s="16" t="str">
        <f>IF(K99=1,'Lay Out'!F99,"")</f>
        <v/>
      </c>
    </row>
    <row r="100" spans="1:17" ht="14.4">
      <c r="A100" t="str">
        <f>IF(C100="no",_xlfn.XLOOKUP(D100,'BASE BANCOS'!B:B,'BASE BANCOS'!C:C,"",0,1),IF(C100&gt;2,_xlfn.XLOOKUP(D100,'BASE BANCOS'!A:A,'BASE BANCOS'!C:C,"",0,1),""))</f>
        <v/>
      </c>
      <c r="B100" s="16" t="str">
        <f>_xlfn.XLOOKUP(A100,'BASE BANCOS'!C:C,'BASE BANCOS'!B:B,"",0,1)</f>
        <v/>
      </c>
      <c r="C100" t="str">
        <f t="shared" si="11"/>
        <v/>
      </c>
      <c r="D100" s="16">
        <f t="shared" si="10"/>
        <v>0</v>
      </c>
      <c r="E100" t="str">
        <f t="shared" si="6"/>
        <v/>
      </c>
      <c r="F100" s="21" t="str">
        <f>IF('Lay Out'!A100&gt;1,'Lay Out'!C100,"")</f>
        <v/>
      </c>
      <c r="G100">
        <f>'Lay Out'!E100</f>
        <v>0</v>
      </c>
      <c r="H100" s="16" t="str">
        <f ca="1">IF('Lay Out'!A100&gt;3,CONCATENATE('Lay Out'!A100,RANDBETWEEN(1,99999)),(""))</f>
        <v/>
      </c>
      <c r="I100" s="16" t="str">
        <f>IF('Lay Out'!A100&gt;1,'Lay Out'!B100,"")</f>
        <v/>
      </c>
      <c r="J100" s="16" t="str">
        <f t="shared" si="7"/>
        <v/>
      </c>
      <c r="K100" s="16" t="str">
        <f t="shared" si="8"/>
        <v/>
      </c>
      <c r="L100" s="16" t="str" cm="1">
        <f t="array" ref="L100">IF(E100="","",_xlfn.IFS(E100=18,40,E100=16,3,E100=10,10))</f>
        <v/>
      </c>
      <c r="M100" s="22" t="str">
        <f>IF(E100=18,'Lay Out'!D100,IF(E100=10,'Lay Out'!D100,IF(E100=16,'Lay Out'!D100,"")))</f>
        <v/>
      </c>
      <c r="N100" s="16" t="str">
        <f>IF(K100=1,'Lay Out'!G100,"")</f>
        <v/>
      </c>
      <c r="O100" s="23" t="str">
        <f>IF(K100=1,'Lay Out'!$J$25,"")</f>
        <v/>
      </c>
      <c r="P100">
        <f t="shared" si="9"/>
        <v>90646</v>
      </c>
      <c r="Q100" s="16" t="str">
        <f>IF(K100=1,'Lay Out'!F100,"")</f>
        <v/>
      </c>
    </row>
    <row r="101" spans="1:17" ht="14.4">
      <c r="A101" t="str">
        <f>IF(C101="no",_xlfn.XLOOKUP(D101,'BASE BANCOS'!B:B,'BASE BANCOS'!C:C,"",0,1),IF(C101&gt;2,_xlfn.XLOOKUP(D101,'BASE BANCOS'!A:A,'BASE BANCOS'!C:C,"",0,1),""))</f>
        <v/>
      </c>
      <c r="B101" s="16" t="str">
        <f>_xlfn.XLOOKUP(A101,'BASE BANCOS'!C:C,'BASE BANCOS'!B:B,"",0,1)</f>
        <v/>
      </c>
      <c r="C101" t="str">
        <f t="shared" si="11"/>
        <v/>
      </c>
      <c r="D101" s="16">
        <f t="shared" si="10"/>
        <v>0</v>
      </c>
      <c r="E101" t="str">
        <f t="shared" si="6"/>
        <v/>
      </c>
      <c r="F101" s="21" t="str">
        <f>IF('Lay Out'!A101&gt;1,'Lay Out'!C101,"")</f>
        <v/>
      </c>
      <c r="G101">
        <f>'Lay Out'!E101</f>
        <v>0</v>
      </c>
      <c r="H101" s="16" t="str">
        <f ca="1">IF('Lay Out'!A101&gt;3,CONCATENATE('Lay Out'!A101,RANDBETWEEN(1,99999)),(""))</f>
        <v/>
      </c>
      <c r="I101" s="16" t="str">
        <f>IF('Lay Out'!A101&gt;1,'Lay Out'!B101,"")</f>
        <v/>
      </c>
      <c r="J101" s="16" t="str">
        <f t="shared" si="7"/>
        <v/>
      </c>
      <c r="K101" s="16" t="str">
        <f t="shared" si="8"/>
        <v/>
      </c>
      <c r="L101" s="16" t="str" cm="1">
        <f t="array" ref="L101">IF(E101="","",_xlfn.IFS(E101=18,40,E101=16,3,E101=10,10))</f>
        <v/>
      </c>
      <c r="M101" s="22" t="str">
        <f>IF(E101=18,'Lay Out'!D101,IF(E101=10,'Lay Out'!D101,IF(E101=16,'Lay Out'!D101,"")))</f>
        <v/>
      </c>
      <c r="N101" s="16" t="str">
        <f>IF(K101=1,'Lay Out'!G101,"")</f>
        <v/>
      </c>
      <c r="O101" s="23" t="str">
        <f>IF(K101=1,'Lay Out'!$J$25,"")</f>
        <v/>
      </c>
      <c r="P101">
        <f t="shared" si="9"/>
        <v>90646</v>
      </c>
      <c r="Q101" s="16" t="str">
        <f>IF(K101=1,'Lay Out'!F101,"")</f>
        <v/>
      </c>
    </row>
    <row r="102" spans="1:17" ht="14.4">
      <c r="A102" t="str">
        <f>IF(C102="no",_xlfn.XLOOKUP(D102,'BASE BANCOS'!B:B,'BASE BANCOS'!C:C,"",0,1),IF(C102&gt;2,_xlfn.XLOOKUP(D102,'BASE BANCOS'!A:A,'BASE BANCOS'!C:C,"",0,1),""))</f>
        <v/>
      </c>
      <c r="B102" s="16" t="str">
        <f>_xlfn.XLOOKUP(A102,'BASE BANCOS'!C:C,'BASE BANCOS'!B:B,"",0,1)</f>
        <v/>
      </c>
      <c r="C102" t="str">
        <f t="shared" si="11"/>
        <v/>
      </c>
      <c r="D102" s="16">
        <f t="shared" si="10"/>
        <v>0</v>
      </c>
      <c r="E102" t="str">
        <f t="shared" si="6"/>
        <v/>
      </c>
      <c r="F102" s="21" t="str">
        <f>IF('Lay Out'!A102&gt;1,'Lay Out'!C102,"")</f>
        <v/>
      </c>
      <c r="G102">
        <f>'Lay Out'!E102</f>
        <v>0</v>
      </c>
      <c r="H102" s="16" t="str">
        <f ca="1">IF('Lay Out'!A102&gt;3,CONCATENATE('Lay Out'!A102,RANDBETWEEN(1,99999)),(""))</f>
        <v/>
      </c>
      <c r="I102" s="16" t="str">
        <f>IF('Lay Out'!A102&gt;1,'Lay Out'!B102,"")</f>
        <v/>
      </c>
      <c r="J102" s="16" t="str">
        <f t="shared" si="7"/>
        <v/>
      </c>
      <c r="K102" s="16" t="str">
        <f t="shared" si="8"/>
        <v/>
      </c>
      <c r="L102" s="16" t="str" cm="1">
        <f t="array" ref="L102">IF(E102="","",_xlfn.IFS(E102=18,40,E102=16,3,E102=10,10))</f>
        <v/>
      </c>
      <c r="M102" s="22" t="str">
        <f>IF(E102=18,'Lay Out'!D102,IF(E102=10,'Lay Out'!D102,IF(E102=16,'Lay Out'!D102,"")))</f>
        <v/>
      </c>
      <c r="N102" s="16" t="str">
        <f>IF(K102=1,'Lay Out'!G102,"")</f>
        <v/>
      </c>
      <c r="O102" s="23" t="str">
        <f>IF(K102=1,'Lay Out'!$J$25,"")</f>
        <v/>
      </c>
      <c r="P102">
        <f t="shared" si="9"/>
        <v>90646</v>
      </c>
      <c r="Q102" s="16" t="str">
        <f>IF(K102=1,'Lay Out'!F102,"")</f>
        <v/>
      </c>
    </row>
    <row r="103" spans="1:17" ht="14.4">
      <c r="A103" t="str">
        <f>IF(C103="no",_xlfn.XLOOKUP(D103,'BASE BANCOS'!B:B,'BASE BANCOS'!C:C,"",0,1),IF(C103&gt;2,_xlfn.XLOOKUP(D103,'BASE BANCOS'!A:A,'BASE BANCOS'!C:C,"",0,1),""))</f>
        <v/>
      </c>
      <c r="B103" s="16" t="str">
        <f>_xlfn.XLOOKUP(A103,'BASE BANCOS'!C:C,'BASE BANCOS'!B:B,"",0,1)</f>
        <v/>
      </c>
      <c r="C103" t="str">
        <f t="shared" si="11"/>
        <v/>
      </c>
      <c r="D103" s="16">
        <f t="shared" si="10"/>
        <v>0</v>
      </c>
      <c r="E103" t="str">
        <f t="shared" si="6"/>
        <v/>
      </c>
      <c r="F103" s="21" t="str">
        <f>IF('Lay Out'!A103&gt;1,'Lay Out'!C103,"")</f>
        <v/>
      </c>
      <c r="G103">
        <f>'Lay Out'!E103</f>
        <v>0</v>
      </c>
      <c r="H103" s="16" t="str">
        <f ca="1">IF('Lay Out'!A103&gt;3,CONCATENATE('Lay Out'!A103,RANDBETWEEN(1,99999)),(""))</f>
        <v/>
      </c>
      <c r="I103" s="16" t="str">
        <f>IF('Lay Out'!A103&gt;1,'Lay Out'!B103,"")</f>
        <v/>
      </c>
      <c r="J103" s="16" t="str">
        <f t="shared" si="7"/>
        <v/>
      </c>
      <c r="K103" s="16" t="str">
        <f t="shared" si="8"/>
        <v/>
      </c>
      <c r="L103" s="16" t="str" cm="1">
        <f t="array" ref="L103">IF(E103="","",_xlfn.IFS(E103=18,40,E103=16,3,E103=10,10))</f>
        <v/>
      </c>
      <c r="M103" s="22" t="str">
        <f>IF(E103=18,'Lay Out'!D103,IF(E103=10,'Lay Out'!D103,IF(E103=16,'Lay Out'!D103,"")))</f>
        <v/>
      </c>
      <c r="N103" s="16" t="str">
        <f>IF(K103=1,'Lay Out'!G103,"")</f>
        <v/>
      </c>
      <c r="O103" s="23" t="str">
        <f>IF(K103=1,'Lay Out'!$J$25,"")</f>
        <v/>
      </c>
      <c r="P103">
        <f t="shared" si="9"/>
        <v>90646</v>
      </c>
      <c r="Q103" s="16" t="str">
        <f>IF(K103=1,'Lay Out'!F103,"")</f>
        <v/>
      </c>
    </row>
    <row r="104" spans="1:17" ht="14.4">
      <c r="A104" t="str">
        <f>IF(C104="no",_xlfn.XLOOKUP(D104,'BASE BANCOS'!B:B,'BASE BANCOS'!C:C,"",0,1),IF(C104&gt;2,_xlfn.XLOOKUP(D104,'BASE BANCOS'!A:A,'BASE BANCOS'!C:C,"",0,1),""))</f>
        <v/>
      </c>
      <c r="B104" s="16" t="str">
        <f>_xlfn.XLOOKUP(A104,'BASE BANCOS'!C:C,'BASE BANCOS'!B:B,"",0,1)</f>
        <v/>
      </c>
      <c r="C104" t="str">
        <f t="shared" si="11"/>
        <v/>
      </c>
      <c r="D104" s="16">
        <f t="shared" si="10"/>
        <v>0</v>
      </c>
      <c r="E104" t="str">
        <f t="shared" si="6"/>
        <v/>
      </c>
      <c r="F104" s="21" t="str">
        <f>IF('Lay Out'!A104&gt;1,'Lay Out'!C104,"")</f>
        <v/>
      </c>
      <c r="G104">
        <f>'Lay Out'!E104</f>
        <v>0</v>
      </c>
      <c r="H104" s="16" t="str">
        <f ca="1">IF('Lay Out'!A104&gt;3,CONCATENATE('Lay Out'!A104,RANDBETWEEN(1,99999)),(""))</f>
        <v/>
      </c>
      <c r="I104" s="16" t="str">
        <f>IF('Lay Out'!A104&gt;1,'Lay Out'!B104,"")</f>
        <v/>
      </c>
      <c r="J104" s="16" t="str">
        <f t="shared" si="7"/>
        <v/>
      </c>
      <c r="K104" s="16" t="str">
        <f t="shared" si="8"/>
        <v/>
      </c>
      <c r="L104" s="16" t="str" cm="1">
        <f t="array" ref="L104">IF(E104="","",_xlfn.IFS(E104=18,40,E104=16,3,E104=10,10))</f>
        <v/>
      </c>
      <c r="M104" s="22" t="str">
        <f>IF(E104=18,'Lay Out'!D104,IF(E104=10,'Lay Out'!D104,IF(E104=16,'Lay Out'!D104,"")))</f>
        <v/>
      </c>
      <c r="N104" s="16" t="str">
        <f>IF(K104=1,'Lay Out'!G104,"")</f>
        <v/>
      </c>
      <c r="O104" s="23" t="str">
        <f>IF(K104=1,'Lay Out'!$J$25,"")</f>
        <v/>
      </c>
      <c r="P104">
        <f t="shared" si="9"/>
        <v>90646</v>
      </c>
      <c r="Q104" s="16" t="str">
        <f>IF(K104=1,'Lay Out'!F104,"")</f>
        <v/>
      </c>
    </row>
    <row r="105" spans="1:17" ht="14.4">
      <c r="A105" t="str">
        <f>IF(C105="no",_xlfn.XLOOKUP(D105,'BASE BANCOS'!B:B,'BASE BANCOS'!C:C,"",0,1),IF(C105&gt;2,_xlfn.XLOOKUP(D105,'BASE BANCOS'!A:A,'BASE BANCOS'!C:C,"",0,1),""))</f>
        <v/>
      </c>
      <c r="B105" s="16" t="str">
        <f>_xlfn.XLOOKUP(A105,'BASE BANCOS'!C:C,'BASE BANCOS'!B:B,"",0,1)</f>
        <v/>
      </c>
      <c r="C105" t="str">
        <f t="shared" si="11"/>
        <v/>
      </c>
      <c r="D105" s="16">
        <f t="shared" si="10"/>
        <v>0</v>
      </c>
      <c r="E105" t="str">
        <f t="shared" si="6"/>
        <v/>
      </c>
      <c r="F105" s="21" t="str">
        <f>IF('Lay Out'!A105&gt;1,'Lay Out'!C105,"")</f>
        <v/>
      </c>
      <c r="G105">
        <f>'Lay Out'!E105</f>
        <v>0</v>
      </c>
      <c r="H105" s="16" t="str">
        <f ca="1">IF('Lay Out'!A105&gt;3,CONCATENATE('Lay Out'!A105,RANDBETWEEN(1,99999)),(""))</f>
        <v/>
      </c>
      <c r="I105" s="16" t="str">
        <f>IF('Lay Out'!A105&gt;1,'Lay Out'!B105,"")</f>
        <v/>
      </c>
      <c r="J105" s="16" t="str">
        <f t="shared" si="7"/>
        <v/>
      </c>
      <c r="K105" s="16" t="str">
        <f t="shared" si="8"/>
        <v/>
      </c>
      <c r="L105" s="16" t="str" cm="1">
        <f t="array" ref="L105">IF(E105="","",_xlfn.IFS(E105=18,40,E105=16,3,E105=10,10))</f>
        <v/>
      </c>
      <c r="M105" s="22" t="str">
        <f>IF(E105=18,'Lay Out'!D105,IF(E105=10,'Lay Out'!D105,IF(E105=16,'Lay Out'!D105,"")))</f>
        <v/>
      </c>
      <c r="N105" s="16" t="str">
        <f>IF(K105=1,'Lay Out'!G105,"")</f>
        <v/>
      </c>
      <c r="O105" s="23" t="str">
        <f>IF(K105=1,'Lay Out'!$J$25,"")</f>
        <v/>
      </c>
      <c r="P105">
        <f t="shared" si="9"/>
        <v>90646</v>
      </c>
      <c r="Q105" s="16" t="str">
        <f>IF(K105=1,'Lay Out'!F105,"")</f>
        <v/>
      </c>
    </row>
    <row r="106" spans="1:17" ht="14.4">
      <c r="A106" t="str">
        <f>IF(C106="no",_xlfn.XLOOKUP(D106,'BASE BANCOS'!B:B,'BASE BANCOS'!C:C,"",0,1),IF(C106&gt;2,_xlfn.XLOOKUP(D106,'BASE BANCOS'!A:A,'BASE BANCOS'!C:C,"",0,1),""))</f>
        <v/>
      </c>
      <c r="B106" s="16" t="str">
        <f>_xlfn.XLOOKUP(A106,'BASE BANCOS'!C:C,'BASE BANCOS'!B:B,"",0,1)</f>
        <v/>
      </c>
      <c r="C106" t="str">
        <f t="shared" si="11"/>
        <v/>
      </c>
      <c r="D106" s="16">
        <f t="shared" si="10"/>
        <v>0</v>
      </c>
      <c r="E106" t="str">
        <f t="shared" si="6"/>
        <v/>
      </c>
      <c r="F106" s="21" t="str">
        <f>IF('Lay Out'!A106&gt;1,'Lay Out'!C106,"")</f>
        <v/>
      </c>
      <c r="G106">
        <f>'Lay Out'!E106</f>
        <v>0</v>
      </c>
      <c r="H106" s="16" t="str">
        <f ca="1">IF('Lay Out'!A106&gt;3,CONCATENATE('Lay Out'!A106,RANDBETWEEN(1,99999)),(""))</f>
        <v/>
      </c>
      <c r="I106" s="16" t="str">
        <f>IF('Lay Out'!A106&gt;1,'Lay Out'!B106,"")</f>
        <v/>
      </c>
      <c r="J106" s="16" t="str">
        <f t="shared" si="7"/>
        <v/>
      </c>
      <c r="K106" s="16" t="str">
        <f t="shared" si="8"/>
        <v/>
      </c>
      <c r="L106" s="16" t="str" cm="1">
        <f t="array" ref="L106">IF(E106="","",_xlfn.IFS(E106=18,40,E106=16,3,E106=10,10))</f>
        <v/>
      </c>
      <c r="M106" s="22" t="str">
        <f>IF(E106=18,'Lay Out'!D106,IF(E106=10,'Lay Out'!D106,IF(E106=16,'Lay Out'!D106,"")))</f>
        <v/>
      </c>
      <c r="N106" s="16" t="str">
        <f>IF(K106=1,'Lay Out'!G106,"")</f>
        <v/>
      </c>
      <c r="O106" s="23" t="str">
        <f>IF(K106=1,'Lay Out'!$J$25,"")</f>
        <v/>
      </c>
      <c r="P106">
        <f t="shared" si="9"/>
        <v>90646</v>
      </c>
      <c r="Q106" s="16" t="str">
        <f>IF(K106=1,'Lay Out'!F106,"")</f>
        <v/>
      </c>
    </row>
    <row r="107" spans="1:17" ht="14.4">
      <c r="A107" t="str">
        <f>IF(C107="no",_xlfn.XLOOKUP(D107,'BASE BANCOS'!B:B,'BASE BANCOS'!C:C,"",0,1),IF(C107&gt;2,_xlfn.XLOOKUP(D107,'BASE BANCOS'!A:A,'BASE BANCOS'!C:C,"",0,1),""))</f>
        <v/>
      </c>
      <c r="B107" s="16" t="str">
        <f>_xlfn.XLOOKUP(A107,'BASE BANCOS'!C:C,'BASE BANCOS'!B:B,"",0,1)</f>
        <v/>
      </c>
      <c r="C107" t="str">
        <f t="shared" si="11"/>
        <v/>
      </c>
      <c r="D107" s="16">
        <f t="shared" si="10"/>
        <v>0</v>
      </c>
      <c r="E107" t="str">
        <f t="shared" si="6"/>
        <v/>
      </c>
      <c r="F107" s="21" t="str">
        <f>IF('Lay Out'!A107&gt;1,'Lay Out'!C107,"")</f>
        <v/>
      </c>
      <c r="G107">
        <f>'Lay Out'!E107</f>
        <v>0</v>
      </c>
      <c r="H107" s="16" t="str">
        <f ca="1">IF('Lay Out'!A107&gt;3,CONCATENATE('Lay Out'!A107,RANDBETWEEN(1,99999)),(""))</f>
        <v/>
      </c>
      <c r="I107" s="16" t="str">
        <f>IF('Lay Out'!A107&gt;1,'Lay Out'!B107,"")</f>
        <v/>
      </c>
      <c r="J107" s="16" t="str">
        <f t="shared" si="7"/>
        <v/>
      </c>
      <c r="K107" s="16" t="str">
        <f t="shared" si="8"/>
        <v/>
      </c>
      <c r="L107" s="16" t="str" cm="1">
        <f t="array" ref="L107">IF(E107="","",_xlfn.IFS(E107=18,40,E107=16,3,E107=10,10))</f>
        <v/>
      </c>
      <c r="M107" s="22" t="str">
        <f>IF(E107=18,'Lay Out'!D107,IF(E107=10,'Lay Out'!D107,IF(E107=16,'Lay Out'!D107,"")))</f>
        <v/>
      </c>
      <c r="N107" s="16" t="str">
        <f>IF(K107=1,'Lay Out'!G107,"")</f>
        <v/>
      </c>
      <c r="O107" s="23" t="str">
        <f>IF(K107=1,'Lay Out'!$J$25,"")</f>
        <v/>
      </c>
      <c r="P107">
        <f t="shared" si="9"/>
        <v>90646</v>
      </c>
      <c r="Q107" s="16" t="str">
        <f>IF(K107=1,'Lay Out'!F107,"")</f>
        <v/>
      </c>
    </row>
    <row r="108" spans="1:17" ht="14.4">
      <c r="A108" t="str">
        <f>IF(C108="no",_xlfn.XLOOKUP(D108,'BASE BANCOS'!B:B,'BASE BANCOS'!C:C,"",0,1),IF(C108&gt;2,_xlfn.XLOOKUP(D108,'BASE BANCOS'!A:A,'BASE BANCOS'!C:C,"",0,1),""))</f>
        <v/>
      </c>
      <c r="B108" s="16" t="str">
        <f>_xlfn.XLOOKUP(A108,'BASE BANCOS'!C:C,'BASE BANCOS'!B:B,"",0,1)</f>
        <v/>
      </c>
      <c r="C108" t="str">
        <f t="shared" si="11"/>
        <v/>
      </c>
      <c r="D108" s="16">
        <f t="shared" si="10"/>
        <v>0</v>
      </c>
      <c r="E108" t="str">
        <f t="shared" si="6"/>
        <v/>
      </c>
      <c r="F108" s="21" t="str">
        <f>IF('Lay Out'!A108&gt;1,'Lay Out'!C108,"")</f>
        <v/>
      </c>
      <c r="G108">
        <f>'Lay Out'!E108</f>
        <v>0</v>
      </c>
      <c r="H108" s="16" t="str">
        <f ca="1">IF('Lay Out'!A108&gt;3,CONCATENATE('Lay Out'!A108,RANDBETWEEN(1,99999)),(""))</f>
        <v/>
      </c>
      <c r="I108" s="16" t="str">
        <f>IF('Lay Out'!A108&gt;1,'Lay Out'!B108,"")</f>
        <v/>
      </c>
      <c r="J108" s="16" t="str">
        <f t="shared" si="7"/>
        <v/>
      </c>
      <c r="K108" s="16" t="str">
        <f t="shared" si="8"/>
        <v/>
      </c>
      <c r="L108" s="16" t="str" cm="1">
        <f t="array" ref="L108">IF(E108="","",_xlfn.IFS(E108=18,40,E108=16,3,E108=10,10))</f>
        <v/>
      </c>
      <c r="M108" s="22" t="str">
        <f>IF(E108=18,'Lay Out'!D108,IF(E108=10,'Lay Out'!D108,IF(E108=16,'Lay Out'!D108,"")))</f>
        <v/>
      </c>
      <c r="N108" s="16" t="str">
        <f>IF(K108=1,'Lay Out'!G108,"")</f>
        <v/>
      </c>
      <c r="O108" s="23" t="str">
        <f>IF(K108=1,'Lay Out'!$J$25,"")</f>
        <v/>
      </c>
      <c r="P108">
        <f t="shared" si="9"/>
        <v>90646</v>
      </c>
      <c r="Q108" s="16" t="str">
        <f>IF(K108=1,'Lay Out'!F108,"")</f>
        <v/>
      </c>
    </row>
    <row r="109" spans="1:17" ht="14.4">
      <c r="A109" t="str">
        <f>IF(C109="no",_xlfn.XLOOKUP(D109,'BASE BANCOS'!B:B,'BASE BANCOS'!C:C,"",0,1),IF(C109&gt;2,_xlfn.XLOOKUP(D109,'BASE BANCOS'!A:A,'BASE BANCOS'!C:C,"",0,1),""))</f>
        <v/>
      </c>
      <c r="B109" s="16" t="str">
        <f>_xlfn.XLOOKUP(A109,'BASE BANCOS'!C:C,'BASE BANCOS'!B:B,"",0,1)</f>
        <v/>
      </c>
      <c r="C109" t="str">
        <f t="shared" si="11"/>
        <v/>
      </c>
      <c r="D109" s="16">
        <f t="shared" si="10"/>
        <v>0</v>
      </c>
      <c r="E109" t="str">
        <f t="shared" si="6"/>
        <v/>
      </c>
      <c r="F109" s="21" t="str">
        <f>IF('Lay Out'!A109&gt;1,'Lay Out'!C109,"")</f>
        <v/>
      </c>
      <c r="G109">
        <f>'Lay Out'!E109</f>
        <v>0</v>
      </c>
      <c r="H109" s="16" t="str">
        <f ca="1">IF('Lay Out'!A109&gt;3,CONCATENATE('Lay Out'!A109,RANDBETWEEN(1,99999)),(""))</f>
        <v/>
      </c>
      <c r="I109" s="16" t="str">
        <f>IF('Lay Out'!A109&gt;1,'Lay Out'!B109,"")</f>
        <v/>
      </c>
      <c r="J109" s="16" t="str">
        <f t="shared" si="7"/>
        <v/>
      </c>
      <c r="K109" s="16" t="str">
        <f t="shared" si="8"/>
        <v/>
      </c>
      <c r="L109" s="16" t="str" cm="1">
        <f t="array" ref="L109">IF(E109="","",_xlfn.IFS(E109=18,40,E109=16,3,E109=10,10))</f>
        <v/>
      </c>
      <c r="M109" s="22" t="str">
        <f>IF(E109=18,'Lay Out'!D109,IF(E109=10,'Lay Out'!D109,IF(E109=16,'Lay Out'!D109,"")))</f>
        <v/>
      </c>
      <c r="N109" s="16" t="str">
        <f>IF(K109=1,'Lay Out'!G109,"")</f>
        <v/>
      </c>
      <c r="O109" s="23" t="str">
        <f>IF(K109=1,'Lay Out'!$J$25,"")</f>
        <v/>
      </c>
      <c r="P109">
        <f t="shared" si="9"/>
        <v>90646</v>
      </c>
      <c r="Q109" s="16" t="str">
        <f>IF(K109=1,'Lay Out'!F109,"")</f>
        <v/>
      </c>
    </row>
    <row r="110" spans="1:17" ht="14.4">
      <c r="A110" t="str">
        <f>IF(C110="no",_xlfn.XLOOKUP(D110,'BASE BANCOS'!B:B,'BASE BANCOS'!C:C,"",0,1),IF(C110&gt;2,_xlfn.XLOOKUP(D110,'BASE BANCOS'!A:A,'BASE BANCOS'!C:C,"",0,1),""))</f>
        <v/>
      </c>
      <c r="B110" s="16" t="str">
        <f>_xlfn.XLOOKUP(A110,'BASE BANCOS'!C:C,'BASE BANCOS'!B:B,"",0,1)</f>
        <v/>
      </c>
      <c r="C110" t="str">
        <f t="shared" si="11"/>
        <v/>
      </c>
      <c r="D110" s="16">
        <f t="shared" si="10"/>
        <v>0</v>
      </c>
      <c r="E110" t="str">
        <f t="shared" si="6"/>
        <v/>
      </c>
      <c r="F110" s="21" t="str">
        <f>IF('Lay Out'!A110&gt;1,'Lay Out'!C110,"")</f>
        <v/>
      </c>
      <c r="G110">
        <f>'Lay Out'!E110</f>
        <v>0</v>
      </c>
      <c r="H110" s="16" t="str">
        <f ca="1">IF('Lay Out'!A110&gt;3,CONCATENATE('Lay Out'!A110,RANDBETWEEN(1,99999)),(""))</f>
        <v/>
      </c>
      <c r="I110" s="16" t="str">
        <f>IF('Lay Out'!A110&gt;1,'Lay Out'!B110,"")</f>
        <v/>
      </c>
      <c r="J110" s="16" t="str">
        <f t="shared" si="7"/>
        <v/>
      </c>
      <c r="K110" s="16" t="str">
        <f t="shared" si="8"/>
        <v/>
      </c>
      <c r="L110" s="16" t="str" cm="1">
        <f t="array" ref="L110">IF(E110="","",_xlfn.IFS(E110=18,40,E110=16,3,E110=10,10))</f>
        <v/>
      </c>
      <c r="M110" s="22" t="str">
        <f>IF(E110=18,'Lay Out'!D110,IF(E110=10,'Lay Out'!D110,IF(E110=16,'Lay Out'!D110,"")))</f>
        <v/>
      </c>
      <c r="N110" s="16" t="str">
        <f>IF(K110=1,'Lay Out'!G110,"")</f>
        <v/>
      </c>
      <c r="O110" s="23" t="str">
        <f>IF(K110=1,'Lay Out'!$J$25,"")</f>
        <v/>
      </c>
      <c r="P110">
        <f t="shared" si="9"/>
        <v>90646</v>
      </c>
      <c r="Q110" s="16" t="str">
        <f>IF(K110=1,'Lay Out'!F110,"")</f>
        <v/>
      </c>
    </row>
    <row r="111" spans="1:17" ht="14.4">
      <c r="A111" t="str">
        <f>IF(C111="no",_xlfn.XLOOKUP(D111,'BASE BANCOS'!B:B,'BASE BANCOS'!C:C,"",0,1),IF(C111&gt;2,_xlfn.XLOOKUP(D111,'BASE BANCOS'!A:A,'BASE BANCOS'!C:C,"",0,1),""))</f>
        <v/>
      </c>
      <c r="B111" s="16" t="str">
        <f>_xlfn.XLOOKUP(A111,'BASE BANCOS'!C:C,'BASE BANCOS'!B:B,"",0,1)</f>
        <v/>
      </c>
      <c r="C111" t="str">
        <f t="shared" si="11"/>
        <v/>
      </c>
      <c r="D111" s="16">
        <f t="shared" si="10"/>
        <v>0</v>
      </c>
      <c r="E111" t="str">
        <f t="shared" si="6"/>
        <v/>
      </c>
      <c r="F111" s="21" t="str">
        <f>IF('Lay Out'!A111&gt;1,'Lay Out'!C111,"")</f>
        <v/>
      </c>
      <c r="G111">
        <f>'Lay Out'!E111</f>
        <v>0</v>
      </c>
      <c r="H111" s="16" t="str">
        <f ca="1">IF('Lay Out'!A111&gt;3,CONCATENATE('Lay Out'!A111,RANDBETWEEN(1,99999)),(""))</f>
        <v/>
      </c>
      <c r="I111" s="16" t="str">
        <f>IF('Lay Out'!A111&gt;1,'Lay Out'!B111,"")</f>
        <v/>
      </c>
      <c r="J111" s="16" t="str">
        <f t="shared" si="7"/>
        <v/>
      </c>
      <c r="K111" s="16" t="str">
        <f t="shared" si="8"/>
        <v/>
      </c>
      <c r="L111" s="16" t="str" cm="1">
        <f t="array" ref="L111">IF(E111="","",_xlfn.IFS(E111=18,40,E111=16,3,E111=10,10))</f>
        <v/>
      </c>
      <c r="M111" s="22" t="str">
        <f>IF(E111=18,'Lay Out'!D111,IF(E111=10,'Lay Out'!D111,IF(E111=16,'Lay Out'!D111,"")))</f>
        <v/>
      </c>
      <c r="N111" s="16" t="str">
        <f>IF(K111=1,'Lay Out'!G111,"")</f>
        <v/>
      </c>
      <c r="O111" s="23" t="str">
        <f>IF(K111=1,'Lay Out'!$J$25,"")</f>
        <v/>
      </c>
      <c r="P111">
        <f t="shared" si="9"/>
        <v>90646</v>
      </c>
      <c r="Q111" s="16" t="str">
        <f>IF(K111=1,'Lay Out'!F111,"")</f>
        <v/>
      </c>
    </row>
    <row r="112" spans="1:17" ht="14.4">
      <c r="A112" t="str">
        <f>IF(C112="no",_xlfn.XLOOKUP(D112,'BASE BANCOS'!B:B,'BASE BANCOS'!C:C,"",0,1),IF(C112&gt;2,_xlfn.XLOOKUP(D112,'BASE BANCOS'!A:A,'BASE BANCOS'!C:C,"",0,1),""))</f>
        <v/>
      </c>
      <c r="B112" s="16" t="str">
        <f>_xlfn.XLOOKUP(A112,'BASE BANCOS'!C:C,'BASE BANCOS'!B:B,"",0,1)</f>
        <v/>
      </c>
      <c r="C112" t="str">
        <f t="shared" si="11"/>
        <v/>
      </c>
      <c r="D112" s="16">
        <f t="shared" si="10"/>
        <v>0</v>
      </c>
      <c r="E112" t="str">
        <f t="shared" si="6"/>
        <v/>
      </c>
      <c r="F112" s="21" t="str">
        <f>IF('Lay Out'!A112&gt;1,'Lay Out'!C112,"")</f>
        <v/>
      </c>
      <c r="G112">
        <f>'Lay Out'!E112</f>
        <v>0</v>
      </c>
      <c r="H112" s="16" t="str">
        <f ca="1">IF('Lay Out'!A112&gt;3,CONCATENATE('Lay Out'!A112,RANDBETWEEN(1,99999)),(""))</f>
        <v/>
      </c>
      <c r="I112" s="16" t="str">
        <f>IF('Lay Out'!A112&gt;1,'Lay Out'!B112,"")</f>
        <v/>
      </c>
      <c r="J112" s="16" t="str">
        <f t="shared" si="7"/>
        <v/>
      </c>
      <c r="K112" s="16" t="str">
        <f t="shared" si="8"/>
        <v/>
      </c>
      <c r="L112" s="16" t="str" cm="1">
        <f t="array" ref="L112">IF(E112="","",_xlfn.IFS(E112=18,40,E112=16,3,E112=10,10))</f>
        <v/>
      </c>
      <c r="M112" s="22" t="str">
        <f>IF(E112=18,'Lay Out'!D112,IF(E112=10,'Lay Out'!D112,IF(E112=16,'Lay Out'!D112,"")))</f>
        <v/>
      </c>
      <c r="N112" s="16" t="str">
        <f>IF(K112=1,'Lay Out'!G112,"")</f>
        <v/>
      </c>
      <c r="O112" s="23" t="str">
        <f>IF(K112=1,'Lay Out'!$J$25,"")</f>
        <v/>
      </c>
      <c r="P112">
        <f t="shared" si="9"/>
        <v>90646</v>
      </c>
      <c r="Q112" s="16" t="str">
        <f>IF(K112=1,'Lay Out'!F112,"")</f>
        <v/>
      </c>
    </row>
    <row r="113" spans="1:17" ht="14.4">
      <c r="A113" t="str">
        <f>IF(C113="no",_xlfn.XLOOKUP(D113,'BASE BANCOS'!B:B,'BASE BANCOS'!C:C,"",0,1),IF(C113&gt;2,_xlfn.XLOOKUP(D113,'BASE BANCOS'!A:A,'BASE BANCOS'!C:C,"",0,1),""))</f>
        <v/>
      </c>
      <c r="B113" s="16" t="str">
        <f>_xlfn.XLOOKUP(A113,'BASE BANCOS'!C:C,'BASE BANCOS'!B:B,"",0,1)</f>
        <v/>
      </c>
      <c r="C113" t="str">
        <f t="shared" si="11"/>
        <v/>
      </c>
      <c r="D113" s="16">
        <f t="shared" si="10"/>
        <v>0</v>
      </c>
      <c r="E113" t="str">
        <f t="shared" si="6"/>
        <v/>
      </c>
      <c r="F113" s="21" t="str">
        <f>IF('Lay Out'!A113&gt;1,'Lay Out'!C113,"")</f>
        <v/>
      </c>
      <c r="G113">
        <f>'Lay Out'!E113</f>
        <v>0</v>
      </c>
      <c r="H113" s="16" t="str">
        <f ca="1">IF('Lay Out'!A113&gt;3,CONCATENATE('Lay Out'!A113,RANDBETWEEN(1,99999)),(""))</f>
        <v/>
      </c>
      <c r="I113" s="16" t="str">
        <f>IF('Lay Out'!A113&gt;1,'Lay Out'!B113,"")</f>
        <v/>
      </c>
      <c r="J113" s="16" t="str">
        <f t="shared" si="7"/>
        <v/>
      </c>
      <c r="K113" s="16" t="str">
        <f t="shared" si="8"/>
        <v/>
      </c>
      <c r="L113" s="16" t="str" cm="1">
        <f t="array" ref="L113">IF(E113="","",_xlfn.IFS(E113=18,40,E113=16,3,E113=10,10))</f>
        <v/>
      </c>
      <c r="M113" s="22" t="str">
        <f>IF(E113=18,'Lay Out'!D113,IF(E113=10,'Lay Out'!D113,IF(E113=16,'Lay Out'!D113,"")))</f>
        <v/>
      </c>
      <c r="N113" s="16" t="str">
        <f>IF(K113=1,'Lay Out'!G113,"")</f>
        <v/>
      </c>
      <c r="O113" s="23" t="str">
        <f>IF(K113=1,'Lay Out'!$J$25,"")</f>
        <v/>
      </c>
      <c r="P113">
        <f t="shared" si="9"/>
        <v>90646</v>
      </c>
      <c r="Q113" s="16" t="str">
        <f>IF(K113=1,'Lay Out'!F113,"")</f>
        <v/>
      </c>
    </row>
    <row r="114" spans="1:17" ht="14.4">
      <c r="A114" t="str">
        <f>IF(C114="no",_xlfn.XLOOKUP(D114,'BASE BANCOS'!B:B,'BASE BANCOS'!C:C,"",0,1),IF(C114&gt;2,_xlfn.XLOOKUP(D114,'BASE BANCOS'!A:A,'BASE BANCOS'!C:C,"",0,1),""))</f>
        <v/>
      </c>
      <c r="B114" s="16" t="str">
        <f>_xlfn.XLOOKUP(A114,'BASE BANCOS'!C:C,'BASE BANCOS'!B:B,"",0,1)</f>
        <v/>
      </c>
      <c r="C114" t="str">
        <f t="shared" si="11"/>
        <v/>
      </c>
      <c r="D114" s="16">
        <f t="shared" si="10"/>
        <v>0</v>
      </c>
      <c r="E114" t="str">
        <f t="shared" si="6"/>
        <v/>
      </c>
      <c r="F114" s="21" t="str">
        <f>IF('Lay Out'!A114&gt;1,'Lay Out'!C114,"")</f>
        <v/>
      </c>
      <c r="G114">
        <f>'Lay Out'!E114</f>
        <v>0</v>
      </c>
      <c r="H114" s="16" t="str">
        <f ca="1">IF('Lay Out'!A114&gt;3,CONCATENATE('Lay Out'!A114,RANDBETWEEN(1,99999)),(""))</f>
        <v/>
      </c>
      <c r="I114" s="16" t="str">
        <f>IF('Lay Out'!A114&gt;1,'Lay Out'!B114,"")</f>
        <v/>
      </c>
      <c r="J114" s="16" t="str">
        <f t="shared" si="7"/>
        <v/>
      </c>
      <c r="K114" s="16" t="str">
        <f t="shared" si="8"/>
        <v/>
      </c>
      <c r="L114" s="16" t="str" cm="1">
        <f t="array" ref="L114">IF(E114="","",_xlfn.IFS(E114=18,40,E114=16,3,E114=10,10))</f>
        <v/>
      </c>
      <c r="M114" s="22" t="str">
        <f>IF(E114=18,'Lay Out'!D114,IF(E114=10,'Lay Out'!D114,IF(E114=16,'Lay Out'!D114,"")))</f>
        <v/>
      </c>
      <c r="N114" s="16" t="str">
        <f>IF(K114=1,'Lay Out'!G114,"")</f>
        <v/>
      </c>
      <c r="O114" s="23" t="str">
        <f>IF(K114=1,'Lay Out'!$J$25,"")</f>
        <v/>
      </c>
      <c r="P114">
        <f t="shared" si="9"/>
        <v>90646</v>
      </c>
      <c r="Q114" s="16" t="str">
        <f>IF(K114=1,'Lay Out'!F114,"")</f>
        <v/>
      </c>
    </row>
    <row r="115" spans="1:17" ht="14.4">
      <c r="A115" t="str">
        <f>IF(C115="no",_xlfn.XLOOKUP(D115,'BASE BANCOS'!B:B,'BASE BANCOS'!C:C,"",0,1),IF(C115&gt;2,_xlfn.XLOOKUP(D115,'BASE BANCOS'!A:A,'BASE BANCOS'!C:C,"",0,1),""))</f>
        <v/>
      </c>
      <c r="B115" s="16" t="str">
        <f>_xlfn.XLOOKUP(A115,'BASE BANCOS'!C:C,'BASE BANCOS'!B:B,"",0,1)</f>
        <v/>
      </c>
      <c r="C115" t="str">
        <f t="shared" si="11"/>
        <v/>
      </c>
      <c r="D115" s="16">
        <f t="shared" si="10"/>
        <v>0</v>
      </c>
      <c r="E115" t="str">
        <f t="shared" si="6"/>
        <v/>
      </c>
      <c r="F115" s="21" t="str">
        <f>IF('Lay Out'!A115&gt;1,'Lay Out'!C115,"")</f>
        <v/>
      </c>
      <c r="G115">
        <f>'Lay Out'!E115</f>
        <v>0</v>
      </c>
      <c r="H115" s="16" t="str">
        <f ca="1">IF('Lay Out'!A115&gt;3,CONCATENATE('Lay Out'!A115,RANDBETWEEN(1,99999)),(""))</f>
        <v/>
      </c>
      <c r="I115" s="16" t="str">
        <f>IF('Lay Out'!A115&gt;1,'Lay Out'!B115,"")</f>
        <v/>
      </c>
      <c r="J115" s="16" t="str">
        <f t="shared" si="7"/>
        <v/>
      </c>
      <c r="K115" s="16" t="str">
        <f t="shared" si="8"/>
        <v/>
      </c>
      <c r="L115" s="16" t="str" cm="1">
        <f t="array" ref="L115">IF(E115="","",_xlfn.IFS(E115=18,40,E115=16,3,E115=10,10))</f>
        <v/>
      </c>
      <c r="M115" s="22" t="str">
        <f>IF(E115=18,'Lay Out'!D115,IF(E115=10,'Lay Out'!D115,IF(E115=16,'Lay Out'!D115,"")))</f>
        <v/>
      </c>
      <c r="N115" s="16" t="str">
        <f>IF(K115=1,'Lay Out'!G115,"")</f>
        <v/>
      </c>
      <c r="O115" s="23" t="str">
        <f>IF(K115=1,'Lay Out'!$J$25,"")</f>
        <v/>
      </c>
      <c r="P115">
        <f t="shared" si="9"/>
        <v>90646</v>
      </c>
      <c r="Q115" s="16" t="str">
        <f>IF(K115=1,'Lay Out'!F115,"")</f>
        <v/>
      </c>
    </row>
    <row r="116" spans="1:17" ht="14.4">
      <c r="A116" t="str">
        <f>IF(C116="no",_xlfn.XLOOKUP(D116,'BASE BANCOS'!B:B,'BASE BANCOS'!C:C,"",0,1),IF(C116&gt;2,_xlfn.XLOOKUP(D116,'BASE BANCOS'!A:A,'BASE BANCOS'!C:C,"",0,1),""))</f>
        <v/>
      </c>
      <c r="B116" s="16" t="str">
        <f>_xlfn.XLOOKUP(A116,'BASE BANCOS'!C:C,'BASE BANCOS'!B:B,"",0,1)</f>
        <v/>
      </c>
      <c r="C116" t="str">
        <f t="shared" si="11"/>
        <v/>
      </c>
      <c r="D116" s="16">
        <f t="shared" si="10"/>
        <v>0</v>
      </c>
      <c r="E116" t="str">
        <f t="shared" si="6"/>
        <v/>
      </c>
      <c r="F116" s="21" t="str">
        <f>IF('Lay Out'!A116&gt;1,'Lay Out'!C116,"")</f>
        <v/>
      </c>
      <c r="G116">
        <f>'Lay Out'!E116</f>
        <v>0</v>
      </c>
      <c r="H116" s="16" t="str">
        <f ca="1">IF('Lay Out'!A116&gt;3,CONCATENATE('Lay Out'!A116,RANDBETWEEN(1,99999)),(""))</f>
        <v/>
      </c>
      <c r="I116" s="16" t="str">
        <f>IF('Lay Out'!A116&gt;1,'Lay Out'!B116,"")</f>
        <v/>
      </c>
      <c r="J116" s="16" t="str">
        <f t="shared" si="7"/>
        <v/>
      </c>
      <c r="K116" s="16" t="str">
        <f t="shared" si="8"/>
        <v/>
      </c>
      <c r="L116" s="16" t="str" cm="1">
        <f t="array" ref="L116">IF(E116="","",_xlfn.IFS(E116=18,40,E116=16,3,E116=10,10))</f>
        <v/>
      </c>
      <c r="M116" s="22" t="str">
        <f>IF(E116=18,'Lay Out'!D116,IF(E116=10,'Lay Out'!D116,IF(E116=16,'Lay Out'!D116,"")))</f>
        <v/>
      </c>
      <c r="N116" s="16" t="str">
        <f>IF(K116=1,'Lay Out'!G116,"")</f>
        <v/>
      </c>
      <c r="O116" s="23" t="str">
        <f>IF(K116=1,'Lay Out'!$J$25,"")</f>
        <v/>
      </c>
      <c r="P116">
        <f t="shared" si="9"/>
        <v>90646</v>
      </c>
      <c r="Q116" s="16" t="str">
        <f>IF(K116=1,'Lay Out'!F116,"")</f>
        <v/>
      </c>
    </row>
    <row r="117" spans="1:17" ht="14.4">
      <c r="A117" t="str">
        <f>IF(C117="no",_xlfn.XLOOKUP(D117,'BASE BANCOS'!B:B,'BASE BANCOS'!C:C,"",0,1),IF(C117&gt;2,_xlfn.XLOOKUP(D117,'BASE BANCOS'!A:A,'BASE BANCOS'!C:C,"",0,1),""))</f>
        <v/>
      </c>
      <c r="B117" s="16" t="str">
        <f>_xlfn.XLOOKUP(A117,'BASE BANCOS'!C:C,'BASE BANCOS'!B:B,"",0,1)</f>
        <v/>
      </c>
      <c r="C117" t="str">
        <f t="shared" si="11"/>
        <v/>
      </c>
      <c r="D117" s="16">
        <f t="shared" si="10"/>
        <v>0</v>
      </c>
      <c r="E117" t="str">
        <f t="shared" si="6"/>
        <v/>
      </c>
      <c r="F117" s="21" t="str">
        <f>IF('Lay Out'!A117&gt;1,'Lay Out'!C117,"")</f>
        <v/>
      </c>
      <c r="G117">
        <f>'Lay Out'!E117</f>
        <v>0</v>
      </c>
      <c r="H117" s="16" t="str">
        <f ca="1">IF('Lay Out'!A117&gt;3,CONCATENATE('Lay Out'!A117,RANDBETWEEN(1,99999)),(""))</f>
        <v/>
      </c>
      <c r="I117" s="16" t="str">
        <f>IF('Lay Out'!A117&gt;1,'Lay Out'!B117,"")</f>
        <v/>
      </c>
      <c r="J117" s="16" t="str">
        <f t="shared" si="7"/>
        <v/>
      </c>
      <c r="K117" s="16" t="str">
        <f t="shared" si="8"/>
        <v/>
      </c>
      <c r="L117" s="16" t="str" cm="1">
        <f t="array" ref="L117">IF(E117="","",_xlfn.IFS(E117=18,40,E117=16,3,E117=10,10))</f>
        <v/>
      </c>
      <c r="M117" s="22" t="str">
        <f>IF(E117=18,'Lay Out'!D117,IF(E117=10,'Lay Out'!D117,IF(E117=16,'Lay Out'!D117,"")))</f>
        <v/>
      </c>
      <c r="N117" s="16" t="str">
        <f>IF(K117=1,'Lay Out'!G117,"")</f>
        <v/>
      </c>
      <c r="O117" s="23" t="str">
        <f>IF(K117=1,'Lay Out'!$J$25,"")</f>
        <v/>
      </c>
      <c r="P117">
        <f t="shared" si="9"/>
        <v>90646</v>
      </c>
      <c r="Q117" s="16" t="str">
        <f>IF(K117=1,'Lay Out'!F117,"")</f>
        <v/>
      </c>
    </row>
    <row r="118" spans="1:17" ht="14.4">
      <c r="A118" t="str">
        <f>IF(C118="no",_xlfn.XLOOKUP(D118,'BASE BANCOS'!B:B,'BASE BANCOS'!C:C,"",0,1),IF(C118&gt;2,_xlfn.XLOOKUP(D118,'BASE BANCOS'!A:A,'BASE BANCOS'!C:C,"",0,1),""))</f>
        <v/>
      </c>
      <c r="B118" s="16" t="str">
        <f>_xlfn.XLOOKUP(A118,'BASE BANCOS'!C:C,'BASE BANCOS'!B:B,"",0,1)</f>
        <v/>
      </c>
      <c r="C118" t="str">
        <f t="shared" si="11"/>
        <v/>
      </c>
      <c r="D118" s="16">
        <f t="shared" si="10"/>
        <v>0</v>
      </c>
      <c r="E118" t="str">
        <f t="shared" si="6"/>
        <v/>
      </c>
      <c r="F118" s="21" t="str">
        <f>IF('Lay Out'!A118&gt;1,'Lay Out'!C118,"")</f>
        <v/>
      </c>
      <c r="G118">
        <f>'Lay Out'!E118</f>
        <v>0</v>
      </c>
      <c r="H118" s="16" t="str">
        <f ca="1">IF('Lay Out'!A118&gt;3,CONCATENATE('Lay Out'!A118,RANDBETWEEN(1,99999)),(""))</f>
        <v/>
      </c>
      <c r="I118" s="16" t="str">
        <f>IF('Lay Out'!A118&gt;1,'Lay Out'!B118,"")</f>
        <v/>
      </c>
      <c r="J118" s="16" t="str">
        <f t="shared" si="7"/>
        <v/>
      </c>
      <c r="K118" s="16" t="str">
        <f t="shared" si="8"/>
        <v/>
      </c>
      <c r="L118" s="16" t="str" cm="1">
        <f t="array" ref="L118">IF(E118="","",_xlfn.IFS(E118=18,40,E118=16,3,E118=10,10))</f>
        <v/>
      </c>
      <c r="M118" s="22" t="str">
        <f>IF(E118=18,'Lay Out'!D118,IF(E118=10,'Lay Out'!D118,IF(E118=16,'Lay Out'!D118,"")))</f>
        <v/>
      </c>
      <c r="N118" s="16" t="str">
        <f>IF(K118=1,'Lay Out'!G118,"")</f>
        <v/>
      </c>
      <c r="O118" s="23" t="str">
        <f>IF(K118=1,'Lay Out'!$J$25,"")</f>
        <v/>
      </c>
      <c r="P118">
        <f t="shared" si="9"/>
        <v>90646</v>
      </c>
      <c r="Q118" s="16" t="str">
        <f>IF(K118=1,'Lay Out'!F118,"")</f>
        <v/>
      </c>
    </row>
    <row r="119" spans="1:17" ht="14.4">
      <c r="A119" t="str">
        <f>IF(C119="no",_xlfn.XLOOKUP(D119,'BASE BANCOS'!B:B,'BASE BANCOS'!C:C,"",0,1),IF(C119&gt;2,_xlfn.XLOOKUP(D119,'BASE BANCOS'!A:A,'BASE BANCOS'!C:C,"",0,1),""))</f>
        <v/>
      </c>
      <c r="B119" s="16" t="str">
        <f>_xlfn.XLOOKUP(A119,'BASE BANCOS'!C:C,'BASE BANCOS'!B:B,"",0,1)</f>
        <v/>
      </c>
      <c r="C119" t="str">
        <f t="shared" si="11"/>
        <v/>
      </c>
      <c r="D119" s="16">
        <f t="shared" si="10"/>
        <v>0</v>
      </c>
      <c r="E119" t="str">
        <f t="shared" si="6"/>
        <v/>
      </c>
      <c r="F119" s="21" t="str">
        <f>IF('Lay Out'!A119&gt;1,'Lay Out'!C119,"")</f>
        <v/>
      </c>
      <c r="G119">
        <f>'Lay Out'!E119</f>
        <v>0</v>
      </c>
      <c r="H119" s="16" t="str">
        <f ca="1">IF('Lay Out'!A119&gt;3,CONCATENATE('Lay Out'!A119,RANDBETWEEN(1,99999)),(""))</f>
        <v/>
      </c>
      <c r="I119" s="16" t="str">
        <f>IF('Lay Out'!A119&gt;1,'Lay Out'!B119,"")</f>
        <v/>
      </c>
      <c r="J119" s="16" t="str">
        <f t="shared" si="7"/>
        <v/>
      </c>
      <c r="K119" s="16" t="str">
        <f t="shared" si="8"/>
        <v/>
      </c>
      <c r="L119" s="16" t="str" cm="1">
        <f t="array" ref="L119">IF(E119="","",_xlfn.IFS(E119=18,40,E119=16,3,E119=10,10))</f>
        <v/>
      </c>
      <c r="M119" s="22" t="str">
        <f>IF(E119=18,'Lay Out'!D119,IF(E119=10,'Lay Out'!D119,IF(E119=16,'Lay Out'!D119,"")))</f>
        <v/>
      </c>
      <c r="N119" s="16" t="str">
        <f>IF(K119=1,'Lay Out'!G119,"")</f>
        <v/>
      </c>
      <c r="O119" s="23" t="str">
        <f>IF(K119=1,'Lay Out'!$J$25,"")</f>
        <v/>
      </c>
      <c r="P119">
        <f t="shared" si="9"/>
        <v>90646</v>
      </c>
      <c r="Q119" s="16" t="str">
        <f>IF(K119=1,'Lay Out'!F119,"")</f>
        <v/>
      </c>
    </row>
    <row r="120" spans="1:17" ht="14.4">
      <c r="A120" t="str">
        <f>IF(C120="no",_xlfn.XLOOKUP(D120,'BASE BANCOS'!B:B,'BASE BANCOS'!C:C,"",0,1),IF(C120&gt;2,_xlfn.XLOOKUP(D120,'BASE BANCOS'!A:A,'BASE BANCOS'!C:C,"",0,1),""))</f>
        <v/>
      </c>
      <c r="B120" s="16" t="str">
        <f>_xlfn.XLOOKUP(A120,'BASE BANCOS'!C:C,'BASE BANCOS'!B:B,"",0,1)</f>
        <v/>
      </c>
      <c r="C120" t="str">
        <f t="shared" si="11"/>
        <v/>
      </c>
      <c r="D120" s="16">
        <f t="shared" si="10"/>
        <v>0</v>
      </c>
      <c r="E120" t="str">
        <f t="shared" si="6"/>
        <v/>
      </c>
      <c r="F120" s="21" t="str">
        <f>IF('Lay Out'!A120&gt;1,'Lay Out'!C120,"")</f>
        <v/>
      </c>
      <c r="G120">
        <f>'Lay Out'!E120</f>
        <v>0</v>
      </c>
      <c r="H120" s="16" t="str">
        <f ca="1">IF('Lay Out'!A120&gt;3,CONCATENATE('Lay Out'!A120,RANDBETWEEN(1,99999)),(""))</f>
        <v/>
      </c>
      <c r="I120" s="16" t="str">
        <f>IF('Lay Out'!A120&gt;1,'Lay Out'!B120,"")</f>
        <v/>
      </c>
      <c r="J120" s="16" t="str">
        <f t="shared" si="7"/>
        <v/>
      </c>
      <c r="K120" s="16" t="str">
        <f t="shared" si="8"/>
        <v/>
      </c>
      <c r="L120" s="16" t="str" cm="1">
        <f t="array" ref="L120">IF(E120="","",_xlfn.IFS(E120=18,40,E120=16,3,E120=10,10))</f>
        <v/>
      </c>
      <c r="M120" s="22" t="str">
        <f>IF(E120=18,'Lay Out'!D120,IF(E120=10,'Lay Out'!D120,IF(E120=16,'Lay Out'!D120,"")))</f>
        <v/>
      </c>
      <c r="N120" s="16" t="str">
        <f>IF(K120=1,'Lay Out'!G120,"")</f>
        <v/>
      </c>
      <c r="O120" s="23" t="str">
        <f>IF(K120=1,'Lay Out'!$J$25,"")</f>
        <v/>
      </c>
      <c r="P120">
        <f t="shared" si="9"/>
        <v>90646</v>
      </c>
      <c r="Q120" s="16" t="str">
        <f>IF(K120=1,'Lay Out'!F120,"")</f>
        <v/>
      </c>
    </row>
    <row r="121" spans="1:17" ht="14.4">
      <c r="A121" t="str">
        <f>IF(C121="no",_xlfn.XLOOKUP(D121,'BASE BANCOS'!B:B,'BASE BANCOS'!C:C,"",0,1),IF(C121&gt;2,_xlfn.XLOOKUP(D121,'BASE BANCOS'!A:A,'BASE BANCOS'!C:C,"",0,1),""))</f>
        <v/>
      </c>
      <c r="B121" s="16" t="str">
        <f>_xlfn.XLOOKUP(A121,'BASE BANCOS'!C:C,'BASE BANCOS'!B:B,"",0,1)</f>
        <v/>
      </c>
      <c r="C121" t="str">
        <f t="shared" si="11"/>
        <v/>
      </c>
      <c r="D121" s="16">
        <f t="shared" si="10"/>
        <v>0</v>
      </c>
      <c r="E121" t="str">
        <f t="shared" si="6"/>
        <v/>
      </c>
      <c r="F121" s="21" t="str">
        <f>IF('Lay Out'!A121&gt;1,'Lay Out'!C121,"")</f>
        <v/>
      </c>
      <c r="G121">
        <f>'Lay Out'!E121</f>
        <v>0</v>
      </c>
      <c r="H121" s="16" t="str">
        <f ca="1">IF('Lay Out'!A121&gt;3,CONCATENATE('Lay Out'!A121,RANDBETWEEN(1,99999)),(""))</f>
        <v/>
      </c>
      <c r="I121" s="16" t="str">
        <f>IF('Lay Out'!A121&gt;1,'Lay Out'!B121,"")</f>
        <v/>
      </c>
      <c r="J121" s="16" t="str">
        <f t="shared" si="7"/>
        <v/>
      </c>
      <c r="K121" s="16" t="str">
        <f t="shared" si="8"/>
        <v/>
      </c>
      <c r="L121" s="16" t="str" cm="1">
        <f t="array" ref="L121">IF(E121="","",_xlfn.IFS(E121=18,40,E121=16,3,E121=10,10))</f>
        <v/>
      </c>
      <c r="M121" s="22" t="str">
        <f>IF(E121=18,'Lay Out'!D121,IF(E121=10,'Lay Out'!D121,IF(E121=16,'Lay Out'!D121,"")))</f>
        <v/>
      </c>
      <c r="N121" s="16" t="str">
        <f>IF(K121=1,'Lay Out'!G121,"")</f>
        <v/>
      </c>
      <c r="O121" s="23" t="str">
        <f>IF(K121=1,'Lay Out'!$J$25,"")</f>
        <v/>
      </c>
      <c r="P121">
        <f t="shared" si="9"/>
        <v>90646</v>
      </c>
      <c r="Q121" s="16" t="str">
        <f>IF(K121=1,'Lay Out'!F121,"")</f>
        <v/>
      </c>
    </row>
    <row r="122" spans="1:17" ht="14.4">
      <c r="A122" t="str">
        <f>IF(C122="no",_xlfn.XLOOKUP(D122,'BASE BANCOS'!B:B,'BASE BANCOS'!C:C,"",0,1),IF(C122&gt;2,_xlfn.XLOOKUP(D122,'BASE BANCOS'!A:A,'BASE BANCOS'!C:C,"",0,1),""))</f>
        <v/>
      </c>
      <c r="B122" s="16" t="str">
        <f>_xlfn.XLOOKUP(A122,'BASE BANCOS'!C:C,'BASE BANCOS'!B:B,"",0,1)</f>
        <v/>
      </c>
      <c r="C122" t="str">
        <f t="shared" si="11"/>
        <v/>
      </c>
      <c r="D122" s="16">
        <f t="shared" si="10"/>
        <v>0</v>
      </c>
      <c r="E122" t="str">
        <f t="shared" si="6"/>
        <v/>
      </c>
      <c r="F122" s="21" t="str">
        <f>IF('Lay Out'!A122&gt;1,'Lay Out'!C122,"")</f>
        <v/>
      </c>
      <c r="G122">
        <f>'Lay Out'!E122</f>
        <v>0</v>
      </c>
      <c r="H122" s="16" t="str">
        <f ca="1">IF('Lay Out'!A122&gt;3,CONCATENATE('Lay Out'!A122,RANDBETWEEN(1,99999)),(""))</f>
        <v/>
      </c>
      <c r="I122" s="16" t="str">
        <f>IF('Lay Out'!A122&gt;1,'Lay Out'!B122,"")</f>
        <v/>
      </c>
      <c r="J122" s="16" t="str">
        <f t="shared" si="7"/>
        <v/>
      </c>
      <c r="K122" s="16" t="str">
        <f t="shared" si="8"/>
        <v/>
      </c>
      <c r="L122" s="16" t="str" cm="1">
        <f t="array" ref="L122">IF(E122="","",_xlfn.IFS(E122=18,40,E122=16,3,E122=10,10))</f>
        <v/>
      </c>
      <c r="M122" s="22" t="str">
        <f>IF(E122=18,'Lay Out'!D122,IF(E122=10,'Lay Out'!D122,IF(E122=16,'Lay Out'!D122,"")))</f>
        <v/>
      </c>
      <c r="N122" s="16" t="str">
        <f>IF(K122=1,'Lay Out'!G122,"")</f>
        <v/>
      </c>
      <c r="O122" s="23" t="str">
        <f>IF(K122=1,'Lay Out'!$J$25,"")</f>
        <v/>
      </c>
      <c r="P122">
        <f t="shared" si="9"/>
        <v>90646</v>
      </c>
      <c r="Q122" s="16" t="str">
        <f>IF(K122=1,'Lay Out'!F122,"")</f>
        <v/>
      </c>
    </row>
    <row r="123" spans="1:17" ht="14.4">
      <c r="A123" t="str">
        <f>IF(C123="no",_xlfn.XLOOKUP(D123,'BASE BANCOS'!B:B,'BASE BANCOS'!C:C,"",0,1),IF(C123&gt;2,_xlfn.XLOOKUP(D123,'BASE BANCOS'!A:A,'BASE BANCOS'!C:C,"",0,1),""))</f>
        <v/>
      </c>
      <c r="B123" s="16" t="str">
        <f>_xlfn.XLOOKUP(A123,'BASE BANCOS'!C:C,'BASE BANCOS'!B:B,"",0,1)</f>
        <v/>
      </c>
      <c r="C123" t="str">
        <f t="shared" si="11"/>
        <v/>
      </c>
      <c r="D123" s="16">
        <f t="shared" si="10"/>
        <v>0</v>
      </c>
      <c r="E123" t="str">
        <f t="shared" si="6"/>
        <v/>
      </c>
      <c r="F123" s="21" t="str">
        <f>IF('Lay Out'!A123&gt;1,'Lay Out'!C123,"")</f>
        <v/>
      </c>
      <c r="G123">
        <f>'Lay Out'!E123</f>
        <v>0</v>
      </c>
      <c r="H123" s="16" t="str">
        <f ca="1">IF('Lay Out'!A123&gt;3,CONCATENATE('Lay Out'!A123,RANDBETWEEN(1,99999)),(""))</f>
        <v/>
      </c>
      <c r="I123" s="16" t="str">
        <f>IF('Lay Out'!A123&gt;1,'Lay Out'!B123,"")</f>
        <v/>
      </c>
      <c r="J123" s="16" t="str">
        <f t="shared" si="7"/>
        <v/>
      </c>
      <c r="K123" s="16" t="str">
        <f t="shared" si="8"/>
        <v/>
      </c>
      <c r="L123" s="16" t="str" cm="1">
        <f t="array" ref="L123">IF(E123="","",_xlfn.IFS(E123=18,40,E123=16,3,E123=10,10))</f>
        <v/>
      </c>
      <c r="M123" s="22" t="str">
        <f>IF(E123=18,'Lay Out'!D123,IF(E123=10,'Lay Out'!D123,IF(E123=16,'Lay Out'!D123,"")))</f>
        <v/>
      </c>
      <c r="N123" s="16" t="str">
        <f>IF(K123=1,'Lay Out'!G123,"")</f>
        <v/>
      </c>
      <c r="O123" s="23" t="str">
        <f>IF(K123=1,'Lay Out'!$J$25,"")</f>
        <v/>
      </c>
      <c r="P123">
        <f t="shared" si="9"/>
        <v>90646</v>
      </c>
      <c r="Q123" s="16" t="str">
        <f>IF(K123=1,'Lay Out'!F123,"")</f>
        <v/>
      </c>
    </row>
    <row r="124" spans="1:17" ht="14.4">
      <c r="A124" t="str">
        <f>IF(C124="no",_xlfn.XLOOKUP(D124,'BASE BANCOS'!B:B,'BASE BANCOS'!C:C,"",0,1),IF(C124&gt;2,_xlfn.XLOOKUP(D124,'BASE BANCOS'!A:A,'BASE BANCOS'!C:C,"",0,1),""))</f>
        <v/>
      </c>
      <c r="B124" s="16" t="str">
        <f>_xlfn.XLOOKUP(A124,'BASE BANCOS'!C:C,'BASE BANCOS'!B:B,"",0,1)</f>
        <v/>
      </c>
      <c r="C124" t="str">
        <f t="shared" si="11"/>
        <v/>
      </c>
      <c r="D124" s="16">
        <f t="shared" si="10"/>
        <v>0</v>
      </c>
      <c r="E124" t="str">
        <f t="shared" si="6"/>
        <v/>
      </c>
      <c r="F124" s="21" t="str">
        <f>IF('Lay Out'!A124&gt;1,'Lay Out'!C124,"")</f>
        <v/>
      </c>
      <c r="G124">
        <f>'Lay Out'!E124</f>
        <v>0</v>
      </c>
      <c r="H124" s="16" t="str">
        <f ca="1">IF('Lay Out'!A124&gt;3,CONCATENATE('Lay Out'!A124,RANDBETWEEN(1,99999)),(""))</f>
        <v/>
      </c>
      <c r="I124" s="16" t="str">
        <f>IF('Lay Out'!A124&gt;1,'Lay Out'!B124,"")</f>
        <v/>
      </c>
      <c r="J124" s="16" t="str">
        <f t="shared" si="7"/>
        <v/>
      </c>
      <c r="K124" s="16" t="str">
        <f t="shared" si="8"/>
        <v/>
      </c>
      <c r="L124" s="16" t="str" cm="1">
        <f t="array" ref="L124">IF(E124="","",_xlfn.IFS(E124=18,40,E124=16,3,E124=10,10))</f>
        <v/>
      </c>
      <c r="M124" s="22" t="str">
        <f>IF(E124=18,'Lay Out'!D124,IF(E124=10,'Lay Out'!D124,IF(E124=16,'Lay Out'!D124,"")))</f>
        <v/>
      </c>
      <c r="N124" s="16" t="str">
        <f>IF(K124=1,'Lay Out'!G124,"")</f>
        <v/>
      </c>
      <c r="O124" s="23" t="str">
        <f>IF(K124=1,'Lay Out'!$J$25,"")</f>
        <v/>
      </c>
      <c r="P124">
        <f t="shared" si="9"/>
        <v>90646</v>
      </c>
      <c r="Q124" s="16" t="str">
        <f>IF(K124=1,'Lay Out'!F124,"")</f>
        <v/>
      </c>
    </row>
    <row r="125" spans="1:17" ht="14.4">
      <c r="A125" t="str">
        <f>IF(C125="no",_xlfn.XLOOKUP(D125,'BASE BANCOS'!B:B,'BASE BANCOS'!C:C,"",0,1),IF(C125&gt;2,_xlfn.XLOOKUP(D125,'BASE BANCOS'!A:A,'BASE BANCOS'!C:C,"",0,1),""))</f>
        <v/>
      </c>
      <c r="B125" s="16" t="str">
        <f>_xlfn.XLOOKUP(A125,'BASE BANCOS'!C:C,'BASE BANCOS'!B:B,"",0,1)</f>
        <v/>
      </c>
      <c r="C125" t="str">
        <f t="shared" si="11"/>
        <v/>
      </c>
      <c r="D125" s="16">
        <f t="shared" si="10"/>
        <v>0</v>
      </c>
      <c r="E125" t="str">
        <f t="shared" si="6"/>
        <v/>
      </c>
      <c r="F125" s="21" t="str">
        <f>IF('Lay Out'!A125&gt;1,'Lay Out'!C125,"")</f>
        <v/>
      </c>
      <c r="G125">
        <f>'Lay Out'!E125</f>
        <v>0</v>
      </c>
      <c r="H125" s="16" t="str">
        <f ca="1">IF('Lay Out'!A125&gt;3,CONCATENATE('Lay Out'!A125,RANDBETWEEN(1,99999)),(""))</f>
        <v/>
      </c>
      <c r="I125" s="16" t="str">
        <f>IF('Lay Out'!A125&gt;1,'Lay Out'!B125,"")</f>
        <v/>
      </c>
      <c r="J125" s="16" t="str">
        <f t="shared" si="7"/>
        <v/>
      </c>
      <c r="K125" s="16" t="str">
        <f t="shared" si="8"/>
        <v/>
      </c>
      <c r="L125" s="16" t="str" cm="1">
        <f t="array" ref="L125">IF(E125="","",_xlfn.IFS(E125=18,40,E125=16,3,E125=10,10))</f>
        <v/>
      </c>
      <c r="M125" s="22" t="str">
        <f>IF(E125=18,'Lay Out'!D125,IF(E125=10,'Lay Out'!D125,IF(E125=16,'Lay Out'!D125,"")))</f>
        <v/>
      </c>
      <c r="N125" s="16" t="str">
        <f>IF(K125=1,'Lay Out'!G125,"")</f>
        <v/>
      </c>
      <c r="O125" s="23" t="str">
        <f>IF(K125=1,'Lay Out'!$J$25,"")</f>
        <v/>
      </c>
      <c r="P125">
        <f t="shared" si="9"/>
        <v>90646</v>
      </c>
      <c r="Q125" s="16" t="str">
        <f>IF(K125=1,'Lay Out'!F125,"")</f>
        <v/>
      </c>
    </row>
    <row r="126" spans="1:17" ht="14.4">
      <c r="A126" t="str">
        <f>IF(C126="no",_xlfn.XLOOKUP(D126,'BASE BANCOS'!B:B,'BASE BANCOS'!C:C,"",0,1),IF(C126&gt;2,_xlfn.XLOOKUP(D126,'BASE BANCOS'!A:A,'BASE BANCOS'!C:C,"",0,1),""))</f>
        <v/>
      </c>
      <c r="B126" s="16" t="str">
        <f>_xlfn.XLOOKUP(A126,'BASE BANCOS'!C:C,'BASE BANCOS'!B:B,"",0,1)</f>
        <v/>
      </c>
      <c r="C126" t="str">
        <f t="shared" si="11"/>
        <v/>
      </c>
      <c r="D126" s="16">
        <f t="shared" si="10"/>
        <v>0</v>
      </c>
      <c r="E126" t="str">
        <f t="shared" si="6"/>
        <v/>
      </c>
      <c r="F126" s="21" t="str">
        <f>IF('Lay Out'!A126&gt;1,'Lay Out'!C126,"")</f>
        <v/>
      </c>
      <c r="G126">
        <f>'Lay Out'!E126</f>
        <v>0</v>
      </c>
      <c r="H126" s="16" t="str">
        <f ca="1">IF('Lay Out'!A126&gt;3,CONCATENATE('Lay Out'!A126,RANDBETWEEN(1,99999)),(""))</f>
        <v/>
      </c>
      <c r="I126" s="16" t="str">
        <f>IF('Lay Out'!A126&gt;1,'Lay Out'!B126,"")</f>
        <v/>
      </c>
      <c r="J126" s="16" t="str">
        <f t="shared" si="7"/>
        <v/>
      </c>
      <c r="K126" s="16" t="str">
        <f t="shared" si="8"/>
        <v/>
      </c>
      <c r="L126" s="16" t="str" cm="1">
        <f t="array" ref="L126">IF(E126="","",_xlfn.IFS(E126=18,40,E126=16,3,E126=10,10))</f>
        <v/>
      </c>
      <c r="M126" s="22" t="str">
        <f>IF(E126=18,'Lay Out'!D126,IF(E126=10,'Lay Out'!D126,IF(E126=16,'Lay Out'!D126,"")))</f>
        <v/>
      </c>
      <c r="N126" s="16" t="str">
        <f>IF(K126=1,'Lay Out'!G126,"")</f>
        <v/>
      </c>
      <c r="O126" s="23" t="str">
        <f>IF(K126=1,'Lay Out'!$J$25,"")</f>
        <v/>
      </c>
      <c r="P126">
        <f t="shared" si="9"/>
        <v>90646</v>
      </c>
      <c r="Q126" s="16" t="str">
        <f>IF(K126=1,'Lay Out'!F126,"")</f>
        <v/>
      </c>
    </row>
    <row r="127" spans="1:17" ht="14.4">
      <c r="A127" t="str">
        <f>IF(C127="no",_xlfn.XLOOKUP(D127,'BASE BANCOS'!B:B,'BASE BANCOS'!C:C,"",0,1),IF(C127&gt;2,_xlfn.XLOOKUP(D127,'BASE BANCOS'!A:A,'BASE BANCOS'!C:C,"",0,1),""))</f>
        <v/>
      </c>
      <c r="B127" s="16" t="str">
        <f>_xlfn.XLOOKUP(A127,'BASE BANCOS'!C:C,'BASE BANCOS'!B:B,"",0,1)</f>
        <v/>
      </c>
      <c r="C127" t="str">
        <f t="shared" si="11"/>
        <v/>
      </c>
      <c r="D127" s="16">
        <f t="shared" si="10"/>
        <v>0</v>
      </c>
      <c r="E127" t="str">
        <f t="shared" si="6"/>
        <v/>
      </c>
      <c r="F127" s="21" t="str">
        <f>IF('Lay Out'!A127&gt;1,'Lay Out'!C127,"")</f>
        <v/>
      </c>
      <c r="G127">
        <f>'Lay Out'!E127</f>
        <v>0</v>
      </c>
      <c r="H127" s="16" t="str">
        <f ca="1">IF('Lay Out'!A127&gt;3,CONCATENATE('Lay Out'!A127,RANDBETWEEN(1,99999)),(""))</f>
        <v/>
      </c>
      <c r="I127" s="16" t="str">
        <f>IF('Lay Out'!A127&gt;1,'Lay Out'!B127,"")</f>
        <v/>
      </c>
      <c r="J127" s="16" t="str">
        <f t="shared" si="7"/>
        <v/>
      </c>
      <c r="K127" s="16" t="str">
        <f t="shared" si="8"/>
        <v/>
      </c>
      <c r="L127" s="16" t="str" cm="1">
        <f t="array" ref="L127">IF(E127="","",_xlfn.IFS(E127=18,40,E127=16,3,E127=10,10))</f>
        <v/>
      </c>
      <c r="M127" s="22" t="str">
        <f>IF(E127=18,'Lay Out'!D127,IF(E127=10,'Lay Out'!D127,IF(E127=16,'Lay Out'!D127,"")))</f>
        <v/>
      </c>
      <c r="N127" s="16" t="str">
        <f>IF(K127=1,'Lay Out'!G127,"")</f>
        <v/>
      </c>
      <c r="O127" s="23" t="str">
        <f>IF(K127=1,'Lay Out'!$J$25,"")</f>
        <v/>
      </c>
      <c r="P127">
        <f t="shared" si="9"/>
        <v>90646</v>
      </c>
      <c r="Q127" s="16" t="str">
        <f>IF(K127=1,'Lay Out'!F127,"")</f>
        <v/>
      </c>
    </row>
    <row r="128" spans="1:17" ht="14.4">
      <c r="A128" t="str">
        <f>IF(C128="no",_xlfn.XLOOKUP(D128,'BASE BANCOS'!B:B,'BASE BANCOS'!C:C,"",0,1),IF(C128&gt;2,_xlfn.XLOOKUP(D128,'BASE BANCOS'!A:A,'BASE BANCOS'!C:C,"",0,1),""))</f>
        <v/>
      </c>
      <c r="B128" s="16" t="str">
        <f>_xlfn.XLOOKUP(A128,'BASE BANCOS'!C:C,'BASE BANCOS'!B:B,"",0,1)</f>
        <v/>
      </c>
      <c r="C128" t="str">
        <f t="shared" si="11"/>
        <v/>
      </c>
      <c r="D128" s="16">
        <f t="shared" si="10"/>
        <v>0</v>
      </c>
      <c r="E128" t="str">
        <f t="shared" si="6"/>
        <v/>
      </c>
      <c r="F128" s="21" t="str">
        <f>IF('Lay Out'!A128&gt;1,'Lay Out'!C128,"")</f>
        <v/>
      </c>
      <c r="G128">
        <f>'Lay Out'!E128</f>
        <v>0</v>
      </c>
      <c r="H128" s="16" t="str">
        <f ca="1">IF('Lay Out'!A128&gt;3,CONCATENATE('Lay Out'!A128,RANDBETWEEN(1,99999)),(""))</f>
        <v/>
      </c>
      <c r="I128" s="16" t="str">
        <f>IF('Lay Out'!A128&gt;1,'Lay Out'!B128,"")</f>
        <v/>
      </c>
      <c r="J128" s="16" t="str">
        <f t="shared" si="7"/>
        <v/>
      </c>
      <c r="K128" s="16" t="str">
        <f t="shared" si="8"/>
        <v/>
      </c>
      <c r="L128" s="16" t="str" cm="1">
        <f t="array" ref="L128">IF(E128="","",_xlfn.IFS(E128=18,40,E128=16,3,E128=10,10))</f>
        <v/>
      </c>
      <c r="M128" s="22" t="str">
        <f>IF(E128=18,'Lay Out'!D128,IF(E128=10,'Lay Out'!D128,IF(E128=16,'Lay Out'!D128,"")))</f>
        <v/>
      </c>
      <c r="N128" s="16" t="str">
        <f>IF(K128=1,'Lay Out'!G128,"")</f>
        <v/>
      </c>
      <c r="O128" s="23" t="str">
        <f>IF(K128=1,'Lay Out'!$J$25,"")</f>
        <v/>
      </c>
      <c r="P128">
        <f t="shared" si="9"/>
        <v>90646</v>
      </c>
      <c r="Q128" s="16" t="str">
        <f>IF(K128=1,'Lay Out'!F128,"")</f>
        <v/>
      </c>
    </row>
    <row r="129" spans="1:17" ht="14.4">
      <c r="A129" t="str">
        <f>IF(C129="no",_xlfn.XLOOKUP(D129,'BASE BANCOS'!B:B,'BASE BANCOS'!C:C,"",0,1),IF(C129&gt;2,_xlfn.XLOOKUP(D129,'BASE BANCOS'!A:A,'BASE BANCOS'!C:C,"",0,1),""))</f>
        <v/>
      </c>
      <c r="B129" s="16" t="str">
        <f>_xlfn.XLOOKUP(A129,'BASE BANCOS'!C:C,'BASE BANCOS'!B:B,"",0,1)</f>
        <v/>
      </c>
      <c r="C129" t="str">
        <f t="shared" si="11"/>
        <v/>
      </c>
      <c r="D129" s="16">
        <f t="shared" si="10"/>
        <v>0</v>
      </c>
      <c r="E129" t="str">
        <f t="shared" si="6"/>
        <v/>
      </c>
      <c r="F129" s="21" t="str">
        <f>IF('Lay Out'!A129&gt;1,'Lay Out'!C129,"")</f>
        <v/>
      </c>
      <c r="G129">
        <f>'Lay Out'!E129</f>
        <v>0</v>
      </c>
      <c r="H129" s="16" t="str">
        <f ca="1">IF('Lay Out'!A129&gt;3,CONCATENATE('Lay Out'!A129,RANDBETWEEN(1,99999)),(""))</f>
        <v/>
      </c>
      <c r="I129" s="16" t="str">
        <f>IF('Lay Out'!A129&gt;1,'Lay Out'!B129,"")</f>
        <v/>
      </c>
      <c r="J129" s="16" t="str">
        <f t="shared" si="7"/>
        <v/>
      </c>
      <c r="K129" s="16" t="str">
        <f t="shared" si="8"/>
        <v/>
      </c>
      <c r="L129" s="16" t="str" cm="1">
        <f t="array" ref="L129">IF(E129="","",_xlfn.IFS(E129=18,40,E129=16,3,E129=10,10))</f>
        <v/>
      </c>
      <c r="M129" s="22" t="str">
        <f>IF(E129=18,'Lay Out'!D129,IF(E129=10,'Lay Out'!D129,IF(E129=16,'Lay Out'!D129,"")))</f>
        <v/>
      </c>
      <c r="N129" s="16" t="str">
        <f>IF(K129=1,'Lay Out'!G129,"")</f>
        <v/>
      </c>
      <c r="O129" s="23" t="str">
        <f>IF(K129=1,'Lay Out'!$J$25,"")</f>
        <v/>
      </c>
      <c r="P129">
        <f t="shared" si="9"/>
        <v>90646</v>
      </c>
      <c r="Q129" s="16" t="str">
        <f>IF(K129=1,'Lay Out'!F129,"")</f>
        <v/>
      </c>
    </row>
    <row r="130" spans="1:17" ht="14.4">
      <c r="A130" t="str">
        <f>IF(C130="no",_xlfn.XLOOKUP(D130,'BASE BANCOS'!B:B,'BASE BANCOS'!C:C,"",0,1),IF(C130&gt;2,_xlfn.XLOOKUP(D130,'BASE BANCOS'!A:A,'BASE BANCOS'!C:C,"",0,1),""))</f>
        <v/>
      </c>
      <c r="B130" s="16" t="str">
        <f>_xlfn.XLOOKUP(A130,'BASE BANCOS'!C:C,'BASE BANCOS'!B:B,"",0,1)</f>
        <v/>
      </c>
      <c r="C130" t="str">
        <f t="shared" si="11"/>
        <v/>
      </c>
      <c r="D130" s="16">
        <f t="shared" si="10"/>
        <v>0</v>
      </c>
      <c r="E130" t="str">
        <f t="shared" ref="E130:E193" si="12">IF(LEN(F130)=0,"",LEN(F130))</f>
        <v/>
      </c>
      <c r="F130" s="21" t="str">
        <f>IF('Lay Out'!A130&gt;1,'Lay Out'!C130,"")</f>
        <v/>
      </c>
      <c r="G130">
        <f>'Lay Out'!E130</f>
        <v>0</v>
      </c>
      <c r="H130" s="16" t="str">
        <f ca="1">IF('Lay Out'!A130&gt;3,CONCATENATE('Lay Out'!A130,RANDBETWEEN(1,99999)),(""))</f>
        <v/>
      </c>
      <c r="I130" s="16" t="str">
        <f>IF('Lay Out'!A130&gt;1,'Lay Out'!B130,"")</f>
        <v/>
      </c>
      <c r="J130" s="16" t="str">
        <f t="shared" si="7"/>
        <v/>
      </c>
      <c r="K130" s="16" t="str">
        <f t="shared" si="8"/>
        <v/>
      </c>
      <c r="L130" s="16" t="str" cm="1">
        <f t="array" ref="L130">IF(E130="","",_xlfn.IFS(E130=18,40,E130=16,3,E130=10,10))</f>
        <v/>
      </c>
      <c r="M130" s="22" t="str">
        <f>IF(E130=18,'Lay Out'!D130,IF(E130=10,'Lay Out'!D130,IF(E130=16,'Lay Out'!D130,"")))</f>
        <v/>
      </c>
      <c r="N130" s="16" t="str">
        <f>IF(K130=1,'Lay Out'!G130,"")</f>
        <v/>
      </c>
      <c r="O130" s="23" t="str">
        <f>IF(K130=1,'Lay Out'!$J$25,"")</f>
        <v/>
      </c>
      <c r="P130">
        <f t="shared" si="9"/>
        <v>90646</v>
      </c>
      <c r="Q130" s="16" t="str">
        <f>IF(K130=1,'Lay Out'!F130,"")</f>
        <v/>
      </c>
    </row>
    <row r="131" spans="1:17" ht="14.4">
      <c r="A131" t="str">
        <f>IF(C131="no",_xlfn.XLOOKUP(D131,'BASE BANCOS'!B:B,'BASE BANCOS'!C:C,"",0,1),IF(C131&gt;2,_xlfn.XLOOKUP(D131,'BASE BANCOS'!A:A,'BASE BANCOS'!C:C,"",0,1),""))</f>
        <v/>
      </c>
      <c r="B131" s="16" t="str">
        <f>_xlfn.XLOOKUP(A131,'BASE BANCOS'!C:C,'BASE BANCOS'!B:B,"",0,1)</f>
        <v/>
      </c>
      <c r="C131" t="str">
        <f t="shared" si="11"/>
        <v/>
      </c>
      <c r="D131" s="16">
        <f t="shared" si="10"/>
        <v>0</v>
      </c>
      <c r="E131" t="str">
        <f t="shared" si="12"/>
        <v/>
      </c>
      <c r="F131" s="21" t="str">
        <f>IF('Lay Out'!A131&gt;1,'Lay Out'!C131,"")</f>
        <v/>
      </c>
      <c r="G131">
        <f>'Lay Out'!E131</f>
        <v>0</v>
      </c>
      <c r="H131" s="16" t="str">
        <f ca="1">IF('Lay Out'!A131&gt;3,CONCATENATE('Lay Out'!A131,RANDBETWEEN(1,99999)),(""))</f>
        <v/>
      </c>
      <c r="I131" s="16" t="str">
        <f>IF('Lay Out'!A131&gt;1,'Lay Out'!B131,"")</f>
        <v/>
      </c>
      <c r="J131" s="16" t="str">
        <f t="shared" ref="J131:J194" si="13">IF(E131="","","ND")</f>
        <v/>
      </c>
      <c r="K131" s="16" t="str">
        <f t="shared" ref="K131:K194" si="14">IF(E131=18,1,IF(E131=10,1,IF(E131=16,1,"")))</f>
        <v/>
      </c>
      <c r="L131" s="16" t="str" cm="1">
        <f t="array" ref="L131">IF(E131="","",_xlfn.IFS(E131=18,40,E131=16,3,E131=10,10))</f>
        <v/>
      </c>
      <c r="M131" s="22" t="str">
        <f>IF(E131=18,'Lay Out'!D131,IF(E131=10,'Lay Out'!D131,IF(E131=16,'Lay Out'!D131,"")))</f>
        <v/>
      </c>
      <c r="N131" s="16" t="str">
        <f>IF(K131=1,'Lay Out'!G131,"")</f>
        <v/>
      </c>
      <c r="O131" s="23" t="str">
        <f>IF(K131=1,'Lay Out'!$J$25,"")</f>
        <v/>
      </c>
      <c r="P131">
        <f t="shared" ref="P131:P194" si="15">IF(E131=0,0,90646)</f>
        <v>90646</v>
      </c>
      <c r="Q131" s="16" t="str">
        <f>IF(K131=1,'Lay Out'!F131,"")</f>
        <v/>
      </c>
    </row>
    <row r="132" spans="1:17" ht="14.4">
      <c r="A132" t="str">
        <f>IF(C132="no",_xlfn.XLOOKUP(D132,'BASE BANCOS'!B:B,'BASE BANCOS'!C:C,"",0,1),IF(C132&gt;2,_xlfn.XLOOKUP(D132,'BASE BANCOS'!A:A,'BASE BANCOS'!C:C,"",0,1),""))</f>
        <v/>
      </c>
      <c r="B132" s="16" t="str">
        <f>_xlfn.XLOOKUP(A132,'BASE BANCOS'!C:C,'BASE BANCOS'!B:B,"",0,1)</f>
        <v/>
      </c>
      <c r="C132" t="str">
        <f t="shared" si="11"/>
        <v/>
      </c>
      <c r="D132" s="16">
        <f t="shared" si="10"/>
        <v>0</v>
      </c>
      <c r="E132" t="str">
        <f t="shared" si="12"/>
        <v/>
      </c>
      <c r="F132" s="21" t="str">
        <f>IF('Lay Out'!A132&gt;1,'Lay Out'!C132,"")</f>
        <v/>
      </c>
      <c r="G132">
        <f>'Lay Out'!E132</f>
        <v>0</v>
      </c>
      <c r="H132" s="16" t="str">
        <f ca="1">IF('Lay Out'!A132&gt;3,CONCATENATE('Lay Out'!A132,RANDBETWEEN(1,99999)),(""))</f>
        <v/>
      </c>
      <c r="I132" s="16" t="str">
        <f>IF('Lay Out'!A132&gt;1,'Lay Out'!B132,"")</f>
        <v/>
      </c>
      <c r="J132" s="16" t="str">
        <f t="shared" si="13"/>
        <v/>
      </c>
      <c r="K132" s="16" t="str">
        <f t="shared" si="14"/>
        <v/>
      </c>
      <c r="L132" s="16" t="str" cm="1">
        <f t="array" ref="L132">IF(E132="","",_xlfn.IFS(E132=18,40,E132=16,3,E132=10,10))</f>
        <v/>
      </c>
      <c r="M132" s="22" t="str">
        <f>IF(E132=18,'Lay Out'!D132,IF(E132=10,'Lay Out'!D132,IF(E132=16,'Lay Out'!D132,"")))</f>
        <v/>
      </c>
      <c r="N132" s="16" t="str">
        <f>IF(K132=1,'Lay Out'!G132,"")</f>
        <v/>
      </c>
      <c r="O132" s="23" t="str">
        <f>IF(K132=1,'Lay Out'!$J$25,"")</f>
        <v/>
      </c>
      <c r="P132">
        <f t="shared" si="15"/>
        <v>90646</v>
      </c>
      <c r="Q132" s="16" t="str">
        <f>IF(K132=1,'Lay Out'!F132,"")</f>
        <v/>
      </c>
    </row>
    <row r="133" spans="1:17" ht="14.4">
      <c r="A133" t="str">
        <f>IF(C133="no",_xlfn.XLOOKUP(D133,'BASE BANCOS'!B:B,'BASE BANCOS'!C:C,"",0,1),IF(C133&gt;2,_xlfn.XLOOKUP(D133,'BASE BANCOS'!A:A,'BASE BANCOS'!C:C,"",0,1),""))</f>
        <v/>
      </c>
      <c r="B133" s="16" t="str">
        <f>_xlfn.XLOOKUP(A133,'BASE BANCOS'!C:C,'BASE BANCOS'!B:B,"",0,1)</f>
        <v/>
      </c>
      <c r="C133" t="str">
        <f t="shared" si="11"/>
        <v/>
      </c>
      <c r="D133" s="16">
        <f t="shared" ref="D133:D196" si="16">IF(E133=18,MID(F133,1,3),IF(G133="","",G133))</f>
        <v>0</v>
      </c>
      <c r="E133" t="str">
        <f t="shared" si="12"/>
        <v/>
      </c>
      <c r="F133" s="21" t="str">
        <f>IF('Lay Out'!A133&gt;1,'Lay Out'!C133,"")</f>
        <v/>
      </c>
      <c r="G133">
        <f>'Lay Out'!E133</f>
        <v>0</v>
      </c>
      <c r="H133" s="16" t="str">
        <f ca="1">IF('Lay Out'!A133&gt;3,CONCATENATE('Lay Out'!A133,RANDBETWEEN(1,99999)),(""))</f>
        <v/>
      </c>
      <c r="I133" s="16" t="str">
        <f>IF('Lay Out'!A133&gt;1,'Lay Out'!B133,"")</f>
        <v/>
      </c>
      <c r="J133" s="16" t="str">
        <f t="shared" si="13"/>
        <v/>
      </c>
      <c r="K133" s="16" t="str">
        <f t="shared" si="14"/>
        <v/>
      </c>
      <c r="L133" s="16" t="str" cm="1">
        <f t="array" ref="L133">IF(E133="","",_xlfn.IFS(E133=18,40,E133=16,3,E133=10,10))</f>
        <v/>
      </c>
      <c r="M133" s="22" t="str">
        <f>IF(E133=18,'Lay Out'!D133,IF(E133=10,'Lay Out'!D133,IF(E133=16,'Lay Out'!D133,"")))</f>
        <v/>
      </c>
      <c r="N133" s="16" t="str">
        <f>IF(K133=1,'Lay Out'!G133,"")</f>
        <v/>
      </c>
      <c r="O133" s="23" t="str">
        <f>IF(K133=1,'Lay Out'!$J$25,"")</f>
        <v/>
      </c>
      <c r="P133">
        <f t="shared" si="15"/>
        <v>90646</v>
      </c>
      <c r="Q133" s="16" t="str">
        <f>IF(K133=1,'Lay Out'!F133,"")</f>
        <v/>
      </c>
    </row>
    <row r="134" spans="1:17" ht="14.4">
      <c r="A134" t="str">
        <f>IF(C134="no",_xlfn.XLOOKUP(D134,'BASE BANCOS'!B:B,'BASE BANCOS'!C:C,"",0,1),IF(C134&gt;2,_xlfn.XLOOKUP(D134,'BASE BANCOS'!A:A,'BASE BANCOS'!C:C,"",0,1),""))</f>
        <v/>
      </c>
      <c r="B134" s="16" t="str">
        <f>_xlfn.XLOOKUP(A134,'BASE BANCOS'!C:C,'BASE BANCOS'!B:B,"",0,1)</f>
        <v/>
      </c>
      <c r="C134" t="str">
        <f t="shared" ref="C134:C197" si="17">IF(E134=18,"ok",IF(E134="","","no"))</f>
        <v/>
      </c>
      <c r="D134" s="16">
        <f t="shared" si="16"/>
        <v>0</v>
      </c>
      <c r="E134" t="str">
        <f t="shared" si="12"/>
        <v/>
      </c>
      <c r="F134" s="21" t="str">
        <f>IF('Lay Out'!A134&gt;1,'Lay Out'!C134,"")</f>
        <v/>
      </c>
      <c r="G134">
        <f>'Lay Out'!E134</f>
        <v>0</v>
      </c>
      <c r="H134" s="16" t="str">
        <f ca="1">IF('Lay Out'!A134&gt;3,CONCATENATE('Lay Out'!A134,RANDBETWEEN(1,99999)),(""))</f>
        <v/>
      </c>
      <c r="I134" s="16" t="str">
        <f>IF('Lay Out'!A134&gt;1,'Lay Out'!B134,"")</f>
        <v/>
      </c>
      <c r="J134" s="16" t="str">
        <f t="shared" si="13"/>
        <v/>
      </c>
      <c r="K134" s="16" t="str">
        <f t="shared" si="14"/>
        <v/>
      </c>
      <c r="L134" s="16" t="str" cm="1">
        <f t="array" ref="L134">IF(E134="","",_xlfn.IFS(E134=18,40,E134=16,3,E134=10,10))</f>
        <v/>
      </c>
      <c r="M134" s="22" t="str">
        <f>IF(E134=18,'Lay Out'!D134,IF(E134=10,'Lay Out'!D134,IF(E134=16,'Lay Out'!D134,"")))</f>
        <v/>
      </c>
      <c r="N134" s="16" t="str">
        <f>IF(K134=1,'Lay Out'!G134,"")</f>
        <v/>
      </c>
      <c r="O134" s="23" t="str">
        <f>IF(K134=1,'Lay Out'!$J$25,"")</f>
        <v/>
      </c>
      <c r="P134">
        <f t="shared" si="15"/>
        <v>90646</v>
      </c>
      <c r="Q134" s="16" t="str">
        <f>IF(K134=1,'Lay Out'!F134,"")</f>
        <v/>
      </c>
    </row>
    <row r="135" spans="1:17" ht="14.4">
      <c r="A135" t="str">
        <f>IF(C135="no",_xlfn.XLOOKUP(D135,'BASE BANCOS'!B:B,'BASE BANCOS'!C:C,"",0,1),IF(C135&gt;2,_xlfn.XLOOKUP(D135,'BASE BANCOS'!A:A,'BASE BANCOS'!C:C,"",0,1),""))</f>
        <v/>
      </c>
      <c r="B135" s="16" t="str">
        <f>_xlfn.XLOOKUP(A135,'BASE BANCOS'!C:C,'BASE BANCOS'!B:B,"",0,1)</f>
        <v/>
      </c>
      <c r="C135" t="str">
        <f t="shared" si="17"/>
        <v/>
      </c>
      <c r="D135" s="16">
        <f t="shared" si="16"/>
        <v>0</v>
      </c>
      <c r="E135" t="str">
        <f t="shared" si="12"/>
        <v/>
      </c>
      <c r="F135" s="21" t="str">
        <f>IF('Lay Out'!A135&gt;1,'Lay Out'!C135,"")</f>
        <v/>
      </c>
      <c r="G135">
        <f>'Lay Out'!E135</f>
        <v>0</v>
      </c>
      <c r="H135" s="16" t="str">
        <f ca="1">IF('Lay Out'!A135&gt;3,CONCATENATE('Lay Out'!A135,RANDBETWEEN(1,99999)),(""))</f>
        <v/>
      </c>
      <c r="I135" s="16" t="str">
        <f>IF('Lay Out'!A135&gt;1,'Lay Out'!B135,"")</f>
        <v/>
      </c>
      <c r="J135" s="16" t="str">
        <f t="shared" si="13"/>
        <v/>
      </c>
      <c r="K135" s="16" t="str">
        <f t="shared" si="14"/>
        <v/>
      </c>
      <c r="L135" s="16" t="str" cm="1">
        <f t="array" ref="L135">IF(E135="","",_xlfn.IFS(E135=18,40,E135=16,3,E135=10,10))</f>
        <v/>
      </c>
      <c r="M135" s="22" t="str">
        <f>IF(E135=18,'Lay Out'!D135,IF(E135=10,'Lay Out'!D135,IF(E135=16,'Lay Out'!D135,"")))</f>
        <v/>
      </c>
      <c r="N135" s="16" t="str">
        <f>IF(K135=1,'Lay Out'!G135,"")</f>
        <v/>
      </c>
      <c r="O135" s="23" t="str">
        <f>IF(K135=1,'Lay Out'!$J$25,"")</f>
        <v/>
      </c>
      <c r="P135">
        <f t="shared" si="15"/>
        <v>90646</v>
      </c>
      <c r="Q135" s="16" t="str">
        <f>IF(K135=1,'Lay Out'!F135,"")</f>
        <v/>
      </c>
    </row>
    <row r="136" spans="1:17" ht="14.4">
      <c r="A136" t="str">
        <f>IF(C136="no",_xlfn.XLOOKUP(D136,'BASE BANCOS'!B:B,'BASE BANCOS'!C:C,"",0,1),IF(C136&gt;2,_xlfn.XLOOKUP(D136,'BASE BANCOS'!A:A,'BASE BANCOS'!C:C,"",0,1),""))</f>
        <v/>
      </c>
      <c r="B136" s="16" t="str">
        <f>_xlfn.XLOOKUP(A136,'BASE BANCOS'!C:C,'BASE BANCOS'!B:B,"",0,1)</f>
        <v/>
      </c>
      <c r="C136" t="str">
        <f t="shared" si="17"/>
        <v/>
      </c>
      <c r="D136" s="16">
        <f t="shared" si="16"/>
        <v>0</v>
      </c>
      <c r="E136" t="str">
        <f t="shared" si="12"/>
        <v/>
      </c>
      <c r="F136" s="21" t="str">
        <f>IF('Lay Out'!A136&gt;1,'Lay Out'!C136,"")</f>
        <v/>
      </c>
      <c r="G136">
        <f>'Lay Out'!E136</f>
        <v>0</v>
      </c>
      <c r="H136" s="16" t="str">
        <f ca="1">IF('Lay Out'!A136&gt;3,CONCATENATE('Lay Out'!A136,RANDBETWEEN(1,99999)),(""))</f>
        <v/>
      </c>
      <c r="I136" s="16" t="str">
        <f>IF('Lay Out'!A136&gt;1,'Lay Out'!B136,"")</f>
        <v/>
      </c>
      <c r="J136" s="16" t="str">
        <f t="shared" si="13"/>
        <v/>
      </c>
      <c r="K136" s="16" t="str">
        <f t="shared" si="14"/>
        <v/>
      </c>
      <c r="L136" s="16" t="str" cm="1">
        <f t="array" ref="L136">IF(E136="","",_xlfn.IFS(E136=18,40,E136=16,3,E136=10,10))</f>
        <v/>
      </c>
      <c r="M136" s="22" t="str">
        <f>IF(E136=18,'Lay Out'!D136,IF(E136=10,'Lay Out'!D136,IF(E136=16,'Lay Out'!D136,"")))</f>
        <v/>
      </c>
      <c r="N136" s="16" t="str">
        <f>IF(K136=1,'Lay Out'!G136,"")</f>
        <v/>
      </c>
      <c r="O136" s="23" t="str">
        <f>IF(K136=1,'Lay Out'!$J$25,"")</f>
        <v/>
      </c>
      <c r="P136">
        <f t="shared" si="15"/>
        <v>90646</v>
      </c>
      <c r="Q136" s="16" t="str">
        <f>IF(K136=1,'Lay Out'!F136,"")</f>
        <v/>
      </c>
    </row>
    <row r="137" spans="1:17" ht="14.4">
      <c r="A137" t="str">
        <f>IF(C137="no",_xlfn.XLOOKUP(D137,'BASE BANCOS'!B:B,'BASE BANCOS'!C:C,"",0,1),IF(C137&gt;2,_xlfn.XLOOKUP(D137,'BASE BANCOS'!A:A,'BASE BANCOS'!C:C,"",0,1),""))</f>
        <v/>
      </c>
      <c r="B137" s="16" t="str">
        <f>_xlfn.XLOOKUP(A137,'BASE BANCOS'!C:C,'BASE BANCOS'!B:B,"",0,1)</f>
        <v/>
      </c>
      <c r="C137" t="str">
        <f t="shared" si="17"/>
        <v/>
      </c>
      <c r="D137" s="16">
        <f t="shared" si="16"/>
        <v>0</v>
      </c>
      <c r="E137" t="str">
        <f t="shared" si="12"/>
        <v/>
      </c>
      <c r="F137" s="21" t="str">
        <f>IF('Lay Out'!A137&gt;1,'Lay Out'!C137,"")</f>
        <v/>
      </c>
      <c r="G137">
        <f>'Lay Out'!E137</f>
        <v>0</v>
      </c>
      <c r="H137" s="16" t="str">
        <f ca="1">IF('Lay Out'!A137&gt;3,CONCATENATE('Lay Out'!A137,RANDBETWEEN(1,99999)),(""))</f>
        <v/>
      </c>
      <c r="I137" s="16" t="str">
        <f>IF('Lay Out'!A137&gt;1,'Lay Out'!B137,"")</f>
        <v/>
      </c>
      <c r="J137" s="16" t="str">
        <f t="shared" si="13"/>
        <v/>
      </c>
      <c r="K137" s="16" t="str">
        <f t="shared" si="14"/>
        <v/>
      </c>
      <c r="L137" s="16" t="str" cm="1">
        <f t="array" ref="L137">IF(E137="","",_xlfn.IFS(E137=18,40,E137=16,3,E137=10,10))</f>
        <v/>
      </c>
      <c r="M137" s="22" t="str">
        <f>IF(E137=18,'Lay Out'!D137,IF(E137=10,'Lay Out'!D137,IF(E137=16,'Lay Out'!D137,"")))</f>
        <v/>
      </c>
      <c r="N137" s="16" t="str">
        <f>IF(K137=1,'Lay Out'!G137,"")</f>
        <v/>
      </c>
      <c r="O137" s="23" t="str">
        <f>IF(K137=1,'Lay Out'!$J$25,"")</f>
        <v/>
      </c>
      <c r="P137">
        <f t="shared" si="15"/>
        <v>90646</v>
      </c>
      <c r="Q137" s="16" t="str">
        <f>IF(K137=1,'Lay Out'!F137,"")</f>
        <v/>
      </c>
    </row>
    <row r="138" spans="1:17" ht="14.4">
      <c r="A138" t="str">
        <f>IF(C138="no",_xlfn.XLOOKUP(D138,'BASE BANCOS'!B:B,'BASE BANCOS'!C:C,"",0,1),IF(C138&gt;2,_xlfn.XLOOKUP(D138,'BASE BANCOS'!A:A,'BASE BANCOS'!C:C,"",0,1),""))</f>
        <v/>
      </c>
      <c r="B138" s="16" t="str">
        <f>_xlfn.XLOOKUP(A138,'BASE BANCOS'!C:C,'BASE BANCOS'!B:B,"",0,1)</f>
        <v/>
      </c>
      <c r="C138" t="str">
        <f t="shared" si="17"/>
        <v/>
      </c>
      <c r="D138" s="16">
        <f t="shared" si="16"/>
        <v>0</v>
      </c>
      <c r="E138" t="str">
        <f t="shared" si="12"/>
        <v/>
      </c>
      <c r="F138" s="21" t="str">
        <f>IF('Lay Out'!A138&gt;1,'Lay Out'!C138,"")</f>
        <v/>
      </c>
      <c r="G138">
        <f>'Lay Out'!E138</f>
        <v>0</v>
      </c>
      <c r="H138" s="16" t="str">
        <f ca="1">IF('Lay Out'!A138&gt;3,CONCATENATE('Lay Out'!A138,RANDBETWEEN(1,99999)),(""))</f>
        <v/>
      </c>
      <c r="I138" s="16" t="str">
        <f>IF('Lay Out'!A138&gt;1,'Lay Out'!B138,"")</f>
        <v/>
      </c>
      <c r="J138" s="16" t="str">
        <f t="shared" si="13"/>
        <v/>
      </c>
      <c r="K138" s="16" t="str">
        <f t="shared" si="14"/>
        <v/>
      </c>
      <c r="L138" s="16" t="str" cm="1">
        <f t="array" ref="L138">IF(E138="","",_xlfn.IFS(E138=18,40,E138=16,3,E138=10,10))</f>
        <v/>
      </c>
      <c r="M138" s="22" t="str">
        <f>IF(E138=18,'Lay Out'!D138,IF(E138=10,'Lay Out'!D138,IF(E138=16,'Lay Out'!D138,"")))</f>
        <v/>
      </c>
      <c r="N138" s="16" t="str">
        <f>IF(K138=1,'Lay Out'!G138,"")</f>
        <v/>
      </c>
      <c r="O138" s="23" t="str">
        <f>IF(K138=1,'Lay Out'!$J$25,"")</f>
        <v/>
      </c>
      <c r="P138">
        <f t="shared" si="15"/>
        <v>90646</v>
      </c>
      <c r="Q138" s="16" t="str">
        <f>IF(K138=1,'Lay Out'!F138,"")</f>
        <v/>
      </c>
    </row>
    <row r="139" spans="1:17" ht="14.4">
      <c r="A139" t="str">
        <f>IF(C139="no",_xlfn.XLOOKUP(D139,'BASE BANCOS'!B:B,'BASE BANCOS'!C:C,"",0,1),IF(C139&gt;2,_xlfn.XLOOKUP(D139,'BASE BANCOS'!A:A,'BASE BANCOS'!C:C,"",0,1),""))</f>
        <v/>
      </c>
      <c r="B139" s="16" t="str">
        <f>_xlfn.XLOOKUP(A139,'BASE BANCOS'!C:C,'BASE BANCOS'!B:B,"",0,1)</f>
        <v/>
      </c>
      <c r="C139" t="str">
        <f t="shared" si="17"/>
        <v/>
      </c>
      <c r="D139" s="16">
        <f t="shared" si="16"/>
        <v>0</v>
      </c>
      <c r="E139" t="str">
        <f t="shared" si="12"/>
        <v/>
      </c>
      <c r="F139" s="21" t="str">
        <f>IF('Lay Out'!A139&gt;1,'Lay Out'!C139,"")</f>
        <v/>
      </c>
      <c r="G139">
        <f>'Lay Out'!E139</f>
        <v>0</v>
      </c>
      <c r="H139" s="16" t="str">
        <f ca="1">IF('Lay Out'!A139&gt;3,CONCATENATE('Lay Out'!A139,RANDBETWEEN(1,99999)),(""))</f>
        <v/>
      </c>
      <c r="I139" s="16" t="str">
        <f>IF('Lay Out'!A139&gt;1,'Lay Out'!B139,"")</f>
        <v/>
      </c>
      <c r="J139" s="16" t="str">
        <f t="shared" si="13"/>
        <v/>
      </c>
      <c r="K139" s="16" t="str">
        <f t="shared" si="14"/>
        <v/>
      </c>
      <c r="L139" s="16" t="str" cm="1">
        <f t="array" ref="L139">IF(E139="","",_xlfn.IFS(E139=18,40,E139=16,3,E139=10,10))</f>
        <v/>
      </c>
      <c r="M139" s="22" t="str">
        <f>IF(E139=18,'Lay Out'!D139,IF(E139=10,'Lay Out'!D139,IF(E139=16,'Lay Out'!D139,"")))</f>
        <v/>
      </c>
      <c r="N139" s="16" t="str">
        <f>IF(K139=1,'Lay Out'!G139,"")</f>
        <v/>
      </c>
      <c r="O139" s="23" t="str">
        <f>IF(K139=1,'Lay Out'!$J$25,"")</f>
        <v/>
      </c>
      <c r="P139">
        <f t="shared" si="15"/>
        <v>90646</v>
      </c>
      <c r="Q139" s="16" t="str">
        <f>IF(K139=1,'Lay Out'!F139,"")</f>
        <v/>
      </c>
    </row>
    <row r="140" spans="1:17" ht="14.4">
      <c r="A140" t="str">
        <f>IF(C140="no",_xlfn.XLOOKUP(D140,'BASE BANCOS'!B:B,'BASE BANCOS'!C:C,"",0,1),IF(C140&gt;2,_xlfn.XLOOKUP(D140,'BASE BANCOS'!A:A,'BASE BANCOS'!C:C,"",0,1),""))</f>
        <v/>
      </c>
      <c r="B140" s="16" t="str">
        <f>_xlfn.XLOOKUP(A140,'BASE BANCOS'!C:C,'BASE BANCOS'!B:B,"",0,1)</f>
        <v/>
      </c>
      <c r="C140" t="str">
        <f t="shared" si="17"/>
        <v/>
      </c>
      <c r="D140" s="16">
        <f t="shared" si="16"/>
        <v>0</v>
      </c>
      <c r="E140" t="str">
        <f t="shared" si="12"/>
        <v/>
      </c>
      <c r="F140" s="21" t="str">
        <f>IF('Lay Out'!A140&gt;1,'Lay Out'!C140,"")</f>
        <v/>
      </c>
      <c r="G140">
        <f>'Lay Out'!E140</f>
        <v>0</v>
      </c>
      <c r="H140" s="16" t="str">
        <f ca="1">IF('Lay Out'!A140&gt;3,CONCATENATE('Lay Out'!A140,RANDBETWEEN(1,99999)),(""))</f>
        <v/>
      </c>
      <c r="I140" s="16" t="str">
        <f>IF('Lay Out'!A140&gt;1,'Lay Out'!B140,"")</f>
        <v/>
      </c>
      <c r="J140" s="16" t="str">
        <f t="shared" si="13"/>
        <v/>
      </c>
      <c r="K140" s="16" t="str">
        <f t="shared" si="14"/>
        <v/>
      </c>
      <c r="L140" s="16" t="str" cm="1">
        <f t="array" ref="L140">IF(E140="","",_xlfn.IFS(E140=18,40,E140=16,3,E140=10,10))</f>
        <v/>
      </c>
      <c r="M140" s="22" t="str">
        <f>IF(E140=18,'Lay Out'!D140,IF(E140=10,'Lay Out'!D140,IF(E140=16,'Lay Out'!D140,"")))</f>
        <v/>
      </c>
      <c r="N140" s="16" t="str">
        <f>IF(K140=1,'Lay Out'!G140,"")</f>
        <v/>
      </c>
      <c r="O140" s="23" t="str">
        <f>IF(K140=1,'Lay Out'!$J$25,"")</f>
        <v/>
      </c>
      <c r="P140">
        <f t="shared" si="15"/>
        <v>90646</v>
      </c>
      <c r="Q140" s="16" t="str">
        <f>IF(K140=1,'Lay Out'!F140,"")</f>
        <v/>
      </c>
    </row>
    <row r="141" spans="1:17" ht="14.4">
      <c r="A141" t="str">
        <f>IF(C141="no",_xlfn.XLOOKUP(D141,'BASE BANCOS'!B:B,'BASE BANCOS'!C:C,"",0,1),IF(C141&gt;2,_xlfn.XLOOKUP(D141,'BASE BANCOS'!A:A,'BASE BANCOS'!C:C,"",0,1),""))</f>
        <v/>
      </c>
      <c r="B141" s="16" t="str">
        <f>_xlfn.XLOOKUP(A141,'BASE BANCOS'!C:C,'BASE BANCOS'!B:B,"",0,1)</f>
        <v/>
      </c>
      <c r="C141" t="str">
        <f t="shared" si="17"/>
        <v/>
      </c>
      <c r="D141" s="16">
        <f t="shared" si="16"/>
        <v>0</v>
      </c>
      <c r="E141" t="str">
        <f t="shared" si="12"/>
        <v/>
      </c>
      <c r="F141" s="21" t="str">
        <f>IF('Lay Out'!A141&gt;1,'Lay Out'!C141,"")</f>
        <v/>
      </c>
      <c r="G141">
        <f>'Lay Out'!E141</f>
        <v>0</v>
      </c>
      <c r="H141" s="16" t="str">
        <f ca="1">IF('Lay Out'!A141&gt;3,CONCATENATE('Lay Out'!A141,RANDBETWEEN(1,99999)),(""))</f>
        <v/>
      </c>
      <c r="I141" s="16" t="str">
        <f>IF('Lay Out'!A141&gt;1,'Lay Out'!B141,"")</f>
        <v/>
      </c>
      <c r="J141" s="16" t="str">
        <f t="shared" si="13"/>
        <v/>
      </c>
      <c r="K141" s="16" t="str">
        <f t="shared" si="14"/>
        <v/>
      </c>
      <c r="L141" s="16" t="str" cm="1">
        <f t="array" ref="L141">IF(E141="","",_xlfn.IFS(E141=18,40,E141=16,3,E141=10,10))</f>
        <v/>
      </c>
      <c r="M141" s="22" t="str">
        <f>IF(E141=18,'Lay Out'!D141,IF(E141=10,'Lay Out'!D141,IF(E141=16,'Lay Out'!D141,"")))</f>
        <v/>
      </c>
      <c r="N141" s="16" t="str">
        <f>IF(K141=1,'Lay Out'!G141,"")</f>
        <v/>
      </c>
      <c r="O141" s="23" t="str">
        <f>IF(K141=1,'Lay Out'!$J$25,"")</f>
        <v/>
      </c>
      <c r="P141">
        <f t="shared" si="15"/>
        <v>90646</v>
      </c>
      <c r="Q141" s="16" t="str">
        <f>IF(K141=1,'Lay Out'!F141,"")</f>
        <v/>
      </c>
    </row>
    <row r="142" spans="1:17" ht="14.4">
      <c r="A142" t="str">
        <f>IF(C142="no",_xlfn.XLOOKUP(D142,'BASE BANCOS'!B:B,'BASE BANCOS'!C:C,"",0,1),IF(C142&gt;2,_xlfn.XLOOKUP(D142,'BASE BANCOS'!A:A,'BASE BANCOS'!C:C,"",0,1),""))</f>
        <v/>
      </c>
      <c r="B142" s="16" t="str">
        <f>_xlfn.XLOOKUP(A142,'BASE BANCOS'!C:C,'BASE BANCOS'!B:B,"",0,1)</f>
        <v/>
      </c>
      <c r="C142" t="str">
        <f t="shared" si="17"/>
        <v/>
      </c>
      <c r="D142" s="16">
        <f t="shared" si="16"/>
        <v>0</v>
      </c>
      <c r="E142" t="str">
        <f t="shared" si="12"/>
        <v/>
      </c>
      <c r="F142" s="21" t="str">
        <f>IF('Lay Out'!A142&gt;1,'Lay Out'!C142,"")</f>
        <v/>
      </c>
      <c r="G142">
        <f>'Lay Out'!E142</f>
        <v>0</v>
      </c>
      <c r="H142" s="16" t="str">
        <f ca="1">IF('Lay Out'!A142&gt;3,CONCATENATE('Lay Out'!A142,RANDBETWEEN(1,99999)),(""))</f>
        <v/>
      </c>
      <c r="I142" s="16" t="str">
        <f>IF('Lay Out'!A142&gt;1,'Lay Out'!B142,"")</f>
        <v/>
      </c>
      <c r="J142" s="16" t="str">
        <f t="shared" si="13"/>
        <v/>
      </c>
      <c r="K142" s="16" t="str">
        <f t="shared" si="14"/>
        <v/>
      </c>
      <c r="L142" s="16" t="str" cm="1">
        <f t="array" ref="L142">IF(E142="","",_xlfn.IFS(E142=18,40,E142=16,3,E142=10,10))</f>
        <v/>
      </c>
      <c r="M142" s="22" t="str">
        <f>IF(E142=18,'Lay Out'!D142,IF(E142=10,'Lay Out'!D142,IF(E142=16,'Lay Out'!D142,"")))</f>
        <v/>
      </c>
      <c r="N142" s="16" t="str">
        <f>IF(K142=1,'Lay Out'!G142,"")</f>
        <v/>
      </c>
      <c r="O142" s="23" t="str">
        <f>IF(K142=1,'Lay Out'!$J$25,"")</f>
        <v/>
      </c>
      <c r="P142">
        <f t="shared" si="15"/>
        <v>90646</v>
      </c>
      <c r="Q142" s="16" t="str">
        <f>IF(K142=1,'Lay Out'!F142,"")</f>
        <v/>
      </c>
    </row>
    <row r="143" spans="1:17" ht="14.4">
      <c r="A143" t="str">
        <f>IF(C143="no",_xlfn.XLOOKUP(D143,'BASE BANCOS'!B:B,'BASE BANCOS'!C:C,"",0,1),IF(C143&gt;2,_xlfn.XLOOKUP(D143,'BASE BANCOS'!A:A,'BASE BANCOS'!C:C,"",0,1),""))</f>
        <v/>
      </c>
      <c r="B143" s="16" t="str">
        <f>_xlfn.XLOOKUP(A143,'BASE BANCOS'!C:C,'BASE BANCOS'!B:B,"",0,1)</f>
        <v/>
      </c>
      <c r="C143" t="str">
        <f t="shared" si="17"/>
        <v/>
      </c>
      <c r="D143" s="16">
        <f t="shared" si="16"/>
        <v>0</v>
      </c>
      <c r="E143" t="str">
        <f t="shared" si="12"/>
        <v/>
      </c>
      <c r="F143" s="21" t="str">
        <f>IF('Lay Out'!A143&gt;1,'Lay Out'!C143,"")</f>
        <v/>
      </c>
      <c r="G143">
        <f>'Lay Out'!E143</f>
        <v>0</v>
      </c>
      <c r="H143" s="16" t="str">
        <f ca="1">IF('Lay Out'!A143&gt;3,CONCATENATE('Lay Out'!A143,RANDBETWEEN(1,99999)),(""))</f>
        <v/>
      </c>
      <c r="I143" s="16" t="str">
        <f>IF('Lay Out'!A143&gt;1,'Lay Out'!B143,"")</f>
        <v/>
      </c>
      <c r="J143" s="16" t="str">
        <f t="shared" si="13"/>
        <v/>
      </c>
      <c r="K143" s="16" t="str">
        <f t="shared" si="14"/>
        <v/>
      </c>
      <c r="L143" s="16" t="str" cm="1">
        <f t="array" ref="L143">IF(E143="","",_xlfn.IFS(E143=18,40,E143=16,3,E143=10,10))</f>
        <v/>
      </c>
      <c r="M143" s="22" t="str">
        <f>IF(E143=18,'Lay Out'!D143,IF(E143=10,'Lay Out'!D143,IF(E143=16,'Lay Out'!D143,"")))</f>
        <v/>
      </c>
      <c r="N143" s="16" t="str">
        <f>IF(K143=1,'Lay Out'!G143,"")</f>
        <v/>
      </c>
      <c r="O143" s="23" t="str">
        <f>IF(K143=1,'Lay Out'!$J$25,"")</f>
        <v/>
      </c>
      <c r="P143">
        <f t="shared" si="15"/>
        <v>90646</v>
      </c>
      <c r="Q143" s="16" t="str">
        <f>IF(K143=1,'Lay Out'!F143,"")</f>
        <v/>
      </c>
    </row>
    <row r="144" spans="1:17" ht="14.4">
      <c r="A144" t="str">
        <f>IF(C144="no",_xlfn.XLOOKUP(D144,'BASE BANCOS'!B:B,'BASE BANCOS'!C:C,"",0,1),IF(C144&gt;2,_xlfn.XLOOKUP(D144,'BASE BANCOS'!A:A,'BASE BANCOS'!C:C,"",0,1),""))</f>
        <v/>
      </c>
      <c r="B144" s="16" t="str">
        <f>_xlfn.XLOOKUP(A144,'BASE BANCOS'!C:C,'BASE BANCOS'!B:B,"",0,1)</f>
        <v/>
      </c>
      <c r="C144" t="str">
        <f t="shared" si="17"/>
        <v/>
      </c>
      <c r="D144" s="16">
        <f t="shared" si="16"/>
        <v>0</v>
      </c>
      <c r="E144" t="str">
        <f t="shared" si="12"/>
        <v/>
      </c>
      <c r="F144" s="21" t="str">
        <f>IF('Lay Out'!A144&gt;1,'Lay Out'!C144,"")</f>
        <v/>
      </c>
      <c r="G144">
        <f>'Lay Out'!E144</f>
        <v>0</v>
      </c>
      <c r="H144" s="16" t="str">
        <f ca="1">IF('Lay Out'!A144&gt;3,CONCATENATE('Lay Out'!A144,RANDBETWEEN(1,99999)),(""))</f>
        <v/>
      </c>
      <c r="I144" s="16" t="str">
        <f>IF('Lay Out'!A144&gt;1,'Lay Out'!B144,"")</f>
        <v/>
      </c>
      <c r="J144" s="16" t="str">
        <f t="shared" si="13"/>
        <v/>
      </c>
      <c r="K144" s="16" t="str">
        <f t="shared" si="14"/>
        <v/>
      </c>
      <c r="L144" s="16" t="str" cm="1">
        <f t="array" ref="L144">IF(E144="","",_xlfn.IFS(E144=18,40,E144=16,3,E144=10,10))</f>
        <v/>
      </c>
      <c r="M144" s="22" t="str">
        <f>IF(E144=18,'Lay Out'!D144,IF(E144=10,'Lay Out'!D144,IF(E144=16,'Lay Out'!D144,"")))</f>
        <v/>
      </c>
      <c r="N144" s="16" t="str">
        <f>IF(K144=1,'Lay Out'!G144,"")</f>
        <v/>
      </c>
      <c r="O144" s="23" t="str">
        <f>IF(K144=1,'Lay Out'!$J$25,"")</f>
        <v/>
      </c>
      <c r="P144">
        <f t="shared" si="15"/>
        <v>90646</v>
      </c>
      <c r="Q144" s="16" t="str">
        <f>IF(K144=1,'Lay Out'!F144,"")</f>
        <v/>
      </c>
    </row>
    <row r="145" spans="1:17" ht="14.4">
      <c r="A145" t="str">
        <f>IF(C145="no",_xlfn.XLOOKUP(D145,'BASE BANCOS'!B:B,'BASE BANCOS'!C:C,"",0,1),IF(C145&gt;2,_xlfn.XLOOKUP(D145,'BASE BANCOS'!A:A,'BASE BANCOS'!C:C,"",0,1),""))</f>
        <v/>
      </c>
      <c r="B145" s="16" t="str">
        <f>_xlfn.XLOOKUP(A145,'BASE BANCOS'!C:C,'BASE BANCOS'!B:B,"",0,1)</f>
        <v/>
      </c>
      <c r="C145" t="str">
        <f t="shared" si="17"/>
        <v/>
      </c>
      <c r="D145" s="16">
        <f t="shared" si="16"/>
        <v>0</v>
      </c>
      <c r="E145" t="str">
        <f t="shared" si="12"/>
        <v/>
      </c>
      <c r="F145" s="21" t="str">
        <f>IF('Lay Out'!A145&gt;1,'Lay Out'!C145,"")</f>
        <v/>
      </c>
      <c r="G145">
        <f>'Lay Out'!E145</f>
        <v>0</v>
      </c>
      <c r="H145" s="16" t="str">
        <f ca="1">IF('Lay Out'!A145&gt;3,CONCATENATE('Lay Out'!A145,RANDBETWEEN(1,99999)),(""))</f>
        <v/>
      </c>
      <c r="I145" s="16" t="str">
        <f>IF('Lay Out'!A145&gt;1,'Lay Out'!B145,"")</f>
        <v/>
      </c>
      <c r="J145" s="16" t="str">
        <f t="shared" si="13"/>
        <v/>
      </c>
      <c r="K145" s="16" t="str">
        <f t="shared" si="14"/>
        <v/>
      </c>
      <c r="L145" s="16" t="str" cm="1">
        <f t="array" ref="L145">IF(E145="","",_xlfn.IFS(E145=18,40,E145=16,3,E145=10,10))</f>
        <v/>
      </c>
      <c r="M145" s="22" t="str">
        <f>IF(E145=18,'Lay Out'!D145,IF(E145=10,'Lay Out'!D145,IF(E145=16,'Lay Out'!D145,"")))</f>
        <v/>
      </c>
      <c r="N145" s="16" t="str">
        <f>IF(K145=1,'Lay Out'!G145,"")</f>
        <v/>
      </c>
      <c r="O145" s="23" t="str">
        <f>IF(K145=1,'Lay Out'!$J$25,"")</f>
        <v/>
      </c>
      <c r="P145">
        <f t="shared" si="15"/>
        <v>90646</v>
      </c>
      <c r="Q145" s="16" t="str">
        <f>IF(K145=1,'Lay Out'!F145,"")</f>
        <v/>
      </c>
    </row>
    <row r="146" spans="1:17" ht="14.4">
      <c r="A146" t="str">
        <f>IF(C146="no",_xlfn.XLOOKUP(D146,'BASE BANCOS'!B:B,'BASE BANCOS'!C:C,"",0,1),IF(C146&gt;2,_xlfn.XLOOKUP(D146,'BASE BANCOS'!A:A,'BASE BANCOS'!C:C,"",0,1),""))</f>
        <v/>
      </c>
      <c r="B146" s="16" t="str">
        <f>_xlfn.XLOOKUP(A146,'BASE BANCOS'!C:C,'BASE BANCOS'!B:B,"",0,1)</f>
        <v/>
      </c>
      <c r="C146" t="str">
        <f t="shared" si="17"/>
        <v/>
      </c>
      <c r="D146" s="16">
        <f t="shared" si="16"/>
        <v>0</v>
      </c>
      <c r="E146" t="str">
        <f t="shared" si="12"/>
        <v/>
      </c>
      <c r="F146" s="21" t="str">
        <f>IF('Lay Out'!A146&gt;1,'Lay Out'!C146,"")</f>
        <v/>
      </c>
      <c r="G146">
        <f>'Lay Out'!E146</f>
        <v>0</v>
      </c>
      <c r="H146" s="16" t="str">
        <f ca="1">IF('Lay Out'!A146&gt;3,CONCATENATE('Lay Out'!A146,RANDBETWEEN(1,99999)),(""))</f>
        <v/>
      </c>
      <c r="I146" s="16" t="str">
        <f>IF('Lay Out'!A146&gt;1,'Lay Out'!B146,"")</f>
        <v/>
      </c>
      <c r="J146" s="16" t="str">
        <f t="shared" si="13"/>
        <v/>
      </c>
      <c r="K146" s="16" t="str">
        <f t="shared" si="14"/>
        <v/>
      </c>
      <c r="L146" s="16" t="str" cm="1">
        <f t="array" ref="L146">IF(E146="","",_xlfn.IFS(E146=18,40,E146=16,3,E146=10,10))</f>
        <v/>
      </c>
      <c r="M146" s="22" t="str">
        <f>IF(E146=18,'Lay Out'!D146,IF(E146=10,'Lay Out'!D146,IF(E146=16,'Lay Out'!D146,"")))</f>
        <v/>
      </c>
      <c r="N146" s="16" t="str">
        <f>IF(K146=1,'Lay Out'!G146,"")</f>
        <v/>
      </c>
      <c r="O146" s="23" t="str">
        <f>IF(K146=1,'Lay Out'!$J$25,"")</f>
        <v/>
      </c>
      <c r="P146">
        <f t="shared" si="15"/>
        <v>90646</v>
      </c>
      <c r="Q146" s="16" t="str">
        <f>IF(K146=1,'Lay Out'!F146,"")</f>
        <v/>
      </c>
    </row>
    <row r="147" spans="1:17" ht="14.4">
      <c r="A147" t="str">
        <f>IF(C147="no",_xlfn.XLOOKUP(D147,'BASE BANCOS'!B:B,'BASE BANCOS'!C:C,"",0,1),IF(C147&gt;2,_xlfn.XLOOKUP(D147,'BASE BANCOS'!A:A,'BASE BANCOS'!C:C,"",0,1),""))</f>
        <v/>
      </c>
      <c r="B147" s="16" t="str">
        <f>_xlfn.XLOOKUP(A147,'BASE BANCOS'!C:C,'BASE BANCOS'!B:B,"",0,1)</f>
        <v/>
      </c>
      <c r="C147" t="str">
        <f t="shared" si="17"/>
        <v/>
      </c>
      <c r="D147" s="16">
        <f t="shared" si="16"/>
        <v>0</v>
      </c>
      <c r="E147" t="str">
        <f t="shared" si="12"/>
        <v/>
      </c>
      <c r="F147" s="21" t="str">
        <f>IF('Lay Out'!A147&gt;1,'Lay Out'!C147,"")</f>
        <v/>
      </c>
      <c r="G147">
        <f>'Lay Out'!E147</f>
        <v>0</v>
      </c>
      <c r="H147" s="16" t="str">
        <f ca="1">IF('Lay Out'!A147&gt;3,CONCATENATE('Lay Out'!A147,RANDBETWEEN(1,99999)),(""))</f>
        <v/>
      </c>
      <c r="I147" s="16" t="str">
        <f>IF('Lay Out'!A147&gt;1,'Lay Out'!B147,"")</f>
        <v/>
      </c>
      <c r="J147" s="16" t="str">
        <f t="shared" si="13"/>
        <v/>
      </c>
      <c r="K147" s="16" t="str">
        <f t="shared" si="14"/>
        <v/>
      </c>
      <c r="L147" s="16" t="str" cm="1">
        <f t="array" ref="L147">IF(E147="","",_xlfn.IFS(E147=18,40,E147=16,3,E147=10,10))</f>
        <v/>
      </c>
      <c r="M147" s="22" t="str">
        <f>IF(E147=18,'Lay Out'!D147,IF(E147=10,'Lay Out'!D147,IF(E147=16,'Lay Out'!D147,"")))</f>
        <v/>
      </c>
      <c r="N147" s="16" t="str">
        <f>IF(K147=1,'Lay Out'!G147,"")</f>
        <v/>
      </c>
      <c r="O147" s="23" t="str">
        <f>IF(K147=1,'Lay Out'!$J$25,"")</f>
        <v/>
      </c>
      <c r="P147">
        <f t="shared" si="15"/>
        <v>90646</v>
      </c>
      <c r="Q147" s="16" t="str">
        <f>IF(K147=1,'Lay Out'!F147,"")</f>
        <v/>
      </c>
    </row>
    <row r="148" spans="1:17" ht="14.4">
      <c r="A148" t="str">
        <f>IF(C148="no",_xlfn.XLOOKUP(D148,'BASE BANCOS'!B:B,'BASE BANCOS'!C:C,"",0,1),IF(C148&gt;2,_xlfn.XLOOKUP(D148,'BASE BANCOS'!A:A,'BASE BANCOS'!C:C,"",0,1),""))</f>
        <v/>
      </c>
      <c r="B148" s="16" t="str">
        <f>_xlfn.XLOOKUP(A148,'BASE BANCOS'!C:C,'BASE BANCOS'!B:B,"",0,1)</f>
        <v/>
      </c>
      <c r="C148" t="str">
        <f t="shared" si="17"/>
        <v/>
      </c>
      <c r="D148" s="16">
        <f t="shared" si="16"/>
        <v>0</v>
      </c>
      <c r="E148" t="str">
        <f t="shared" si="12"/>
        <v/>
      </c>
      <c r="F148" s="21" t="str">
        <f>IF('Lay Out'!A148&gt;1,'Lay Out'!C148,"")</f>
        <v/>
      </c>
      <c r="G148">
        <f>'Lay Out'!E148</f>
        <v>0</v>
      </c>
      <c r="H148" s="16" t="str">
        <f ca="1">IF('Lay Out'!A148&gt;3,CONCATENATE('Lay Out'!A148,RANDBETWEEN(1,99999)),(""))</f>
        <v/>
      </c>
      <c r="I148" s="16" t="str">
        <f>IF('Lay Out'!A148&gt;1,'Lay Out'!B148,"")</f>
        <v/>
      </c>
      <c r="J148" s="16" t="str">
        <f t="shared" si="13"/>
        <v/>
      </c>
      <c r="K148" s="16" t="str">
        <f t="shared" si="14"/>
        <v/>
      </c>
      <c r="L148" s="16" t="str" cm="1">
        <f t="array" ref="L148">IF(E148="","",_xlfn.IFS(E148=18,40,E148=16,3,E148=10,10))</f>
        <v/>
      </c>
      <c r="M148" s="22" t="str">
        <f>IF(E148=18,'Lay Out'!D148,IF(E148=10,'Lay Out'!D148,IF(E148=16,'Lay Out'!D148,"")))</f>
        <v/>
      </c>
      <c r="N148" s="16" t="str">
        <f>IF(K148=1,'Lay Out'!G148,"")</f>
        <v/>
      </c>
      <c r="O148" s="23" t="str">
        <f>IF(K148=1,'Lay Out'!$J$25,"")</f>
        <v/>
      </c>
      <c r="P148">
        <f t="shared" si="15"/>
        <v>90646</v>
      </c>
      <c r="Q148" s="16" t="str">
        <f>IF(K148=1,'Lay Out'!F148,"")</f>
        <v/>
      </c>
    </row>
    <row r="149" spans="1:17" ht="14.4">
      <c r="A149" t="str">
        <f>IF(C149="no",_xlfn.XLOOKUP(D149,'BASE BANCOS'!B:B,'BASE BANCOS'!C:C,"",0,1),IF(C149&gt;2,_xlfn.XLOOKUP(D149,'BASE BANCOS'!A:A,'BASE BANCOS'!C:C,"",0,1),""))</f>
        <v/>
      </c>
      <c r="B149" s="16" t="str">
        <f>_xlfn.XLOOKUP(A149,'BASE BANCOS'!C:C,'BASE BANCOS'!B:B,"",0,1)</f>
        <v/>
      </c>
      <c r="C149" t="str">
        <f t="shared" si="17"/>
        <v/>
      </c>
      <c r="D149" s="16">
        <f t="shared" si="16"/>
        <v>0</v>
      </c>
      <c r="E149" t="str">
        <f t="shared" si="12"/>
        <v/>
      </c>
      <c r="F149" s="21" t="str">
        <f>IF('Lay Out'!A149&gt;1,'Lay Out'!C149,"")</f>
        <v/>
      </c>
      <c r="G149">
        <f>'Lay Out'!E149</f>
        <v>0</v>
      </c>
      <c r="H149" s="16" t="str">
        <f ca="1">IF('Lay Out'!A149&gt;3,CONCATENATE('Lay Out'!A149,RANDBETWEEN(1,99999)),(""))</f>
        <v/>
      </c>
      <c r="I149" s="16" t="str">
        <f>IF('Lay Out'!A149&gt;1,'Lay Out'!B149,"")</f>
        <v/>
      </c>
      <c r="J149" s="16" t="str">
        <f t="shared" si="13"/>
        <v/>
      </c>
      <c r="K149" s="16" t="str">
        <f t="shared" si="14"/>
        <v/>
      </c>
      <c r="L149" s="16" t="str" cm="1">
        <f t="array" ref="L149">IF(E149="","",_xlfn.IFS(E149=18,40,E149=16,3,E149=10,10))</f>
        <v/>
      </c>
      <c r="M149" s="22" t="str">
        <f>IF(E149=18,'Lay Out'!D149,IF(E149=10,'Lay Out'!D149,IF(E149=16,'Lay Out'!D149,"")))</f>
        <v/>
      </c>
      <c r="N149" s="16" t="str">
        <f>IF(K149=1,'Lay Out'!G149,"")</f>
        <v/>
      </c>
      <c r="O149" s="23" t="str">
        <f>IF(K149=1,'Lay Out'!$J$25,"")</f>
        <v/>
      </c>
      <c r="P149">
        <f t="shared" si="15"/>
        <v>90646</v>
      </c>
      <c r="Q149" s="16" t="str">
        <f>IF(K149=1,'Lay Out'!F149,"")</f>
        <v/>
      </c>
    </row>
    <row r="150" spans="1:17" ht="14.4">
      <c r="A150" t="str">
        <f>IF(C150="no",_xlfn.XLOOKUP(D150,'BASE BANCOS'!B:B,'BASE BANCOS'!C:C,"",0,1),IF(C150&gt;2,_xlfn.XLOOKUP(D150,'BASE BANCOS'!A:A,'BASE BANCOS'!C:C,"",0,1),""))</f>
        <v/>
      </c>
      <c r="B150" s="16" t="str">
        <f>_xlfn.XLOOKUP(A150,'BASE BANCOS'!C:C,'BASE BANCOS'!B:B,"",0,1)</f>
        <v/>
      </c>
      <c r="C150" t="str">
        <f t="shared" si="17"/>
        <v/>
      </c>
      <c r="D150" s="16">
        <f t="shared" si="16"/>
        <v>0</v>
      </c>
      <c r="E150" t="str">
        <f t="shared" si="12"/>
        <v/>
      </c>
      <c r="F150" s="21" t="str">
        <f>IF('Lay Out'!A150&gt;1,'Lay Out'!C150,"")</f>
        <v/>
      </c>
      <c r="G150">
        <f>'Lay Out'!E150</f>
        <v>0</v>
      </c>
      <c r="H150" s="16" t="str">
        <f ca="1">IF('Lay Out'!A150&gt;3,CONCATENATE('Lay Out'!A150,RANDBETWEEN(1,99999)),(""))</f>
        <v/>
      </c>
      <c r="I150" s="16" t="str">
        <f>IF('Lay Out'!A150&gt;1,'Lay Out'!B150,"")</f>
        <v/>
      </c>
      <c r="J150" s="16" t="str">
        <f t="shared" si="13"/>
        <v/>
      </c>
      <c r="K150" s="16" t="str">
        <f t="shared" si="14"/>
        <v/>
      </c>
      <c r="L150" s="16" t="str" cm="1">
        <f t="array" ref="L150">IF(E150="","",_xlfn.IFS(E150=18,40,E150=16,3,E150=10,10))</f>
        <v/>
      </c>
      <c r="M150" s="22" t="str">
        <f>IF(E150=18,'Lay Out'!D150,IF(E150=10,'Lay Out'!D150,IF(E150=16,'Lay Out'!D150,"")))</f>
        <v/>
      </c>
      <c r="N150" s="16" t="str">
        <f>IF(K150=1,'Lay Out'!G150,"")</f>
        <v/>
      </c>
      <c r="O150" s="23" t="str">
        <f>IF(K150=1,'Lay Out'!$J$25,"")</f>
        <v/>
      </c>
      <c r="P150">
        <f t="shared" si="15"/>
        <v>90646</v>
      </c>
      <c r="Q150" s="16" t="str">
        <f>IF(K150=1,'Lay Out'!F150,"")</f>
        <v/>
      </c>
    </row>
    <row r="151" spans="1:17" ht="14.4">
      <c r="A151" t="str">
        <f>IF(C151="no",_xlfn.XLOOKUP(D151,'BASE BANCOS'!B:B,'BASE BANCOS'!C:C,"",0,1),IF(C151&gt;2,_xlfn.XLOOKUP(D151,'BASE BANCOS'!A:A,'BASE BANCOS'!C:C,"",0,1),""))</f>
        <v/>
      </c>
      <c r="B151" s="16" t="str">
        <f>_xlfn.XLOOKUP(A151,'BASE BANCOS'!C:C,'BASE BANCOS'!B:B,"",0,1)</f>
        <v/>
      </c>
      <c r="C151" t="str">
        <f t="shared" si="17"/>
        <v/>
      </c>
      <c r="D151" s="16">
        <f t="shared" si="16"/>
        <v>0</v>
      </c>
      <c r="E151" t="str">
        <f t="shared" si="12"/>
        <v/>
      </c>
      <c r="F151" s="21" t="str">
        <f>IF('Lay Out'!A151&gt;1,'Lay Out'!C151,"")</f>
        <v/>
      </c>
      <c r="G151">
        <f>'Lay Out'!E151</f>
        <v>0</v>
      </c>
      <c r="H151" s="16" t="str">
        <f ca="1">IF('Lay Out'!A151&gt;3,CONCATENATE('Lay Out'!A151,RANDBETWEEN(1,99999)),(""))</f>
        <v/>
      </c>
      <c r="I151" s="16" t="str">
        <f>IF('Lay Out'!A151&gt;1,'Lay Out'!B151,"")</f>
        <v/>
      </c>
      <c r="J151" s="16" t="str">
        <f t="shared" si="13"/>
        <v/>
      </c>
      <c r="K151" s="16" t="str">
        <f t="shared" si="14"/>
        <v/>
      </c>
      <c r="L151" s="16" t="str" cm="1">
        <f t="array" ref="L151">IF(E151="","",_xlfn.IFS(E151=18,40,E151=16,3,E151=10,10))</f>
        <v/>
      </c>
      <c r="M151" s="22" t="str">
        <f>IF(E151=18,'Lay Out'!D151,IF(E151=10,'Lay Out'!D151,IF(E151=16,'Lay Out'!D151,"")))</f>
        <v/>
      </c>
      <c r="N151" s="16" t="str">
        <f>IF(K151=1,'Lay Out'!G151,"")</f>
        <v/>
      </c>
      <c r="O151" s="23" t="str">
        <f>IF(K151=1,'Lay Out'!$J$25,"")</f>
        <v/>
      </c>
      <c r="P151">
        <f t="shared" si="15"/>
        <v>90646</v>
      </c>
      <c r="Q151" s="16" t="str">
        <f>IF(K151=1,'Lay Out'!F151,"")</f>
        <v/>
      </c>
    </row>
    <row r="152" spans="1:17" ht="14.4">
      <c r="A152" t="str">
        <f>IF(C152="no",_xlfn.XLOOKUP(D152,'BASE BANCOS'!B:B,'BASE BANCOS'!C:C,"",0,1),IF(C152&gt;2,_xlfn.XLOOKUP(D152,'BASE BANCOS'!A:A,'BASE BANCOS'!C:C,"",0,1),""))</f>
        <v/>
      </c>
      <c r="B152" s="16" t="str">
        <f>_xlfn.XLOOKUP(A152,'BASE BANCOS'!C:C,'BASE BANCOS'!B:B,"",0,1)</f>
        <v/>
      </c>
      <c r="C152" t="str">
        <f t="shared" si="17"/>
        <v/>
      </c>
      <c r="D152" s="16">
        <f t="shared" si="16"/>
        <v>0</v>
      </c>
      <c r="E152" t="str">
        <f t="shared" si="12"/>
        <v/>
      </c>
      <c r="F152" s="21" t="str">
        <f>IF('Lay Out'!A152&gt;1,'Lay Out'!C152,"")</f>
        <v/>
      </c>
      <c r="G152">
        <f>'Lay Out'!E152</f>
        <v>0</v>
      </c>
      <c r="H152" s="16" t="str">
        <f ca="1">IF('Lay Out'!A152&gt;3,CONCATENATE('Lay Out'!A152,RANDBETWEEN(1,99999)),(""))</f>
        <v/>
      </c>
      <c r="I152" s="16" t="str">
        <f>IF('Lay Out'!A152&gt;1,'Lay Out'!B152,"")</f>
        <v/>
      </c>
      <c r="J152" s="16" t="str">
        <f t="shared" si="13"/>
        <v/>
      </c>
      <c r="K152" s="16" t="str">
        <f t="shared" si="14"/>
        <v/>
      </c>
      <c r="L152" s="16" t="str" cm="1">
        <f t="array" ref="L152">IF(E152="","",_xlfn.IFS(E152=18,40,E152=16,3,E152=10,10))</f>
        <v/>
      </c>
      <c r="M152" s="22" t="str">
        <f>IF(E152=18,'Lay Out'!D152,IF(E152=10,'Lay Out'!D152,IF(E152=16,'Lay Out'!D152,"")))</f>
        <v/>
      </c>
      <c r="N152" s="16" t="str">
        <f>IF(K152=1,'Lay Out'!G152,"")</f>
        <v/>
      </c>
      <c r="O152" s="23" t="str">
        <f>IF(K152=1,'Lay Out'!$J$25,"")</f>
        <v/>
      </c>
      <c r="P152">
        <f t="shared" si="15"/>
        <v>90646</v>
      </c>
      <c r="Q152" s="16" t="str">
        <f>IF(K152=1,'Lay Out'!F152,"")</f>
        <v/>
      </c>
    </row>
    <row r="153" spans="1:17" ht="14.4">
      <c r="A153" t="str">
        <f>IF(C153="no",_xlfn.XLOOKUP(D153,'BASE BANCOS'!B:B,'BASE BANCOS'!C:C,"",0,1),IF(C153&gt;2,_xlfn.XLOOKUP(D153,'BASE BANCOS'!A:A,'BASE BANCOS'!C:C,"",0,1),""))</f>
        <v/>
      </c>
      <c r="B153" s="16" t="str">
        <f>_xlfn.XLOOKUP(A153,'BASE BANCOS'!C:C,'BASE BANCOS'!B:B,"",0,1)</f>
        <v/>
      </c>
      <c r="C153" t="str">
        <f t="shared" si="17"/>
        <v/>
      </c>
      <c r="D153" s="16">
        <f t="shared" si="16"/>
        <v>0</v>
      </c>
      <c r="E153" t="str">
        <f t="shared" si="12"/>
        <v/>
      </c>
      <c r="F153" s="21" t="str">
        <f>IF('Lay Out'!A153&gt;1,'Lay Out'!C153,"")</f>
        <v/>
      </c>
      <c r="G153">
        <f>'Lay Out'!E153</f>
        <v>0</v>
      </c>
      <c r="H153" s="16" t="str">
        <f ca="1">IF('Lay Out'!A153&gt;3,CONCATENATE('Lay Out'!A153,RANDBETWEEN(1,99999)),(""))</f>
        <v/>
      </c>
      <c r="I153" s="16" t="str">
        <f>IF('Lay Out'!A153&gt;1,'Lay Out'!B153,"")</f>
        <v/>
      </c>
      <c r="J153" s="16" t="str">
        <f t="shared" si="13"/>
        <v/>
      </c>
      <c r="K153" s="16" t="str">
        <f t="shared" si="14"/>
        <v/>
      </c>
      <c r="L153" s="16" t="str" cm="1">
        <f t="array" ref="L153">IF(E153="","",_xlfn.IFS(E153=18,40,E153=16,3,E153=10,10))</f>
        <v/>
      </c>
      <c r="M153" s="22" t="str">
        <f>IF(E153=18,'Lay Out'!D153,IF(E153=10,'Lay Out'!D153,IF(E153=16,'Lay Out'!D153,"")))</f>
        <v/>
      </c>
      <c r="N153" s="16" t="str">
        <f>IF(K153=1,'Lay Out'!G153,"")</f>
        <v/>
      </c>
      <c r="O153" s="23" t="str">
        <f>IF(K153=1,'Lay Out'!$J$25,"")</f>
        <v/>
      </c>
      <c r="P153">
        <f t="shared" si="15"/>
        <v>90646</v>
      </c>
      <c r="Q153" s="16" t="str">
        <f>IF(K153=1,'Lay Out'!F153,"")</f>
        <v/>
      </c>
    </row>
    <row r="154" spans="1:17" ht="14.4">
      <c r="A154" t="str">
        <f>IF(C154="no",_xlfn.XLOOKUP(D154,'BASE BANCOS'!B:B,'BASE BANCOS'!C:C,"",0,1),IF(C154&gt;2,_xlfn.XLOOKUP(D154,'BASE BANCOS'!A:A,'BASE BANCOS'!C:C,"",0,1),""))</f>
        <v/>
      </c>
      <c r="B154" s="16" t="str">
        <f>_xlfn.XLOOKUP(A154,'BASE BANCOS'!C:C,'BASE BANCOS'!B:B,"",0,1)</f>
        <v/>
      </c>
      <c r="C154" t="str">
        <f t="shared" si="17"/>
        <v/>
      </c>
      <c r="D154" s="16">
        <f t="shared" si="16"/>
        <v>0</v>
      </c>
      <c r="E154" t="str">
        <f t="shared" si="12"/>
        <v/>
      </c>
      <c r="F154" s="21" t="str">
        <f>IF('Lay Out'!A154&gt;1,'Lay Out'!C154,"")</f>
        <v/>
      </c>
      <c r="G154">
        <f>'Lay Out'!E154</f>
        <v>0</v>
      </c>
      <c r="H154" s="16" t="str">
        <f ca="1">IF('Lay Out'!A154&gt;3,CONCATENATE('Lay Out'!A154,RANDBETWEEN(1,99999)),(""))</f>
        <v/>
      </c>
      <c r="I154" s="16" t="str">
        <f>IF('Lay Out'!A154&gt;1,'Lay Out'!B154,"")</f>
        <v/>
      </c>
      <c r="J154" s="16" t="str">
        <f t="shared" si="13"/>
        <v/>
      </c>
      <c r="K154" s="16" t="str">
        <f t="shared" si="14"/>
        <v/>
      </c>
      <c r="L154" s="16" t="str" cm="1">
        <f t="array" ref="L154">IF(E154="","",_xlfn.IFS(E154=18,40,E154=16,3,E154=10,10))</f>
        <v/>
      </c>
      <c r="M154" s="22" t="str">
        <f>IF(E154=18,'Lay Out'!D154,IF(E154=10,'Lay Out'!D154,IF(E154=16,'Lay Out'!D154,"")))</f>
        <v/>
      </c>
      <c r="N154" s="16" t="str">
        <f>IF(K154=1,'Lay Out'!G154,"")</f>
        <v/>
      </c>
      <c r="O154" s="23" t="str">
        <f>IF(K154=1,'Lay Out'!$J$25,"")</f>
        <v/>
      </c>
      <c r="P154">
        <f t="shared" si="15"/>
        <v>90646</v>
      </c>
      <c r="Q154" s="16" t="str">
        <f>IF(K154=1,'Lay Out'!F154,"")</f>
        <v/>
      </c>
    </row>
    <row r="155" spans="1:17" ht="14.4">
      <c r="A155" t="str">
        <f>IF(C155="no",_xlfn.XLOOKUP(D155,'BASE BANCOS'!B:B,'BASE BANCOS'!C:C,"",0,1),IF(C155&gt;2,_xlfn.XLOOKUP(D155,'BASE BANCOS'!A:A,'BASE BANCOS'!C:C,"",0,1),""))</f>
        <v/>
      </c>
      <c r="B155" s="16" t="str">
        <f>_xlfn.XLOOKUP(A155,'BASE BANCOS'!C:C,'BASE BANCOS'!B:B,"",0,1)</f>
        <v/>
      </c>
      <c r="C155" t="str">
        <f t="shared" si="17"/>
        <v/>
      </c>
      <c r="D155" s="16">
        <f t="shared" si="16"/>
        <v>0</v>
      </c>
      <c r="E155" t="str">
        <f t="shared" si="12"/>
        <v/>
      </c>
      <c r="F155" s="21" t="str">
        <f>IF('Lay Out'!A155&gt;1,'Lay Out'!C155,"")</f>
        <v/>
      </c>
      <c r="G155">
        <f>'Lay Out'!E155</f>
        <v>0</v>
      </c>
      <c r="H155" s="16" t="str">
        <f ca="1">IF('Lay Out'!A155&gt;3,CONCATENATE('Lay Out'!A155,RANDBETWEEN(1,99999)),(""))</f>
        <v/>
      </c>
      <c r="I155" s="16" t="str">
        <f>IF('Lay Out'!A155&gt;1,'Lay Out'!B155,"")</f>
        <v/>
      </c>
      <c r="J155" s="16" t="str">
        <f t="shared" si="13"/>
        <v/>
      </c>
      <c r="K155" s="16" t="str">
        <f t="shared" si="14"/>
        <v/>
      </c>
      <c r="L155" s="16" t="str" cm="1">
        <f t="array" ref="L155">IF(E155="","",_xlfn.IFS(E155=18,40,E155=16,3,E155=10,10))</f>
        <v/>
      </c>
      <c r="M155" s="22" t="str">
        <f>IF(E155=18,'Lay Out'!D155,IF(E155=10,'Lay Out'!D155,IF(E155=16,'Lay Out'!D155,"")))</f>
        <v/>
      </c>
      <c r="N155" s="16" t="str">
        <f>IF(K155=1,'Lay Out'!G155,"")</f>
        <v/>
      </c>
      <c r="O155" s="23" t="str">
        <f>IF(K155=1,'Lay Out'!$J$25,"")</f>
        <v/>
      </c>
      <c r="P155">
        <f t="shared" si="15"/>
        <v>90646</v>
      </c>
      <c r="Q155" s="16" t="str">
        <f>IF(K155=1,'Lay Out'!F155,"")</f>
        <v/>
      </c>
    </row>
    <row r="156" spans="1:17" ht="14.4">
      <c r="A156" t="str">
        <f>IF(C156="no",_xlfn.XLOOKUP(D156,'BASE BANCOS'!B:B,'BASE BANCOS'!C:C,"",0,1),IF(C156&gt;2,_xlfn.XLOOKUP(D156,'BASE BANCOS'!A:A,'BASE BANCOS'!C:C,"",0,1),""))</f>
        <v/>
      </c>
      <c r="B156" s="16" t="str">
        <f>_xlfn.XLOOKUP(A156,'BASE BANCOS'!C:C,'BASE BANCOS'!B:B,"",0,1)</f>
        <v/>
      </c>
      <c r="C156" t="str">
        <f t="shared" si="17"/>
        <v/>
      </c>
      <c r="D156" s="16">
        <f t="shared" si="16"/>
        <v>0</v>
      </c>
      <c r="E156" t="str">
        <f t="shared" si="12"/>
        <v/>
      </c>
      <c r="F156" s="21" t="str">
        <f>IF('Lay Out'!A156&gt;1,'Lay Out'!C156,"")</f>
        <v/>
      </c>
      <c r="G156">
        <f>'Lay Out'!E156</f>
        <v>0</v>
      </c>
      <c r="H156" s="16" t="str">
        <f ca="1">IF('Lay Out'!A156&gt;3,CONCATENATE('Lay Out'!A156,RANDBETWEEN(1,99999)),(""))</f>
        <v/>
      </c>
      <c r="I156" s="16" t="str">
        <f>IF('Lay Out'!A156&gt;1,'Lay Out'!B156,"")</f>
        <v/>
      </c>
      <c r="J156" s="16" t="str">
        <f t="shared" si="13"/>
        <v/>
      </c>
      <c r="K156" s="16" t="str">
        <f t="shared" si="14"/>
        <v/>
      </c>
      <c r="L156" s="16" t="str" cm="1">
        <f t="array" ref="L156">IF(E156="","",_xlfn.IFS(E156=18,40,E156=16,3,E156=10,10))</f>
        <v/>
      </c>
      <c r="M156" s="22" t="str">
        <f>IF(E156=18,'Lay Out'!D156,IF(E156=10,'Lay Out'!D156,IF(E156=16,'Lay Out'!D156,"")))</f>
        <v/>
      </c>
      <c r="N156" s="16" t="str">
        <f>IF(K156=1,'Lay Out'!G156,"")</f>
        <v/>
      </c>
      <c r="O156" s="23" t="str">
        <f>IF(K156=1,'Lay Out'!$J$25,"")</f>
        <v/>
      </c>
      <c r="P156">
        <f t="shared" si="15"/>
        <v>90646</v>
      </c>
      <c r="Q156" s="16" t="str">
        <f>IF(K156=1,'Lay Out'!F156,"")</f>
        <v/>
      </c>
    </row>
    <row r="157" spans="1:17" ht="14.4">
      <c r="A157" t="str">
        <f>IF(C157="no",_xlfn.XLOOKUP(D157,'BASE BANCOS'!B:B,'BASE BANCOS'!C:C,"",0,1),IF(C157&gt;2,_xlfn.XLOOKUP(D157,'BASE BANCOS'!A:A,'BASE BANCOS'!C:C,"",0,1),""))</f>
        <v/>
      </c>
      <c r="B157" s="16" t="str">
        <f>_xlfn.XLOOKUP(A157,'BASE BANCOS'!C:C,'BASE BANCOS'!B:B,"",0,1)</f>
        <v/>
      </c>
      <c r="C157" t="str">
        <f t="shared" si="17"/>
        <v/>
      </c>
      <c r="D157" s="16">
        <f t="shared" si="16"/>
        <v>0</v>
      </c>
      <c r="E157" t="str">
        <f t="shared" si="12"/>
        <v/>
      </c>
      <c r="F157" s="21" t="str">
        <f>IF('Lay Out'!A157&gt;1,'Lay Out'!C157,"")</f>
        <v/>
      </c>
      <c r="G157">
        <f>'Lay Out'!E157</f>
        <v>0</v>
      </c>
      <c r="H157" s="16" t="str">
        <f ca="1">IF('Lay Out'!A157&gt;3,CONCATENATE('Lay Out'!A157,RANDBETWEEN(1,99999)),(""))</f>
        <v/>
      </c>
      <c r="I157" s="16" t="str">
        <f>IF('Lay Out'!A157&gt;1,'Lay Out'!B157,"")</f>
        <v/>
      </c>
      <c r="J157" s="16" t="str">
        <f t="shared" si="13"/>
        <v/>
      </c>
      <c r="K157" s="16" t="str">
        <f t="shared" si="14"/>
        <v/>
      </c>
      <c r="L157" s="16" t="str" cm="1">
        <f t="array" ref="L157">IF(E157="","",_xlfn.IFS(E157=18,40,E157=16,3,E157=10,10))</f>
        <v/>
      </c>
      <c r="M157" s="22" t="str">
        <f>IF(E157=18,'Lay Out'!D157,IF(E157=10,'Lay Out'!D157,IF(E157=16,'Lay Out'!D157,"")))</f>
        <v/>
      </c>
      <c r="N157" s="16" t="str">
        <f>IF(K157=1,'Lay Out'!G157,"")</f>
        <v/>
      </c>
      <c r="O157" s="23" t="str">
        <f>IF(K157=1,'Lay Out'!$J$25,"")</f>
        <v/>
      </c>
      <c r="P157">
        <f t="shared" si="15"/>
        <v>90646</v>
      </c>
      <c r="Q157" s="16" t="str">
        <f>IF(K157=1,'Lay Out'!F157,"")</f>
        <v/>
      </c>
    </row>
    <row r="158" spans="1:17" ht="14.4">
      <c r="A158" t="str">
        <f>IF(C158="no",_xlfn.XLOOKUP(D158,'BASE BANCOS'!B:B,'BASE BANCOS'!C:C,"",0,1),IF(C158&gt;2,_xlfn.XLOOKUP(D158,'BASE BANCOS'!A:A,'BASE BANCOS'!C:C,"",0,1),""))</f>
        <v/>
      </c>
      <c r="B158" s="16" t="str">
        <f>_xlfn.XLOOKUP(A158,'BASE BANCOS'!C:C,'BASE BANCOS'!B:B,"",0,1)</f>
        <v/>
      </c>
      <c r="C158" t="str">
        <f t="shared" si="17"/>
        <v/>
      </c>
      <c r="D158" s="16">
        <f t="shared" si="16"/>
        <v>0</v>
      </c>
      <c r="E158" t="str">
        <f t="shared" si="12"/>
        <v/>
      </c>
      <c r="F158" s="21" t="str">
        <f>IF('Lay Out'!A158&gt;1,'Lay Out'!C158,"")</f>
        <v/>
      </c>
      <c r="G158">
        <f>'Lay Out'!E158</f>
        <v>0</v>
      </c>
      <c r="H158" s="16" t="str">
        <f ca="1">IF('Lay Out'!A158&gt;3,CONCATENATE('Lay Out'!A158,RANDBETWEEN(1,99999)),(""))</f>
        <v/>
      </c>
      <c r="I158" s="16" t="str">
        <f>IF('Lay Out'!A158&gt;1,'Lay Out'!B158,"")</f>
        <v/>
      </c>
      <c r="J158" s="16" t="str">
        <f t="shared" si="13"/>
        <v/>
      </c>
      <c r="K158" s="16" t="str">
        <f t="shared" si="14"/>
        <v/>
      </c>
      <c r="L158" s="16" t="str" cm="1">
        <f t="array" ref="L158">IF(E158="","",_xlfn.IFS(E158=18,40,E158=16,3,E158=10,10))</f>
        <v/>
      </c>
      <c r="M158" s="22" t="str">
        <f>IF(E158=18,'Lay Out'!D158,IF(E158=10,'Lay Out'!D158,IF(E158=16,'Lay Out'!D158,"")))</f>
        <v/>
      </c>
      <c r="N158" s="16" t="str">
        <f>IF(K158=1,'Lay Out'!G158,"")</f>
        <v/>
      </c>
      <c r="O158" s="23" t="str">
        <f>IF(K158=1,'Lay Out'!$J$25,"")</f>
        <v/>
      </c>
      <c r="P158">
        <f t="shared" si="15"/>
        <v>90646</v>
      </c>
      <c r="Q158" s="16" t="str">
        <f>IF(K158=1,'Lay Out'!F158,"")</f>
        <v/>
      </c>
    </row>
    <row r="159" spans="1:17" ht="14.4">
      <c r="A159" t="str">
        <f>IF(C159="no",_xlfn.XLOOKUP(D159,'BASE BANCOS'!B:B,'BASE BANCOS'!C:C,"",0,1),IF(C159&gt;2,_xlfn.XLOOKUP(D159,'BASE BANCOS'!A:A,'BASE BANCOS'!C:C,"",0,1),""))</f>
        <v/>
      </c>
      <c r="B159" s="16" t="str">
        <f>_xlfn.XLOOKUP(A159,'BASE BANCOS'!C:C,'BASE BANCOS'!B:B,"",0,1)</f>
        <v/>
      </c>
      <c r="C159" t="str">
        <f t="shared" si="17"/>
        <v/>
      </c>
      <c r="D159" s="16">
        <f t="shared" si="16"/>
        <v>0</v>
      </c>
      <c r="E159" t="str">
        <f t="shared" si="12"/>
        <v/>
      </c>
      <c r="F159" s="21" t="str">
        <f>IF('Lay Out'!A159&gt;1,'Lay Out'!C159,"")</f>
        <v/>
      </c>
      <c r="G159">
        <f>'Lay Out'!E159</f>
        <v>0</v>
      </c>
      <c r="H159" s="16" t="str">
        <f ca="1">IF('Lay Out'!A159&gt;3,CONCATENATE('Lay Out'!A159,RANDBETWEEN(1,99999)),(""))</f>
        <v/>
      </c>
      <c r="I159" s="16" t="str">
        <f>IF('Lay Out'!A159&gt;1,'Lay Out'!B159,"")</f>
        <v/>
      </c>
      <c r="J159" s="16" t="str">
        <f t="shared" si="13"/>
        <v/>
      </c>
      <c r="K159" s="16" t="str">
        <f t="shared" si="14"/>
        <v/>
      </c>
      <c r="L159" s="16" t="str" cm="1">
        <f t="array" ref="L159">IF(E159="","",_xlfn.IFS(E159=18,40,E159=16,3,E159=10,10))</f>
        <v/>
      </c>
      <c r="M159" s="22" t="str">
        <f>IF(E159=18,'Lay Out'!D159,IF(E159=10,'Lay Out'!D159,IF(E159=16,'Lay Out'!D159,"")))</f>
        <v/>
      </c>
      <c r="N159" s="16" t="str">
        <f>IF(K159=1,'Lay Out'!G159,"")</f>
        <v/>
      </c>
      <c r="O159" s="23" t="str">
        <f>IF(K159=1,'Lay Out'!$J$25,"")</f>
        <v/>
      </c>
      <c r="P159">
        <f t="shared" si="15"/>
        <v>90646</v>
      </c>
      <c r="Q159" s="16" t="str">
        <f>IF(K159=1,'Lay Out'!F159,"")</f>
        <v/>
      </c>
    </row>
    <row r="160" spans="1:17" ht="14.4">
      <c r="A160" t="str">
        <f>IF(C160="no",_xlfn.XLOOKUP(D160,'BASE BANCOS'!B:B,'BASE BANCOS'!C:C,"",0,1),IF(C160&gt;2,_xlfn.XLOOKUP(D160,'BASE BANCOS'!A:A,'BASE BANCOS'!C:C,"",0,1),""))</f>
        <v/>
      </c>
      <c r="B160" s="16" t="str">
        <f>_xlfn.XLOOKUP(A160,'BASE BANCOS'!C:C,'BASE BANCOS'!B:B,"",0,1)</f>
        <v/>
      </c>
      <c r="C160" t="str">
        <f t="shared" si="17"/>
        <v/>
      </c>
      <c r="D160" s="16">
        <f t="shared" si="16"/>
        <v>0</v>
      </c>
      <c r="E160" t="str">
        <f t="shared" si="12"/>
        <v/>
      </c>
      <c r="F160" s="21" t="str">
        <f>IF('Lay Out'!A160&gt;1,'Lay Out'!C160,"")</f>
        <v/>
      </c>
      <c r="G160">
        <f>'Lay Out'!E160</f>
        <v>0</v>
      </c>
      <c r="H160" s="16" t="str">
        <f ca="1">IF('Lay Out'!A160&gt;3,CONCATENATE('Lay Out'!A160,RANDBETWEEN(1,99999)),(""))</f>
        <v/>
      </c>
      <c r="I160" s="16" t="str">
        <f>IF('Lay Out'!A160&gt;1,'Lay Out'!B160,"")</f>
        <v/>
      </c>
      <c r="J160" s="16" t="str">
        <f t="shared" si="13"/>
        <v/>
      </c>
      <c r="K160" s="16" t="str">
        <f t="shared" si="14"/>
        <v/>
      </c>
      <c r="L160" s="16" t="str" cm="1">
        <f t="array" ref="L160">IF(E160="","",_xlfn.IFS(E160=18,40,E160=16,3,E160=10,10))</f>
        <v/>
      </c>
      <c r="M160" s="22" t="str">
        <f>IF(E160=18,'Lay Out'!D160,IF(E160=10,'Lay Out'!D160,IF(E160=16,'Lay Out'!D160,"")))</f>
        <v/>
      </c>
      <c r="N160" s="16" t="str">
        <f>IF(K160=1,'Lay Out'!G160,"")</f>
        <v/>
      </c>
      <c r="O160" s="23" t="str">
        <f>IF(K160=1,'Lay Out'!$J$25,"")</f>
        <v/>
      </c>
      <c r="P160">
        <f t="shared" si="15"/>
        <v>90646</v>
      </c>
      <c r="Q160" s="16" t="str">
        <f>IF(K160=1,'Lay Out'!F160,"")</f>
        <v/>
      </c>
    </row>
    <row r="161" spans="1:17" ht="14.4">
      <c r="A161" t="str">
        <f>IF(C161="no",_xlfn.XLOOKUP(D161,'BASE BANCOS'!B:B,'BASE BANCOS'!C:C,"",0,1),IF(C161&gt;2,_xlfn.XLOOKUP(D161,'BASE BANCOS'!A:A,'BASE BANCOS'!C:C,"",0,1),""))</f>
        <v/>
      </c>
      <c r="B161" s="16" t="str">
        <f>_xlfn.XLOOKUP(A161,'BASE BANCOS'!C:C,'BASE BANCOS'!B:B,"",0,1)</f>
        <v/>
      </c>
      <c r="C161" t="str">
        <f t="shared" si="17"/>
        <v/>
      </c>
      <c r="D161" s="16">
        <f t="shared" si="16"/>
        <v>0</v>
      </c>
      <c r="E161" t="str">
        <f t="shared" si="12"/>
        <v/>
      </c>
      <c r="F161" s="21" t="str">
        <f>IF('Lay Out'!A161&gt;1,'Lay Out'!C161,"")</f>
        <v/>
      </c>
      <c r="G161">
        <f>'Lay Out'!E161</f>
        <v>0</v>
      </c>
      <c r="H161" s="16" t="str">
        <f ca="1">IF('Lay Out'!A161&gt;3,CONCATENATE('Lay Out'!A161,RANDBETWEEN(1,99999)),(""))</f>
        <v/>
      </c>
      <c r="I161" s="16" t="str">
        <f>IF('Lay Out'!A161&gt;1,'Lay Out'!B161,"")</f>
        <v/>
      </c>
      <c r="J161" s="16" t="str">
        <f t="shared" si="13"/>
        <v/>
      </c>
      <c r="K161" s="16" t="str">
        <f t="shared" si="14"/>
        <v/>
      </c>
      <c r="L161" s="16" t="str" cm="1">
        <f t="array" ref="L161">IF(E161="","",_xlfn.IFS(E161=18,40,E161=16,3,E161=10,10))</f>
        <v/>
      </c>
      <c r="M161" s="22" t="str">
        <f>IF(E161=18,'Lay Out'!D161,IF(E161=10,'Lay Out'!D161,IF(E161=16,'Lay Out'!D161,"")))</f>
        <v/>
      </c>
      <c r="N161" s="16" t="str">
        <f>IF(K161=1,'Lay Out'!G161,"")</f>
        <v/>
      </c>
      <c r="O161" s="23" t="str">
        <f>IF(K161=1,'Lay Out'!$J$25,"")</f>
        <v/>
      </c>
      <c r="P161">
        <f t="shared" si="15"/>
        <v>90646</v>
      </c>
      <c r="Q161" s="16" t="str">
        <f>IF(K161=1,'Lay Out'!F161,"")</f>
        <v/>
      </c>
    </row>
    <row r="162" spans="1:17" ht="14.4">
      <c r="A162" t="str">
        <f>IF(C162="no",_xlfn.XLOOKUP(D162,'BASE BANCOS'!B:B,'BASE BANCOS'!C:C,"",0,1),IF(C162&gt;2,_xlfn.XLOOKUP(D162,'BASE BANCOS'!A:A,'BASE BANCOS'!C:C,"",0,1),""))</f>
        <v/>
      </c>
      <c r="B162" s="16" t="str">
        <f>_xlfn.XLOOKUP(A162,'BASE BANCOS'!C:C,'BASE BANCOS'!B:B,"",0,1)</f>
        <v/>
      </c>
      <c r="C162" t="str">
        <f t="shared" si="17"/>
        <v/>
      </c>
      <c r="D162" s="16">
        <f t="shared" si="16"/>
        <v>0</v>
      </c>
      <c r="E162" t="str">
        <f t="shared" si="12"/>
        <v/>
      </c>
      <c r="F162" s="21" t="str">
        <f>IF('Lay Out'!A162&gt;1,'Lay Out'!C162,"")</f>
        <v/>
      </c>
      <c r="G162">
        <f>'Lay Out'!E162</f>
        <v>0</v>
      </c>
      <c r="H162" s="16" t="str">
        <f ca="1">IF('Lay Out'!A162&gt;3,CONCATENATE('Lay Out'!A162,RANDBETWEEN(1,99999)),(""))</f>
        <v/>
      </c>
      <c r="I162" s="16" t="str">
        <f>IF('Lay Out'!A162&gt;1,'Lay Out'!B162,"")</f>
        <v/>
      </c>
      <c r="J162" s="16" t="str">
        <f t="shared" si="13"/>
        <v/>
      </c>
      <c r="K162" s="16" t="str">
        <f t="shared" si="14"/>
        <v/>
      </c>
      <c r="L162" s="16" t="str" cm="1">
        <f t="array" ref="L162">IF(E162="","",_xlfn.IFS(E162=18,40,E162=16,3,E162=10,10))</f>
        <v/>
      </c>
      <c r="M162" s="22" t="str">
        <f>IF(E162=18,'Lay Out'!D162,IF(E162=10,'Lay Out'!D162,IF(E162=16,'Lay Out'!D162,"")))</f>
        <v/>
      </c>
      <c r="N162" s="16" t="str">
        <f>IF(K162=1,'Lay Out'!G162,"")</f>
        <v/>
      </c>
      <c r="O162" s="23" t="str">
        <f>IF(K162=1,'Lay Out'!$J$25,"")</f>
        <v/>
      </c>
      <c r="P162">
        <f t="shared" si="15"/>
        <v>90646</v>
      </c>
      <c r="Q162" s="16" t="str">
        <f>IF(K162=1,'Lay Out'!F162,"")</f>
        <v/>
      </c>
    </row>
    <row r="163" spans="1:17" ht="14.4">
      <c r="A163" t="str">
        <f>IF(C163="no",_xlfn.XLOOKUP(D163,'BASE BANCOS'!B:B,'BASE BANCOS'!C:C,"",0,1),IF(C163&gt;2,_xlfn.XLOOKUP(D163,'BASE BANCOS'!A:A,'BASE BANCOS'!C:C,"",0,1),""))</f>
        <v/>
      </c>
      <c r="B163" s="16" t="str">
        <f>_xlfn.XLOOKUP(A163,'BASE BANCOS'!C:C,'BASE BANCOS'!B:B,"",0,1)</f>
        <v/>
      </c>
      <c r="C163" t="str">
        <f t="shared" si="17"/>
        <v/>
      </c>
      <c r="D163" s="16">
        <f t="shared" si="16"/>
        <v>0</v>
      </c>
      <c r="E163" t="str">
        <f t="shared" si="12"/>
        <v/>
      </c>
      <c r="F163" s="21" t="str">
        <f>IF('Lay Out'!A163&gt;1,'Lay Out'!C163,"")</f>
        <v/>
      </c>
      <c r="G163">
        <f>'Lay Out'!E163</f>
        <v>0</v>
      </c>
      <c r="H163" s="16" t="str">
        <f ca="1">IF('Lay Out'!A163&gt;3,CONCATENATE('Lay Out'!A163,RANDBETWEEN(1,99999)),(""))</f>
        <v/>
      </c>
      <c r="I163" s="16" t="str">
        <f>IF('Lay Out'!A163&gt;1,'Lay Out'!B163,"")</f>
        <v/>
      </c>
      <c r="J163" s="16" t="str">
        <f t="shared" si="13"/>
        <v/>
      </c>
      <c r="K163" s="16" t="str">
        <f t="shared" si="14"/>
        <v/>
      </c>
      <c r="L163" s="16" t="str" cm="1">
        <f t="array" ref="L163">IF(E163="","",_xlfn.IFS(E163=18,40,E163=16,3,E163=10,10))</f>
        <v/>
      </c>
      <c r="M163" s="22" t="str">
        <f>IF(E163=18,'Lay Out'!D163,IF(E163=10,'Lay Out'!D163,IF(E163=16,'Lay Out'!D163,"")))</f>
        <v/>
      </c>
      <c r="N163" s="16" t="str">
        <f>IF(K163=1,'Lay Out'!G163,"")</f>
        <v/>
      </c>
      <c r="O163" s="23" t="str">
        <f>IF(K163=1,'Lay Out'!$J$25,"")</f>
        <v/>
      </c>
      <c r="P163">
        <f t="shared" si="15"/>
        <v>90646</v>
      </c>
      <c r="Q163" s="16" t="str">
        <f>IF(K163=1,'Lay Out'!F163,"")</f>
        <v/>
      </c>
    </row>
    <row r="164" spans="1:17" ht="14.4">
      <c r="A164" t="str">
        <f>IF(C164="no",_xlfn.XLOOKUP(D164,'BASE BANCOS'!B:B,'BASE BANCOS'!C:C,"",0,1),IF(C164&gt;2,_xlfn.XLOOKUP(D164,'BASE BANCOS'!A:A,'BASE BANCOS'!C:C,"",0,1),""))</f>
        <v/>
      </c>
      <c r="B164" s="16" t="str">
        <f>_xlfn.XLOOKUP(A164,'BASE BANCOS'!C:C,'BASE BANCOS'!B:B,"",0,1)</f>
        <v/>
      </c>
      <c r="C164" t="str">
        <f t="shared" si="17"/>
        <v/>
      </c>
      <c r="D164" s="16">
        <f t="shared" si="16"/>
        <v>0</v>
      </c>
      <c r="E164" t="str">
        <f t="shared" si="12"/>
        <v/>
      </c>
      <c r="F164" s="21" t="str">
        <f>IF('Lay Out'!A164&gt;1,'Lay Out'!C164,"")</f>
        <v/>
      </c>
      <c r="G164">
        <f>'Lay Out'!E164</f>
        <v>0</v>
      </c>
      <c r="H164" s="16" t="str">
        <f ca="1">IF('Lay Out'!A164&gt;3,CONCATENATE('Lay Out'!A164,RANDBETWEEN(1,99999)),(""))</f>
        <v/>
      </c>
      <c r="I164" s="16" t="str">
        <f>IF('Lay Out'!A164&gt;1,'Lay Out'!B164,"")</f>
        <v/>
      </c>
      <c r="J164" s="16" t="str">
        <f t="shared" si="13"/>
        <v/>
      </c>
      <c r="K164" s="16" t="str">
        <f t="shared" si="14"/>
        <v/>
      </c>
      <c r="L164" s="16" t="str" cm="1">
        <f t="array" ref="L164">IF(E164="","",_xlfn.IFS(E164=18,40,E164=16,3,E164=10,10))</f>
        <v/>
      </c>
      <c r="M164" s="22" t="str">
        <f>IF(E164=18,'Lay Out'!D164,IF(E164=10,'Lay Out'!D164,IF(E164=16,'Lay Out'!D164,"")))</f>
        <v/>
      </c>
      <c r="N164" s="16" t="str">
        <f>IF(K164=1,'Lay Out'!G164,"")</f>
        <v/>
      </c>
      <c r="O164" s="23" t="str">
        <f>IF(K164=1,'Lay Out'!$J$25,"")</f>
        <v/>
      </c>
      <c r="P164">
        <f t="shared" si="15"/>
        <v>90646</v>
      </c>
      <c r="Q164" s="16" t="str">
        <f>IF(K164=1,'Lay Out'!F164,"")</f>
        <v/>
      </c>
    </row>
    <row r="165" spans="1:17" ht="14.4">
      <c r="A165" t="str">
        <f>IF(C165="no",_xlfn.XLOOKUP(D165,'BASE BANCOS'!B:B,'BASE BANCOS'!C:C,"",0,1),IF(C165&gt;2,_xlfn.XLOOKUP(D165,'BASE BANCOS'!A:A,'BASE BANCOS'!C:C,"",0,1),""))</f>
        <v/>
      </c>
      <c r="B165" s="16" t="str">
        <f>_xlfn.XLOOKUP(A165,'BASE BANCOS'!C:C,'BASE BANCOS'!B:B,"",0,1)</f>
        <v/>
      </c>
      <c r="C165" t="str">
        <f t="shared" si="17"/>
        <v/>
      </c>
      <c r="D165" s="16">
        <f t="shared" si="16"/>
        <v>0</v>
      </c>
      <c r="E165" t="str">
        <f t="shared" si="12"/>
        <v/>
      </c>
      <c r="F165" s="21" t="str">
        <f>IF('Lay Out'!A165&gt;1,'Lay Out'!C165,"")</f>
        <v/>
      </c>
      <c r="G165">
        <f>'Lay Out'!E165</f>
        <v>0</v>
      </c>
      <c r="H165" s="16" t="str">
        <f ca="1">IF('Lay Out'!A165&gt;3,CONCATENATE('Lay Out'!A165,RANDBETWEEN(1,99999)),(""))</f>
        <v/>
      </c>
      <c r="I165" s="16" t="str">
        <f>IF('Lay Out'!A165&gt;1,'Lay Out'!B165,"")</f>
        <v/>
      </c>
      <c r="J165" s="16" t="str">
        <f t="shared" si="13"/>
        <v/>
      </c>
      <c r="K165" s="16" t="str">
        <f t="shared" si="14"/>
        <v/>
      </c>
      <c r="L165" s="16" t="str" cm="1">
        <f t="array" ref="L165">IF(E165="","",_xlfn.IFS(E165=18,40,E165=16,3,E165=10,10))</f>
        <v/>
      </c>
      <c r="M165" s="22" t="str">
        <f>IF(E165=18,'Lay Out'!D165,IF(E165=10,'Lay Out'!D165,IF(E165=16,'Lay Out'!D165,"")))</f>
        <v/>
      </c>
      <c r="N165" s="16" t="str">
        <f>IF(K165=1,'Lay Out'!G165,"")</f>
        <v/>
      </c>
      <c r="O165" s="23" t="str">
        <f>IF(K165=1,'Lay Out'!$J$25,"")</f>
        <v/>
      </c>
      <c r="P165">
        <f t="shared" si="15"/>
        <v>90646</v>
      </c>
      <c r="Q165" s="16" t="str">
        <f>IF(K165=1,'Lay Out'!F165,"")</f>
        <v/>
      </c>
    </row>
    <row r="166" spans="1:17" ht="14.4">
      <c r="A166" t="str">
        <f>IF(C166="no",_xlfn.XLOOKUP(D166,'BASE BANCOS'!B:B,'BASE BANCOS'!C:C,"",0,1),IF(C166&gt;2,_xlfn.XLOOKUP(D166,'BASE BANCOS'!A:A,'BASE BANCOS'!C:C,"",0,1),""))</f>
        <v/>
      </c>
      <c r="B166" s="16" t="str">
        <f>_xlfn.XLOOKUP(A166,'BASE BANCOS'!C:C,'BASE BANCOS'!B:B,"",0,1)</f>
        <v/>
      </c>
      <c r="C166" t="str">
        <f t="shared" si="17"/>
        <v/>
      </c>
      <c r="D166" s="16">
        <f t="shared" si="16"/>
        <v>0</v>
      </c>
      <c r="E166" t="str">
        <f t="shared" si="12"/>
        <v/>
      </c>
      <c r="F166" s="21" t="str">
        <f>IF('Lay Out'!A166&gt;1,'Lay Out'!C166,"")</f>
        <v/>
      </c>
      <c r="G166">
        <f>'Lay Out'!E166</f>
        <v>0</v>
      </c>
      <c r="H166" s="16" t="str">
        <f ca="1">IF('Lay Out'!A166&gt;3,CONCATENATE('Lay Out'!A166,RANDBETWEEN(1,99999)),(""))</f>
        <v/>
      </c>
      <c r="I166" s="16" t="str">
        <f>IF('Lay Out'!A166&gt;1,'Lay Out'!B166,"")</f>
        <v/>
      </c>
      <c r="J166" s="16" t="str">
        <f t="shared" si="13"/>
        <v/>
      </c>
      <c r="K166" s="16" t="str">
        <f t="shared" si="14"/>
        <v/>
      </c>
      <c r="L166" s="16" t="str" cm="1">
        <f t="array" ref="L166">IF(E166="","",_xlfn.IFS(E166=18,40,E166=16,3,E166=10,10))</f>
        <v/>
      </c>
      <c r="M166" s="22" t="str">
        <f>IF(E166=18,'Lay Out'!D166,IF(E166=10,'Lay Out'!D166,IF(E166=16,'Lay Out'!D166,"")))</f>
        <v/>
      </c>
      <c r="N166" s="16" t="str">
        <f>IF(K166=1,'Lay Out'!G166,"")</f>
        <v/>
      </c>
      <c r="O166" s="23" t="str">
        <f>IF(K166=1,'Lay Out'!$J$25,"")</f>
        <v/>
      </c>
      <c r="P166">
        <f t="shared" si="15"/>
        <v>90646</v>
      </c>
      <c r="Q166" s="16" t="str">
        <f>IF(K166=1,'Lay Out'!F166,"")</f>
        <v/>
      </c>
    </row>
    <row r="167" spans="1:17" ht="14.4">
      <c r="A167" t="str">
        <f>IF(C167="no",_xlfn.XLOOKUP(D167,'BASE BANCOS'!B:B,'BASE BANCOS'!C:C,"",0,1),IF(C167&gt;2,_xlfn.XLOOKUP(D167,'BASE BANCOS'!A:A,'BASE BANCOS'!C:C,"",0,1),""))</f>
        <v/>
      </c>
      <c r="B167" s="16" t="str">
        <f>_xlfn.XLOOKUP(A167,'BASE BANCOS'!C:C,'BASE BANCOS'!B:B,"",0,1)</f>
        <v/>
      </c>
      <c r="C167" t="str">
        <f t="shared" si="17"/>
        <v/>
      </c>
      <c r="D167" s="16">
        <f t="shared" si="16"/>
        <v>0</v>
      </c>
      <c r="E167" t="str">
        <f t="shared" si="12"/>
        <v/>
      </c>
      <c r="F167" s="21" t="str">
        <f>IF('Lay Out'!A167&gt;1,'Lay Out'!C167,"")</f>
        <v/>
      </c>
      <c r="G167">
        <f>'Lay Out'!E167</f>
        <v>0</v>
      </c>
      <c r="H167" s="16" t="str">
        <f ca="1">IF('Lay Out'!A167&gt;3,CONCATENATE('Lay Out'!A167,RANDBETWEEN(1,99999)),(""))</f>
        <v/>
      </c>
      <c r="I167" s="16" t="str">
        <f>IF('Lay Out'!A167&gt;1,'Lay Out'!B167,"")</f>
        <v/>
      </c>
      <c r="J167" s="16" t="str">
        <f t="shared" si="13"/>
        <v/>
      </c>
      <c r="K167" s="16" t="str">
        <f t="shared" si="14"/>
        <v/>
      </c>
      <c r="L167" s="16" t="str" cm="1">
        <f t="array" ref="L167">IF(E167="","",_xlfn.IFS(E167=18,40,E167=16,3,E167=10,10))</f>
        <v/>
      </c>
      <c r="M167" s="22" t="str">
        <f>IF(E167=18,'Lay Out'!D167,IF(E167=10,'Lay Out'!D167,IF(E167=16,'Lay Out'!D167,"")))</f>
        <v/>
      </c>
      <c r="N167" s="16" t="str">
        <f>IF(K167=1,'Lay Out'!G167,"")</f>
        <v/>
      </c>
      <c r="O167" s="23" t="str">
        <f>IF(K167=1,'Lay Out'!$J$25,"")</f>
        <v/>
      </c>
      <c r="P167">
        <f t="shared" si="15"/>
        <v>90646</v>
      </c>
      <c r="Q167" s="16" t="str">
        <f>IF(K167=1,'Lay Out'!F167,"")</f>
        <v/>
      </c>
    </row>
    <row r="168" spans="1:17" ht="14.4">
      <c r="A168" t="str">
        <f>IF(C168="no",_xlfn.XLOOKUP(D168,'BASE BANCOS'!B:B,'BASE BANCOS'!C:C,"",0,1),IF(C168&gt;2,_xlfn.XLOOKUP(D168,'BASE BANCOS'!A:A,'BASE BANCOS'!C:C,"",0,1),""))</f>
        <v/>
      </c>
      <c r="B168" s="16" t="str">
        <f>_xlfn.XLOOKUP(A168,'BASE BANCOS'!C:C,'BASE BANCOS'!B:B,"",0,1)</f>
        <v/>
      </c>
      <c r="C168" t="str">
        <f t="shared" si="17"/>
        <v/>
      </c>
      <c r="D168" s="16">
        <f t="shared" si="16"/>
        <v>0</v>
      </c>
      <c r="E168" t="str">
        <f t="shared" si="12"/>
        <v/>
      </c>
      <c r="F168" s="21" t="str">
        <f>IF('Lay Out'!A168&gt;1,'Lay Out'!C168,"")</f>
        <v/>
      </c>
      <c r="G168">
        <f>'Lay Out'!E168</f>
        <v>0</v>
      </c>
      <c r="H168" s="16" t="str">
        <f ca="1">IF('Lay Out'!A168&gt;3,CONCATENATE('Lay Out'!A168,RANDBETWEEN(1,99999)),(""))</f>
        <v/>
      </c>
      <c r="I168" s="16" t="str">
        <f>IF('Lay Out'!A168&gt;1,'Lay Out'!B168,"")</f>
        <v/>
      </c>
      <c r="J168" s="16" t="str">
        <f t="shared" si="13"/>
        <v/>
      </c>
      <c r="K168" s="16" t="str">
        <f t="shared" si="14"/>
        <v/>
      </c>
      <c r="L168" s="16" t="str" cm="1">
        <f t="array" ref="L168">IF(E168="","",_xlfn.IFS(E168=18,40,E168=16,3,E168=10,10))</f>
        <v/>
      </c>
      <c r="M168" s="22" t="str">
        <f>IF(E168=18,'Lay Out'!D168,IF(E168=10,'Lay Out'!D168,IF(E168=16,'Lay Out'!D168,"")))</f>
        <v/>
      </c>
      <c r="N168" s="16" t="str">
        <f>IF(K168=1,'Lay Out'!G168,"")</f>
        <v/>
      </c>
      <c r="O168" s="23" t="str">
        <f>IF(K168=1,'Lay Out'!$J$25,"")</f>
        <v/>
      </c>
      <c r="P168">
        <f t="shared" si="15"/>
        <v>90646</v>
      </c>
      <c r="Q168" s="16" t="str">
        <f>IF(K168=1,'Lay Out'!F168,"")</f>
        <v/>
      </c>
    </row>
    <row r="169" spans="1:17" ht="14.4">
      <c r="A169" t="str">
        <f>IF(C169="no",_xlfn.XLOOKUP(D169,'BASE BANCOS'!B:B,'BASE BANCOS'!C:C,"",0,1),IF(C169&gt;2,_xlfn.XLOOKUP(D169,'BASE BANCOS'!A:A,'BASE BANCOS'!C:C,"",0,1),""))</f>
        <v/>
      </c>
      <c r="B169" s="16" t="str">
        <f>_xlfn.XLOOKUP(A169,'BASE BANCOS'!C:C,'BASE BANCOS'!B:B,"",0,1)</f>
        <v/>
      </c>
      <c r="C169" t="str">
        <f t="shared" si="17"/>
        <v/>
      </c>
      <c r="D169" s="16">
        <f t="shared" si="16"/>
        <v>0</v>
      </c>
      <c r="E169" t="str">
        <f t="shared" si="12"/>
        <v/>
      </c>
      <c r="F169" s="21" t="str">
        <f>IF('Lay Out'!A169&gt;1,'Lay Out'!C169,"")</f>
        <v/>
      </c>
      <c r="G169">
        <f>'Lay Out'!E169</f>
        <v>0</v>
      </c>
      <c r="H169" s="16" t="str">
        <f ca="1">IF('Lay Out'!A169&gt;3,CONCATENATE('Lay Out'!A169,RANDBETWEEN(1,99999)),(""))</f>
        <v/>
      </c>
      <c r="I169" s="16" t="str">
        <f>IF('Lay Out'!A169&gt;1,'Lay Out'!B169,"")</f>
        <v/>
      </c>
      <c r="J169" s="16" t="str">
        <f t="shared" si="13"/>
        <v/>
      </c>
      <c r="K169" s="16" t="str">
        <f t="shared" si="14"/>
        <v/>
      </c>
      <c r="L169" s="16" t="str" cm="1">
        <f t="array" ref="L169">IF(E169="","",_xlfn.IFS(E169=18,40,E169=16,3,E169=10,10))</f>
        <v/>
      </c>
      <c r="M169" s="22" t="str">
        <f>IF(E169=18,'Lay Out'!D169,IF(E169=10,'Lay Out'!D169,IF(E169=16,'Lay Out'!D169,"")))</f>
        <v/>
      </c>
      <c r="N169" s="16" t="str">
        <f>IF(K169=1,'Lay Out'!G169,"")</f>
        <v/>
      </c>
      <c r="O169" s="23" t="str">
        <f>IF(K169=1,'Lay Out'!$J$25,"")</f>
        <v/>
      </c>
      <c r="P169">
        <f t="shared" si="15"/>
        <v>90646</v>
      </c>
      <c r="Q169" s="16" t="str">
        <f>IF(K169=1,'Lay Out'!F169,"")</f>
        <v/>
      </c>
    </row>
    <row r="170" spans="1:17" ht="14.4">
      <c r="A170" t="str">
        <f>IF(C170="no",_xlfn.XLOOKUP(D170,'BASE BANCOS'!B:B,'BASE BANCOS'!C:C,"",0,1),IF(C170&gt;2,_xlfn.XLOOKUP(D170,'BASE BANCOS'!A:A,'BASE BANCOS'!C:C,"",0,1),""))</f>
        <v/>
      </c>
      <c r="B170" s="16" t="str">
        <f>_xlfn.XLOOKUP(A170,'BASE BANCOS'!C:C,'BASE BANCOS'!B:B,"",0,1)</f>
        <v/>
      </c>
      <c r="C170" t="str">
        <f t="shared" si="17"/>
        <v/>
      </c>
      <c r="D170" s="16">
        <f t="shared" si="16"/>
        <v>0</v>
      </c>
      <c r="E170" t="str">
        <f t="shared" si="12"/>
        <v/>
      </c>
      <c r="F170" s="21" t="str">
        <f>IF('Lay Out'!A170&gt;1,'Lay Out'!C170,"")</f>
        <v/>
      </c>
      <c r="G170">
        <f>'Lay Out'!E170</f>
        <v>0</v>
      </c>
      <c r="H170" s="16" t="str">
        <f ca="1">IF('Lay Out'!A170&gt;3,CONCATENATE('Lay Out'!A170,RANDBETWEEN(1,99999)),(""))</f>
        <v/>
      </c>
      <c r="I170" s="16" t="str">
        <f>IF('Lay Out'!A170&gt;1,'Lay Out'!B170,"")</f>
        <v/>
      </c>
      <c r="J170" s="16" t="str">
        <f t="shared" si="13"/>
        <v/>
      </c>
      <c r="K170" s="16" t="str">
        <f t="shared" si="14"/>
        <v/>
      </c>
      <c r="L170" s="16" t="str" cm="1">
        <f t="array" ref="L170">IF(E170="","",_xlfn.IFS(E170=18,40,E170=16,3,E170=10,10))</f>
        <v/>
      </c>
      <c r="M170" s="22" t="str">
        <f>IF(E170=18,'Lay Out'!D170,IF(E170=10,'Lay Out'!D170,IF(E170=16,'Lay Out'!D170,"")))</f>
        <v/>
      </c>
      <c r="N170" s="16" t="str">
        <f>IF(K170=1,'Lay Out'!G170,"")</f>
        <v/>
      </c>
      <c r="O170" s="23" t="str">
        <f>IF(K170=1,'Lay Out'!$J$25,"")</f>
        <v/>
      </c>
      <c r="P170">
        <f t="shared" si="15"/>
        <v>90646</v>
      </c>
      <c r="Q170" s="16" t="str">
        <f>IF(K170=1,'Lay Out'!F170,"")</f>
        <v/>
      </c>
    </row>
    <row r="171" spans="1:17" ht="14.4">
      <c r="A171" t="str">
        <f>IF(C171="no",_xlfn.XLOOKUP(D171,'BASE BANCOS'!B:B,'BASE BANCOS'!C:C,"",0,1),IF(C171&gt;2,_xlfn.XLOOKUP(D171,'BASE BANCOS'!A:A,'BASE BANCOS'!C:C,"",0,1),""))</f>
        <v/>
      </c>
      <c r="B171" s="16" t="str">
        <f>_xlfn.XLOOKUP(A171,'BASE BANCOS'!C:C,'BASE BANCOS'!B:B,"",0,1)</f>
        <v/>
      </c>
      <c r="C171" t="str">
        <f t="shared" si="17"/>
        <v/>
      </c>
      <c r="D171" s="16">
        <f t="shared" si="16"/>
        <v>0</v>
      </c>
      <c r="E171" t="str">
        <f t="shared" si="12"/>
        <v/>
      </c>
      <c r="F171" s="21" t="str">
        <f>IF('Lay Out'!A171&gt;1,'Lay Out'!C171,"")</f>
        <v/>
      </c>
      <c r="G171">
        <f>'Lay Out'!E171</f>
        <v>0</v>
      </c>
      <c r="H171" s="16" t="str">
        <f ca="1">IF('Lay Out'!A171&gt;3,CONCATENATE('Lay Out'!A171,RANDBETWEEN(1,99999)),(""))</f>
        <v/>
      </c>
      <c r="I171" s="16" t="str">
        <f>IF('Lay Out'!A171&gt;1,'Lay Out'!B171,"")</f>
        <v/>
      </c>
      <c r="J171" s="16" t="str">
        <f t="shared" si="13"/>
        <v/>
      </c>
      <c r="K171" s="16" t="str">
        <f t="shared" si="14"/>
        <v/>
      </c>
      <c r="L171" s="16" t="str" cm="1">
        <f t="array" ref="L171">IF(E171="","",_xlfn.IFS(E171=18,40,E171=16,3,E171=10,10))</f>
        <v/>
      </c>
      <c r="M171" s="22" t="str">
        <f>IF(E171=18,'Lay Out'!D171,IF(E171=10,'Lay Out'!D171,IF(E171=16,'Lay Out'!D171,"")))</f>
        <v/>
      </c>
      <c r="N171" s="16" t="str">
        <f>IF(K171=1,'Lay Out'!G171,"")</f>
        <v/>
      </c>
      <c r="O171" s="23" t="str">
        <f>IF(K171=1,'Lay Out'!$J$25,"")</f>
        <v/>
      </c>
      <c r="P171">
        <f t="shared" si="15"/>
        <v>90646</v>
      </c>
      <c r="Q171" s="16" t="str">
        <f>IF(K171=1,'Lay Out'!F171,"")</f>
        <v/>
      </c>
    </row>
    <row r="172" spans="1:17" ht="14.4">
      <c r="A172" t="str">
        <f>IF(C172="no",_xlfn.XLOOKUP(D172,'BASE BANCOS'!B:B,'BASE BANCOS'!C:C,"",0,1),IF(C172&gt;2,_xlfn.XLOOKUP(D172,'BASE BANCOS'!A:A,'BASE BANCOS'!C:C,"",0,1),""))</f>
        <v/>
      </c>
      <c r="B172" s="16" t="str">
        <f>_xlfn.XLOOKUP(A172,'BASE BANCOS'!C:C,'BASE BANCOS'!B:B,"",0,1)</f>
        <v/>
      </c>
      <c r="C172" t="str">
        <f t="shared" si="17"/>
        <v/>
      </c>
      <c r="D172" s="16">
        <f t="shared" si="16"/>
        <v>0</v>
      </c>
      <c r="E172" t="str">
        <f t="shared" si="12"/>
        <v/>
      </c>
      <c r="F172" s="21" t="str">
        <f>IF('Lay Out'!A172&gt;1,'Lay Out'!C172,"")</f>
        <v/>
      </c>
      <c r="G172">
        <f>'Lay Out'!E172</f>
        <v>0</v>
      </c>
      <c r="H172" s="16" t="str">
        <f ca="1">IF('Lay Out'!A172&gt;3,CONCATENATE('Lay Out'!A172,RANDBETWEEN(1,99999)),(""))</f>
        <v/>
      </c>
      <c r="I172" s="16" t="str">
        <f>IF('Lay Out'!A172&gt;1,'Lay Out'!B172,"")</f>
        <v/>
      </c>
      <c r="J172" s="16" t="str">
        <f t="shared" si="13"/>
        <v/>
      </c>
      <c r="K172" s="16" t="str">
        <f t="shared" si="14"/>
        <v/>
      </c>
      <c r="L172" s="16" t="str" cm="1">
        <f t="array" ref="L172">IF(E172="","",_xlfn.IFS(E172=18,40,E172=16,3,E172=10,10))</f>
        <v/>
      </c>
      <c r="M172" s="22" t="str">
        <f>IF(E172=18,'Lay Out'!D172,IF(E172=10,'Lay Out'!D172,IF(E172=16,'Lay Out'!D172,"")))</f>
        <v/>
      </c>
      <c r="N172" s="16" t="str">
        <f>IF(K172=1,'Lay Out'!G172,"")</f>
        <v/>
      </c>
      <c r="O172" s="23" t="str">
        <f>IF(K172=1,'Lay Out'!$J$25,"")</f>
        <v/>
      </c>
      <c r="P172">
        <f t="shared" si="15"/>
        <v>90646</v>
      </c>
      <c r="Q172" s="16" t="str">
        <f>IF(K172=1,'Lay Out'!F172,"")</f>
        <v/>
      </c>
    </row>
    <row r="173" spans="1:17" ht="14.4">
      <c r="A173" t="str">
        <f>IF(C173="no",_xlfn.XLOOKUP(D173,'BASE BANCOS'!B:B,'BASE BANCOS'!C:C,"",0,1),IF(C173&gt;2,_xlfn.XLOOKUP(D173,'BASE BANCOS'!A:A,'BASE BANCOS'!C:C,"",0,1),""))</f>
        <v/>
      </c>
      <c r="B173" s="16" t="str">
        <f>_xlfn.XLOOKUP(A173,'BASE BANCOS'!C:C,'BASE BANCOS'!B:B,"",0,1)</f>
        <v/>
      </c>
      <c r="C173" t="str">
        <f t="shared" si="17"/>
        <v/>
      </c>
      <c r="D173" s="16">
        <f t="shared" si="16"/>
        <v>0</v>
      </c>
      <c r="E173" t="str">
        <f t="shared" si="12"/>
        <v/>
      </c>
      <c r="F173" s="21" t="str">
        <f>IF('Lay Out'!A173&gt;1,'Lay Out'!C173,"")</f>
        <v/>
      </c>
      <c r="G173">
        <f>'Lay Out'!E173</f>
        <v>0</v>
      </c>
      <c r="H173" s="16" t="str">
        <f ca="1">IF('Lay Out'!A173&gt;3,CONCATENATE('Lay Out'!A173,RANDBETWEEN(1,99999)),(""))</f>
        <v/>
      </c>
      <c r="I173" s="16" t="str">
        <f>IF('Lay Out'!A173&gt;1,'Lay Out'!B173,"")</f>
        <v/>
      </c>
      <c r="J173" s="16" t="str">
        <f t="shared" si="13"/>
        <v/>
      </c>
      <c r="K173" s="16" t="str">
        <f t="shared" si="14"/>
        <v/>
      </c>
      <c r="L173" s="16" t="str" cm="1">
        <f t="array" ref="L173">IF(E173="","",_xlfn.IFS(E173=18,40,E173=16,3,E173=10,10))</f>
        <v/>
      </c>
      <c r="M173" s="22" t="str">
        <f>IF(E173=18,'Lay Out'!D173,IF(E173=10,'Lay Out'!D173,IF(E173=16,'Lay Out'!D173,"")))</f>
        <v/>
      </c>
      <c r="N173" s="16" t="str">
        <f>IF(K173=1,'Lay Out'!G173,"")</f>
        <v/>
      </c>
      <c r="O173" s="23" t="str">
        <f>IF(K173=1,'Lay Out'!$J$25,"")</f>
        <v/>
      </c>
      <c r="P173">
        <f t="shared" si="15"/>
        <v>90646</v>
      </c>
      <c r="Q173" s="16" t="str">
        <f>IF(K173=1,'Lay Out'!F173,"")</f>
        <v/>
      </c>
    </row>
    <row r="174" spans="1:17" ht="14.4">
      <c r="A174" t="str">
        <f>IF(C174="no",_xlfn.XLOOKUP(D174,'BASE BANCOS'!B:B,'BASE BANCOS'!C:C,"",0,1),IF(C174&gt;2,_xlfn.XLOOKUP(D174,'BASE BANCOS'!A:A,'BASE BANCOS'!C:C,"",0,1),""))</f>
        <v/>
      </c>
      <c r="B174" s="16" t="str">
        <f>_xlfn.XLOOKUP(A174,'BASE BANCOS'!C:C,'BASE BANCOS'!B:B,"",0,1)</f>
        <v/>
      </c>
      <c r="C174" t="str">
        <f t="shared" si="17"/>
        <v/>
      </c>
      <c r="D174" s="16">
        <f t="shared" si="16"/>
        <v>0</v>
      </c>
      <c r="E174" t="str">
        <f t="shared" si="12"/>
        <v/>
      </c>
      <c r="F174" s="21" t="str">
        <f>IF('Lay Out'!A174&gt;1,'Lay Out'!C174,"")</f>
        <v/>
      </c>
      <c r="G174">
        <f>'Lay Out'!E174</f>
        <v>0</v>
      </c>
      <c r="H174" s="16" t="str">
        <f ca="1">IF('Lay Out'!A174&gt;3,CONCATENATE('Lay Out'!A174,RANDBETWEEN(1,99999)),(""))</f>
        <v/>
      </c>
      <c r="I174" s="16" t="str">
        <f>IF('Lay Out'!A174&gt;1,'Lay Out'!B174,"")</f>
        <v/>
      </c>
      <c r="J174" s="16" t="str">
        <f t="shared" si="13"/>
        <v/>
      </c>
      <c r="K174" s="16" t="str">
        <f t="shared" si="14"/>
        <v/>
      </c>
      <c r="L174" s="16" t="str" cm="1">
        <f t="array" ref="L174">IF(E174="","",_xlfn.IFS(E174=18,40,E174=16,3,E174=10,10))</f>
        <v/>
      </c>
      <c r="M174" s="22" t="str">
        <f>IF(E174=18,'Lay Out'!D174,IF(E174=10,'Lay Out'!D174,IF(E174=16,'Lay Out'!D174,"")))</f>
        <v/>
      </c>
      <c r="N174" s="16" t="str">
        <f>IF(K174=1,'Lay Out'!G174,"")</f>
        <v/>
      </c>
      <c r="O174" s="23" t="str">
        <f>IF(K174=1,'Lay Out'!$J$25,"")</f>
        <v/>
      </c>
      <c r="P174">
        <f t="shared" si="15"/>
        <v>90646</v>
      </c>
      <c r="Q174" s="16" t="str">
        <f>IF(K174=1,'Lay Out'!F174,"")</f>
        <v/>
      </c>
    </row>
    <row r="175" spans="1:17" ht="14.4">
      <c r="A175" t="str">
        <f>IF(C175="no",_xlfn.XLOOKUP(D175,'BASE BANCOS'!B:B,'BASE BANCOS'!C:C,"",0,1),IF(C175&gt;2,_xlfn.XLOOKUP(D175,'BASE BANCOS'!A:A,'BASE BANCOS'!C:C,"",0,1),""))</f>
        <v/>
      </c>
      <c r="B175" s="16" t="str">
        <f>_xlfn.XLOOKUP(A175,'BASE BANCOS'!C:C,'BASE BANCOS'!B:B,"",0,1)</f>
        <v/>
      </c>
      <c r="C175" t="str">
        <f t="shared" si="17"/>
        <v/>
      </c>
      <c r="D175" s="16">
        <f t="shared" si="16"/>
        <v>0</v>
      </c>
      <c r="E175" t="str">
        <f t="shared" si="12"/>
        <v/>
      </c>
      <c r="F175" s="21" t="str">
        <f>IF('Lay Out'!A175&gt;1,'Lay Out'!C175,"")</f>
        <v/>
      </c>
      <c r="G175">
        <f>'Lay Out'!E175</f>
        <v>0</v>
      </c>
      <c r="H175" s="16" t="str">
        <f ca="1">IF('Lay Out'!A175&gt;3,CONCATENATE('Lay Out'!A175,RANDBETWEEN(1,99999)),(""))</f>
        <v/>
      </c>
      <c r="I175" s="16" t="str">
        <f>IF('Lay Out'!A175&gt;1,'Lay Out'!B175,"")</f>
        <v/>
      </c>
      <c r="J175" s="16" t="str">
        <f t="shared" si="13"/>
        <v/>
      </c>
      <c r="K175" s="16" t="str">
        <f t="shared" si="14"/>
        <v/>
      </c>
      <c r="L175" s="16" t="str" cm="1">
        <f t="array" ref="L175">IF(E175="","",_xlfn.IFS(E175=18,40,E175=16,3,E175=10,10))</f>
        <v/>
      </c>
      <c r="M175" s="22" t="str">
        <f>IF(E175=18,'Lay Out'!D175,IF(E175=10,'Lay Out'!D175,IF(E175=16,'Lay Out'!D175,"")))</f>
        <v/>
      </c>
      <c r="N175" s="16" t="str">
        <f>IF(K175=1,'Lay Out'!G175,"")</f>
        <v/>
      </c>
      <c r="O175" s="23" t="str">
        <f>IF(K175=1,'Lay Out'!$J$25,"")</f>
        <v/>
      </c>
      <c r="P175">
        <f t="shared" si="15"/>
        <v>90646</v>
      </c>
      <c r="Q175" s="16" t="str">
        <f>IF(K175=1,'Lay Out'!F175,"")</f>
        <v/>
      </c>
    </row>
    <row r="176" spans="1:17" ht="14.4">
      <c r="A176" t="str">
        <f>IF(C176="no",_xlfn.XLOOKUP(D176,'BASE BANCOS'!B:B,'BASE BANCOS'!C:C,"",0,1),IF(C176&gt;2,_xlfn.XLOOKUP(D176,'BASE BANCOS'!A:A,'BASE BANCOS'!C:C,"",0,1),""))</f>
        <v/>
      </c>
      <c r="B176" s="16" t="str">
        <f>_xlfn.XLOOKUP(A176,'BASE BANCOS'!C:C,'BASE BANCOS'!B:B,"",0,1)</f>
        <v/>
      </c>
      <c r="C176" t="str">
        <f t="shared" si="17"/>
        <v/>
      </c>
      <c r="D176" s="16">
        <f t="shared" si="16"/>
        <v>0</v>
      </c>
      <c r="E176" t="str">
        <f t="shared" si="12"/>
        <v/>
      </c>
      <c r="F176" s="21" t="str">
        <f>IF('Lay Out'!A176&gt;1,'Lay Out'!C176,"")</f>
        <v/>
      </c>
      <c r="G176">
        <f>'Lay Out'!E176</f>
        <v>0</v>
      </c>
      <c r="H176" s="16" t="str">
        <f ca="1">IF('Lay Out'!A176&gt;3,CONCATENATE('Lay Out'!A176,RANDBETWEEN(1,99999)),(""))</f>
        <v/>
      </c>
      <c r="I176" s="16" t="str">
        <f>IF('Lay Out'!A176&gt;1,'Lay Out'!B176,"")</f>
        <v/>
      </c>
      <c r="J176" s="16" t="str">
        <f t="shared" si="13"/>
        <v/>
      </c>
      <c r="K176" s="16" t="str">
        <f t="shared" si="14"/>
        <v/>
      </c>
      <c r="L176" s="16" t="str" cm="1">
        <f t="array" ref="L176">IF(E176="","",_xlfn.IFS(E176=18,40,E176=16,3,E176=10,10))</f>
        <v/>
      </c>
      <c r="M176" s="22" t="str">
        <f>IF(E176=18,'Lay Out'!D176,IF(E176=10,'Lay Out'!D176,IF(E176=16,'Lay Out'!D176,"")))</f>
        <v/>
      </c>
      <c r="N176" s="16" t="str">
        <f>IF(K176=1,'Lay Out'!G176,"")</f>
        <v/>
      </c>
      <c r="O176" s="23" t="str">
        <f>IF(K176=1,'Lay Out'!$J$25,"")</f>
        <v/>
      </c>
      <c r="P176">
        <f t="shared" si="15"/>
        <v>90646</v>
      </c>
      <c r="Q176" s="16" t="str">
        <f>IF(K176=1,'Lay Out'!F176,"")</f>
        <v/>
      </c>
    </row>
    <row r="177" spans="1:17" ht="14.4">
      <c r="A177" t="str">
        <f>IF(C177="no",_xlfn.XLOOKUP(D177,'BASE BANCOS'!B:B,'BASE BANCOS'!C:C,"",0,1),IF(C177&gt;2,_xlfn.XLOOKUP(D177,'BASE BANCOS'!A:A,'BASE BANCOS'!C:C,"",0,1),""))</f>
        <v/>
      </c>
      <c r="B177" s="16" t="str">
        <f>_xlfn.XLOOKUP(A177,'BASE BANCOS'!C:C,'BASE BANCOS'!B:B,"",0,1)</f>
        <v/>
      </c>
      <c r="C177" t="str">
        <f t="shared" si="17"/>
        <v/>
      </c>
      <c r="D177" s="16">
        <f t="shared" si="16"/>
        <v>0</v>
      </c>
      <c r="E177" t="str">
        <f t="shared" si="12"/>
        <v/>
      </c>
      <c r="F177" s="21" t="str">
        <f>IF('Lay Out'!A177&gt;1,'Lay Out'!C177,"")</f>
        <v/>
      </c>
      <c r="G177">
        <f>'Lay Out'!E177</f>
        <v>0</v>
      </c>
      <c r="H177" s="16" t="str">
        <f ca="1">IF('Lay Out'!A177&gt;3,CONCATENATE('Lay Out'!A177,RANDBETWEEN(1,99999)),(""))</f>
        <v/>
      </c>
      <c r="I177" s="16" t="str">
        <f>IF('Lay Out'!A177&gt;1,'Lay Out'!B177,"")</f>
        <v/>
      </c>
      <c r="J177" s="16" t="str">
        <f t="shared" si="13"/>
        <v/>
      </c>
      <c r="K177" s="16" t="str">
        <f t="shared" si="14"/>
        <v/>
      </c>
      <c r="L177" s="16" t="str" cm="1">
        <f t="array" ref="L177">IF(E177="","",_xlfn.IFS(E177=18,40,E177=16,3,E177=10,10))</f>
        <v/>
      </c>
      <c r="M177" s="22" t="str">
        <f>IF(E177=18,'Lay Out'!D177,IF(E177=10,'Lay Out'!D177,IF(E177=16,'Lay Out'!D177,"")))</f>
        <v/>
      </c>
      <c r="N177" s="16" t="str">
        <f>IF(K177=1,'Lay Out'!G177,"")</f>
        <v/>
      </c>
      <c r="O177" s="23" t="str">
        <f>IF(K177=1,'Lay Out'!$J$25,"")</f>
        <v/>
      </c>
      <c r="P177">
        <f t="shared" si="15"/>
        <v>90646</v>
      </c>
      <c r="Q177" s="16" t="str">
        <f>IF(K177=1,'Lay Out'!F177,"")</f>
        <v/>
      </c>
    </row>
    <row r="178" spans="1:17" ht="14.4">
      <c r="A178" t="str">
        <f>IF(C178="no",_xlfn.XLOOKUP(D178,'BASE BANCOS'!B:B,'BASE BANCOS'!C:C,"",0,1),IF(C178&gt;2,_xlfn.XLOOKUP(D178,'BASE BANCOS'!A:A,'BASE BANCOS'!C:C,"",0,1),""))</f>
        <v/>
      </c>
      <c r="B178" s="16" t="str">
        <f>_xlfn.XLOOKUP(A178,'BASE BANCOS'!C:C,'BASE BANCOS'!B:B,"",0,1)</f>
        <v/>
      </c>
      <c r="C178" t="str">
        <f t="shared" si="17"/>
        <v/>
      </c>
      <c r="D178" s="16">
        <f t="shared" si="16"/>
        <v>0</v>
      </c>
      <c r="E178" t="str">
        <f t="shared" si="12"/>
        <v/>
      </c>
      <c r="F178" s="21" t="str">
        <f>IF('Lay Out'!A178&gt;1,'Lay Out'!C178,"")</f>
        <v/>
      </c>
      <c r="G178">
        <f>'Lay Out'!E178</f>
        <v>0</v>
      </c>
      <c r="H178" s="16" t="str">
        <f ca="1">IF('Lay Out'!A178&gt;3,CONCATENATE('Lay Out'!A178,RANDBETWEEN(1,99999)),(""))</f>
        <v/>
      </c>
      <c r="I178" s="16" t="str">
        <f>IF('Lay Out'!A178&gt;1,'Lay Out'!B178,"")</f>
        <v/>
      </c>
      <c r="J178" s="16" t="str">
        <f t="shared" si="13"/>
        <v/>
      </c>
      <c r="K178" s="16" t="str">
        <f t="shared" si="14"/>
        <v/>
      </c>
      <c r="L178" s="16" t="str" cm="1">
        <f t="array" ref="L178">IF(E178="","",_xlfn.IFS(E178=18,40,E178=16,3,E178=10,10))</f>
        <v/>
      </c>
      <c r="M178" s="22" t="str">
        <f>IF(E178=18,'Lay Out'!D178,IF(E178=10,'Lay Out'!D178,IF(E178=16,'Lay Out'!D178,"")))</f>
        <v/>
      </c>
      <c r="N178" s="16" t="str">
        <f>IF(K178=1,'Lay Out'!G178,"")</f>
        <v/>
      </c>
      <c r="O178" s="23" t="str">
        <f>IF(K178=1,'Lay Out'!$J$25,"")</f>
        <v/>
      </c>
      <c r="P178">
        <f t="shared" si="15"/>
        <v>90646</v>
      </c>
      <c r="Q178" s="16" t="str">
        <f>IF(K178=1,'Lay Out'!F178,"")</f>
        <v/>
      </c>
    </row>
    <row r="179" spans="1:17" ht="14.4">
      <c r="A179" t="str">
        <f>IF(C179="no",_xlfn.XLOOKUP(D179,'BASE BANCOS'!B:B,'BASE BANCOS'!C:C,"",0,1),IF(C179&gt;2,_xlfn.XLOOKUP(D179,'BASE BANCOS'!A:A,'BASE BANCOS'!C:C,"",0,1),""))</f>
        <v/>
      </c>
      <c r="B179" s="16" t="str">
        <f>_xlfn.XLOOKUP(A179,'BASE BANCOS'!C:C,'BASE BANCOS'!B:B,"",0,1)</f>
        <v/>
      </c>
      <c r="C179" t="str">
        <f t="shared" si="17"/>
        <v/>
      </c>
      <c r="D179" s="16">
        <f t="shared" si="16"/>
        <v>0</v>
      </c>
      <c r="E179" t="str">
        <f t="shared" si="12"/>
        <v/>
      </c>
      <c r="F179" s="21" t="str">
        <f>IF('Lay Out'!A179&gt;1,'Lay Out'!C179,"")</f>
        <v/>
      </c>
      <c r="G179">
        <f>'Lay Out'!E179</f>
        <v>0</v>
      </c>
      <c r="H179" s="16" t="str">
        <f ca="1">IF('Lay Out'!A179&gt;3,CONCATENATE('Lay Out'!A179,RANDBETWEEN(1,99999)),(""))</f>
        <v/>
      </c>
      <c r="I179" s="16" t="str">
        <f>IF('Lay Out'!A179&gt;1,'Lay Out'!B179,"")</f>
        <v/>
      </c>
      <c r="J179" s="16" t="str">
        <f t="shared" si="13"/>
        <v/>
      </c>
      <c r="K179" s="16" t="str">
        <f t="shared" si="14"/>
        <v/>
      </c>
      <c r="L179" s="16" t="str" cm="1">
        <f t="array" ref="L179">IF(E179="","",_xlfn.IFS(E179=18,40,E179=16,3,E179=10,10))</f>
        <v/>
      </c>
      <c r="M179" s="22" t="str">
        <f>IF(E179=18,'Lay Out'!D179,IF(E179=10,'Lay Out'!D179,IF(E179=16,'Lay Out'!D179,"")))</f>
        <v/>
      </c>
      <c r="N179" s="16" t="str">
        <f>IF(K179=1,'Lay Out'!G179,"")</f>
        <v/>
      </c>
      <c r="O179" s="23" t="str">
        <f>IF(K179=1,'Lay Out'!$J$25,"")</f>
        <v/>
      </c>
      <c r="P179">
        <f t="shared" si="15"/>
        <v>90646</v>
      </c>
      <c r="Q179" s="16" t="str">
        <f>IF(K179=1,'Lay Out'!F179,"")</f>
        <v/>
      </c>
    </row>
    <row r="180" spans="1:17" ht="14.4">
      <c r="A180" t="str">
        <f>IF(C180="no",_xlfn.XLOOKUP(D180,'BASE BANCOS'!B:B,'BASE BANCOS'!C:C,"",0,1),IF(C180&gt;2,_xlfn.XLOOKUP(D180,'BASE BANCOS'!A:A,'BASE BANCOS'!C:C,"",0,1),""))</f>
        <v/>
      </c>
      <c r="B180" s="16" t="str">
        <f>_xlfn.XLOOKUP(A180,'BASE BANCOS'!C:C,'BASE BANCOS'!B:B,"",0,1)</f>
        <v/>
      </c>
      <c r="C180" t="str">
        <f t="shared" si="17"/>
        <v/>
      </c>
      <c r="D180" s="16">
        <f t="shared" si="16"/>
        <v>0</v>
      </c>
      <c r="E180" t="str">
        <f t="shared" si="12"/>
        <v/>
      </c>
      <c r="F180" s="21" t="str">
        <f>IF('Lay Out'!A180&gt;1,'Lay Out'!C180,"")</f>
        <v/>
      </c>
      <c r="G180">
        <f>'Lay Out'!E180</f>
        <v>0</v>
      </c>
      <c r="H180" s="16" t="str">
        <f ca="1">IF('Lay Out'!A180&gt;3,CONCATENATE('Lay Out'!A180,RANDBETWEEN(1,99999)),(""))</f>
        <v/>
      </c>
      <c r="I180" s="16" t="str">
        <f>IF('Lay Out'!A180&gt;1,'Lay Out'!B180,"")</f>
        <v/>
      </c>
      <c r="J180" s="16" t="str">
        <f t="shared" si="13"/>
        <v/>
      </c>
      <c r="K180" s="16" t="str">
        <f t="shared" si="14"/>
        <v/>
      </c>
      <c r="L180" s="16" t="str" cm="1">
        <f t="array" ref="L180">IF(E180="","",_xlfn.IFS(E180=18,40,E180=16,3,E180=10,10))</f>
        <v/>
      </c>
      <c r="M180" s="22" t="str">
        <f>IF(E180=18,'Lay Out'!D180,IF(E180=10,'Lay Out'!D180,IF(E180=16,'Lay Out'!D180,"")))</f>
        <v/>
      </c>
      <c r="N180" s="16" t="str">
        <f>IF(K180=1,'Lay Out'!G180,"")</f>
        <v/>
      </c>
      <c r="O180" s="23" t="str">
        <f>IF(K180=1,'Lay Out'!$J$25,"")</f>
        <v/>
      </c>
      <c r="P180">
        <f t="shared" si="15"/>
        <v>90646</v>
      </c>
      <c r="Q180" s="16" t="str">
        <f>IF(K180=1,'Lay Out'!F180,"")</f>
        <v/>
      </c>
    </row>
    <row r="181" spans="1:17" ht="14.4">
      <c r="A181" t="str">
        <f>IF(C181="no",_xlfn.XLOOKUP(D181,'BASE BANCOS'!B:B,'BASE BANCOS'!C:C,"",0,1),IF(C181&gt;2,_xlfn.XLOOKUP(D181,'BASE BANCOS'!A:A,'BASE BANCOS'!C:C,"",0,1),""))</f>
        <v/>
      </c>
      <c r="B181" s="16" t="str">
        <f>_xlfn.XLOOKUP(A181,'BASE BANCOS'!C:C,'BASE BANCOS'!B:B,"",0,1)</f>
        <v/>
      </c>
      <c r="C181" t="str">
        <f t="shared" si="17"/>
        <v/>
      </c>
      <c r="D181" s="16">
        <f t="shared" si="16"/>
        <v>0</v>
      </c>
      <c r="E181" t="str">
        <f t="shared" si="12"/>
        <v/>
      </c>
      <c r="F181" s="21" t="str">
        <f>IF('Lay Out'!A181&gt;1,'Lay Out'!C181,"")</f>
        <v/>
      </c>
      <c r="G181">
        <f>'Lay Out'!E181</f>
        <v>0</v>
      </c>
      <c r="H181" s="16" t="str">
        <f ca="1">IF('Lay Out'!A181&gt;3,CONCATENATE('Lay Out'!A181,RANDBETWEEN(1,99999)),(""))</f>
        <v/>
      </c>
      <c r="I181" s="16" t="str">
        <f>IF('Lay Out'!A181&gt;1,'Lay Out'!B181,"")</f>
        <v/>
      </c>
      <c r="J181" s="16" t="str">
        <f t="shared" si="13"/>
        <v/>
      </c>
      <c r="K181" s="16" t="str">
        <f t="shared" si="14"/>
        <v/>
      </c>
      <c r="L181" s="16" t="str" cm="1">
        <f t="array" ref="L181">IF(E181="","",_xlfn.IFS(E181=18,40,E181=16,3,E181=10,10))</f>
        <v/>
      </c>
      <c r="M181" s="22" t="str">
        <f>IF(E181=18,'Lay Out'!D181,IF(E181=10,'Lay Out'!D181,IF(E181=16,'Lay Out'!D181,"")))</f>
        <v/>
      </c>
      <c r="N181" s="16" t="str">
        <f>IF(K181=1,'Lay Out'!G181,"")</f>
        <v/>
      </c>
      <c r="O181" s="23" t="str">
        <f>IF(K181=1,'Lay Out'!$J$25,"")</f>
        <v/>
      </c>
      <c r="P181">
        <f t="shared" si="15"/>
        <v>90646</v>
      </c>
      <c r="Q181" s="16" t="str">
        <f>IF(K181=1,'Lay Out'!F181,"")</f>
        <v/>
      </c>
    </row>
    <row r="182" spans="1:17" ht="14.4">
      <c r="A182" t="str">
        <f>IF(C182="no",_xlfn.XLOOKUP(D182,'BASE BANCOS'!B:B,'BASE BANCOS'!C:C,"",0,1),IF(C182&gt;2,_xlfn.XLOOKUP(D182,'BASE BANCOS'!A:A,'BASE BANCOS'!C:C,"",0,1),""))</f>
        <v/>
      </c>
      <c r="B182" s="16" t="str">
        <f>_xlfn.XLOOKUP(A182,'BASE BANCOS'!C:C,'BASE BANCOS'!B:B,"",0,1)</f>
        <v/>
      </c>
      <c r="C182" t="str">
        <f t="shared" si="17"/>
        <v/>
      </c>
      <c r="D182" s="16">
        <f t="shared" si="16"/>
        <v>0</v>
      </c>
      <c r="E182" t="str">
        <f t="shared" si="12"/>
        <v/>
      </c>
      <c r="F182" s="21" t="str">
        <f>IF('Lay Out'!A182&gt;1,'Lay Out'!C182,"")</f>
        <v/>
      </c>
      <c r="G182">
        <f>'Lay Out'!E182</f>
        <v>0</v>
      </c>
      <c r="H182" s="16" t="str">
        <f ca="1">IF('Lay Out'!A182&gt;3,CONCATENATE('Lay Out'!A182,RANDBETWEEN(1,99999)),(""))</f>
        <v/>
      </c>
      <c r="I182" s="16" t="str">
        <f>IF('Lay Out'!A182&gt;1,'Lay Out'!B182,"")</f>
        <v/>
      </c>
      <c r="J182" s="16" t="str">
        <f t="shared" si="13"/>
        <v/>
      </c>
      <c r="K182" s="16" t="str">
        <f t="shared" si="14"/>
        <v/>
      </c>
      <c r="L182" s="16" t="str" cm="1">
        <f t="array" ref="L182">IF(E182="","",_xlfn.IFS(E182=18,40,E182=16,3,E182=10,10))</f>
        <v/>
      </c>
      <c r="M182" s="22" t="str">
        <f>IF(E182=18,'Lay Out'!D182,IF(E182=10,'Lay Out'!D182,IF(E182=16,'Lay Out'!D182,"")))</f>
        <v/>
      </c>
      <c r="N182" s="16" t="str">
        <f>IF(K182=1,'Lay Out'!G182,"")</f>
        <v/>
      </c>
      <c r="O182" s="23" t="str">
        <f>IF(K182=1,'Lay Out'!$J$25,"")</f>
        <v/>
      </c>
      <c r="P182">
        <f t="shared" si="15"/>
        <v>90646</v>
      </c>
      <c r="Q182" s="16" t="str">
        <f>IF(K182=1,'Lay Out'!F182,"")</f>
        <v/>
      </c>
    </row>
    <row r="183" spans="1:17" ht="14.4">
      <c r="A183" t="str">
        <f>IF(C183="no",_xlfn.XLOOKUP(D183,'BASE BANCOS'!B:B,'BASE BANCOS'!C:C,"",0,1),IF(C183&gt;2,_xlfn.XLOOKUP(D183,'BASE BANCOS'!A:A,'BASE BANCOS'!C:C,"",0,1),""))</f>
        <v/>
      </c>
      <c r="B183" s="16" t="str">
        <f>_xlfn.XLOOKUP(A183,'BASE BANCOS'!C:C,'BASE BANCOS'!B:B,"",0,1)</f>
        <v/>
      </c>
      <c r="C183" t="str">
        <f t="shared" si="17"/>
        <v/>
      </c>
      <c r="D183" s="16">
        <f t="shared" si="16"/>
        <v>0</v>
      </c>
      <c r="E183" t="str">
        <f t="shared" si="12"/>
        <v/>
      </c>
      <c r="F183" s="21" t="str">
        <f>IF('Lay Out'!A183&gt;1,'Lay Out'!C183,"")</f>
        <v/>
      </c>
      <c r="G183">
        <f>'Lay Out'!E183</f>
        <v>0</v>
      </c>
      <c r="H183" s="16" t="str">
        <f ca="1">IF('Lay Out'!A183&gt;3,CONCATENATE('Lay Out'!A183,RANDBETWEEN(1,99999)),(""))</f>
        <v/>
      </c>
      <c r="I183" s="16" t="str">
        <f>IF('Lay Out'!A183&gt;1,'Lay Out'!B183,"")</f>
        <v/>
      </c>
      <c r="J183" s="16" t="str">
        <f t="shared" si="13"/>
        <v/>
      </c>
      <c r="K183" s="16" t="str">
        <f t="shared" si="14"/>
        <v/>
      </c>
      <c r="L183" s="16" t="str" cm="1">
        <f t="array" ref="L183">IF(E183="","",_xlfn.IFS(E183=18,40,E183=16,3,E183=10,10))</f>
        <v/>
      </c>
      <c r="M183" s="22" t="str">
        <f>IF(E183=18,'Lay Out'!D183,IF(E183=10,'Lay Out'!D183,IF(E183=16,'Lay Out'!D183,"")))</f>
        <v/>
      </c>
      <c r="N183" s="16" t="str">
        <f>IF(K183=1,'Lay Out'!G183,"")</f>
        <v/>
      </c>
      <c r="O183" s="23" t="str">
        <f>IF(K183=1,'Lay Out'!$J$25,"")</f>
        <v/>
      </c>
      <c r="P183">
        <f t="shared" si="15"/>
        <v>90646</v>
      </c>
      <c r="Q183" s="16" t="str">
        <f>IF(K183=1,'Lay Out'!F183,"")</f>
        <v/>
      </c>
    </row>
    <row r="184" spans="1:17" ht="14.4">
      <c r="A184" t="str">
        <f>IF(C184="no",_xlfn.XLOOKUP(D184,'BASE BANCOS'!B:B,'BASE BANCOS'!C:C,"",0,1),IF(C184&gt;2,_xlfn.XLOOKUP(D184,'BASE BANCOS'!A:A,'BASE BANCOS'!C:C,"",0,1),""))</f>
        <v/>
      </c>
      <c r="B184" s="16" t="str">
        <f>_xlfn.XLOOKUP(A184,'BASE BANCOS'!C:C,'BASE BANCOS'!B:B,"",0,1)</f>
        <v/>
      </c>
      <c r="C184" t="str">
        <f t="shared" si="17"/>
        <v/>
      </c>
      <c r="D184" s="16">
        <f t="shared" si="16"/>
        <v>0</v>
      </c>
      <c r="E184" t="str">
        <f t="shared" si="12"/>
        <v/>
      </c>
      <c r="F184" s="21" t="str">
        <f>IF('Lay Out'!A184&gt;1,'Lay Out'!C184,"")</f>
        <v/>
      </c>
      <c r="G184">
        <f>'Lay Out'!E184</f>
        <v>0</v>
      </c>
      <c r="H184" s="16" t="str">
        <f ca="1">IF('Lay Out'!A184&gt;3,CONCATENATE('Lay Out'!A184,RANDBETWEEN(1,99999)),(""))</f>
        <v/>
      </c>
      <c r="I184" s="16" t="str">
        <f>IF('Lay Out'!A184&gt;1,'Lay Out'!B184,"")</f>
        <v/>
      </c>
      <c r="J184" s="16" t="str">
        <f t="shared" si="13"/>
        <v/>
      </c>
      <c r="K184" s="16" t="str">
        <f t="shared" si="14"/>
        <v/>
      </c>
      <c r="L184" s="16" t="str" cm="1">
        <f t="array" ref="L184">IF(E184="","",_xlfn.IFS(E184=18,40,E184=16,3,E184=10,10))</f>
        <v/>
      </c>
      <c r="M184" s="22" t="str">
        <f>IF(E184=18,'Lay Out'!D184,IF(E184=10,'Lay Out'!D184,IF(E184=16,'Lay Out'!D184,"")))</f>
        <v/>
      </c>
      <c r="N184" s="16" t="str">
        <f>IF(K184=1,'Lay Out'!G184,"")</f>
        <v/>
      </c>
      <c r="O184" s="23" t="str">
        <f>IF(K184=1,'Lay Out'!$J$25,"")</f>
        <v/>
      </c>
      <c r="P184">
        <f t="shared" si="15"/>
        <v>90646</v>
      </c>
      <c r="Q184" s="16" t="str">
        <f>IF(K184=1,'Lay Out'!F184,"")</f>
        <v/>
      </c>
    </row>
    <row r="185" spans="1:17" ht="14.4">
      <c r="A185" t="str">
        <f>IF(C185="no",_xlfn.XLOOKUP(D185,'BASE BANCOS'!B:B,'BASE BANCOS'!C:C,"",0,1),IF(C185&gt;2,_xlfn.XLOOKUP(D185,'BASE BANCOS'!A:A,'BASE BANCOS'!C:C,"",0,1),""))</f>
        <v/>
      </c>
      <c r="B185" s="16" t="str">
        <f>_xlfn.XLOOKUP(A185,'BASE BANCOS'!C:C,'BASE BANCOS'!B:B,"",0,1)</f>
        <v/>
      </c>
      <c r="C185" t="str">
        <f t="shared" si="17"/>
        <v/>
      </c>
      <c r="D185" s="16">
        <f t="shared" si="16"/>
        <v>0</v>
      </c>
      <c r="E185" t="str">
        <f t="shared" si="12"/>
        <v/>
      </c>
      <c r="F185" s="21" t="str">
        <f>IF('Lay Out'!A185&gt;1,'Lay Out'!C185,"")</f>
        <v/>
      </c>
      <c r="G185">
        <f>'Lay Out'!E185</f>
        <v>0</v>
      </c>
      <c r="H185" s="16" t="str">
        <f ca="1">IF('Lay Out'!A185&gt;3,CONCATENATE('Lay Out'!A185,RANDBETWEEN(1,99999)),(""))</f>
        <v/>
      </c>
      <c r="I185" s="16" t="str">
        <f>IF('Lay Out'!A185&gt;1,'Lay Out'!B185,"")</f>
        <v/>
      </c>
      <c r="J185" s="16" t="str">
        <f t="shared" si="13"/>
        <v/>
      </c>
      <c r="K185" s="16" t="str">
        <f t="shared" si="14"/>
        <v/>
      </c>
      <c r="L185" s="16" t="str" cm="1">
        <f t="array" ref="L185">IF(E185="","",_xlfn.IFS(E185=18,40,E185=16,3,E185=10,10))</f>
        <v/>
      </c>
      <c r="M185" s="22" t="str">
        <f>IF(E185=18,'Lay Out'!D185,IF(E185=10,'Lay Out'!D185,IF(E185=16,'Lay Out'!D185,"")))</f>
        <v/>
      </c>
      <c r="N185" s="16" t="str">
        <f>IF(K185=1,'Lay Out'!G185,"")</f>
        <v/>
      </c>
      <c r="O185" s="23" t="str">
        <f>IF(K185=1,'Lay Out'!$J$25,"")</f>
        <v/>
      </c>
      <c r="P185">
        <f t="shared" si="15"/>
        <v>90646</v>
      </c>
      <c r="Q185" s="16" t="str">
        <f>IF(K185=1,'Lay Out'!F185,"")</f>
        <v/>
      </c>
    </row>
    <row r="186" spans="1:17" ht="14.4">
      <c r="A186" t="str">
        <f>IF(C186="no",_xlfn.XLOOKUP(D186,'BASE BANCOS'!B:B,'BASE BANCOS'!C:C,"",0,1),IF(C186&gt;2,_xlfn.XLOOKUP(D186,'BASE BANCOS'!A:A,'BASE BANCOS'!C:C,"",0,1),""))</f>
        <v/>
      </c>
      <c r="B186" s="16" t="str">
        <f>_xlfn.XLOOKUP(A186,'BASE BANCOS'!C:C,'BASE BANCOS'!B:B,"",0,1)</f>
        <v/>
      </c>
      <c r="C186" t="str">
        <f t="shared" si="17"/>
        <v/>
      </c>
      <c r="D186" s="16">
        <f t="shared" si="16"/>
        <v>0</v>
      </c>
      <c r="E186" t="str">
        <f t="shared" si="12"/>
        <v/>
      </c>
      <c r="F186" s="21" t="str">
        <f>IF('Lay Out'!A186&gt;1,'Lay Out'!C186,"")</f>
        <v/>
      </c>
      <c r="G186">
        <f>'Lay Out'!E186</f>
        <v>0</v>
      </c>
      <c r="H186" s="16" t="str">
        <f ca="1">IF('Lay Out'!A186&gt;3,CONCATENATE('Lay Out'!A186,RANDBETWEEN(1,99999)),(""))</f>
        <v/>
      </c>
      <c r="I186" s="16" t="str">
        <f>IF('Lay Out'!A186&gt;1,'Lay Out'!B186,"")</f>
        <v/>
      </c>
      <c r="J186" s="16" t="str">
        <f t="shared" si="13"/>
        <v/>
      </c>
      <c r="K186" s="16" t="str">
        <f t="shared" si="14"/>
        <v/>
      </c>
      <c r="L186" s="16" t="str" cm="1">
        <f t="array" ref="L186">IF(E186="","",_xlfn.IFS(E186=18,40,E186=16,3,E186=10,10))</f>
        <v/>
      </c>
      <c r="M186" s="22" t="str">
        <f>IF(E186=18,'Lay Out'!D186,IF(E186=10,'Lay Out'!D186,IF(E186=16,'Lay Out'!D186,"")))</f>
        <v/>
      </c>
      <c r="N186" s="16" t="str">
        <f>IF(K186=1,'Lay Out'!G186,"")</f>
        <v/>
      </c>
      <c r="O186" s="23" t="str">
        <f>IF(K186=1,'Lay Out'!$J$25,"")</f>
        <v/>
      </c>
      <c r="P186">
        <f t="shared" si="15"/>
        <v>90646</v>
      </c>
      <c r="Q186" s="16" t="str">
        <f>IF(K186=1,'Lay Out'!F186,"")</f>
        <v/>
      </c>
    </row>
    <row r="187" spans="1:17" ht="14.4">
      <c r="A187" t="str">
        <f>IF(C187="no",_xlfn.XLOOKUP(D187,'BASE BANCOS'!B:B,'BASE BANCOS'!C:C,"",0,1),IF(C187&gt;2,_xlfn.XLOOKUP(D187,'BASE BANCOS'!A:A,'BASE BANCOS'!C:C,"",0,1),""))</f>
        <v/>
      </c>
      <c r="B187" s="16" t="str">
        <f>_xlfn.XLOOKUP(A187,'BASE BANCOS'!C:C,'BASE BANCOS'!B:B,"",0,1)</f>
        <v/>
      </c>
      <c r="C187" t="str">
        <f t="shared" si="17"/>
        <v/>
      </c>
      <c r="D187" s="16">
        <f t="shared" si="16"/>
        <v>0</v>
      </c>
      <c r="E187" t="str">
        <f t="shared" si="12"/>
        <v/>
      </c>
      <c r="F187" s="21" t="str">
        <f>IF('Lay Out'!A187&gt;1,'Lay Out'!C187,"")</f>
        <v/>
      </c>
      <c r="G187">
        <f>'Lay Out'!E187</f>
        <v>0</v>
      </c>
      <c r="H187" s="16" t="str">
        <f ca="1">IF('Lay Out'!A187&gt;3,CONCATENATE('Lay Out'!A187,RANDBETWEEN(1,99999)),(""))</f>
        <v/>
      </c>
      <c r="I187" s="16" t="str">
        <f>IF('Lay Out'!A187&gt;1,'Lay Out'!B187,"")</f>
        <v/>
      </c>
      <c r="J187" s="16" t="str">
        <f t="shared" si="13"/>
        <v/>
      </c>
      <c r="K187" s="16" t="str">
        <f t="shared" si="14"/>
        <v/>
      </c>
      <c r="L187" s="16" t="str" cm="1">
        <f t="array" ref="L187">IF(E187="","",_xlfn.IFS(E187=18,40,E187=16,3,E187=10,10))</f>
        <v/>
      </c>
      <c r="M187" s="22" t="str">
        <f>IF(E187=18,'Lay Out'!D187,IF(E187=10,'Lay Out'!D187,IF(E187=16,'Lay Out'!D187,"")))</f>
        <v/>
      </c>
      <c r="N187" s="16" t="str">
        <f>IF(K187=1,'Lay Out'!G187,"")</f>
        <v/>
      </c>
      <c r="O187" s="23" t="str">
        <f>IF(K187=1,'Lay Out'!$J$25,"")</f>
        <v/>
      </c>
      <c r="P187">
        <f t="shared" si="15"/>
        <v>90646</v>
      </c>
      <c r="Q187" s="16" t="str">
        <f>IF(K187=1,'Lay Out'!F187,"")</f>
        <v/>
      </c>
    </row>
    <row r="188" spans="1:17" ht="14.4">
      <c r="A188" t="str">
        <f>IF(C188="no",_xlfn.XLOOKUP(D188,'BASE BANCOS'!B:B,'BASE BANCOS'!C:C,"",0,1),IF(C188&gt;2,_xlfn.XLOOKUP(D188,'BASE BANCOS'!A:A,'BASE BANCOS'!C:C,"",0,1),""))</f>
        <v/>
      </c>
      <c r="B188" s="16" t="str">
        <f>_xlfn.XLOOKUP(A188,'BASE BANCOS'!C:C,'BASE BANCOS'!B:B,"",0,1)</f>
        <v/>
      </c>
      <c r="C188" t="str">
        <f t="shared" si="17"/>
        <v/>
      </c>
      <c r="D188" s="16">
        <f t="shared" si="16"/>
        <v>0</v>
      </c>
      <c r="E188" t="str">
        <f t="shared" si="12"/>
        <v/>
      </c>
      <c r="F188" s="21" t="str">
        <f>IF('Lay Out'!A188&gt;1,'Lay Out'!C188,"")</f>
        <v/>
      </c>
      <c r="G188">
        <f>'Lay Out'!E188</f>
        <v>0</v>
      </c>
      <c r="H188" s="16" t="str">
        <f ca="1">IF('Lay Out'!A188&gt;3,CONCATENATE('Lay Out'!A188,RANDBETWEEN(1,99999)),(""))</f>
        <v/>
      </c>
      <c r="I188" s="16" t="str">
        <f>IF('Lay Out'!A188&gt;1,'Lay Out'!B188,"")</f>
        <v/>
      </c>
      <c r="J188" s="16" t="str">
        <f t="shared" si="13"/>
        <v/>
      </c>
      <c r="K188" s="16" t="str">
        <f t="shared" si="14"/>
        <v/>
      </c>
      <c r="L188" s="16" t="str" cm="1">
        <f t="array" ref="L188">IF(E188="","",_xlfn.IFS(E188=18,40,E188=16,3,E188=10,10))</f>
        <v/>
      </c>
      <c r="M188" s="22" t="str">
        <f>IF(E188=18,'Lay Out'!D188,IF(E188=10,'Lay Out'!D188,IF(E188=16,'Lay Out'!D188,"")))</f>
        <v/>
      </c>
      <c r="N188" s="16" t="str">
        <f>IF(K188=1,'Lay Out'!G188,"")</f>
        <v/>
      </c>
      <c r="O188" s="23" t="str">
        <f>IF(K188=1,'Lay Out'!$J$25,"")</f>
        <v/>
      </c>
      <c r="P188">
        <f t="shared" si="15"/>
        <v>90646</v>
      </c>
      <c r="Q188" s="16" t="str">
        <f>IF(K188=1,'Lay Out'!F188,"")</f>
        <v/>
      </c>
    </row>
    <row r="189" spans="1:17" ht="14.4">
      <c r="A189" t="str">
        <f>IF(C189="no",_xlfn.XLOOKUP(D189,'BASE BANCOS'!B:B,'BASE BANCOS'!C:C,"",0,1),IF(C189&gt;2,_xlfn.XLOOKUP(D189,'BASE BANCOS'!A:A,'BASE BANCOS'!C:C,"",0,1),""))</f>
        <v/>
      </c>
      <c r="B189" s="16" t="str">
        <f>_xlfn.XLOOKUP(A189,'BASE BANCOS'!C:C,'BASE BANCOS'!B:B,"",0,1)</f>
        <v/>
      </c>
      <c r="C189" t="str">
        <f t="shared" si="17"/>
        <v/>
      </c>
      <c r="D189" s="16">
        <f t="shared" si="16"/>
        <v>0</v>
      </c>
      <c r="E189" t="str">
        <f t="shared" si="12"/>
        <v/>
      </c>
      <c r="F189" s="21" t="str">
        <f>IF('Lay Out'!A189&gt;1,'Lay Out'!C189,"")</f>
        <v/>
      </c>
      <c r="G189">
        <f>'Lay Out'!E189</f>
        <v>0</v>
      </c>
      <c r="H189" s="16" t="str">
        <f ca="1">IF('Lay Out'!A189&gt;3,CONCATENATE('Lay Out'!A189,RANDBETWEEN(1,99999)),(""))</f>
        <v/>
      </c>
      <c r="I189" s="16" t="str">
        <f>IF('Lay Out'!A189&gt;1,'Lay Out'!B189,"")</f>
        <v/>
      </c>
      <c r="J189" s="16" t="str">
        <f t="shared" si="13"/>
        <v/>
      </c>
      <c r="K189" s="16" t="str">
        <f t="shared" si="14"/>
        <v/>
      </c>
      <c r="L189" s="16" t="str" cm="1">
        <f t="array" ref="L189">IF(E189="","",_xlfn.IFS(E189=18,40,E189=16,3,E189=10,10))</f>
        <v/>
      </c>
      <c r="M189" s="22" t="str">
        <f>IF(E189=18,'Lay Out'!D189,IF(E189=10,'Lay Out'!D189,IF(E189=16,'Lay Out'!D189,"")))</f>
        <v/>
      </c>
      <c r="N189" s="16" t="str">
        <f>IF(K189=1,'Lay Out'!G189,"")</f>
        <v/>
      </c>
      <c r="O189" s="23" t="str">
        <f>IF(K189=1,'Lay Out'!$J$25,"")</f>
        <v/>
      </c>
      <c r="P189">
        <f t="shared" si="15"/>
        <v>90646</v>
      </c>
      <c r="Q189" s="16" t="str">
        <f>IF(K189=1,'Lay Out'!F189,"")</f>
        <v/>
      </c>
    </row>
    <row r="190" spans="1:17" ht="14.4">
      <c r="A190" t="str">
        <f>IF(C190="no",_xlfn.XLOOKUP(D190,'BASE BANCOS'!B:B,'BASE BANCOS'!C:C,"",0,1),IF(C190&gt;2,_xlfn.XLOOKUP(D190,'BASE BANCOS'!A:A,'BASE BANCOS'!C:C,"",0,1),""))</f>
        <v/>
      </c>
      <c r="B190" s="16" t="str">
        <f>_xlfn.XLOOKUP(A190,'BASE BANCOS'!C:C,'BASE BANCOS'!B:B,"",0,1)</f>
        <v/>
      </c>
      <c r="C190" t="str">
        <f t="shared" si="17"/>
        <v/>
      </c>
      <c r="D190" s="16">
        <f t="shared" si="16"/>
        <v>0</v>
      </c>
      <c r="E190" t="str">
        <f t="shared" si="12"/>
        <v/>
      </c>
      <c r="F190" s="21" t="str">
        <f>IF('Lay Out'!A190&gt;1,'Lay Out'!C190,"")</f>
        <v/>
      </c>
      <c r="G190">
        <f>'Lay Out'!E190</f>
        <v>0</v>
      </c>
      <c r="H190" s="16" t="str">
        <f ca="1">IF('Lay Out'!A190&gt;3,CONCATENATE('Lay Out'!A190,RANDBETWEEN(1,99999)),(""))</f>
        <v/>
      </c>
      <c r="I190" s="16" t="str">
        <f>IF('Lay Out'!A190&gt;1,'Lay Out'!B190,"")</f>
        <v/>
      </c>
      <c r="J190" s="16" t="str">
        <f t="shared" si="13"/>
        <v/>
      </c>
      <c r="K190" s="16" t="str">
        <f t="shared" si="14"/>
        <v/>
      </c>
      <c r="L190" s="16" t="str" cm="1">
        <f t="array" ref="L190">IF(E190="","",_xlfn.IFS(E190=18,40,E190=16,3,E190=10,10))</f>
        <v/>
      </c>
      <c r="M190" s="22" t="str">
        <f>IF(E190=18,'Lay Out'!D190,IF(E190=10,'Lay Out'!D190,IF(E190=16,'Lay Out'!D190,"")))</f>
        <v/>
      </c>
      <c r="N190" s="16" t="str">
        <f>IF(K190=1,'Lay Out'!G190,"")</f>
        <v/>
      </c>
      <c r="O190" s="23" t="str">
        <f>IF(K190=1,'Lay Out'!$J$25,"")</f>
        <v/>
      </c>
      <c r="P190">
        <f t="shared" si="15"/>
        <v>90646</v>
      </c>
      <c r="Q190" s="16" t="str">
        <f>IF(K190=1,'Lay Out'!F190,"")</f>
        <v/>
      </c>
    </row>
    <row r="191" spans="1:17" ht="14.4">
      <c r="A191" t="str">
        <f>IF(C191="no",_xlfn.XLOOKUP(D191,'BASE BANCOS'!B:B,'BASE BANCOS'!C:C,"",0,1),IF(C191&gt;2,_xlfn.XLOOKUP(D191,'BASE BANCOS'!A:A,'BASE BANCOS'!C:C,"",0,1),""))</f>
        <v/>
      </c>
      <c r="B191" s="16" t="str">
        <f>_xlfn.XLOOKUP(A191,'BASE BANCOS'!C:C,'BASE BANCOS'!B:B,"",0,1)</f>
        <v/>
      </c>
      <c r="C191" t="str">
        <f t="shared" si="17"/>
        <v/>
      </c>
      <c r="D191" s="16">
        <f t="shared" si="16"/>
        <v>0</v>
      </c>
      <c r="E191" t="str">
        <f t="shared" si="12"/>
        <v/>
      </c>
      <c r="F191" s="21" t="str">
        <f>IF('Lay Out'!A191&gt;1,'Lay Out'!C191,"")</f>
        <v/>
      </c>
      <c r="G191">
        <f>'Lay Out'!E191</f>
        <v>0</v>
      </c>
      <c r="H191" s="16" t="str">
        <f ca="1">IF('Lay Out'!A191&gt;3,CONCATENATE('Lay Out'!A191,RANDBETWEEN(1,99999)),(""))</f>
        <v/>
      </c>
      <c r="I191" s="16" t="str">
        <f>IF('Lay Out'!A191&gt;1,'Lay Out'!B191,"")</f>
        <v/>
      </c>
      <c r="J191" s="16" t="str">
        <f t="shared" si="13"/>
        <v/>
      </c>
      <c r="K191" s="16" t="str">
        <f t="shared" si="14"/>
        <v/>
      </c>
      <c r="L191" s="16" t="str" cm="1">
        <f t="array" ref="L191">IF(E191="","",_xlfn.IFS(E191=18,40,E191=16,3,E191=10,10))</f>
        <v/>
      </c>
      <c r="M191" s="22" t="str">
        <f>IF(E191=18,'Lay Out'!D191,IF(E191=10,'Lay Out'!D191,IF(E191=16,'Lay Out'!D191,"")))</f>
        <v/>
      </c>
      <c r="N191" s="16" t="str">
        <f>IF(K191=1,'Lay Out'!G191,"")</f>
        <v/>
      </c>
      <c r="O191" s="23" t="str">
        <f>IF(K191=1,'Lay Out'!$J$25,"")</f>
        <v/>
      </c>
      <c r="P191">
        <f t="shared" si="15"/>
        <v>90646</v>
      </c>
      <c r="Q191" s="16" t="str">
        <f>IF(K191=1,'Lay Out'!F191,"")</f>
        <v/>
      </c>
    </row>
    <row r="192" spans="1:17" ht="14.4">
      <c r="A192" t="str">
        <f>IF(C192="no",_xlfn.XLOOKUP(D192,'BASE BANCOS'!B:B,'BASE BANCOS'!C:C,"",0,1),IF(C192&gt;2,_xlfn.XLOOKUP(D192,'BASE BANCOS'!A:A,'BASE BANCOS'!C:C,"",0,1),""))</f>
        <v/>
      </c>
      <c r="B192" s="16" t="str">
        <f>_xlfn.XLOOKUP(A192,'BASE BANCOS'!C:C,'BASE BANCOS'!B:B,"",0,1)</f>
        <v/>
      </c>
      <c r="C192" t="str">
        <f t="shared" si="17"/>
        <v/>
      </c>
      <c r="D192" s="16">
        <f t="shared" si="16"/>
        <v>0</v>
      </c>
      <c r="E192" t="str">
        <f t="shared" si="12"/>
        <v/>
      </c>
      <c r="F192" s="21" t="str">
        <f>IF('Lay Out'!A192&gt;1,'Lay Out'!C192,"")</f>
        <v/>
      </c>
      <c r="G192">
        <f>'Lay Out'!E192</f>
        <v>0</v>
      </c>
      <c r="H192" s="16" t="str">
        <f ca="1">IF('Lay Out'!A192&gt;3,CONCATENATE('Lay Out'!A192,RANDBETWEEN(1,99999)),(""))</f>
        <v/>
      </c>
      <c r="I192" s="16" t="str">
        <f>IF('Lay Out'!A192&gt;1,'Lay Out'!B192,"")</f>
        <v/>
      </c>
      <c r="J192" s="16" t="str">
        <f t="shared" si="13"/>
        <v/>
      </c>
      <c r="K192" s="16" t="str">
        <f t="shared" si="14"/>
        <v/>
      </c>
      <c r="L192" s="16" t="str" cm="1">
        <f t="array" ref="L192">IF(E192="","",_xlfn.IFS(E192=18,40,E192=16,3,E192=10,10))</f>
        <v/>
      </c>
      <c r="M192" s="22" t="str">
        <f>IF(E192=18,'Lay Out'!D192,IF(E192=10,'Lay Out'!D192,IF(E192=16,'Lay Out'!D192,"")))</f>
        <v/>
      </c>
      <c r="N192" s="16" t="str">
        <f>IF(K192=1,'Lay Out'!G192,"")</f>
        <v/>
      </c>
      <c r="O192" s="23" t="str">
        <f>IF(K192=1,'Lay Out'!$J$25,"")</f>
        <v/>
      </c>
      <c r="P192">
        <f t="shared" si="15"/>
        <v>90646</v>
      </c>
      <c r="Q192" s="16" t="str">
        <f>IF(K192=1,'Lay Out'!F192,"")</f>
        <v/>
      </c>
    </row>
    <row r="193" spans="1:17" ht="14.4">
      <c r="A193" t="str">
        <f>IF(C193="no",_xlfn.XLOOKUP(D193,'BASE BANCOS'!B:B,'BASE BANCOS'!C:C,"",0,1),IF(C193&gt;2,_xlfn.XLOOKUP(D193,'BASE BANCOS'!A:A,'BASE BANCOS'!C:C,"",0,1),""))</f>
        <v/>
      </c>
      <c r="B193" s="16" t="str">
        <f>_xlfn.XLOOKUP(A193,'BASE BANCOS'!C:C,'BASE BANCOS'!B:B,"",0,1)</f>
        <v/>
      </c>
      <c r="C193" t="str">
        <f t="shared" si="17"/>
        <v/>
      </c>
      <c r="D193" s="16">
        <f t="shared" si="16"/>
        <v>0</v>
      </c>
      <c r="E193" t="str">
        <f t="shared" si="12"/>
        <v/>
      </c>
      <c r="F193" s="21" t="str">
        <f>IF('Lay Out'!A193&gt;1,'Lay Out'!C193,"")</f>
        <v/>
      </c>
      <c r="G193">
        <f>'Lay Out'!E193</f>
        <v>0</v>
      </c>
      <c r="H193" s="16" t="str">
        <f ca="1">IF('Lay Out'!A193&gt;3,CONCATENATE('Lay Out'!A193,RANDBETWEEN(1,99999)),(""))</f>
        <v/>
      </c>
      <c r="I193" s="16" t="str">
        <f>IF('Lay Out'!A193&gt;1,'Lay Out'!B193,"")</f>
        <v/>
      </c>
      <c r="J193" s="16" t="str">
        <f t="shared" si="13"/>
        <v/>
      </c>
      <c r="K193" s="16" t="str">
        <f t="shared" si="14"/>
        <v/>
      </c>
      <c r="L193" s="16" t="str" cm="1">
        <f t="array" ref="L193">IF(E193="","",_xlfn.IFS(E193=18,40,E193=16,3,E193=10,10))</f>
        <v/>
      </c>
      <c r="M193" s="22" t="str">
        <f>IF(E193=18,'Lay Out'!D193,IF(E193=10,'Lay Out'!D193,IF(E193=16,'Lay Out'!D193,"")))</f>
        <v/>
      </c>
      <c r="N193" s="16" t="str">
        <f>IF(K193=1,'Lay Out'!G193,"")</f>
        <v/>
      </c>
      <c r="O193" s="23" t="str">
        <f>IF(K193=1,'Lay Out'!$J$25,"")</f>
        <v/>
      </c>
      <c r="P193">
        <f t="shared" si="15"/>
        <v>90646</v>
      </c>
      <c r="Q193" s="16" t="str">
        <f>IF(K193=1,'Lay Out'!F193,"")</f>
        <v/>
      </c>
    </row>
    <row r="194" spans="1:17" ht="14.4">
      <c r="A194" t="str">
        <f>IF(C194="no",_xlfn.XLOOKUP(D194,'BASE BANCOS'!B:B,'BASE BANCOS'!C:C,"",0,1),IF(C194&gt;2,_xlfn.XLOOKUP(D194,'BASE BANCOS'!A:A,'BASE BANCOS'!C:C,"",0,1),""))</f>
        <v/>
      </c>
      <c r="B194" s="16" t="str">
        <f>_xlfn.XLOOKUP(A194,'BASE BANCOS'!C:C,'BASE BANCOS'!B:B,"",0,1)</f>
        <v/>
      </c>
      <c r="C194" t="str">
        <f t="shared" si="17"/>
        <v/>
      </c>
      <c r="D194" s="16">
        <f t="shared" si="16"/>
        <v>0</v>
      </c>
      <c r="E194" t="str">
        <f t="shared" ref="E194:E257" si="18">IF(LEN(F194)=0,"",LEN(F194))</f>
        <v/>
      </c>
      <c r="F194" s="21" t="str">
        <f>IF('Lay Out'!A194&gt;1,'Lay Out'!C194,"")</f>
        <v/>
      </c>
      <c r="G194">
        <f>'Lay Out'!E194</f>
        <v>0</v>
      </c>
      <c r="H194" s="16" t="str">
        <f ca="1">IF('Lay Out'!A194&gt;3,CONCATENATE('Lay Out'!A194,RANDBETWEEN(1,99999)),(""))</f>
        <v/>
      </c>
      <c r="I194" s="16" t="str">
        <f>IF('Lay Out'!A194&gt;1,'Lay Out'!B194,"")</f>
        <v/>
      </c>
      <c r="J194" s="16" t="str">
        <f t="shared" si="13"/>
        <v/>
      </c>
      <c r="K194" s="16" t="str">
        <f t="shared" si="14"/>
        <v/>
      </c>
      <c r="L194" s="16" t="str" cm="1">
        <f t="array" ref="L194">IF(E194="","",_xlfn.IFS(E194=18,40,E194=16,3,E194=10,10))</f>
        <v/>
      </c>
      <c r="M194" s="22" t="str">
        <f>IF(E194=18,'Lay Out'!D194,IF(E194=10,'Lay Out'!D194,IF(E194=16,'Lay Out'!D194,"")))</f>
        <v/>
      </c>
      <c r="N194" s="16" t="str">
        <f>IF(K194=1,'Lay Out'!G194,"")</f>
        <v/>
      </c>
      <c r="O194" s="23" t="str">
        <f>IF(K194=1,'Lay Out'!$J$25,"")</f>
        <v/>
      </c>
      <c r="P194">
        <f t="shared" si="15"/>
        <v>90646</v>
      </c>
      <c r="Q194" s="16" t="str">
        <f>IF(K194=1,'Lay Out'!F194,"")</f>
        <v/>
      </c>
    </row>
    <row r="195" spans="1:17" ht="14.4">
      <c r="A195" t="str">
        <f>IF(C195="no",_xlfn.XLOOKUP(D195,'BASE BANCOS'!B:B,'BASE BANCOS'!C:C,"",0,1),IF(C195&gt;2,_xlfn.XLOOKUP(D195,'BASE BANCOS'!A:A,'BASE BANCOS'!C:C,"",0,1),""))</f>
        <v/>
      </c>
      <c r="B195" s="16" t="str">
        <f>_xlfn.XLOOKUP(A195,'BASE BANCOS'!C:C,'BASE BANCOS'!B:B,"",0,1)</f>
        <v/>
      </c>
      <c r="C195" t="str">
        <f t="shared" si="17"/>
        <v/>
      </c>
      <c r="D195" s="16">
        <f t="shared" si="16"/>
        <v>0</v>
      </c>
      <c r="E195" t="str">
        <f t="shared" si="18"/>
        <v/>
      </c>
      <c r="F195" s="21" t="str">
        <f>IF('Lay Out'!A195&gt;1,'Lay Out'!C195,"")</f>
        <v/>
      </c>
      <c r="G195">
        <f>'Lay Out'!E195</f>
        <v>0</v>
      </c>
      <c r="H195" s="16" t="str">
        <f ca="1">IF('Lay Out'!A195&gt;3,CONCATENATE('Lay Out'!A195,RANDBETWEEN(1,99999)),(""))</f>
        <v/>
      </c>
      <c r="I195" s="16" t="str">
        <f>IF('Lay Out'!A195&gt;1,'Lay Out'!B195,"")</f>
        <v/>
      </c>
      <c r="J195" s="16" t="str">
        <f t="shared" ref="J195:J258" si="19">IF(E195="","","ND")</f>
        <v/>
      </c>
      <c r="K195" s="16" t="str">
        <f t="shared" ref="K195:K258" si="20">IF(E195=18,1,IF(E195=10,1,IF(E195=16,1,"")))</f>
        <v/>
      </c>
      <c r="L195" s="16" t="str" cm="1">
        <f t="array" ref="L195">IF(E195="","",_xlfn.IFS(E195=18,40,E195=16,3,E195=10,10))</f>
        <v/>
      </c>
      <c r="M195" s="22" t="str">
        <f>IF(E195=18,'Lay Out'!D195,IF(E195=10,'Lay Out'!D195,IF(E195=16,'Lay Out'!D195,"")))</f>
        <v/>
      </c>
      <c r="N195" s="16" t="str">
        <f>IF(K195=1,'Lay Out'!G195,"")</f>
        <v/>
      </c>
      <c r="O195" s="23" t="str">
        <f>IF(K195=1,'Lay Out'!$J$25,"")</f>
        <v/>
      </c>
      <c r="P195">
        <f t="shared" ref="P195:P258" si="21">IF(E195=0,0,90646)</f>
        <v>90646</v>
      </c>
      <c r="Q195" s="16" t="str">
        <f>IF(K195=1,'Lay Out'!F195,"")</f>
        <v/>
      </c>
    </row>
    <row r="196" spans="1:17" ht="14.4">
      <c r="A196" t="str">
        <f>IF(C196="no",_xlfn.XLOOKUP(D196,'BASE BANCOS'!B:B,'BASE BANCOS'!C:C,"",0,1),IF(C196&gt;2,_xlfn.XLOOKUP(D196,'BASE BANCOS'!A:A,'BASE BANCOS'!C:C,"",0,1),""))</f>
        <v/>
      </c>
      <c r="B196" s="16" t="str">
        <f>_xlfn.XLOOKUP(A196,'BASE BANCOS'!C:C,'BASE BANCOS'!B:B,"",0,1)</f>
        <v/>
      </c>
      <c r="C196" t="str">
        <f t="shared" si="17"/>
        <v/>
      </c>
      <c r="D196" s="16">
        <f t="shared" si="16"/>
        <v>0</v>
      </c>
      <c r="E196" t="str">
        <f t="shared" si="18"/>
        <v/>
      </c>
      <c r="F196" s="21" t="str">
        <f>IF('Lay Out'!A196&gt;1,'Lay Out'!C196,"")</f>
        <v/>
      </c>
      <c r="G196">
        <f>'Lay Out'!E196</f>
        <v>0</v>
      </c>
      <c r="H196" s="16" t="str">
        <f ca="1">IF('Lay Out'!A196&gt;3,CONCATENATE('Lay Out'!A196,RANDBETWEEN(1,99999)),(""))</f>
        <v/>
      </c>
      <c r="I196" s="16" t="str">
        <f>IF('Lay Out'!A196&gt;1,'Lay Out'!B196,"")</f>
        <v/>
      </c>
      <c r="J196" s="16" t="str">
        <f t="shared" si="19"/>
        <v/>
      </c>
      <c r="K196" s="16" t="str">
        <f t="shared" si="20"/>
        <v/>
      </c>
      <c r="L196" s="16" t="str" cm="1">
        <f t="array" ref="L196">IF(E196="","",_xlfn.IFS(E196=18,40,E196=16,3,E196=10,10))</f>
        <v/>
      </c>
      <c r="M196" s="22" t="str">
        <f>IF(E196=18,'Lay Out'!D196,IF(E196=10,'Lay Out'!D196,IF(E196=16,'Lay Out'!D196,"")))</f>
        <v/>
      </c>
      <c r="N196" s="16" t="str">
        <f>IF(K196=1,'Lay Out'!G196,"")</f>
        <v/>
      </c>
      <c r="O196" s="23" t="str">
        <f>IF(K196=1,'Lay Out'!$J$25,"")</f>
        <v/>
      </c>
      <c r="P196">
        <f t="shared" si="21"/>
        <v>90646</v>
      </c>
      <c r="Q196" s="16" t="str">
        <f>IF(K196=1,'Lay Out'!F196,"")</f>
        <v/>
      </c>
    </row>
    <row r="197" spans="1:17" ht="14.4">
      <c r="A197" t="str">
        <f>IF(C197="no",_xlfn.XLOOKUP(D197,'BASE BANCOS'!B:B,'BASE BANCOS'!C:C,"",0,1),IF(C197&gt;2,_xlfn.XLOOKUP(D197,'BASE BANCOS'!A:A,'BASE BANCOS'!C:C,"",0,1),""))</f>
        <v/>
      </c>
      <c r="B197" s="16" t="str">
        <f>_xlfn.XLOOKUP(A197,'BASE BANCOS'!C:C,'BASE BANCOS'!B:B,"",0,1)</f>
        <v/>
      </c>
      <c r="C197" t="str">
        <f t="shared" si="17"/>
        <v/>
      </c>
      <c r="D197" s="16">
        <f t="shared" ref="D197:D260" si="22">IF(E197=18,MID(F197,1,3),IF(G197="","",G197))</f>
        <v>0</v>
      </c>
      <c r="E197" t="str">
        <f t="shared" si="18"/>
        <v/>
      </c>
      <c r="F197" s="21" t="str">
        <f>IF('Lay Out'!A197&gt;1,'Lay Out'!C197,"")</f>
        <v/>
      </c>
      <c r="G197">
        <f>'Lay Out'!E197</f>
        <v>0</v>
      </c>
      <c r="H197" s="16" t="str">
        <f ca="1">IF('Lay Out'!A197&gt;3,CONCATENATE('Lay Out'!A197,RANDBETWEEN(1,99999)),(""))</f>
        <v/>
      </c>
      <c r="I197" s="16" t="str">
        <f>IF('Lay Out'!A197&gt;1,'Lay Out'!B197,"")</f>
        <v/>
      </c>
      <c r="J197" s="16" t="str">
        <f t="shared" si="19"/>
        <v/>
      </c>
      <c r="K197" s="16" t="str">
        <f t="shared" si="20"/>
        <v/>
      </c>
      <c r="L197" s="16" t="str" cm="1">
        <f t="array" ref="L197">IF(E197="","",_xlfn.IFS(E197=18,40,E197=16,3,E197=10,10))</f>
        <v/>
      </c>
      <c r="M197" s="22" t="str">
        <f>IF(E197=18,'Lay Out'!D197,IF(E197=10,'Lay Out'!D197,IF(E197=16,'Lay Out'!D197,"")))</f>
        <v/>
      </c>
      <c r="N197" s="16" t="str">
        <f>IF(K197=1,'Lay Out'!G197,"")</f>
        <v/>
      </c>
      <c r="O197" s="23" t="str">
        <f>IF(K197=1,'Lay Out'!$J$25,"")</f>
        <v/>
      </c>
      <c r="P197">
        <f t="shared" si="21"/>
        <v>90646</v>
      </c>
      <c r="Q197" s="16" t="str">
        <f>IF(K197=1,'Lay Out'!F197,"")</f>
        <v/>
      </c>
    </row>
    <row r="198" spans="1:17" ht="14.4">
      <c r="A198" t="str">
        <f>IF(C198="no",_xlfn.XLOOKUP(D198,'BASE BANCOS'!B:B,'BASE BANCOS'!C:C,"",0,1),IF(C198&gt;2,_xlfn.XLOOKUP(D198,'BASE BANCOS'!A:A,'BASE BANCOS'!C:C,"",0,1),""))</f>
        <v/>
      </c>
      <c r="B198" s="16" t="str">
        <f>_xlfn.XLOOKUP(A198,'BASE BANCOS'!C:C,'BASE BANCOS'!B:B,"",0,1)</f>
        <v/>
      </c>
      <c r="C198" t="str">
        <f t="shared" ref="C198:C261" si="23">IF(E198=18,"ok",IF(E198="","","no"))</f>
        <v/>
      </c>
      <c r="D198" s="16">
        <f t="shared" si="22"/>
        <v>0</v>
      </c>
      <c r="E198" t="str">
        <f t="shared" si="18"/>
        <v/>
      </c>
      <c r="F198" s="21" t="str">
        <f>IF('Lay Out'!A198&gt;1,'Lay Out'!C198,"")</f>
        <v/>
      </c>
      <c r="G198">
        <f>'Lay Out'!E198</f>
        <v>0</v>
      </c>
      <c r="H198" s="16" t="str">
        <f ca="1">IF('Lay Out'!A198&gt;3,CONCATENATE('Lay Out'!A198,RANDBETWEEN(1,99999)),(""))</f>
        <v/>
      </c>
      <c r="I198" s="16" t="str">
        <f>IF('Lay Out'!A198&gt;1,'Lay Out'!B198,"")</f>
        <v/>
      </c>
      <c r="J198" s="16" t="str">
        <f t="shared" si="19"/>
        <v/>
      </c>
      <c r="K198" s="16" t="str">
        <f t="shared" si="20"/>
        <v/>
      </c>
      <c r="L198" s="16" t="str" cm="1">
        <f t="array" ref="L198">IF(E198="","",_xlfn.IFS(E198=18,40,E198=16,3,E198=10,10))</f>
        <v/>
      </c>
      <c r="M198" s="22" t="str">
        <f>IF(E198=18,'Lay Out'!D198,IF(E198=10,'Lay Out'!D198,IF(E198=16,'Lay Out'!D198,"")))</f>
        <v/>
      </c>
      <c r="N198" s="16" t="str">
        <f>IF(K198=1,'Lay Out'!G198,"")</f>
        <v/>
      </c>
      <c r="O198" s="23" t="str">
        <f>IF(K198=1,'Lay Out'!$J$25,"")</f>
        <v/>
      </c>
      <c r="P198">
        <f t="shared" si="21"/>
        <v>90646</v>
      </c>
      <c r="Q198" s="16" t="str">
        <f>IF(K198=1,'Lay Out'!F198,"")</f>
        <v/>
      </c>
    </row>
    <row r="199" spans="1:17" ht="14.4">
      <c r="A199" t="str">
        <f>IF(C199="no",_xlfn.XLOOKUP(D199,'BASE BANCOS'!B:B,'BASE BANCOS'!C:C,"",0,1),IF(C199&gt;2,_xlfn.XLOOKUP(D199,'BASE BANCOS'!A:A,'BASE BANCOS'!C:C,"",0,1),""))</f>
        <v/>
      </c>
      <c r="B199" s="16" t="str">
        <f>_xlfn.XLOOKUP(A199,'BASE BANCOS'!C:C,'BASE BANCOS'!B:B,"",0,1)</f>
        <v/>
      </c>
      <c r="C199" t="str">
        <f t="shared" si="23"/>
        <v/>
      </c>
      <c r="D199" s="16">
        <f t="shared" si="22"/>
        <v>0</v>
      </c>
      <c r="E199" t="str">
        <f t="shared" si="18"/>
        <v/>
      </c>
      <c r="F199" s="21" t="str">
        <f>IF('Lay Out'!A199&gt;1,'Lay Out'!C199,"")</f>
        <v/>
      </c>
      <c r="G199">
        <f>'Lay Out'!E199</f>
        <v>0</v>
      </c>
      <c r="H199" s="16" t="str">
        <f ca="1">IF('Lay Out'!A199&gt;3,CONCATENATE('Lay Out'!A199,RANDBETWEEN(1,99999)),(""))</f>
        <v/>
      </c>
      <c r="I199" s="16" t="str">
        <f>IF('Lay Out'!A199&gt;1,'Lay Out'!B199,"")</f>
        <v/>
      </c>
      <c r="J199" s="16" t="str">
        <f t="shared" si="19"/>
        <v/>
      </c>
      <c r="K199" s="16" t="str">
        <f t="shared" si="20"/>
        <v/>
      </c>
      <c r="L199" s="16" t="str" cm="1">
        <f t="array" ref="L199">IF(E199="","",_xlfn.IFS(E199=18,40,E199=16,3,E199=10,10))</f>
        <v/>
      </c>
      <c r="M199" s="22" t="str">
        <f>IF(E199=18,'Lay Out'!D199,IF(E199=10,'Lay Out'!D199,IF(E199=16,'Lay Out'!D199,"")))</f>
        <v/>
      </c>
      <c r="N199" s="16" t="str">
        <f>IF(K199=1,'Lay Out'!G199,"")</f>
        <v/>
      </c>
      <c r="O199" s="23" t="str">
        <f>IF(K199=1,'Lay Out'!$J$25,"")</f>
        <v/>
      </c>
      <c r="P199">
        <f t="shared" si="21"/>
        <v>90646</v>
      </c>
      <c r="Q199" s="16" t="str">
        <f>IF(K199=1,'Lay Out'!F199,"")</f>
        <v/>
      </c>
    </row>
    <row r="200" spans="1:17" ht="14.4">
      <c r="A200" t="str">
        <f>IF(C200="no",_xlfn.XLOOKUP(D200,'BASE BANCOS'!B:B,'BASE BANCOS'!C:C,"",0,1),IF(C200&gt;2,_xlfn.XLOOKUP(D200,'BASE BANCOS'!A:A,'BASE BANCOS'!C:C,"",0,1),""))</f>
        <v/>
      </c>
      <c r="B200" s="16" t="str">
        <f>_xlfn.XLOOKUP(A200,'BASE BANCOS'!C:C,'BASE BANCOS'!B:B,"",0,1)</f>
        <v/>
      </c>
      <c r="C200" t="str">
        <f t="shared" si="23"/>
        <v/>
      </c>
      <c r="D200" s="16">
        <f t="shared" si="22"/>
        <v>0</v>
      </c>
      <c r="E200" t="str">
        <f t="shared" si="18"/>
        <v/>
      </c>
      <c r="F200" s="21" t="str">
        <f>IF('Lay Out'!A200&gt;1,'Lay Out'!C200,"")</f>
        <v/>
      </c>
      <c r="G200">
        <f>'Lay Out'!E200</f>
        <v>0</v>
      </c>
      <c r="H200" s="16" t="str">
        <f ca="1">IF('Lay Out'!A200&gt;3,CONCATENATE('Lay Out'!A200,RANDBETWEEN(1,99999)),(""))</f>
        <v/>
      </c>
      <c r="I200" s="16" t="str">
        <f>IF('Lay Out'!A200&gt;1,'Lay Out'!B200,"")</f>
        <v/>
      </c>
      <c r="J200" s="16" t="str">
        <f t="shared" si="19"/>
        <v/>
      </c>
      <c r="K200" s="16" t="str">
        <f t="shared" si="20"/>
        <v/>
      </c>
      <c r="L200" s="16" t="str" cm="1">
        <f t="array" ref="L200">IF(E200="","",_xlfn.IFS(E200=18,40,E200=16,3,E200=10,10))</f>
        <v/>
      </c>
      <c r="M200" s="22" t="str">
        <f>IF(E200=18,'Lay Out'!D200,IF(E200=10,'Lay Out'!D200,IF(E200=16,'Lay Out'!D200,"")))</f>
        <v/>
      </c>
      <c r="N200" s="16" t="str">
        <f>IF(K200=1,'Lay Out'!G200,"")</f>
        <v/>
      </c>
      <c r="O200" s="23" t="str">
        <f>IF(K200=1,'Lay Out'!$J$25,"")</f>
        <v/>
      </c>
      <c r="P200">
        <f t="shared" si="21"/>
        <v>90646</v>
      </c>
      <c r="Q200" s="16" t="str">
        <f>IF(K200=1,'Lay Out'!F200,"")</f>
        <v/>
      </c>
    </row>
    <row r="201" spans="1:17" ht="14.4">
      <c r="A201" t="str">
        <f>IF(C201="no",_xlfn.XLOOKUP(D201,'BASE BANCOS'!B:B,'BASE BANCOS'!C:C,"",0,1),IF(C201&gt;2,_xlfn.XLOOKUP(D201,'BASE BANCOS'!A:A,'BASE BANCOS'!C:C,"",0,1),""))</f>
        <v/>
      </c>
      <c r="B201" s="16" t="str">
        <f>_xlfn.XLOOKUP(A201,'BASE BANCOS'!C:C,'BASE BANCOS'!B:B,"",0,1)</f>
        <v/>
      </c>
      <c r="C201" t="str">
        <f t="shared" si="23"/>
        <v/>
      </c>
      <c r="D201" s="16">
        <f t="shared" si="22"/>
        <v>0</v>
      </c>
      <c r="E201" t="str">
        <f t="shared" si="18"/>
        <v/>
      </c>
      <c r="F201" s="21" t="str">
        <f>IF('Lay Out'!A201&gt;1,'Lay Out'!C201,"")</f>
        <v/>
      </c>
      <c r="G201">
        <f>'Lay Out'!E201</f>
        <v>0</v>
      </c>
      <c r="H201" s="16" t="str">
        <f ca="1">IF('Lay Out'!A201&gt;3,CONCATENATE('Lay Out'!A201,RANDBETWEEN(1,99999)),(""))</f>
        <v/>
      </c>
      <c r="I201" s="16" t="str">
        <f>IF('Lay Out'!A201&gt;1,'Lay Out'!B201,"")</f>
        <v/>
      </c>
      <c r="J201" s="16" t="str">
        <f t="shared" si="19"/>
        <v/>
      </c>
      <c r="K201" s="16" t="str">
        <f t="shared" si="20"/>
        <v/>
      </c>
      <c r="L201" s="16" t="str" cm="1">
        <f t="array" ref="L201">IF(E201="","",_xlfn.IFS(E201=18,40,E201=16,3,E201=10,10))</f>
        <v/>
      </c>
      <c r="M201" s="22" t="str">
        <f>IF(E201=18,'Lay Out'!D201,IF(E201=10,'Lay Out'!D201,IF(E201=16,'Lay Out'!D201,"")))</f>
        <v/>
      </c>
      <c r="N201" s="16" t="str">
        <f>IF(K201=1,'Lay Out'!G201,"")</f>
        <v/>
      </c>
      <c r="O201" s="23" t="str">
        <f>IF(K201=1,'Lay Out'!$J$25,"")</f>
        <v/>
      </c>
      <c r="P201">
        <f t="shared" si="21"/>
        <v>90646</v>
      </c>
      <c r="Q201" s="16" t="str">
        <f>IF(K201=1,'Lay Out'!F201,"")</f>
        <v/>
      </c>
    </row>
    <row r="202" spans="1:17" ht="14.4">
      <c r="A202" t="str">
        <f>IF(C202="no",_xlfn.XLOOKUP(D202,'BASE BANCOS'!B:B,'BASE BANCOS'!C:C,"",0,1),IF(C202&gt;2,_xlfn.XLOOKUP(D202,'BASE BANCOS'!A:A,'BASE BANCOS'!C:C,"",0,1),""))</f>
        <v/>
      </c>
      <c r="B202" s="16" t="str">
        <f>_xlfn.XLOOKUP(A202,'BASE BANCOS'!C:C,'BASE BANCOS'!B:B,"",0,1)</f>
        <v/>
      </c>
      <c r="C202" t="str">
        <f t="shared" si="23"/>
        <v/>
      </c>
      <c r="D202" s="16">
        <f t="shared" si="22"/>
        <v>0</v>
      </c>
      <c r="E202" t="str">
        <f t="shared" si="18"/>
        <v/>
      </c>
      <c r="F202" s="21" t="str">
        <f>IF('Lay Out'!A202&gt;1,'Lay Out'!C202,"")</f>
        <v/>
      </c>
      <c r="G202">
        <f>'Lay Out'!E202</f>
        <v>0</v>
      </c>
      <c r="H202" s="16" t="str">
        <f ca="1">IF('Lay Out'!A202&gt;3,CONCATENATE('Lay Out'!A202,RANDBETWEEN(1,99999)),(""))</f>
        <v/>
      </c>
      <c r="I202" s="16" t="str">
        <f>IF('Lay Out'!A202&gt;1,'Lay Out'!B202,"")</f>
        <v/>
      </c>
      <c r="J202" s="16" t="str">
        <f t="shared" si="19"/>
        <v/>
      </c>
      <c r="K202" s="16" t="str">
        <f t="shared" si="20"/>
        <v/>
      </c>
      <c r="L202" s="16" t="str" cm="1">
        <f t="array" ref="L202">IF(E202="","",_xlfn.IFS(E202=18,40,E202=16,3,E202=10,10))</f>
        <v/>
      </c>
      <c r="M202" s="22" t="str">
        <f>IF(E202=18,'Lay Out'!D202,IF(E202=10,'Lay Out'!D202,IF(E202=16,'Lay Out'!D202,"")))</f>
        <v/>
      </c>
      <c r="N202" s="16" t="str">
        <f>IF(K202=1,'Lay Out'!G202,"")</f>
        <v/>
      </c>
      <c r="O202" s="23" t="str">
        <f>IF(K202=1,'Lay Out'!$J$25,"")</f>
        <v/>
      </c>
      <c r="P202">
        <f t="shared" si="21"/>
        <v>90646</v>
      </c>
      <c r="Q202" s="16" t="str">
        <f>IF(K202=1,'Lay Out'!F202,"")</f>
        <v/>
      </c>
    </row>
    <row r="203" spans="1:17" ht="14.4">
      <c r="A203" t="str">
        <f>IF(C203="no",_xlfn.XLOOKUP(D203,'BASE BANCOS'!B:B,'BASE BANCOS'!C:C,"",0,1),IF(C203&gt;2,_xlfn.XLOOKUP(D203,'BASE BANCOS'!A:A,'BASE BANCOS'!C:C,"",0,1),""))</f>
        <v/>
      </c>
      <c r="B203" s="16" t="str">
        <f>_xlfn.XLOOKUP(A203,'BASE BANCOS'!C:C,'BASE BANCOS'!B:B,"",0,1)</f>
        <v/>
      </c>
      <c r="C203" t="str">
        <f t="shared" si="23"/>
        <v/>
      </c>
      <c r="D203" s="16">
        <f t="shared" si="22"/>
        <v>0</v>
      </c>
      <c r="E203" t="str">
        <f t="shared" si="18"/>
        <v/>
      </c>
      <c r="F203" s="21" t="str">
        <f>IF('Lay Out'!A203&gt;1,'Lay Out'!C203,"")</f>
        <v/>
      </c>
      <c r="G203">
        <f>'Lay Out'!E203</f>
        <v>0</v>
      </c>
      <c r="H203" s="16" t="str">
        <f ca="1">IF('Lay Out'!A203&gt;3,CONCATENATE('Lay Out'!A203,RANDBETWEEN(1,99999)),(""))</f>
        <v/>
      </c>
      <c r="I203" s="16" t="str">
        <f>IF('Lay Out'!A203&gt;1,'Lay Out'!B203,"")</f>
        <v/>
      </c>
      <c r="J203" s="16" t="str">
        <f t="shared" si="19"/>
        <v/>
      </c>
      <c r="K203" s="16" t="str">
        <f t="shared" si="20"/>
        <v/>
      </c>
      <c r="L203" s="16" t="str" cm="1">
        <f t="array" ref="L203">IF(E203="","",_xlfn.IFS(E203=18,40,E203=16,3,E203=10,10))</f>
        <v/>
      </c>
      <c r="M203" s="22" t="str">
        <f>IF(E203=18,'Lay Out'!D203,IF(E203=10,'Lay Out'!D203,IF(E203=16,'Lay Out'!D203,"")))</f>
        <v/>
      </c>
      <c r="N203" s="16" t="str">
        <f>IF(K203=1,'Lay Out'!G203,"")</f>
        <v/>
      </c>
      <c r="O203" s="23" t="str">
        <f>IF(K203=1,'Lay Out'!$J$25,"")</f>
        <v/>
      </c>
      <c r="P203">
        <f t="shared" si="21"/>
        <v>90646</v>
      </c>
      <c r="Q203" s="16" t="str">
        <f>IF(K203=1,'Lay Out'!F203,"")</f>
        <v/>
      </c>
    </row>
    <row r="204" spans="1:17" ht="14.4">
      <c r="A204" t="str">
        <f>IF(C204="no",_xlfn.XLOOKUP(D204,'BASE BANCOS'!B:B,'BASE BANCOS'!C:C,"",0,1),IF(C204&gt;2,_xlfn.XLOOKUP(D204,'BASE BANCOS'!A:A,'BASE BANCOS'!C:C,"",0,1),""))</f>
        <v/>
      </c>
      <c r="B204" s="16" t="str">
        <f>_xlfn.XLOOKUP(A204,'BASE BANCOS'!C:C,'BASE BANCOS'!B:B,"",0,1)</f>
        <v/>
      </c>
      <c r="C204" t="str">
        <f t="shared" si="23"/>
        <v/>
      </c>
      <c r="D204" s="16">
        <f t="shared" si="22"/>
        <v>0</v>
      </c>
      <c r="E204" t="str">
        <f t="shared" si="18"/>
        <v/>
      </c>
      <c r="F204" s="21" t="str">
        <f>IF('Lay Out'!A204&gt;1,'Lay Out'!C204,"")</f>
        <v/>
      </c>
      <c r="G204">
        <f>'Lay Out'!E204</f>
        <v>0</v>
      </c>
      <c r="H204" s="16" t="str">
        <f ca="1">IF('Lay Out'!A204&gt;3,CONCATENATE('Lay Out'!A204,RANDBETWEEN(1,99999)),(""))</f>
        <v/>
      </c>
      <c r="I204" s="16" t="str">
        <f>IF('Lay Out'!A204&gt;1,'Lay Out'!B204,"")</f>
        <v/>
      </c>
      <c r="J204" s="16" t="str">
        <f t="shared" si="19"/>
        <v/>
      </c>
      <c r="K204" s="16" t="str">
        <f t="shared" si="20"/>
        <v/>
      </c>
      <c r="L204" s="16" t="str" cm="1">
        <f t="array" ref="L204">IF(E204="","",_xlfn.IFS(E204=18,40,E204=16,3,E204=10,10))</f>
        <v/>
      </c>
      <c r="M204" s="22" t="str">
        <f>IF(E204=18,'Lay Out'!D204,IF(E204=10,'Lay Out'!D204,IF(E204=16,'Lay Out'!D204,"")))</f>
        <v/>
      </c>
      <c r="N204" s="16" t="str">
        <f>IF(K204=1,'Lay Out'!G204,"")</f>
        <v/>
      </c>
      <c r="O204" s="23" t="str">
        <f>IF(K204=1,'Lay Out'!$J$25,"")</f>
        <v/>
      </c>
      <c r="P204">
        <f t="shared" si="21"/>
        <v>90646</v>
      </c>
      <c r="Q204" s="16" t="str">
        <f>IF(K204=1,'Lay Out'!F204,"")</f>
        <v/>
      </c>
    </row>
    <row r="205" spans="1:17" ht="14.4">
      <c r="A205" t="str">
        <f>IF(C205="no",_xlfn.XLOOKUP(D205,'BASE BANCOS'!B:B,'BASE BANCOS'!C:C,"",0,1),IF(C205&gt;2,_xlfn.XLOOKUP(D205,'BASE BANCOS'!A:A,'BASE BANCOS'!C:C,"",0,1),""))</f>
        <v/>
      </c>
      <c r="B205" s="16" t="str">
        <f>_xlfn.XLOOKUP(A205,'BASE BANCOS'!C:C,'BASE BANCOS'!B:B,"",0,1)</f>
        <v/>
      </c>
      <c r="C205" t="str">
        <f t="shared" si="23"/>
        <v/>
      </c>
      <c r="D205" s="16">
        <f t="shared" si="22"/>
        <v>0</v>
      </c>
      <c r="E205" t="str">
        <f t="shared" si="18"/>
        <v/>
      </c>
      <c r="F205" s="21" t="str">
        <f>IF('Lay Out'!A205&gt;1,'Lay Out'!C205,"")</f>
        <v/>
      </c>
      <c r="G205">
        <f>'Lay Out'!E205</f>
        <v>0</v>
      </c>
      <c r="H205" s="16" t="str">
        <f ca="1">IF('Lay Out'!A205&gt;3,CONCATENATE('Lay Out'!A205,RANDBETWEEN(1,99999)),(""))</f>
        <v/>
      </c>
      <c r="I205" s="16" t="str">
        <f>IF('Lay Out'!A205&gt;1,'Lay Out'!B205,"")</f>
        <v/>
      </c>
      <c r="J205" s="16" t="str">
        <f t="shared" si="19"/>
        <v/>
      </c>
      <c r="K205" s="16" t="str">
        <f t="shared" si="20"/>
        <v/>
      </c>
      <c r="L205" s="16" t="str" cm="1">
        <f t="array" ref="L205">IF(E205="","",_xlfn.IFS(E205=18,40,E205=16,3,E205=10,10))</f>
        <v/>
      </c>
      <c r="M205" s="22" t="str">
        <f>IF(E205=18,'Lay Out'!D205,IF(E205=10,'Lay Out'!D205,IF(E205=16,'Lay Out'!D205,"")))</f>
        <v/>
      </c>
      <c r="N205" s="16" t="str">
        <f>IF(K205=1,'Lay Out'!G205,"")</f>
        <v/>
      </c>
      <c r="O205" s="23" t="str">
        <f>IF(K205=1,'Lay Out'!$J$25,"")</f>
        <v/>
      </c>
      <c r="P205">
        <f t="shared" si="21"/>
        <v>90646</v>
      </c>
      <c r="Q205" s="16" t="str">
        <f>IF(K205=1,'Lay Out'!F205,"")</f>
        <v/>
      </c>
    </row>
    <row r="206" spans="1:17" ht="14.4">
      <c r="A206" t="str">
        <f>IF(C206="no",_xlfn.XLOOKUP(D206,'BASE BANCOS'!B:B,'BASE BANCOS'!C:C,"",0,1),IF(C206&gt;2,_xlfn.XLOOKUP(D206,'BASE BANCOS'!A:A,'BASE BANCOS'!C:C,"",0,1),""))</f>
        <v/>
      </c>
      <c r="B206" s="16" t="str">
        <f>_xlfn.XLOOKUP(A206,'BASE BANCOS'!C:C,'BASE BANCOS'!B:B,"",0,1)</f>
        <v/>
      </c>
      <c r="C206" t="str">
        <f t="shared" si="23"/>
        <v/>
      </c>
      <c r="D206" s="16">
        <f t="shared" si="22"/>
        <v>0</v>
      </c>
      <c r="E206" t="str">
        <f t="shared" si="18"/>
        <v/>
      </c>
      <c r="F206" s="21" t="str">
        <f>IF('Lay Out'!A206&gt;1,'Lay Out'!C206,"")</f>
        <v/>
      </c>
      <c r="G206">
        <f>'Lay Out'!E206</f>
        <v>0</v>
      </c>
      <c r="H206" s="16" t="str">
        <f ca="1">IF('Lay Out'!A206&gt;3,CONCATENATE('Lay Out'!A206,RANDBETWEEN(1,99999)),(""))</f>
        <v/>
      </c>
      <c r="I206" s="16" t="str">
        <f>IF('Lay Out'!A206&gt;1,'Lay Out'!B206,"")</f>
        <v/>
      </c>
      <c r="J206" s="16" t="str">
        <f t="shared" si="19"/>
        <v/>
      </c>
      <c r="K206" s="16" t="str">
        <f t="shared" si="20"/>
        <v/>
      </c>
      <c r="L206" s="16" t="str" cm="1">
        <f t="array" ref="L206">IF(E206="","",_xlfn.IFS(E206=18,40,E206=16,3,E206=10,10))</f>
        <v/>
      </c>
      <c r="M206" s="22" t="str">
        <f>IF(E206=18,'Lay Out'!D206,IF(E206=10,'Lay Out'!D206,IF(E206=16,'Lay Out'!D206,"")))</f>
        <v/>
      </c>
      <c r="N206" s="16" t="str">
        <f>IF(K206=1,'Lay Out'!G206,"")</f>
        <v/>
      </c>
      <c r="O206" s="23" t="str">
        <f>IF(K206=1,'Lay Out'!$J$25,"")</f>
        <v/>
      </c>
      <c r="P206">
        <f t="shared" si="21"/>
        <v>90646</v>
      </c>
      <c r="Q206" s="16" t="str">
        <f>IF(K206=1,'Lay Out'!F206,"")</f>
        <v/>
      </c>
    </row>
    <row r="207" spans="1:17" ht="14.4">
      <c r="A207" t="str">
        <f>IF(C207="no",_xlfn.XLOOKUP(D207,'BASE BANCOS'!B:B,'BASE BANCOS'!C:C,"",0,1),IF(C207&gt;2,_xlfn.XLOOKUP(D207,'BASE BANCOS'!A:A,'BASE BANCOS'!C:C,"",0,1),""))</f>
        <v/>
      </c>
      <c r="B207" s="16" t="str">
        <f>_xlfn.XLOOKUP(A207,'BASE BANCOS'!C:C,'BASE BANCOS'!B:B,"",0,1)</f>
        <v/>
      </c>
      <c r="C207" t="str">
        <f t="shared" si="23"/>
        <v/>
      </c>
      <c r="D207" s="16">
        <f t="shared" si="22"/>
        <v>0</v>
      </c>
      <c r="E207" t="str">
        <f t="shared" si="18"/>
        <v/>
      </c>
      <c r="F207" s="21" t="str">
        <f>IF('Lay Out'!A207&gt;1,'Lay Out'!C207,"")</f>
        <v/>
      </c>
      <c r="G207">
        <f>'Lay Out'!E207</f>
        <v>0</v>
      </c>
      <c r="H207" s="16" t="str">
        <f ca="1">IF('Lay Out'!A207&gt;3,CONCATENATE('Lay Out'!A207,RANDBETWEEN(1,99999)),(""))</f>
        <v/>
      </c>
      <c r="I207" s="16" t="str">
        <f>IF('Lay Out'!A207&gt;1,'Lay Out'!B207,"")</f>
        <v/>
      </c>
      <c r="J207" s="16" t="str">
        <f t="shared" si="19"/>
        <v/>
      </c>
      <c r="K207" s="16" t="str">
        <f t="shared" si="20"/>
        <v/>
      </c>
      <c r="L207" s="16" t="str" cm="1">
        <f t="array" ref="L207">IF(E207="","",_xlfn.IFS(E207=18,40,E207=16,3,E207=10,10))</f>
        <v/>
      </c>
      <c r="M207" s="22" t="str">
        <f>IF(E207=18,'Lay Out'!D207,IF(E207=10,'Lay Out'!D207,IF(E207=16,'Lay Out'!D207,"")))</f>
        <v/>
      </c>
      <c r="N207" s="16" t="str">
        <f>IF(K207=1,'Lay Out'!G207,"")</f>
        <v/>
      </c>
      <c r="O207" s="23" t="str">
        <f>IF(K207=1,'Lay Out'!$J$25,"")</f>
        <v/>
      </c>
      <c r="P207">
        <f t="shared" si="21"/>
        <v>90646</v>
      </c>
      <c r="Q207" s="16" t="str">
        <f>IF(K207=1,'Lay Out'!F207,"")</f>
        <v/>
      </c>
    </row>
    <row r="208" spans="1:17" ht="14.4">
      <c r="A208" t="str">
        <f>IF(C208="no",_xlfn.XLOOKUP(D208,'BASE BANCOS'!B:B,'BASE BANCOS'!C:C,"",0,1),IF(C208&gt;2,_xlfn.XLOOKUP(D208,'BASE BANCOS'!A:A,'BASE BANCOS'!C:C,"",0,1),""))</f>
        <v/>
      </c>
      <c r="B208" s="16" t="str">
        <f>_xlfn.XLOOKUP(A208,'BASE BANCOS'!C:C,'BASE BANCOS'!B:B,"",0,1)</f>
        <v/>
      </c>
      <c r="C208" t="str">
        <f t="shared" si="23"/>
        <v/>
      </c>
      <c r="D208" s="16">
        <f t="shared" si="22"/>
        <v>0</v>
      </c>
      <c r="E208" t="str">
        <f t="shared" si="18"/>
        <v/>
      </c>
      <c r="F208" s="21" t="str">
        <f>IF('Lay Out'!A208&gt;1,'Lay Out'!C208,"")</f>
        <v/>
      </c>
      <c r="G208">
        <f>'Lay Out'!E208</f>
        <v>0</v>
      </c>
      <c r="H208" s="16" t="str">
        <f ca="1">IF('Lay Out'!A208&gt;3,CONCATENATE('Lay Out'!A208,RANDBETWEEN(1,99999)),(""))</f>
        <v/>
      </c>
      <c r="I208" s="16" t="str">
        <f>IF('Lay Out'!A208&gt;1,'Lay Out'!B208,"")</f>
        <v/>
      </c>
      <c r="J208" s="16" t="str">
        <f t="shared" si="19"/>
        <v/>
      </c>
      <c r="K208" s="16" t="str">
        <f t="shared" si="20"/>
        <v/>
      </c>
      <c r="L208" s="16" t="str" cm="1">
        <f t="array" ref="L208">IF(E208="","",_xlfn.IFS(E208=18,40,E208=16,3,E208=10,10))</f>
        <v/>
      </c>
      <c r="M208" s="22" t="str">
        <f>IF(E208=18,'Lay Out'!D208,IF(E208=10,'Lay Out'!D208,IF(E208=16,'Lay Out'!D208,"")))</f>
        <v/>
      </c>
      <c r="N208" s="16" t="str">
        <f>IF(K208=1,'Lay Out'!G208,"")</f>
        <v/>
      </c>
      <c r="O208" s="23" t="str">
        <f>IF(K208=1,'Lay Out'!$J$25,"")</f>
        <v/>
      </c>
      <c r="P208">
        <f t="shared" si="21"/>
        <v>90646</v>
      </c>
      <c r="Q208" s="16" t="str">
        <f>IF(K208=1,'Lay Out'!F208,"")</f>
        <v/>
      </c>
    </row>
    <row r="209" spans="1:17" ht="14.4">
      <c r="A209" t="str">
        <f>IF(C209="no",_xlfn.XLOOKUP(D209,'BASE BANCOS'!B:B,'BASE BANCOS'!C:C,"",0,1),IF(C209&gt;2,_xlfn.XLOOKUP(D209,'BASE BANCOS'!A:A,'BASE BANCOS'!C:C,"",0,1),""))</f>
        <v/>
      </c>
      <c r="B209" s="16" t="str">
        <f>_xlfn.XLOOKUP(A209,'BASE BANCOS'!C:C,'BASE BANCOS'!B:B,"",0,1)</f>
        <v/>
      </c>
      <c r="C209" t="str">
        <f t="shared" si="23"/>
        <v/>
      </c>
      <c r="D209" s="16">
        <f t="shared" si="22"/>
        <v>0</v>
      </c>
      <c r="E209" t="str">
        <f t="shared" si="18"/>
        <v/>
      </c>
      <c r="F209" s="21" t="str">
        <f>IF('Lay Out'!A209&gt;1,'Lay Out'!C209,"")</f>
        <v/>
      </c>
      <c r="G209">
        <f>'Lay Out'!E209</f>
        <v>0</v>
      </c>
      <c r="H209" s="16" t="str">
        <f ca="1">IF('Lay Out'!A209&gt;3,CONCATENATE('Lay Out'!A209,RANDBETWEEN(1,99999)),(""))</f>
        <v/>
      </c>
      <c r="I209" s="16" t="str">
        <f>IF('Lay Out'!A209&gt;1,'Lay Out'!B209,"")</f>
        <v/>
      </c>
      <c r="J209" s="16" t="str">
        <f t="shared" si="19"/>
        <v/>
      </c>
      <c r="K209" s="16" t="str">
        <f t="shared" si="20"/>
        <v/>
      </c>
      <c r="L209" s="16" t="str" cm="1">
        <f t="array" ref="L209">IF(E209="","",_xlfn.IFS(E209=18,40,E209=16,3,E209=10,10))</f>
        <v/>
      </c>
      <c r="M209" s="22" t="str">
        <f>IF(E209=18,'Lay Out'!D209,IF(E209=10,'Lay Out'!D209,IF(E209=16,'Lay Out'!D209,"")))</f>
        <v/>
      </c>
      <c r="N209" s="16" t="str">
        <f>IF(K209=1,'Lay Out'!G209,"")</f>
        <v/>
      </c>
      <c r="O209" s="23" t="str">
        <f>IF(K209=1,'Lay Out'!$J$25,"")</f>
        <v/>
      </c>
      <c r="P209">
        <f t="shared" si="21"/>
        <v>90646</v>
      </c>
      <c r="Q209" s="16" t="str">
        <f>IF(K209=1,'Lay Out'!F209,"")</f>
        <v/>
      </c>
    </row>
    <row r="210" spans="1:17" ht="14.4">
      <c r="A210" t="str">
        <f>IF(C210="no",_xlfn.XLOOKUP(D210,'BASE BANCOS'!B:B,'BASE BANCOS'!C:C,"",0,1),IF(C210&gt;2,_xlfn.XLOOKUP(D210,'BASE BANCOS'!A:A,'BASE BANCOS'!C:C,"",0,1),""))</f>
        <v/>
      </c>
      <c r="B210" s="16" t="str">
        <f>_xlfn.XLOOKUP(A210,'BASE BANCOS'!C:C,'BASE BANCOS'!B:B,"",0,1)</f>
        <v/>
      </c>
      <c r="C210" t="str">
        <f t="shared" si="23"/>
        <v/>
      </c>
      <c r="D210" s="16">
        <f t="shared" si="22"/>
        <v>0</v>
      </c>
      <c r="E210" t="str">
        <f t="shared" si="18"/>
        <v/>
      </c>
      <c r="F210" s="21" t="str">
        <f>IF('Lay Out'!A210&gt;1,'Lay Out'!C210,"")</f>
        <v/>
      </c>
      <c r="G210">
        <f>'Lay Out'!E210</f>
        <v>0</v>
      </c>
      <c r="H210" s="16" t="str">
        <f ca="1">IF('Lay Out'!A210&gt;3,CONCATENATE('Lay Out'!A210,RANDBETWEEN(1,99999)),(""))</f>
        <v/>
      </c>
      <c r="I210" s="16" t="str">
        <f>IF('Lay Out'!A210&gt;1,'Lay Out'!B210,"")</f>
        <v/>
      </c>
      <c r="J210" s="16" t="str">
        <f t="shared" si="19"/>
        <v/>
      </c>
      <c r="K210" s="16" t="str">
        <f t="shared" si="20"/>
        <v/>
      </c>
      <c r="L210" s="16" t="str" cm="1">
        <f t="array" ref="L210">IF(E210="","",_xlfn.IFS(E210=18,40,E210=16,3,E210=10,10))</f>
        <v/>
      </c>
      <c r="M210" s="22" t="str">
        <f>IF(E210=18,'Lay Out'!D210,IF(E210=10,'Lay Out'!D210,IF(E210=16,'Lay Out'!D210,"")))</f>
        <v/>
      </c>
      <c r="N210" s="16" t="str">
        <f>IF(K210=1,'Lay Out'!G210,"")</f>
        <v/>
      </c>
      <c r="O210" s="23" t="str">
        <f>IF(K210=1,'Lay Out'!$J$25,"")</f>
        <v/>
      </c>
      <c r="P210">
        <f t="shared" si="21"/>
        <v>90646</v>
      </c>
      <c r="Q210" s="16" t="str">
        <f>IF(K210=1,'Lay Out'!F210,"")</f>
        <v/>
      </c>
    </row>
    <row r="211" spans="1:17" ht="14.4">
      <c r="A211" t="str">
        <f>IF(C211="no",_xlfn.XLOOKUP(D211,'BASE BANCOS'!B:B,'BASE BANCOS'!C:C,"",0,1),IF(C211&gt;2,_xlfn.XLOOKUP(D211,'BASE BANCOS'!A:A,'BASE BANCOS'!C:C,"",0,1),""))</f>
        <v/>
      </c>
      <c r="B211" s="16" t="str">
        <f>_xlfn.XLOOKUP(A211,'BASE BANCOS'!C:C,'BASE BANCOS'!B:B,"",0,1)</f>
        <v/>
      </c>
      <c r="C211" t="str">
        <f t="shared" si="23"/>
        <v/>
      </c>
      <c r="D211" s="16">
        <f t="shared" si="22"/>
        <v>0</v>
      </c>
      <c r="E211" t="str">
        <f t="shared" si="18"/>
        <v/>
      </c>
      <c r="F211" s="21" t="str">
        <f>IF('Lay Out'!A211&gt;1,'Lay Out'!C211,"")</f>
        <v/>
      </c>
      <c r="G211">
        <f>'Lay Out'!E211</f>
        <v>0</v>
      </c>
      <c r="H211" s="16" t="str">
        <f ca="1">IF('Lay Out'!A211&gt;3,CONCATENATE('Lay Out'!A211,RANDBETWEEN(1,99999)),(""))</f>
        <v/>
      </c>
      <c r="I211" s="16" t="str">
        <f>IF('Lay Out'!A211&gt;1,'Lay Out'!B211,"")</f>
        <v/>
      </c>
      <c r="J211" s="16" t="str">
        <f t="shared" si="19"/>
        <v/>
      </c>
      <c r="K211" s="16" t="str">
        <f t="shared" si="20"/>
        <v/>
      </c>
      <c r="L211" s="16" t="str" cm="1">
        <f t="array" ref="L211">IF(E211="","",_xlfn.IFS(E211=18,40,E211=16,3,E211=10,10))</f>
        <v/>
      </c>
      <c r="M211" s="22" t="str">
        <f>IF(E211=18,'Lay Out'!D211,IF(E211=10,'Lay Out'!D211,IF(E211=16,'Lay Out'!D211,"")))</f>
        <v/>
      </c>
      <c r="N211" s="16" t="str">
        <f>IF(K211=1,'Lay Out'!G211,"")</f>
        <v/>
      </c>
      <c r="O211" s="23" t="str">
        <f>IF(K211=1,'Lay Out'!$J$25,"")</f>
        <v/>
      </c>
      <c r="P211">
        <f t="shared" si="21"/>
        <v>90646</v>
      </c>
      <c r="Q211" s="16" t="str">
        <f>IF(K211=1,'Lay Out'!F211,"")</f>
        <v/>
      </c>
    </row>
    <row r="212" spans="1:17" ht="14.4">
      <c r="A212" t="str">
        <f>IF(C212="no",_xlfn.XLOOKUP(D212,'BASE BANCOS'!B:B,'BASE BANCOS'!C:C,"",0,1),IF(C212&gt;2,_xlfn.XLOOKUP(D212,'BASE BANCOS'!A:A,'BASE BANCOS'!C:C,"",0,1),""))</f>
        <v/>
      </c>
      <c r="B212" s="16" t="str">
        <f>_xlfn.XLOOKUP(A212,'BASE BANCOS'!C:C,'BASE BANCOS'!B:B,"",0,1)</f>
        <v/>
      </c>
      <c r="C212" t="str">
        <f t="shared" si="23"/>
        <v/>
      </c>
      <c r="D212" s="16">
        <f t="shared" si="22"/>
        <v>0</v>
      </c>
      <c r="E212" t="str">
        <f t="shared" si="18"/>
        <v/>
      </c>
      <c r="F212" s="21" t="str">
        <f>IF('Lay Out'!A212&gt;1,'Lay Out'!C212,"")</f>
        <v/>
      </c>
      <c r="G212">
        <f>'Lay Out'!E212</f>
        <v>0</v>
      </c>
      <c r="H212" s="16" t="str">
        <f ca="1">IF('Lay Out'!A212&gt;3,CONCATENATE('Lay Out'!A212,RANDBETWEEN(1,99999)),(""))</f>
        <v/>
      </c>
      <c r="I212" s="16" t="str">
        <f>IF('Lay Out'!A212&gt;1,'Lay Out'!B212,"")</f>
        <v/>
      </c>
      <c r="J212" s="16" t="str">
        <f t="shared" si="19"/>
        <v/>
      </c>
      <c r="K212" s="16" t="str">
        <f t="shared" si="20"/>
        <v/>
      </c>
      <c r="L212" s="16" t="str" cm="1">
        <f t="array" ref="L212">IF(E212="","",_xlfn.IFS(E212=18,40,E212=16,3,E212=10,10))</f>
        <v/>
      </c>
      <c r="M212" s="22" t="str">
        <f>IF(E212=18,'Lay Out'!D212,IF(E212=10,'Lay Out'!D212,IF(E212=16,'Lay Out'!D212,"")))</f>
        <v/>
      </c>
      <c r="N212" s="16" t="str">
        <f>IF(K212=1,'Lay Out'!G212,"")</f>
        <v/>
      </c>
      <c r="O212" s="23" t="str">
        <f>IF(K212=1,'Lay Out'!$J$25,"")</f>
        <v/>
      </c>
      <c r="P212">
        <f t="shared" si="21"/>
        <v>90646</v>
      </c>
      <c r="Q212" s="16" t="str">
        <f>IF(K212=1,'Lay Out'!F212,"")</f>
        <v/>
      </c>
    </row>
    <row r="213" spans="1:17" ht="14.4">
      <c r="A213" t="str">
        <f>IF(C213="no",_xlfn.XLOOKUP(D213,'BASE BANCOS'!B:B,'BASE BANCOS'!C:C,"",0,1),IF(C213&gt;2,_xlfn.XLOOKUP(D213,'BASE BANCOS'!A:A,'BASE BANCOS'!C:C,"",0,1),""))</f>
        <v/>
      </c>
      <c r="B213" s="16" t="str">
        <f>_xlfn.XLOOKUP(A213,'BASE BANCOS'!C:C,'BASE BANCOS'!B:B,"",0,1)</f>
        <v/>
      </c>
      <c r="C213" t="str">
        <f t="shared" si="23"/>
        <v/>
      </c>
      <c r="D213" s="16">
        <f t="shared" si="22"/>
        <v>0</v>
      </c>
      <c r="E213" t="str">
        <f t="shared" si="18"/>
        <v/>
      </c>
      <c r="F213" s="21" t="str">
        <f>IF('Lay Out'!A213&gt;1,'Lay Out'!C213,"")</f>
        <v/>
      </c>
      <c r="G213">
        <f>'Lay Out'!E213</f>
        <v>0</v>
      </c>
      <c r="H213" s="16" t="str">
        <f ca="1">IF('Lay Out'!A213&gt;3,CONCATENATE('Lay Out'!A213,RANDBETWEEN(1,99999)),(""))</f>
        <v/>
      </c>
      <c r="I213" s="16" t="str">
        <f>IF('Lay Out'!A213&gt;1,'Lay Out'!B213,"")</f>
        <v/>
      </c>
      <c r="J213" s="16" t="str">
        <f t="shared" si="19"/>
        <v/>
      </c>
      <c r="K213" s="16" t="str">
        <f t="shared" si="20"/>
        <v/>
      </c>
      <c r="L213" s="16" t="str" cm="1">
        <f t="array" ref="L213">IF(E213="","",_xlfn.IFS(E213=18,40,E213=16,3,E213=10,10))</f>
        <v/>
      </c>
      <c r="M213" s="22" t="str">
        <f>IF(E213=18,'Lay Out'!D213,IF(E213=10,'Lay Out'!D213,IF(E213=16,'Lay Out'!D213,"")))</f>
        <v/>
      </c>
      <c r="N213" s="16" t="str">
        <f>IF(K213=1,'Lay Out'!G213,"")</f>
        <v/>
      </c>
      <c r="O213" s="23" t="str">
        <f>IF(K213=1,'Lay Out'!$J$25,"")</f>
        <v/>
      </c>
      <c r="P213">
        <f t="shared" si="21"/>
        <v>90646</v>
      </c>
      <c r="Q213" s="16" t="str">
        <f>IF(K213=1,'Lay Out'!F213,"")</f>
        <v/>
      </c>
    </row>
    <row r="214" spans="1:17" ht="14.4">
      <c r="A214" t="str">
        <f>IF(C214="no",_xlfn.XLOOKUP(D214,'BASE BANCOS'!B:B,'BASE BANCOS'!C:C,"",0,1),IF(C214&gt;2,_xlfn.XLOOKUP(D214,'BASE BANCOS'!A:A,'BASE BANCOS'!C:C,"",0,1),""))</f>
        <v/>
      </c>
      <c r="B214" s="16" t="str">
        <f>_xlfn.XLOOKUP(A214,'BASE BANCOS'!C:C,'BASE BANCOS'!B:B,"",0,1)</f>
        <v/>
      </c>
      <c r="C214" t="str">
        <f t="shared" si="23"/>
        <v/>
      </c>
      <c r="D214" s="16">
        <f t="shared" si="22"/>
        <v>0</v>
      </c>
      <c r="E214" t="str">
        <f t="shared" si="18"/>
        <v/>
      </c>
      <c r="F214" s="21" t="str">
        <f>IF('Lay Out'!A214&gt;1,'Lay Out'!C214,"")</f>
        <v/>
      </c>
      <c r="G214">
        <f>'Lay Out'!E214</f>
        <v>0</v>
      </c>
      <c r="H214" s="16" t="str">
        <f ca="1">IF('Lay Out'!A214&gt;3,CONCATENATE('Lay Out'!A214,RANDBETWEEN(1,99999)),(""))</f>
        <v/>
      </c>
      <c r="I214" s="16" t="str">
        <f>IF('Lay Out'!A214&gt;1,'Lay Out'!B214,"")</f>
        <v/>
      </c>
      <c r="J214" s="16" t="str">
        <f t="shared" si="19"/>
        <v/>
      </c>
      <c r="K214" s="16" t="str">
        <f t="shared" si="20"/>
        <v/>
      </c>
      <c r="L214" s="16" t="str" cm="1">
        <f t="array" ref="L214">IF(E214="","",_xlfn.IFS(E214=18,40,E214=16,3,E214=10,10))</f>
        <v/>
      </c>
      <c r="M214" s="22" t="str">
        <f>IF(E214=18,'Lay Out'!D214,IF(E214=10,'Lay Out'!D214,IF(E214=16,'Lay Out'!D214,"")))</f>
        <v/>
      </c>
      <c r="N214" s="16" t="str">
        <f>IF(K214=1,'Lay Out'!G214,"")</f>
        <v/>
      </c>
      <c r="O214" s="23" t="str">
        <f>IF(K214=1,'Lay Out'!$J$25,"")</f>
        <v/>
      </c>
      <c r="P214">
        <f t="shared" si="21"/>
        <v>90646</v>
      </c>
      <c r="Q214" s="16" t="str">
        <f>IF(K214=1,'Lay Out'!F214,"")</f>
        <v/>
      </c>
    </row>
    <row r="215" spans="1:17" ht="14.4">
      <c r="A215" t="str">
        <f>IF(C215="no",_xlfn.XLOOKUP(D215,'BASE BANCOS'!B:B,'BASE BANCOS'!C:C,"",0,1),IF(C215&gt;2,_xlfn.XLOOKUP(D215,'BASE BANCOS'!A:A,'BASE BANCOS'!C:C,"",0,1),""))</f>
        <v/>
      </c>
      <c r="B215" s="16" t="str">
        <f>_xlfn.XLOOKUP(A215,'BASE BANCOS'!C:C,'BASE BANCOS'!B:B,"",0,1)</f>
        <v/>
      </c>
      <c r="C215" t="str">
        <f t="shared" si="23"/>
        <v/>
      </c>
      <c r="D215" s="16">
        <f t="shared" si="22"/>
        <v>0</v>
      </c>
      <c r="E215" t="str">
        <f t="shared" si="18"/>
        <v/>
      </c>
      <c r="F215" s="21" t="str">
        <f>IF('Lay Out'!A215&gt;1,'Lay Out'!C215,"")</f>
        <v/>
      </c>
      <c r="G215">
        <f>'Lay Out'!E215</f>
        <v>0</v>
      </c>
      <c r="H215" s="16" t="str">
        <f ca="1">IF('Lay Out'!A215&gt;3,CONCATENATE('Lay Out'!A215,RANDBETWEEN(1,99999)),(""))</f>
        <v/>
      </c>
      <c r="I215" s="16" t="str">
        <f>IF('Lay Out'!A215&gt;1,'Lay Out'!B215,"")</f>
        <v/>
      </c>
      <c r="J215" s="16" t="str">
        <f t="shared" si="19"/>
        <v/>
      </c>
      <c r="K215" s="16" t="str">
        <f t="shared" si="20"/>
        <v/>
      </c>
      <c r="L215" s="16" t="str" cm="1">
        <f t="array" ref="L215">IF(E215="","",_xlfn.IFS(E215=18,40,E215=16,3,E215=10,10))</f>
        <v/>
      </c>
      <c r="M215" s="22" t="str">
        <f>IF(E215=18,'Lay Out'!D215,IF(E215=10,'Lay Out'!D215,IF(E215=16,'Lay Out'!D215,"")))</f>
        <v/>
      </c>
      <c r="N215" s="16" t="str">
        <f>IF(K215=1,'Lay Out'!G215,"")</f>
        <v/>
      </c>
      <c r="O215" s="23" t="str">
        <f>IF(K215=1,'Lay Out'!$J$25,"")</f>
        <v/>
      </c>
      <c r="P215">
        <f t="shared" si="21"/>
        <v>90646</v>
      </c>
      <c r="Q215" s="16" t="str">
        <f>IF(K215=1,'Lay Out'!F215,"")</f>
        <v/>
      </c>
    </row>
    <row r="216" spans="1:17" ht="14.4">
      <c r="A216" t="str">
        <f>IF(C216="no",_xlfn.XLOOKUP(D216,'BASE BANCOS'!B:B,'BASE BANCOS'!C:C,"",0,1),IF(C216&gt;2,_xlfn.XLOOKUP(D216,'BASE BANCOS'!A:A,'BASE BANCOS'!C:C,"",0,1),""))</f>
        <v/>
      </c>
      <c r="B216" s="16" t="str">
        <f>_xlfn.XLOOKUP(A216,'BASE BANCOS'!C:C,'BASE BANCOS'!B:B,"",0,1)</f>
        <v/>
      </c>
      <c r="C216" t="str">
        <f t="shared" si="23"/>
        <v/>
      </c>
      <c r="D216" s="16">
        <f t="shared" si="22"/>
        <v>0</v>
      </c>
      <c r="E216" t="str">
        <f t="shared" si="18"/>
        <v/>
      </c>
      <c r="F216" s="21" t="str">
        <f>IF('Lay Out'!A216&gt;1,'Lay Out'!C216,"")</f>
        <v/>
      </c>
      <c r="G216">
        <f>'Lay Out'!E216</f>
        <v>0</v>
      </c>
      <c r="H216" s="16" t="str">
        <f ca="1">IF('Lay Out'!A216&gt;3,CONCATENATE('Lay Out'!A216,RANDBETWEEN(1,99999)),(""))</f>
        <v/>
      </c>
      <c r="I216" s="16" t="str">
        <f>IF('Lay Out'!A216&gt;1,'Lay Out'!B216,"")</f>
        <v/>
      </c>
      <c r="J216" s="16" t="str">
        <f t="shared" si="19"/>
        <v/>
      </c>
      <c r="K216" s="16" t="str">
        <f t="shared" si="20"/>
        <v/>
      </c>
      <c r="L216" s="16" t="str" cm="1">
        <f t="array" ref="L216">IF(E216="","",_xlfn.IFS(E216=18,40,E216=16,3,E216=10,10))</f>
        <v/>
      </c>
      <c r="M216" s="22" t="str">
        <f>IF(E216=18,'Lay Out'!D216,IF(E216=10,'Lay Out'!D216,IF(E216=16,'Lay Out'!D216,"")))</f>
        <v/>
      </c>
      <c r="N216" s="16" t="str">
        <f>IF(K216=1,'Lay Out'!G216,"")</f>
        <v/>
      </c>
      <c r="O216" s="23" t="str">
        <f>IF(K216=1,'Lay Out'!$J$25,"")</f>
        <v/>
      </c>
      <c r="P216">
        <f t="shared" si="21"/>
        <v>90646</v>
      </c>
      <c r="Q216" s="16" t="str">
        <f>IF(K216=1,'Lay Out'!F216,"")</f>
        <v/>
      </c>
    </row>
    <row r="217" spans="1:17" ht="14.4">
      <c r="A217" t="str">
        <f>IF(C217="no",_xlfn.XLOOKUP(D217,'BASE BANCOS'!B:B,'BASE BANCOS'!C:C,"",0,1),IF(C217&gt;2,_xlfn.XLOOKUP(D217,'BASE BANCOS'!A:A,'BASE BANCOS'!C:C,"",0,1),""))</f>
        <v/>
      </c>
      <c r="B217" s="16" t="str">
        <f>_xlfn.XLOOKUP(A217,'BASE BANCOS'!C:C,'BASE BANCOS'!B:B,"",0,1)</f>
        <v/>
      </c>
      <c r="C217" t="str">
        <f t="shared" si="23"/>
        <v/>
      </c>
      <c r="D217" s="16">
        <f t="shared" si="22"/>
        <v>0</v>
      </c>
      <c r="E217" t="str">
        <f t="shared" si="18"/>
        <v/>
      </c>
      <c r="F217" s="21" t="str">
        <f>IF('Lay Out'!A217&gt;1,'Lay Out'!C217,"")</f>
        <v/>
      </c>
      <c r="G217">
        <f>'Lay Out'!E217</f>
        <v>0</v>
      </c>
      <c r="H217" s="16" t="str">
        <f ca="1">IF('Lay Out'!A217&gt;3,CONCATENATE('Lay Out'!A217,RANDBETWEEN(1,99999)),(""))</f>
        <v/>
      </c>
      <c r="I217" s="16" t="str">
        <f>IF('Lay Out'!A217&gt;1,'Lay Out'!B217,"")</f>
        <v/>
      </c>
      <c r="J217" s="16" t="str">
        <f t="shared" si="19"/>
        <v/>
      </c>
      <c r="K217" s="16" t="str">
        <f t="shared" si="20"/>
        <v/>
      </c>
      <c r="L217" s="16" t="str" cm="1">
        <f t="array" ref="L217">IF(E217="","",_xlfn.IFS(E217=18,40,E217=16,3,E217=10,10))</f>
        <v/>
      </c>
      <c r="M217" s="22" t="str">
        <f>IF(E217=18,'Lay Out'!D217,IF(E217=10,'Lay Out'!D217,IF(E217=16,'Lay Out'!D217,"")))</f>
        <v/>
      </c>
      <c r="N217" s="16" t="str">
        <f>IF(K217=1,'Lay Out'!G217,"")</f>
        <v/>
      </c>
      <c r="O217" s="23" t="str">
        <f>IF(K217=1,'Lay Out'!$J$25,"")</f>
        <v/>
      </c>
      <c r="P217">
        <f t="shared" si="21"/>
        <v>90646</v>
      </c>
      <c r="Q217" s="16" t="str">
        <f>IF(K217=1,'Lay Out'!F217,"")</f>
        <v/>
      </c>
    </row>
    <row r="218" spans="1:17" ht="14.4">
      <c r="A218" t="str">
        <f>IF(C218="no",_xlfn.XLOOKUP(D218,'BASE BANCOS'!B:B,'BASE BANCOS'!C:C,"",0,1),IF(C218&gt;2,_xlfn.XLOOKUP(D218,'BASE BANCOS'!A:A,'BASE BANCOS'!C:C,"",0,1),""))</f>
        <v/>
      </c>
      <c r="B218" s="16" t="str">
        <f>_xlfn.XLOOKUP(A218,'BASE BANCOS'!C:C,'BASE BANCOS'!B:B,"",0,1)</f>
        <v/>
      </c>
      <c r="C218" t="str">
        <f t="shared" si="23"/>
        <v/>
      </c>
      <c r="D218" s="16">
        <f t="shared" si="22"/>
        <v>0</v>
      </c>
      <c r="E218" t="str">
        <f t="shared" si="18"/>
        <v/>
      </c>
      <c r="F218" s="21" t="str">
        <f>IF('Lay Out'!A218&gt;1,'Lay Out'!C218,"")</f>
        <v/>
      </c>
      <c r="G218">
        <f>'Lay Out'!E218</f>
        <v>0</v>
      </c>
      <c r="H218" s="16" t="str">
        <f ca="1">IF('Lay Out'!A218&gt;3,CONCATENATE('Lay Out'!A218,RANDBETWEEN(1,99999)),(""))</f>
        <v/>
      </c>
      <c r="I218" s="16" t="str">
        <f>IF('Lay Out'!A218&gt;1,'Lay Out'!B218,"")</f>
        <v/>
      </c>
      <c r="J218" s="16" t="str">
        <f t="shared" si="19"/>
        <v/>
      </c>
      <c r="K218" s="16" t="str">
        <f t="shared" si="20"/>
        <v/>
      </c>
      <c r="L218" s="16" t="str" cm="1">
        <f t="array" ref="L218">IF(E218="","",_xlfn.IFS(E218=18,40,E218=16,3,E218=10,10))</f>
        <v/>
      </c>
      <c r="M218" s="22" t="str">
        <f>IF(E218=18,'Lay Out'!D218,IF(E218=10,'Lay Out'!D218,IF(E218=16,'Lay Out'!D218,"")))</f>
        <v/>
      </c>
      <c r="N218" s="16" t="str">
        <f>IF(K218=1,'Lay Out'!G218,"")</f>
        <v/>
      </c>
      <c r="O218" s="23" t="str">
        <f>IF(K218=1,'Lay Out'!$J$25,"")</f>
        <v/>
      </c>
      <c r="P218">
        <f t="shared" si="21"/>
        <v>90646</v>
      </c>
      <c r="Q218" s="16" t="str">
        <f>IF(K218=1,'Lay Out'!F218,"")</f>
        <v/>
      </c>
    </row>
    <row r="219" spans="1:17" ht="14.4">
      <c r="A219" t="str">
        <f>IF(C219="no",_xlfn.XLOOKUP(D219,'BASE BANCOS'!B:B,'BASE BANCOS'!C:C,"",0,1),IF(C219&gt;2,_xlfn.XLOOKUP(D219,'BASE BANCOS'!A:A,'BASE BANCOS'!C:C,"",0,1),""))</f>
        <v/>
      </c>
      <c r="B219" s="16" t="str">
        <f>_xlfn.XLOOKUP(A219,'BASE BANCOS'!C:C,'BASE BANCOS'!B:B,"",0,1)</f>
        <v/>
      </c>
      <c r="C219" t="str">
        <f t="shared" si="23"/>
        <v/>
      </c>
      <c r="D219" s="16">
        <f t="shared" si="22"/>
        <v>0</v>
      </c>
      <c r="E219" t="str">
        <f t="shared" si="18"/>
        <v/>
      </c>
      <c r="F219" s="21" t="str">
        <f>IF('Lay Out'!A219&gt;1,'Lay Out'!C219,"")</f>
        <v/>
      </c>
      <c r="G219">
        <f>'Lay Out'!E219</f>
        <v>0</v>
      </c>
      <c r="H219" s="16" t="str">
        <f ca="1">IF('Lay Out'!A219&gt;3,CONCATENATE('Lay Out'!A219,RANDBETWEEN(1,99999)),(""))</f>
        <v/>
      </c>
      <c r="I219" s="16" t="str">
        <f>IF('Lay Out'!A219&gt;1,'Lay Out'!B219,"")</f>
        <v/>
      </c>
      <c r="J219" s="16" t="str">
        <f t="shared" si="19"/>
        <v/>
      </c>
      <c r="K219" s="16" t="str">
        <f t="shared" si="20"/>
        <v/>
      </c>
      <c r="L219" s="16" t="str" cm="1">
        <f t="array" ref="L219">IF(E219="","",_xlfn.IFS(E219=18,40,E219=16,3,E219=10,10))</f>
        <v/>
      </c>
      <c r="M219" s="22" t="str">
        <f>IF(E219=18,'Lay Out'!D219,IF(E219=10,'Lay Out'!D219,IF(E219=16,'Lay Out'!D219,"")))</f>
        <v/>
      </c>
      <c r="N219" s="16" t="str">
        <f>IF(K219=1,'Lay Out'!G219,"")</f>
        <v/>
      </c>
      <c r="O219" s="23" t="str">
        <f>IF(K219=1,'Lay Out'!$J$25,"")</f>
        <v/>
      </c>
      <c r="P219">
        <f t="shared" si="21"/>
        <v>90646</v>
      </c>
      <c r="Q219" s="16" t="str">
        <f>IF(K219=1,'Lay Out'!F219,"")</f>
        <v/>
      </c>
    </row>
    <row r="220" spans="1:17" ht="14.4">
      <c r="A220" t="str">
        <f>IF(C220="no",_xlfn.XLOOKUP(D220,'BASE BANCOS'!B:B,'BASE BANCOS'!C:C,"",0,1),IF(C220&gt;2,_xlfn.XLOOKUP(D220,'BASE BANCOS'!A:A,'BASE BANCOS'!C:C,"",0,1),""))</f>
        <v/>
      </c>
      <c r="B220" s="16" t="str">
        <f>_xlfn.XLOOKUP(A220,'BASE BANCOS'!C:C,'BASE BANCOS'!B:B,"",0,1)</f>
        <v/>
      </c>
      <c r="C220" t="str">
        <f t="shared" si="23"/>
        <v/>
      </c>
      <c r="D220" s="16">
        <f t="shared" si="22"/>
        <v>0</v>
      </c>
      <c r="E220" t="str">
        <f t="shared" si="18"/>
        <v/>
      </c>
      <c r="F220" s="21" t="str">
        <f>IF('Lay Out'!A220&gt;1,'Lay Out'!C220,"")</f>
        <v/>
      </c>
      <c r="G220">
        <f>'Lay Out'!E220</f>
        <v>0</v>
      </c>
      <c r="H220" s="16" t="str">
        <f ca="1">IF('Lay Out'!A220&gt;3,CONCATENATE('Lay Out'!A220,RANDBETWEEN(1,99999)),(""))</f>
        <v/>
      </c>
      <c r="I220" s="16" t="str">
        <f>IF('Lay Out'!A220&gt;1,'Lay Out'!B220,"")</f>
        <v/>
      </c>
      <c r="J220" s="16" t="str">
        <f t="shared" si="19"/>
        <v/>
      </c>
      <c r="K220" s="16" t="str">
        <f t="shared" si="20"/>
        <v/>
      </c>
      <c r="L220" s="16" t="str" cm="1">
        <f t="array" ref="L220">IF(E220="","",_xlfn.IFS(E220=18,40,E220=16,3,E220=10,10))</f>
        <v/>
      </c>
      <c r="M220" s="22" t="str">
        <f>IF(E220=18,'Lay Out'!D220,IF(E220=10,'Lay Out'!D220,IF(E220=16,'Lay Out'!D220,"")))</f>
        <v/>
      </c>
      <c r="N220" s="16" t="str">
        <f>IF(K220=1,'Lay Out'!G220,"")</f>
        <v/>
      </c>
      <c r="O220" s="23" t="str">
        <f>IF(K220=1,'Lay Out'!$J$25,"")</f>
        <v/>
      </c>
      <c r="P220">
        <f t="shared" si="21"/>
        <v>90646</v>
      </c>
      <c r="Q220" s="16" t="str">
        <f>IF(K220=1,'Lay Out'!F220,"")</f>
        <v/>
      </c>
    </row>
    <row r="221" spans="1:17" ht="14.4">
      <c r="A221" t="str">
        <f>IF(C221="no",_xlfn.XLOOKUP(D221,'BASE BANCOS'!B:B,'BASE BANCOS'!C:C,"",0,1),IF(C221&gt;2,_xlfn.XLOOKUP(D221,'BASE BANCOS'!A:A,'BASE BANCOS'!C:C,"",0,1),""))</f>
        <v/>
      </c>
      <c r="B221" s="16" t="str">
        <f>_xlfn.XLOOKUP(A221,'BASE BANCOS'!C:C,'BASE BANCOS'!B:B,"",0,1)</f>
        <v/>
      </c>
      <c r="C221" t="str">
        <f t="shared" si="23"/>
        <v/>
      </c>
      <c r="D221" s="16">
        <f t="shared" si="22"/>
        <v>0</v>
      </c>
      <c r="E221" t="str">
        <f t="shared" si="18"/>
        <v/>
      </c>
      <c r="F221" s="21" t="str">
        <f>IF('Lay Out'!A221&gt;1,'Lay Out'!C221,"")</f>
        <v/>
      </c>
      <c r="G221">
        <f>'Lay Out'!E221</f>
        <v>0</v>
      </c>
      <c r="H221" s="16" t="str">
        <f ca="1">IF('Lay Out'!A221&gt;3,CONCATENATE('Lay Out'!A221,RANDBETWEEN(1,99999)),(""))</f>
        <v/>
      </c>
      <c r="I221" s="16" t="str">
        <f>IF('Lay Out'!A221&gt;1,'Lay Out'!B221,"")</f>
        <v/>
      </c>
      <c r="J221" s="16" t="str">
        <f t="shared" si="19"/>
        <v/>
      </c>
      <c r="K221" s="16" t="str">
        <f t="shared" si="20"/>
        <v/>
      </c>
      <c r="L221" s="16" t="str" cm="1">
        <f t="array" ref="L221">IF(E221="","",_xlfn.IFS(E221=18,40,E221=16,3,E221=10,10))</f>
        <v/>
      </c>
      <c r="M221" s="22" t="str">
        <f>IF(E221=18,'Lay Out'!D221,IF(E221=10,'Lay Out'!D221,IF(E221=16,'Lay Out'!D221,"")))</f>
        <v/>
      </c>
      <c r="N221" s="16" t="str">
        <f>IF(K221=1,'Lay Out'!G221,"")</f>
        <v/>
      </c>
      <c r="O221" s="23" t="str">
        <f>IF(K221=1,'Lay Out'!$J$25,"")</f>
        <v/>
      </c>
      <c r="P221">
        <f t="shared" si="21"/>
        <v>90646</v>
      </c>
      <c r="Q221" s="16" t="str">
        <f>IF(K221=1,'Lay Out'!F221,"")</f>
        <v/>
      </c>
    </row>
    <row r="222" spans="1:17" ht="14.4">
      <c r="A222" t="str">
        <f>IF(C222="no",_xlfn.XLOOKUP(D222,'BASE BANCOS'!B:B,'BASE BANCOS'!C:C,"",0,1),IF(C222&gt;2,_xlfn.XLOOKUP(D222,'BASE BANCOS'!A:A,'BASE BANCOS'!C:C,"",0,1),""))</f>
        <v/>
      </c>
      <c r="B222" s="16" t="str">
        <f>_xlfn.XLOOKUP(A222,'BASE BANCOS'!C:C,'BASE BANCOS'!B:B,"",0,1)</f>
        <v/>
      </c>
      <c r="C222" t="str">
        <f t="shared" si="23"/>
        <v/>
      </c>
      <c r="D222" s="16">
        <f t="shared" si="22"/>
        <v>0</v>
      </c>
      <c r="E222" t="str">
        <f t="shared" si="18"/>
        <v/>
      </c>
      <c r="F222" s="21" t="str">
        <f>IF('Lay Out'!A222&gt;1,'Lay Out'!C222,"")</f>
        <v/>
      </c>
      <c r="G222">
        <f>'Lay Out'!E222</f>
        <v>0</v>
      </c>
      <c r="H222" s="16" t="str">
        <f ca="1">IF('Lay Out'!A222&gt;3,CONCATENATE('Lay Out'!A222,RANDBETWEEN(1,99999)),(""))</f>
        <v/>
      </c>
      <c r="I222" s="16" t="str">
        <f>IF('Lay Out'!A222&gt;1,'Lay Out'!B222,"")</f>
        <v/>
      </c>
      <c r="J222" s="16" t="str">
        <f t="shared" si="19"/>
        <v/>
      </c>
      <c r="K222" s="16" t="str">
        <f t="shared" si="20"/>
        <v/>
      </c>
      <c r="L222" s="16" t="str" cm="1">
        <f t="array" ref="L222">IF(E222="","",_xlfn.IFS(E222=18,40,E222=16,3,E222=10,10))</f>
        <v/>
      </c>
      <c r="M222" s="22" t="str">
        <f>IF(E222=18,'Lay Out'!D222,IF(E222=10,'Lay Out'!D222,IF(E222=16,'Lay Out'!D222,"")))</f>
        <v/>
      </c>
      <c r="N222" s="16" t="str">
        <f>IF(K222=1,'Lay Out'!G222,"")</f>
        <v/>
      </c>
      <c r="O222" s="23" t="str">
        <f>IF(K222=1,'Lay Out'!$J$25,"")</f>
        <v/>
      </c>
      <c r="P222">
        <f t="shared" si="21"/>
        <v>90646</v>
      </c>
      <c r="Q222" s="16" t="str">
        <f>IF(K222=1,'Lay Out'!F222,"")</f>
        <v/>
      </c>
    </row>
    <row r="223" spans="1:17" ht="14.4">
      <c r="A223" t="str">
        <f>IF(C223="no",_xlfn.XLOOKUP(D223,'BASE BANCOS'!B:B,'BASE BANCOS'!C:C,"",0,1),IF(C223&gt;2,_xlfn.XLOOKUP(D223,'BASE BANCOS'!A:A,'BASE BANCOS'!C:C,"",0,1),""))</f>
        <v/>
      </c>
      <c r="B223" s="16" t="str">
        <f>_xlfn.XLOOKUP(A223,'BASE BANCOS'!C:C,'BASE BANCOS'!B:B,"",0,1)</f>
        <v/>
      </c>
      <c r="C223" t="str">
        <f t="shared" si="23"/>
        <v/>
      </c>
      <c r="D223" s="16">
        <f t="shared" si="22"/>
        <v>0</v>
      </c>
      <c r="E223" t="str">
        <f t="shared" si="18"/>
        <v/>
      </c>
      <c r="F223" s="21" t="str">
        <f>IF('Lay Out'!A223&gt;1,'Lay Out'!C223,"")</f>
        <v/>
      </c>
      <c r="G223">
        <f>'Lay Out'!E223</f>
        <v>0</v>
      </c>
      <c r="H223" s="16" t="str">
        <f ca="1">IF('Lay Out'!A223&gt;3,CONCATENATE('Lay Out'!A223,RANDBETWEEN(1,99999)),(""))</f>
        <v/>
      </c>
      <c r="I223" s="16" t="str">
        <f>IF('Lay Out'!A223&gt;1,'Lay Out'!B223,"")</f>
        <v/>
      </c>
      <c r="J223" s="16" t="str">
        <f t="shared" si="19"/>
        <v/>
      </c>
      <c r="K223" s="16" t="str">
        <f t="shared" si="20"/>
        <v/>
      </c>
      <c r="L223" s="16" t="str" cm="1">
        <f t="array" ref="L223">IF(E223="","",_xlfn.IFS(E223=18,40,E223=16,3,E223=10,10))</f>
        <v/>
      </c>
      <c r="M223" s="22" t="str">
        <f>IF(E223=18,'Lay Out'!D223,IF(E223=10,'Lay Out'!D223,IF(E223=16,'Lay Out'!D223,"")))</f>
        <v/>
      </c>
      <c r="N223" s="16" t="str">
        <f>IF(K223=1,'Lay Out'!G223,"")</f>
        <v/>
      </c>
      <c r="O223" s="23" t="str">
        <f>IF(K223=1,'Lay Out'!$J$25,"")</f>
        <v/>
      </c>
      <c r="P223">
        <f t="shared" si="21"/>
        <v>90646</v>
      </c>
      <c r="Q223" s="16" t="str">
        <f>IF(K223=1,'Lay Out'!F223,"")</f>
        <v/>
      </c>
    </row>
    <row r="224" spans="1:17" ht="14.4">
      <c r="A224" t="str">
        <f>IF(C224="no",_xlfn.XLOOKUP(D224,'BASE BANCOS'!B:B,'BASE BANCOS'!C:C,"",0,1),IF(C224&gt;2,_xlfn.XLOOKUP(D224,'BASE BANCOS'!A:A,'BASE BANCOS'!C:C,"",0,1),""))</f>
        <v/>
      </c>
      <c r="B224" s="16" t="str">
        <f>_xlfn.XLOOKUP(A224,'BASE BANCOS'!C:C,'BASE BANCOS'!B:B,"",0,1)</f>
        <v/>
      </c>
      <c r="C224" t="str">
        <f t="shared" si="23"/>
        <v/>
      </c>
      <c r="D224" s="16">
        <f t="shared" si="22"/>
        <v>0</v>
      </c>
      <c r="E224" t="str">
        <f t="shared" si="18"/>
        <v/>
      </c>
      <c r="F224" s="21" t="str">
        <f>IF('Lay Out'!A224&gt;1,'Lay Out'!C224,"")</f>
        <v/>
      </c>
      <c r="G224">
        <f>'Lay Out'!E224</f>
        <v>0</v>
      </c>
      <c r="H224" s="16" t="str">
        <f ca="1">IF('Lay Out'!A224&gt;3,CONCATENATE('Lay Out'!A224,RANDBETWEEN(1,99999)),(""))</f>
        <v/>
      </c>
      <c r="I224" s="16" t="str">
        <f>IF('Lay Out'!A224&gt;1,'Lay Out'!B224,"")</f>
        <v/>
      </c>
      <c r="J224" s="16" t="str">
        <f t="shared" si="19"/>
        <v/>
      </c>
      <c r="K224" s="16" t="str">
        <f t="shared" si="20"/>
        <v/>
      </c>
      <c r="L224" s="16" t="str" cm="1">
        <f t="array" ref="L224">IF(E224="","",_xlfn.IFS(E224=18,40,E224=16,3,E224=10,10))</f>
        <v/>
      </c>
      <c r="M224" s="22" t="str">
        <f>IF(E224=18,'Lay Out'!D224,IF(E224=10,'Lay Out'!D224,IF(E224=16,'Lay Out'!D224,"")))</f>
        <v/>
      </c>
      <c r="N224" s="16" t="str">
        <f>IF(K224=1,'Lay Out'!G224,"")</f>
        <v/>
      </c>
      <c r="O224" s="23" t="str">
        <f>IF(K224=1,'Lay Out'!$J$25,"")</f>
        <v/>
      </c>
      <c r="P224">
        <f t="shared" si="21"/>
        <v>90646</v>
      </c>
      <c r="Q224" s="16" t="str">
        <f>IF(K224=1,'Lay Out'!F224,"")</f>
        <v/>
      </c>
    </row>
    <row r="225" spans="1:17" ht="14.4">
      <c r="A225" t="str">
        <f>IF(C225="no",_xlfn.XLOOKUP(D225,'BASE BANCOS'!B:B,'BASE BANCOS'!C:C,"",0,1),IF(C225&gt;2,_xlfn.XLOOKUP(D225,'BASE BANCOS'!A:A,'BASE BANCOS'!C:C,"",0,1),""))</f>
        <v/>
      </c>
      <c r="B225" s="16" t="str">
        <f>_xlfn.XLOOKUP(A225,'BASE BANCOS'!C:C,'BASE BANCOS'!B:B,"",0,1)</f>
        <v/>
      </c>
      <c r="C225" t="str">
        <f t="shared" si="23"/>
        <v/>
      </c>
      <c r="D225" s="16">
        <f t="shared" si="22"/>
        <v>0</v>
      </c>
      <c r="E225" t="str">
        <f t="shared" si="18"/>
        <v/>
      </c>
      <c r="F225" s="21" t="str">
        <f>IF('Lay Out'!A225&gt;1,'Lay Out'!C225,"")</f>
        <v/>
      </c>
      <c r="G225">
        <f>'Lay Out'!E225</f>
        <v>0</v>
      </c>
      <c r="H225" s="16" t="str">
        <f ca="1">IF('Lay Out'!A225&gt;3,CONCATENATE('Lay Out'!A225,RANDBETWEEN(1,99999)),(""))</f>
        <v/>
      </c>
      <c r="I225" s="16" t="str">
        <f>IF('Lay Out'!A225&gt;1,'Lay Out'!B225,"")</f>
        <v/>
      </c>
      <c r="J225" s="16" t="str">
        <f t="shared" si="19"/>
        <v/>
      </c>
      <c r="K225" s="16" t="str">
        <f t="shared" si="20"/>
        <v/>
      </c>
      <c r="L225" s="16" t="str" cm="1">
        <f t="array" ref="L225">IF(E225="","",_xlfn.IFS(E225=18,40,E225=16,3,E225=10,10))</f>
        <v/>
      </c>
      <c r="M225" s="22" t="str">
        <f>IF(E225=18,'Lay Out'!D225,IF(E225=10,'Lay Out'!D225,IF(E225=16,'Lay Out'!D225,"")))</f>
        <v/>
      </c>
      <c r="N225" s="16" t="str">
        <f>IF(K225=1,'Lay Out'!G225,"")</f>
        <v/>
      </c>
      <c r="O225" s="23" t="str">
        <f>IF(K225=1,'Lay Out'!$J$25,"")</f>
        <v/>
      </c>
      <c r="P225">
        <f t="shared" si="21"/>
        <v>90646</v>
      </c>
      <c r="Q225" s="16" t="str">
        <f>IF(K225=1,'Lay Out'!F225,"")</f>
        <v/>
      </c>
    </row>
    <row r="226" spans="1:17" ht="14.4">
      <c r="A226" t="str">
        <f>IF(C226="no",_xlfn.XLOOKUP(D226,'BASE BANCOS'!B:B,'BASE BANCOS'!C:C,"",0,1),IF(C226&gt;2,_xlfn.XLOOKUP(D226,'BASE BANCOS'!A:A,'BASE BANCOS'!C:C,"",0,1),""))</f>
        <v/>
      </c>
      <c r="B226" s="16" t="str">
        <f>_xlfn.XLOOKUP(A226,'BASE BANCOS'!C:C,'BASE BANCOS'!B:B,"",0,1)</f>
        <v/>
      </c>
      <c r="C226" t="str">
        <f t="shared" si="23"/>
        <v/>
      </c>
      <c r="D226" s="16">
        <f t="shared" si="22"/>
        <v>0</v>
      </c>
      <c r="E226" t="str">
        <f t="shared" si="18"/>
        <v/>
      </c>
      <c r="F226" s="21" t="str">
        <f>IF('Lay Out'!A226&gt;1,'Lay Out'!C226,"")</f>
        <v/>
      </c>
      <c r="G226">
        <f>'Lay Out'!E226</f>
        <v>0</v>
      </c>
      <c r="H226" s="16" t="str">
        <f ca="1">IF('Lay Out'!A226&gt;3,CONCATENATE('Lay Out'!A226,RANDBETWEEN(1,99999)),(""))</f>
        <v/>
      </c>
      <c r="I226" s="16" t="str">
        <f>IF('Lay Out'!A226&gt;1,'Lay Out'!B226,"")</f>
        <v/>
      </c>
      <c r="J226" s="16" t="str">
        <f t="shared" si="19"/>
        <v/>
      </c>
      <c r="K226" s="16" t="str">
        <f t="shared" si="20"/>
        <v/>
      </c>
      <c r="L226" s="16" t="str" cm="1">
        <f t="array" ref="L226">IF(E226="","",_xlfn.IFS(E226=18,40,E226=16,3,E226=10,10))</f>
        <v/>
      </c>
      <c r="M226" s="22" t="str">
        <f>IF(E226=18,'Lay Out'!D226,IF(E226=10,'Lay Out'!D226,IF(E226=16,'Lay Out'!D226,"")))</f>
        <v/>
      </c>
      <c r="N226" s="16" t="str">
        <f>IF(K226=1,'Lay Out'!G226,"")</f>
        <v/>
      </c>
      <c r="O226" s="23" t="str">
        <f>IF(K226=1,'Lay Out'!$J$25,"")</f>
        <v/>
      </c>
      <c r="P226">
        <f t="shared" si="21"/>
        <v>90646</v>
      </c>
      <c r="Q226" s="16" t="str">
        <f>IF(K226=1,'Lay Out'!F226,"")</f>
        <v/>
      </c>
    </row>
    <row r="227" spans="1:17" ht="14.4">
      <c r="A227" t="str">
        <f>IF(C227="no",_xlfn.XLOOKUP(D227,'BASE BANCOS'!B:B,'BASE BANCOS'!C:C,"",0,1),IF(C227&gt;2,_xlfn.XLOOKUP(D227,'BASE BANCOS'!A:A,'BASE BANCOS'!C:C,"",0,1),""))</f>
        <v/>
      </c>
      <c r="B227" s="16" t="str">
        <f>_xlfn.XLOOKUP(A227,'BASE BANCOS'!C:C,'BASE BANCOS'!B:B,"",0,1)</f>
        <v/>
      </c>
      <c r="C227" t="str">
        <f t="shared" si="23"/>
        <v/>
      </c>
      <c r="D227" s="16">
        <f t="shared" si="22"/>
        <v>0</v>
      </c>
      <c r="E227" t="str">
        <f t="shared" si="18"/>
        <v/>
      </c>
      <c r="F227" s="21" t="str">
        <f>IF('Lay Out'!A227&gt;1,'Lay Out'!C227,"")</f>
        <v/>
      </c>
      <c r="G227">
        <f>'Lay Out'!E227</f>
        <v>0</v>
      </c>
      <c r="H227" s="16" t="str">
        <f ca="1">IF('Lay Out'!A227&gt;3,CONCATENATE('Lay Out'!A227,RANDBETWEEN(1,99999)),(""))</f>
        <v/>
      </c>
      <c r="I227" s="16" t="str">
        <f>IF('Lay Out'!A227&gt;1,'Lay Out'!B227,"")</f>
        <v/>
      </c>
      <c r="J227" s="16" t="str">
        <f t="shared" si="19"/>
        <v/>
      </c>
      <c r="K227" s="16" t="str">
        <f t="shared" si="20"/>
        <v/>
      </c>
      <c r="L227" s="16" t="str" cm="1">
        <f t="array" ref="L227">IF(E227="","",_xlfn.IFS(E227=18,40,E227=16,3,E227=10,10))</f>
        <v/>
      </c>
      <c r="M227" s="22" t="str">
        <f>IF(E227=18,'Lay Out'!D227,IF(E227=10,'Lay Out'!D227,IF(E227=16,'Lay Out'!D227,"")))</f>
        <v/>
      </c>
      <c r="N227" s="16" t="str">
        <f>IF(K227=1,'Lay Out'!G227,"")</f>
        <v/>
      </c>
      <c r="O227" s="23" t="str">
        <f>IF(K227=1,'Lay Out'!$J$25,"")</f>
        <v/>
      </c>
      <c r="P227">
        <f t="shared" si="21"/>
        <v>90646</v>
      </c>
      <c r="Q227" s="16" t="str">
        <f>IF(K227=1,'Lay Out'!F227,"")</f>
        <v/>
      </c>
    </row>
    <row r="228" spans="1:17" ht="14.4">
      <c r="A228" t="str">
        <f>IF(C228="no",_xlfn.XLOOKUP(D228,'BASE BANCOS'!B:B,'BASE BANCOS'!C:C,"",0,1),IF(C228&gt;2,_xlfn.XLOOKUP(D228,'BASE BANCOS'!A:A,'BASE BANCOS'!C:C,"",0,1),""))</f>
        <v/>
      </c>
      <c r="B228" s="16" t="str">
        <f>_xlfn.XLOOKUP(A228,'BASE BANCOS'!C:C,'BASE BANCOS'!B:B,"",0,1)</f>
        <v/>
      </c>
      <c r="C228" t="str">
        <f t="shared" si="23"/>
        <v/>
      </c>
      <c r="D228" s="16">
        <f t="shared" si="22"/>
        <v>0</v>
      </c>
      <c r="E228" t="str">
        <f t="shared" si="18"/>
        <v/>
      </c>
      <c r="F228" s="21" t="str">
        <f>IF('Lay Out'!A228&gt;1,'Lay Out'!C228,"")</f>
        <v/>
      </c>
      <c r="G228">
        <f>'Lay Out'!E228</f>
        <v>0</v>
      </c>
      <c r="H228" s="16" t="str">
        <f ca="1">IF('Lay Out'!A228&gt;3,CONCATENATE('Lay Out'!A228,RANDBETWEEN(1,99999)),(""))</f>
        <v/>
      </c>
      <c r="I228" s="16" t="str">
        <f>IF('Lay Out'!A228&gt;1,'Lay Out'!B228,"")</f>
        <v/>
      </c>
      <c r="J228" s="16" t="str">
        <f t="shared" si="19"/>
        <v/>
      </c>
      <c r="K228" s="16" t="str">
        <f t="shared" si="20"/>
        <v/>
      </c>
      <c r="L228" s="16" t="str" cm="1">
        <f t="array" ref="L228">IF(E228="","",_xlfn.IFS(E228=18,40,E228=16,3,E228=10,10))</f>
        <v/>
      </c>
      <c r="M228" s="22" t="str">
        <f>IF(E228=18,'Lay Out'!D228,IF(E228=10,'Lay Out'!D228,IF(E228=16,'Lay Out'!D228,"")))</f>
        <v/>
      </c>
      <c r="N228" s="16" t="str">
        <f>IF(K228=1,'Lay Out'!G228,"")</f>
        <v/>
      </c>
      <c r="O228" s="23" t="str">
        <f>IF(K228=1,'Lay Out'!$J$25,"")</f>
        <v/>
      </c>
      <c r="P228">
        <f t="shared" si="21"/>
        <v>90646</v>
      </c>
      <c r="Q228" s="16" t="str">
        <f>IF(K228=1,'Lay Out'!F228,"")</f>
        <v/>
      </c>
    </row>
    <row r="229" spans="1:17" ht="14.4">
      <c r="A229" t="str">
        <f>IF(C229="no",_xlfn.XLOOKUP(D229,'BASE BANCOS'!B:B,'BASE BANCOS'!C:C,"",0,1),IF(C229&gt;2,_xlfn.XLOOKUP(D229,'BASE BANCOS'!A:A,'BASE BANCOS'!C:C,"",0,1),""))</f>
        <v/>
      </c>
      <c r="B229" s="16" t="str">
        <f>_xlfn.XLOOKUP(A229,'BASE BANCOS'!C:C,'BASE BANCOS'!B:B,"",0,1)</f>
        <v/>
      </c>
      <c r="C229" t="str">
        <f t="shared" si="23"/>
        <v/>
      </c>
      <c r="D229" s="16">
        <f t="shared" si="22"/>
        <v>0</v>
      </c>
      <c r="E229" t="str">
        <f t="shared" si="18"/>
        <v/>
      </c>
      <c r="F229" s="21" t="str">
        <f>IF('Lay Out'!A229&gt;1,'Lay Out'!C229,"")</f>
        <v/>
      </c>
      <c r="G229">
        <f>'Lay Out'!E229</f>
        <v>0</v>
      </c>
      <c r="H229" s="16" t="str">
        <f ca="1">IF('Lay Out'!A229&gt;3,CONCATENATE('Lay Out'!A229,RANDBETWEEN(1,99999)),(""))</f>
        <v/>
      </c>
      <c r="I229" s="16" t="str">
        <f>IF('Lay Out'!A229&gt;1,'Lay Out'!B229,"")</f>
        <v/>
      </c>
      <c r="J229" s="16" t="str">
        <f t="shared" si="19"/>
        <v/>
      </c>
      <c r="K229" s="16" t="str">
        <f t="shared" si="20"/>
        <v/>
      </c>
      <c r="L229" s="16" t="str" cm="1">
        <f t="array" ref="L229">IF(E229="","",_xlfn.IFS(E229=18,40,E229=16,3,E229=10,10))</f>
        <v/>
      </c>
      <c r="M229" s="22" t="str">
        <f>IF(E229=18,'Lay Out'!D229,IF(E229=10,'Lay Out'!D229,IF(E229=16,'Lay Out'!D229,"")))</f>
        <v/>
      </c>
      <c r="N229" s="16" t="str">
        <f>IF(K229=1,'Lay Out'!G229,"")</f>
        <v/>
      </c>
      <c r="O229" s="23" t="str">
        <f>IF(K229=1,'Lay Out'!$J$25,"")</f>
        <v/>
      </c>
      <c r="P229">
        <f t="shared" si="21"/>
        <v>90646</v>
      </c>
      <c r="Q229" s="16" t="str">
        <f>IF(K229=1,'Lay Out'!F229,"")</f>
        <v/>
      </c>
    </row>
    <row r="230" spans="1:17" ht="14.4">
      <c r="A230" t="str">
        <f>IF(C230="no",_xlfn.XLOOKUP(D230,'BASE BANCOS'!B:B,'BASE BANCOS'!C:C,"",0,1),IF(C230&gt;2,_xlfn.XLOOKUP(D230,'BASE BANCOS'!A:A,'BASE BANCOS'!C:C,"",0,1),""))</f>
        <v/>
      </c>
      <c r="B230" s="16" t="str">
        <f>_xlfn.XLOOKUP(A230,'BASE BANCOS'!C:C,'BASE BANCOS'!B:B,"",0,1)</f>
        <v/>
      </c>
      <c r="C230" t="str">
        <f t="shared" si="23"/>
        <v/>
      </c>
      <c r="D230" s="16">
        <f t="shared" si="22"/>
        <v>0</v>
      </c>
      <c r="E230" t="str">
        <f t="shared" si="18"/>
        <v/>
      </c>
      <c r="F230" s="21" t="str">
        <f>IF('Lay Out'!A230&gt;1,'Lay Out'!C230,"")</f>
        <v/>
      </c>
      <c r="G230">
        <f>'Lay Out'!E230</f>
        <v>0</v>
      </c>
      <c r="H230" s="16" t="str">
        <f ca="1">IF('Lay Out'!A230&gt;3,CONCATENATE('Lay Out'!A230,RANDBETWEEN(1,99999)),(""))</f>
        <v/>
      </c>
      <c r="I230" s="16" t="str">
        <f>IF('Lay Out'!A230&gt;1,'Lay Out'!B230,"")</f>
        <v/>
      </c>
      <c r="J230" s="16" t="str">
        <f t="shared" si="19"/>
        <v/>
      </c>
      <c r="K230" s="16" t="str">
        <f t="shared" si="20"/>
        <v/>
      </c>
      <c r="L230" s="16" t="str" cm="1">
        <f t="array" ref="L230">IF(E230="","",_xlfn.IFS(E230=18,40,E230=16,3,E230=10,10))</f>
        <v/>
      </c>
      <c r="M230" s="22" t="str">
        <f>IF(E230=18,'Lay Out'!D230,IF(E230=10,'Lay Out'!D230,IF(E230=16,'Lay Out'!D230,"")))</f>
        <v/>
      </c>
      <c r="N230" s="16" t="str">
        <f>IF(K230=1,'Lay Out'!G230,"")</f>
        <v/>
      </c>
      <c r="O230" s="23" t="str">
        <f>IF(K230=1,'Lay Out'!$J$25,"")</f>
        <v/>
      </c>
      <c r="P230">
        <f t="shared" si="21"/>
        <v>90646</v>
      </c>
      <c r="Q230" s="16" t="str">
        <f>IF(K230=1,'Lay Out'!F230,"")</f>
        <v/>
      </c>
    </row>
    <row r="231" spans="1:17" ht="14.4">
      <c r="A231" t="str">
        <f>IF(C231="no",_xlfn.XLOOKUP(D231,'BASE BANCOS'!B:B,'BASE BANCOS'!C:C,"",0,1),IF(C231&gt;2,_xlfn.XLOOKUP(D231,'BASE BANCOS'!A:A,'BASE BANCOS'!C:C,"",0,1),""))</f>
        <v/>
      </c>
      <c r="B231" s="16" t="str">
        <f>_xlfn.XLOOKUP(A231,'BASE BANCOS'!C:C,'BASE BANCOS'!B:B,"",0,1)</f>
        <v/>
      </c>
      <c r="C231" t="str">
        <f t="shared" si="23"/>
        <v/>
      </c>
      <c r="D231" s="16">
        <f t="shared" si="22"/>
        <v>0</v>
      </c>
      <c r="E231" t="str">
        <f t="shared" si="18"/>
        <v/>
      </c>
      <c r="F231" s="21" t="str">
        <f>IF('Lay Out'!A231&gt;1,'Lay Out'!C231,"")</f>
        <v/>
      </c>
      <c r="G231">
        <f>'Lay Out'!E231</f>
        <v>0</v>
      </c>
      <c r="H231" s="16" t="str">
        <f ca="1">IF('Lay Out'!A231&gt;3,CONCATENATE('Lay Out'!A231,RANDBETWEEN(1,99999)),(""))</f>
        <v/>
      </c>
      <c r="I231" s="16" t="str">
        <f>IF('Lay Out'!A231&gt;1,'Lay Out'!B231,"")</f>
        <v/>
      </c>
      <c r="J231" s="16" t="str">
        <f t="shared" si="19"/>
        <v/>
      </c>
      <c r="K231" s="16" t="str">
        <f t="shared" si="20"/>
        <v/>
      </c>
      <c r="L231" s="16" t="str" cm="1">
        <f t="array" ref="L231">IF(E231="","",_xlfn.IFS(E231=18,40,E231=16,3,E231=10,10))</f>
        <v/>
      </c>
      <c r="M231" s="22" t="str">
        <f>IF(E231=18,'Lay Out'!D231,IF(E231=10,'Lay Out'!D231,IF(E231=16,'Lay Out'!D231,"")))</f>
        <v/>
      </c>
      <c r="N231" s="16" t="str">
        <f>IF(K231=1,'Lay Out'!G231,"")</f>
        <v/>
      </c>
      <c r="O231" s="23" t="str">
        <f>IF(K231=1,'Lay Out'!$J$25,"")</f>
        <v/>
      </c>
      <c r="P231">
        <f t="shared" si="21"/>
        <v>90646</v>
      </c>
      <c r="Q231" s="16" t="str">
        <f>IF(K231=1,'Lay Out'!F231,"")</f>
        <v/>
      </c>
    </row>
    <row r="232" spans="1:17" ht="14.4">
      <c r="A232" t="str">
        <f>IF(C232="no",_xlfn.XLOOKUP(D232,'BASE BANCOS'!B:B,'BASE BANCOS'!C:C,"",0,1),IF(C232&gt;2,_xlfn.XLOOKUP(D232,'BASE BANCOS'!A:A,'BASE BANCOS'!C:C,"",0,1),""))</f>
        <v/>
      </c>
      <c r="B232" s="16" t="str">
        <f>_xlfn.XLOOKUP(A232,'BASE BANCOS'!C:C,'BASE BANCOS'!B:B,"",0,1)</f>
        <v/>
      </c>
      <c r="C232" t="str">
        <f t="shared" si="23"/>
        <v/>
      </c>
      <c r="D232" s="16">
        <f t="shared" si="22"/>
        <v>0</v>
      </c>
      <c r="E232" t="str">
        <f t="shared" si="18"/>
        <v/>
      </c>
      <c r="F232" s="21" t="str">
        <f>IF('Lay Out'!A232&gt;1,'Lay Out'!C232,"")</f>
        <v/>
      </c>
      <c r="G232">
        <f>'Lay Out'!E232</f>
        <v>0</v>
      </c>
      <c r="H232" s="16" t="str">
        <f ca="1">IF('Lay Out'!A232&gt;3,CONCATENATE('Lay Out'!A232,RANDBETWEEN(1,99999)),(""))</f>
        <v/>
      </c>
      <c r="I232" s="16" t="str">
        <f>IF('Lay Out'!A232&gt;1,'Lay Out'!B232,"")</f>
        <v/>
      </c>
      <c r="J232" s="16" t="str">
        <f t="shared" si="19"/>
        <v/>
      </c>
      <c r="K232" s="16" t="str">
        <f t="shared" si="20"/>
        <v/>
      </c>
      <c r="L232" s="16" t="str" cm="1">
        <f t="array" ref="L232">IF(E232="","",_xlfn.IFS(E232=18,40,E232=16,3,E232=10,10))</f>
        <v/>
      </c>
      <c r="M232" s="22" t="str">
        <f>IF(E232=18,'Lay Out'!D232,IF(E232=10,'Lay Out'!D232,IF(E232=16,'Lay Out'!D232,"")))</f>
        <v/>
      </c>
      <c r="N232" s="16" t="str">
        <f>IF(K232=1,'Lay Out'!G232,"")</f>
        <v/>
      </c>
      <c r="O232" s="23" t="str">
        <f>IF(K232=1,'Lay Out'!$J$25,"")</f>
        <v/>
      </c>
      <c r="P232">
        <f t="shared" si="21"/>
        <v>90646</v>
      </c>
      <c r="Q232" s="16" t="str">
        <f>IF(K232=1,'Lay Out'!F232,"")</f>
        <v/>
      </c>
    </row>
    <row r="233" spans="1:17" ht="14.4">
      <c r="A233" t="str">
        <f>IF(C233="no",_xlfn.XLOOKUP(D233,'BASE BANCOS'!B:B,'BASE BANCOS'!C:C,"",0,1),IF(C233&gt;2,_xlfn.XLOOKUP(D233,'BASE BANCOS'!A:A,'BASE BANCOS'!C:C,"",0,1),""))</f>
        <v/>
      </c>
      <c r="B233" s="16" t="str">
        <f>_xlfn.XLOOKUP(A233,'BASE BANCOS'!C:C,'BASE BANCOS'!B:B,"",0,1)</f>
        <v/>
      </c>
      <c r="C233" t="str">
        <f t="shared" si="23"/>
        <v/>
      </c>
      <c r="D233" s="16">
        <f t="shared" si="22"/>
        <v>0</v>
      </c>
      <c r="E233" t="str">
        <f t="shared" si="18"/>
        <v/>
      </c>
      <c r="F233" s="21" t="str">
        <f>IF('Lay Out'!A233&gt;1,'Lay Out'!C233,"")</f>
        <v/>
      </c>
      <c r="G233">
        <f>'Lay Out'!E233</f>
        <v>0</v>
      </c>
      <c r="H233" s="16" t="str">
        <f ca="1">IF('Lay Out'!A233&gt;3,CONCATENATE('Lay Out'!A233,RANDBETWEEN(1,99999)),(""))</f>
        <v/>
      </c>
      <c r="I233" s="16" t="str">
        <f>IF('Lay Out'!A233&gt;1,'Lay Out'!B233,"")</f>
        <v/>
      </c>
      <c r="J233" s="16" t="str">
        <f t="shared" si="19"/>
        <v/>
      </c>
      <c r="K233" s="16" t="str">
        <f t="shared" si="20"/>
        <v/>
      </c>
      <c r="L233" s="16" t="str" cm="1">
        <f t="array" ref="L233">IF(E233="","",_xlfn.IFS(E233=18,40,E233=16,3,E233=10,10))</f>
        <v/>
      </c>
      <c r="M233" s="22" t="str">
        <f>IF(E233=18,'Lay Out'!D233,IF(E233=10,'Lay Out'!D233,IF(E233=16,'Lay Out'!D233,"")))</f>
        <v/>
      </c>
      <c r="N233" s="16" t="str">
        <f>IF(K233=1,'Lay Out'!G233,"")</f>
        <v/>
      </c>
      <c r="O233" s="23" t="str">
        <f>IF(K233=1,'Lay Out'!$J$25,"")</f>
        <v/>
      </c>
      <c r="P233">
        <f t="shared" si="21"/>
        <v>90646</v>
      </c>
      <c r="Q233" s="16" t="str">
        <f>IF(K233=1,'Lay Out'!F233,"")</f>
        <v/>
      </c>
    </row>
    <row r="234" spans="1:17" ht="14.4">
      <c r="A234" t="str">
        <f>IF(C234="no",_xlfn.XLOOKUP(D234,'BASE BANCOS'!B:B,'BASE BANCOS'!C:C,"",0,1),IF(C234&gt;2,_xlfn.XLOOKUP(D234,'BASE BANCOS'!A:A,'BASE BANCOS'!C:C,"",0,1),""))</f>
        <v/>
      </c>
      <c r="B234" s="16" t="str">
        <f>_xlfn.XLOOKUP(A234,'BASE BANCOS'!C:C,'BASE BANCOS'!B:B,"",0,1)</f>
        <v/>
      </c>
      <c r="C234" t="str">
        <f t="shared" si="23"/>
        <v/>
      </c>
      <c r="D234" s="16">
        <f t="shared" si="22"/>
        <v>0</v>
      </c>
      <c r="E234" t="str">
        <f t="shared" si="18"/>
        <v/>
      </c>
      <c r="F234" s="21" t="str">
        <f>IF('Lay Out'!A234&gt;1,'Lay Out'!C234,"")</f>
        <v/>
      </c>
      <c r="G234">
        <f>'Lay Out'!E234</f>
        <v>0</v>
      </c>
      <c r="H234" s="16" t="str">
        <f ca="1">IF('Lay Out'!A234&gt;3,CONCATENATE('Lay Out'!A234,RANDBETWEEN(1,99999)),(""))</f>
        <v/>
      </c>
      <c r="I234" s="16" t="str">
        <f>IF('Lay Out'!A234&gt;1,'Lay Out'!B234,"")</f>
        <v/>
      </c>
      <c r="J234" s="16" t="str">
        <f t="shared" si="19"/>
        <v/>
      </c>
      <c r="K234" s="16" t="str">
        <f t="shared" si="20"/>
        <v/>
      </c>
      <c r="L234" s="16" t="str" cm="1">
        <f t="array" ref="L234">IF(E234="","",_xlfn.IFS(E234=18,40,E234=16,3,E234=10,10))</f>
        <v/>
      </c>
      <c r="M234" s="22" t="str">
        <f>IF(E234=18,'Lay Out'!D234,IF(E234=10,'Lay Out'!D234,IF(E234=16,'Lay Out'!D234,"")))</f>
        <v/>
      </c>
      <c r="N234" s="16" t="str">
        <f>IF(K234=1,'Lay Out'!G234,"")</f>
        <v/>
      </c>
      <c r="O234" s="23" t="str">
        <f>IF(K234=1,'Lay Out'!$J$25,"")</f>
        <v/>
      </c>
      <c r="P234">
        <f t="shared" si="21"/>
        <v>90646</v>
      </c>
      <c r="Q234" s="16" t="str">
        <f>IF(K234=1,'Lay Out'!F234,"")</f>
        <v/>
      </c>
    </row>
    <row r="235" spans="1:17" ht="14.4">
      <c r="A235" t="str">
        <f>IF(C235="no",_xlfn.XLOOKUP(D235,'BASE BANCOS'!B:B,'BASE BANCOS'!C:C,"",0,1),IF(C235&gt;2,_xlfn.XLOOKUP(D235,'BASE BANCOS'!A:A,'BASE BANCOS'!C:C,"",0,1),""))</f>
        <v/>
      </c>
      <c r="B235" s="16" t="str">
        <f>_xlfn.XLOOKUP(A235,'BASE BANCOS'!C:C,'BASE BANCOS'!B:B,"",0,1)</f>
        <v/>
      </c>
      <c r="C235" t="str">
        <f t="shared" si="23"/>
        <v/>
      </c>
      <c r="D235" s="16">
        <f t="shared" si="22"/>
        <v>0</v>
      </c>
      <c r="E235" t="str">
        <f t="shared" si="18"/>
        <v/>
      </c>
      <c r="F235" s="21" t="str">
        <f>IF('Lay Out'!A235&gt;1,'Lay Out'!C235,"")</f>
        <v/>
      </c>
      <c r="G235">
        <f>'Lay Out'!E235</f>
        <v>0</v>
      </c>
      <c r="H235" s="16" t="str">
        <f ca="1">IF('Lay Out'!A235&gt;3,CONCATENATE('Lay Out'!A235,RANDBETWEEN(1,99999)),(""))</f>
        <v/>
      </c>
      <c r="I235" s="16" t="str">
        <f>IF('Lay Out'!A235&gt;1,'Lay Out'!B235,"")</f>
        <v/>
      </c>
      <c r="J235" s="16" t="str">
        <f t="shared" si="19"/>
        <v/>
      </c>
      <c r="K235" s="16" t="str">
        <f t="shared" si="20"/>
        <v/>
      </c>
      <c r="L235" s="16" t="str" cm="1">
        <f t="array" ref="L235">IF(E235="","",_xlfn.IFS(E235=18,40,E235=16,3,E235=10,10))</f>
        <v/>
      </c>
      <c r="M235" s="22" t="str">
        <f>IF(E235=18,'Lay Out'!D235,IF(E235=10,'Lay Out'!D235,IF(E235=16,'Lay Out'!D235,"")))</f>
        <v/>
      </c>
      <c r="N235" s="16" t="str">
        <f>IF(K235=1,'Lay Out'!G235,"")</f>
        <v/>
      </c>
      <c r="O235" s="23" t="str">
        <f>IF(K235=1,'Lay Out'!$J$25,"")</f>
        <v/>
      </c>
      <c r="P235">
        <f t="shared" si="21"/>
        <v>90646</v>
      </c>
      <c r="Q235" s="16" t="str">
        <f>IF(K235=1,'Lay Out'!F235,"")</f>
        <v/>
      </c>
    </row>
    <row r="236" spans="1:17" ht="14.4">
      <c r="A236" t="str">
        <f>IF(C236="no",_xlfn.XLOOKUP(D236,'BASE BANCOS'!B:B,'BASE BANCOS'!C:C,"",0,1),IF(C236&gt;2,_xlfn.XLOOKUP(D236,'BASE BANCOS'!A:A,'BASE BANCOS'!C:C,"",0,1),""))</f>
        <v/>
      </c>
      <c r="B236" s="16" t="str">
        <f>_xlfn.XLOOKUP(A236,'BASE BANCOS'!C:C,'BASE BANCOS'!B:B,"",0,1)</f>
        <v/>
      </c>
      <c r="C236" t="str">
        <f t="shared" si="23"/>
        <v/>
      </c>
      <c r="D236" s="16">
        <f t="shared" si="22"/>
        <v>0</v>
      </c>
      <c r="E236" t="str">
        <f t="shared" si="18"/>
        <v/>
      </c>
      <c r="F236" s="21" t="str">
        <f>IF('Lay Out'!A236&gt;1,'Lay Out'!C236,"")</f>
        <v/>
      </c>
      <c r="G236">
        <f>'Lay Out'!E236</f>
        <v>0</v>
      </c>
      <c r="H236" s="16" t="str">
        <f ca="1">IF('Lay Out'!A236&gt;3,CONCATENATE('Lay Out'!A236,RANDBETWEEN(1,99999)),(""))</f>
        <v/>
      </c>
      <c r="I236" s="16" t="str">
        <f>IF('Lay Out'!A236&gt;1,'Lay Out'!B236,"")</f>
        <v/>
      </c>
      <c r="J236" s="16" t="str">
        <f t="shared" si="19"/>
        <v/>
      </c>
      <c r="K236" s="16" t="str">
        <f t="shared" si="20"/>
        <v/>
      </c>
      <c r="L236" s="16" t="str" cm="1">
        <f t="array" ref="L236">IF(E236="","",_xlfn.IFS(E236=18,40,E236=16,3,E236=10,10))</f>
        <v/>
      </c>
      <c r="M236" s="22" t="str">
        <f>IF(E236=18,'Lay Out'!D236,IF(E236=10,'Lay Out'!D236,IF(E236=16,'Lay Out'!D236,"")))</f>
        <v/>
      </c>
      <c r="N236" s="16" t="str">
        <f>IF(K236=1,'Lay Out'!G236,"")</f>
        <v/>
      </c>
      <c r="O236" s="23" t="str">
        <f>IF(K236=1,'Lay Out'!$J$25,"")</f>
        <v/>
      </c>
      <c r="P236">
        <f t="shared" si="21"/>
        <v>90646</v>
      </c>
      <c r="Q236" s="16" t="str">
        <f>IF(K236=1,'Lay Out'!F236,"")</f>
        <v/>
      </c>
    </row>
    <row r="237" spans="1:17" ht="14.4">
      <c r="A237" t="str">
        <f>IF(C237="no",_xlfn.XLOOKUP(D237,'BASE BANCOS'!B:B,'BASE BANCOS'!C:C,"",0,1),IF(C237&gt;2,_xlfn.XLOOKUP(D237,'BASE BANCOS'!A:A,'BASE BANCOS'!C:C,"",0,1),""))</f>
        <v/>
      </c>
      <c r="B237" s="16" t="str">
        <f>_xlfn.XLOOKUP(A237,'BASE BANCOS'!C:C,'BASE BANCOS'!B:B,"",0,1)</f>
        <v/>
      </c>
      <c r="C237" t="str">
        <f t="shared" si="23"/>
        <v/>
      </c>
      <c r="D237" s="16">
        <f t="shared" si="22"/>
        <v>0</v>
      </c>
      <c r="E237" t="str">
        <f t="shared" si="18"/>
        <v/>
      </c>
      <c r="F237" s="21" t="str">
        <f>IF('Lay Out'!A237&gt;1,'Lay Out'!C237,"")</f>
        <v/>
      </c>
      <c r="G237">
        <f>'Lay Out'!E237</f>
        <v>0</v>
      </c>
      <c r="H237" s="16" t="str">
        <f ca="1">IF('Lay Out'!A237&gt;3,CONCATENATE('Lay Out'!A237,RANDBETWEEN(1,99999)),(""))</f>
        <v/>
      </c>
      <c r="I237" s="16" t="str">
        <f>IF('Lay Out'!A237&gt;1,'Lay Out'!B237,"")</f>
        <v/>
      </c>
      <c r="J237" s="16" t="str">
        <f t="shared" si="19"/>
        <v/>
      </c>
      <c r="K237" s="16" t="str">
        <f t="shared" si="20"/>
        <v/>
      </c>
      <c r="L237" s="16" t="str" cm="1">
        <f t="array" ref="L237">IF(E237="","",_xlfn.IFS(E237=18,40,E237=16,3,E237=10,10))</f>
        <v/>
      </c>
      <c r="M237" s="22" t="str">
        <f>IF(E237=18,'Lay Out'!D237,IF(E237=10,'Lay Out'!D237,IF(E237=16,'Lay Out'!D237,"")))</f>
        <v/>
      </c>
      <c r="N237" s="16" t="str">
        <f>IF(K237=1,'Lay Out'!G237,"")</f>
        <v/>
      </c>
      <c r="O237" s="23" t="str">
        <f>IF(K237=1,'Lay Out'!$J$25,"")</f>
        <v/>
      </c>
      <c r="P237">
        <f t="shared" si="21"/>
        <v>90646</v>
      </c>
      <c r="Q237" s="16" t="str">
        <f>IF(K237=1,'Lay Out'!F237,"")</f>
        <v/>
      </c>
    </row>
    <row r="238" spans="1:17" ht="14.4">
      <c r="A238" t="str">
        <f>IF(C238="no",_xlfn.XLOOKUP(D238,'BASE BANCOS'!B:B,'BASE BANCOS'!C:C,"",0,1),IF(C238&gt;2,_xlfn.XLOOKUP(D238,'BASE BANCOS'!A:A,'BASE BANCOS'!C:C,"",0,1),""))</f>
        <v/>
      </c>
      <c r="B238" s="16" t="str">
        <f>_xlfn.XLOOKUP(A238,'BASE BANCOS'!C:C,'BASE BANCOS'!B:B,"",0,1)</f>
        <v/>
      </c>
      <c r="C238" t="str">
        <f t="shared" si="23"/>
        <v/>
      </c>
      <c r="D238" s="16">
        <f t="shared" si="22"/>
        <v>0</v>
      </c>
      <c r="E238" t="str">
        <f t="shared" si="18"/>
        <v/>
      </c>
      <c r="F238" s="21" t="str">
        <f>IF('Lay Out'!A238&gt;1,'Lay Out'!C238,"")</f>
        <v/>
      </c>
      <c r="G238">
        <f>'Lay Out'!E238</f>
        <v>0</v>
      </c>
      <c r="H238" s="16" t="str">
        <f ca="1">IF('Lay Out'!A238&gt;3,CONCATENATE('Lay Out'!A238,RANDBETWEEN(1,99999)),(""))</f>
        <v/>
      </c>
      <c r="I238" s="16" t="str">
        <f>IF('Lay Out'!A238&gt;1,'Lay Out'!B238,"")</f>
        <v/>
      </c>
      <c r="J238" s="16" t="str">
        <f t="shared" si="19"/>
        <v/>
      </c>
      <c r="K238" s="16" t="str">
        <f t="shared" si="20"/>
        <v/>
      </c>
      <c r="L238" s="16" t="str" cm="1">
        <f t="array" ref="L238">IF(E238="","",_xlfn.IFS(E238=18,40,E238=16,3,E238=10,10))</f>
        <v/>
      </c>
      <c r="M238" s="22" t="str">
        <f>IF(E238=18,'Lay Out'!D238,IF(E238=10,'Lay Out'!D238,IF(E238=16,'Lay Out'!D238,"")))</f>
        <v/>
      </c>
      <c r="N238" s="16" t="str">
        <f>IF(K238=1,'Lay Out'!G238,"")</f>
        <v/>
      </c>
      <c r="O238" s="23" t="str">
        <f>IF(K238=1,'Lay Out'!$J$25,"")</f>
        <v/>
      </c>
      <c r="P238">
        <f t="shared" si="21"/>
        <v>90646</v>
      </c>
      <c r="Q238" s="16" t="str">
        <f>IF(K238=1,'Lay Out'!F238,"")</f>
        <v/>
      </c>
    </row>
    <row r="239" spans="1:17" ht="14.4">
      <c r="A239" t="str">
        <f>IF(C239="no",_xlfn.XLOOKUP(D239,'BASE BANCOS'!B:B,'BASE BANCOS'!C:C,"",0,1),IF(C239&gt;2,_xlfn.XLOOKUP(D239,'BASE BANCOS'!A:A,'BASE BANCOS'!C:C,"",0,1),""))</f>
        <v/>
      </c>
      <c r="B239" s="16" t="str">
        <f>_xlfn.XLOOKUP(A239,'BASE BANCOS'!C:C,'BASE BANCOS'!B:B,"",0,1)</f>
        <v/>
      </c>
      <c r="C239" t="str">
        <f t="shared" si="23"/>
        <v/>
      </c>
      <c r="D239" s="16">
        <f t="shared" si="22"/>
        <v>0</v>
      </c>
      <c r="E239" t="str">
        <f t="shared" si="18"/>
        <v/>
      </c>
      <c r="F239" s="21" t="str">
        <f>IF('Lay Out'!A239&gt;1,'Lay Out'!C239,"")</f>
        <v/>
      </c>
      <c r="G239">
        <f>'Lay Out'!E239</f>
        <v>0</v>
      </c>
      <c r="H239" s="16" t="str">
        <f ca="1">IF('Lay Out'!A239&gt;3,CONCATENATE('Lay Out'!A239,RANDBETWEEN(1,99999)),(""))</f>
        <v/>
      </c>
      <c r="I239" s="16" t="str">
        <f>IF('Lay Out'!A239&gt;1,'Lay Out'!B239,"")</f>
        <v/>
      </c>
      <c r="J239" s="16" t="str">
        <f t="shared" si="19"/>
        <v/>
      </c>
      <c r="K239" s="16" t="str">
        <f t="shared" si="20"/>
        <v/>
      </c>
      <c r="L239" s="16" t="str" cm="1">
        <f t="array" ref="L239">IF(E239="","",_xlfn.IFS(E239=18,40,E239=16,3,E239=10,10))</f>
        <v/>
      </c>
      <c r="M239" s="22" t="str">
        <f>IF(E239=18,'Lay Out'!D239,IF(E239=10,'Lay Out'!D239,IF(E239=16,'Lay Out'!D239,"")))</f>
        <v/>
      </c>
      <c r="N239" s="16" t="str">
        <f>IF(K239=1,'Lay Out'!G239,"")</f>
        <v/>
      </c>
      <c r="O239" s="23" t="str">
        <f>IF(K239=1,'Lay Out'!$J$25,"")</f>
        <v/>
      </c>
      <c r="P239">
        <f t="shared" si="21"/>
        <v>90646</v>
      </c>
      <c r="Q239" s="16" t="str">
        <f>IF(K239=1,'Lay Out'!F239,"")</f>
        <v/>
      </c>
    </row>
    <row r="240" spans="1:17" ht="14.4">
      <c r="A240" t="str">
        <f>IF(C240="no",_xlfn.XLOOKUP(D240,'BASE BANCOS'!B:B,'BASE BANCOS'!C:C,"",0,1),IF(C240&gt;2,_xlfn.XLOOKUP(D240,'BASE BANCOS'!A:A,'BASE BANCOS'!C:C,"",0,1),""))</f>
        <v/>
      </c>
      <c r="B240" s="16" t="str">
        <f>_xlfn.XLOOKUP(A240,'BASE BANCOS'!C:C,'BASE BANCOS'!B:B,"",0,1)</f>
        <v/>
      </c>
      <c r="C240" t="str">
        <f t="shared" si="23"/>
        <v/>
      </c>
      <c r="D240" s="16">
        <f t="shared" si="22"/>
        <v>0</v>
      </c>
      <c r="E240" t="str">
        <f t="shared" si="18"/>
        <v/>
      </c>
      <c r="F240" s="21" t="str">
        <f>IF('Lay Out'!A240&gt;1,'Lay Out'!C240,"")</f>
        <v/>
      </c>
      <c r="G240">
        <f>'Lay Out'!E240</f>
        <v>0</v>
      </c>
      <c r="H240" s="16" t="str">
        <f ca="1">IF('Lay Out'!A240&gt;3,CONCATENATE('Lay Out'!A240,RANDBETWEEN(1,99999)),(""))</f>
        <v/>
      </c>
      <c r="I240" s="16" t="str">
        <f>IF('Lay Out'!A240&gt;1,'Lay Out'!B240,"")</f>
        <v/>
      </c>
      <c r="J240" s="16" t="str">
        <f t="shared" si="19"/>
        <v/>
      </c>
      <c r="K240" s="16" t="str">
        <f t="shared" si="20"/>
        <v/>
      </c>
      <c r="L240" s="16" t="str" cm="1">
        <f t="array" ref="L240">IF(E240="","",_xlfn.IFS(E240=18,40,E240=16,3,E240=10,10))</f>
        <v/>
      </c>
      <c r="M240" s="22" t="str">
        <f>IF(E240=18,'Lay Out'!D240,IF(E240=10,'Lay Out'!D240,IF(E240=16,'Lay Out'!D240,"")))</f>
        <v/>
      </c>
      <c r="N240" s="16" t="str">
        <f>IF(K240=1,'Lay Out'!G240,"")</f>
        <v/>
      </c>
      <c r="O240" s="23" t="str">
        <f>IF(K240=1,'Lay Out'!$J$25,"")</f>
        <v/>
      </c>
      <c r="P240">
        <f t="shared" si="21"/>
        <v>90646</v>
      </c>
      <c r="Q240" s="16" t="str">
        <f>IF(K240=1,'Lay Out'!F240,"")</f>
        <v/>
      </c>
    </row>
    <row r="241" spans="1:17" ht="14.4">
      <c r="A241" t="str">
        <f>IF(C241="no",_xlfn.XLOOKUP(D241,'BASE BANCOS'!B:B,'BASE BANCOS'!C:C,"",0,1),IF(C241&gt;2,_xlfn.XLOOKUP(D241,'BASE BANCOS'!A:A,'BASE BANCOS'!C:C,"",0,1),""))</f>
        <v/>
      </c>
      <c r="B241" s="16" t="str">
        <f>_xlfn.XLOOKUP(A241,'BASE BANCOS'!C:C,'BASE BANCOS'!B:B,"",0,1)</f>
        <v/>
      </c>
      <c r="C241" t="str">
        <f t="shared" si="23"/>
        <v/>
      </c>
      <c r="D241" s="16">
        <f t="shared" si="22"/>
        <v>0</v>
      </c>
      <c r="E241" t="str">
        <f t="shared" si="18"/>
        <v/>
      </c>
      <c r="F241" s="21" t="str">
        <f>IF('Lay Out'!A241&gt;1,'Lay Out'!C241,"")</f>
        <v/>
      </c>
      <c r="G241">
        <f>'Lay Out'!E241</f>
        <v>0</v>
      </c>
      <c r="H241" s="16" t="str">
        <f ca="1">IF('Lay Out'!A241&gt;3,CONCATENATE('Lay Out'!A241,RANDBETWEEN(1,99999)),(""))</f>
        <v/>
      </c>
      <c r="I241" s="16" t="str">
        <f>IF('Lay Out'!A241&gt;1,'Lay Out'!B241,"")</f>
        <v/>
      </c>
      <c r="J241" s="16" t="str">
        <f t="shared" si="19"/>
        <v/>
      </c>
      <c r="K241" s="16" t="str">
        <f t="shared" si="20"/>
        <v/>
      </c>
      <c r="L241" s="16" t="str" cm="1">
        <f t="array" ref="L241">IF(E241="","",_xlfn.IFS(E241=18,40,E241=16,3,E241=10,10))</f>
        <v/>
      </c>
      <c r="M241" s="22" t="str">
        <f>IF(E241=18,'Lay Out'!D241,IF(E241=10,'Lay Out'!D241,IF(E241=16,'Lay Out'!D241,"")))</f>
        <v/>
      </c>
      <c r="N241" s="16" t="str">
        <f>IF(K241=1,'Lay Out'!G241,"")</f>
        <v/>
      </c>
      <c r="O241" s="23" t="str">
        <f>IF(K241=1,'Lay Out'!$J$25,"")</f>
        <v/>
      </c>
      <c r="P241">
        <f t="shared" si="21"/>
        <v>90646</v>
      </c>
      <c r="Q241" s="16" t="str">
        <f>IF(K241=1,'Lay Out'!F241,"")</f>
        <v/>
      </c>
    </row>
    <row r="242" spans="1:17" ht="14.4">
      <c r="A242" t="str">
        <f>IF(C242="no",_xlfn.XLOOKUP(D242,'BASE BANCOS'!B:B,'BASE BANCOS'!C:C,"",0,1),IF(C242&gt;2,_xlfn.XLOOKUP(D242,'BASE BANCOS'!A:A,'BASE BANCOS'!C:C,"",0,1),""))</f>
        <v/>
      </c>
      <c r="B242" s="16" t="str">
        <f>_xlfn.XLOOKUP(A242,'BASE BANCOS'!C:C,'BASE BANCOS'!B:B,"",0,1)</f>
        <v/>
      </c>
      <c r="C242" t="str">
        <f t="shared" si="23"/>
        <v/>
      </c>
      <c r="D242" s="16">
        <f t="shared" si="22"/>
        <v>0</v>
      </c>
      <c r="E242" t="str">
        <f t="shared" si="18"/>
        <v/>
      </c>
      <c r="F242" s="21" t="str">
        <f>IF('Lay Out'!A242&gt;1,'Lay Out'!C242,"")</f>
        <v/>
      </c>
      <c r="G242">
        <f>'Lay Out'!E242</f>
        <v>0</v>
      </c>
      <c r="H242" s="16" t="str">
        <f ca="1">IF('Lay Out'!A242&gt;3,CONCATENATE('Lay Out'!A242,RANDBETWEEN(1,99999)),(""))</f>
        <v/>
      </c>
      <c r="I242" s="16" t="str">
        <f>IF('Lay Out'!A242&gt;1,'Lay Out'!B242,"")</f>
        <v/>
      </c>
      <c r="J242" s="16" t="str">
        <f t="shared" si="19"/>
        <v/>
      </c>
      <c r="K242" s="16" t="str">
        <f t="shared" si="20"/>
        <v/>
      </c>
      <c r="L242" s="16" t="str" cm="1">
        <f t="array" ref="L242">IF(E242="","",_xlfn.IFS(E242=18,40,E242=16,3,E242=10,10))</f>
        <v/>
      </c>
      <c r="M242" s="22" t="str">
        <f>IF(E242=18,'Lay Out'!D242,IF(E242=10,'Lay Out'!D242,IF(E242=16,'Lay Out'!D242,"")))</f>
        <v/>
      </c>
      <c r="N242" s="16" t="str">
        <f>IF(K242=1,'Lay Out'!G242,"")</f>
        <v/>
      </c>
      <c r="O242" s="23" t="str">
        <f>IF(K242=1,'Lay Out'!$J$25,"")</f>
        <v/>
      </c>
      <c r="P242">
        <f t="shared" si="21"/>
        <v>90646</v>
      </c>
      <c r="Q242" s="16" t="str">
        <f>IF(K242=1,'Lay Out'!F242,"")</f>
        <v/>
      </c>
    </row>
    <row r="243" spans="1:17" ht="14.4">
      <c r="A243" t="str">
        <f>IF(C243="no",_xlfn.XLOOKUP(D243,'BASE BANCOS'!B:B,'BASE BANCOS'!C:C,"",0,1),IF(C243&gt;2,_xlfn.XLOOKUP(D243,'BASE BANCOS'!A:A,'BASE BANCOS'!C:C,"",0,1),""))</f>
        <v/>
      </c>
      <c r="B243" s="16" t="str">
        <f>_xlfn.XLOOKUP(A243,'BASE BANCOS'!C:C,'BASE BANCOS'!B:B,"",0,1)</f>
        <v/>
      </c>
      <c r="C243" t="str">
        <f t="shared" si="23"/>
        <v/>
      </c>
      <c r="D243" s="16">
        <f t="shared" si="22"/>
        <v>0</v>
      </c>
      <c r="E243" t="str">
        <f t="shared" si="18"/>
        <v/>
      </c>
      <c r="F243" s="21" t="str">
        <f>IF('Lay Out'!A243&gt;1,'Lay Out'!C243,"")</f>
        <v/>
      </c>
      <c r="G243">
        <f>'Lay Out'!E243</f>
        <v>0</v>
      </c>
      <c r="H243" s="16" t="str">
        <f ca="1">IF('Lay Out'!A243&gt;3,CONCATENATE('Lay Out'!A243,RANDBETWEEN(1,99999)),(""))</f>
        <v/>
      </c>
      <c r="I243" s="16" t="str">
        <f>IF('Lay Out'!A243&gt;1,'Lay Out'!B243,"")</f>
        <v/>
      </c>
      <c r="J243" s="16" t="str">
        <f t="shared" si="19"/>
        <v/>
      </c>
      <c r="K243" s="16" t="str">
        <f t="shared" si="20"/>
        <v/>
      </c>
      <c r="L243" s="16" t="str" cm="1">
        <f t="array" ref="L243">IF(E243="","",_xlfn.IFS(E243=18,40,E243=16,3,E243=10,10))</f>
        <v/>
      </c>
      <c r="M243" s="22" t="str">
        <f>IF(E243=18,'Lay Out'!D243,IF(E243=10,'Lay Out'!D243,IF(E243=16,'Lay Out'!D243,"")))</f>
        <v/>
      </c>
      <c r="N243" s="16" t="str">
        <f>IF(K243=1,'Lay Out'!G243,"")</f>
        <v/>
      </c>
      <c r="O243" s="23" t="str">
        <f>IF(K243=1,'Lay Out'!$J$25,"")</f>
        <v/>
      </c>
      <c r="P243">
        <f t="shared" si="21"/>
        <v>90646</v>
      </c>
      <c r="Q243" s="16" t="str">
        <f>IF(K243=1,'Lay Out'!F243,"")</f>
        <v/>
      </c>
    </row>
    <row r="244" spans="1:17" ht="14.4">
      <c r="A244" t="str">
        <f>IF(C244="no",_xlfn.XLOOKUP(D244,'BASE BANCOS'!B:B,'BASE BANCOS'!C:C,"",0,1),IF(C244&gt;2,_xlfn.XLOOKUP(D244,'BASE BANCOS'!A:A,'BASE BANCOS'!C:C,"",0,1),""))</f>
        <v/>
      </c>
      <c r="B244" s="16" t="str">
        <f>_xlfn.XLOOKUP(A244,'BASE BANCOS'!C:C,'BASE BANCOS'!B:B,"",0,1)</f>
        <v/>
      </c>
      <c r="C244" t="str">
        <f t="shared" si="23"/>
        <v/>
      </c>
      <c r="D244" s="16">
        <f t="shared" si="22"/>
        <v>0</v>
      </c>
      <c r="E244" t="str">
        <f t="shared" si="18"/>
        <v/>
      </c>
      <c r="F244" s="21" t="str">
        <f>IF('Lay Out'!A244&gt;1,'Lay Out'!C244,"")</f>
        <v/>
      </c>
      <c r="G244">
        <f>'Lay Out'!E244</f>
        <v>0</v>
      </c>
      <c r="H244" s="16" t="str">
        <f ca="1">IF('Lay Out'!A244&gt;3,CONCATENATE('Lay Out'!A244,RANDBETWEEN(1,99999)),(""))</f>
        <v/>
      </c>
      <c r="I244" s="16" t="str">
        <f>IF('Lay Out'!A244&gt;1,'Lay Out'!B244,"")</f>
        <v/>
      </c>
      <c r="J244" s="16" t="str">
        <f t="shared" si="19"/>
        <v/>
      </c>
      <c r="K244" s="16" t="str">
        <f t="shared" si="20"/>
        <v/>
      </c>
      <c r="L244" s="16" t="str" cm="1">
        <f t="array" ref="L244">IF(E244="","",_xlfn.IFS(E244=18,40,E244=16,3,E244=10,10))</f>
        <v/>
      </c>
      <c r="M244" s="22" t="str">
        <f>IF(E244=18,'Lay Out'!D244,IF(E244=10,'Lay Out'!D244,IF(E244=16,'Lay Out'!D244,"")))</f>
        <v/>
      </c>
      <c r="N244" s="16" t="str">
        <f>IF(K244=1,'Lay Out'!G244,"")</f>
        <v/>
      </c>
      <c r="O244" s="23" t="str">
        <f>IF(K244=1,'Lay Out'!$J$25,"")</f>
        <v/>
      </c>
      <c r="P244">
        <f t="shared" si="21"/>
        <v>90646</v>
      </c>
      <c r="Q244" s="16" t="str">
        <f>IF(K244=1,'Lay Out'!F244,"")</f>
        <v/>
      </c>
    </row>
    <row r="245" spans="1:17" ht="14.4">
      <c r="A245" t="str">
        <f>IF(C245="no",_xlfn.XLOOKUP(D245,'BASE BANCOS'!B:B,'BASE BANCOS'!C:C,"",0,1),IF(C245&gt;2,_xlfn.XLOOKUP(D245,'BASE BANCOS'!A:A,'BASE BANCOS'!C:C,"",0,1),""))</f>
        <v/>
      </c>
      <c r="B245" s="16" t="str">
        <f>_xlfn.XLOOKUP(A245,'BASE BANCOS'!C:C,'BASE BANCOS'!B:B,"",0,1)</f>
        <v/>
      </c>
      <c r="C245" t="str">
        <f t="shared" si="23"/>
        <v/>
      </c>
      <c r="D245" s="16">
        <f t="shared" si="22"/>
        <v>0</v>
      </c>
      <c r="E245" t="str">
        <f t="shared" si="18"/>
        <v/>
      </c>
      <c r="F245" s="21" t="str">
        <f>IF('Lay Out'!A245&gt;1,'Lay Out'!C245,"")</f>
        <v/>
      </c>
      <c r="G245">
        <f>'Lay Out'!E245</f>
        <v>0</v>
      </c>
      <c r="H245" s="16" t="str">
        <f ca="1">IF('Lay Out'!A245&gt;3,CONCATENATE('Lay Out'!A245,RANDBETWEEN(1,99999)),(""))</f>
        <v/>
      </c>
      <c r="I245" s="16" t="str">
        <f>IF('Lay Out'!A245&gt;1,'Lay Out'!B245,"")</f>
        <v/>
      </c>
      <c r="J245" s="16" t="str">
        <f t="shared" si="19"/>
        <v/>
      </c>
      <c r="K245" s="16" t="str">
        <f t="shared" si="20"/>
        <v/>
      </c>
      <c r="L245" s="16" t="str" cm="1">
        <f t="array" ref="L245">IF(E245="","",_xlfn.IFS(E245=18,40,E245=16,3,E245=10,10))</f>
        <v/>
      </c>
      <c r="M245" s="22" t="str">
        <f>IF(E245=18,'Lay Out'!D245,IF(E245=10,'Lay Out'!D245,IF(E245=16,'Lay Out'!D245,"")))</f>
        <v/>
      </c>
      <c r="N245" s="16" t="str">
        <f>IF(K245=1,'Lay Out'!G245,"")</f>
        <v/>
      </c>
      <c r="O245" s="23" t="str">
        <f>IF(K245=1,'Lay Out'!$J$25,"")</f>
        <v/>
      </c>
      <c r="P245">
        <f t="shared" si="21"/>
        <v>90646</v>
      </c>
      <c r="Q245" s="16" t="str">
        <f>IF(K245=1,'Lay Out'!F245,"")</f>
        <v/>
      </c>
    </row>
    <row r="246" spans="1:17" ht="14.4">
      <c r="A246" t="str">
        <f>IF(C246="no",_xlfn.XLOOKUP(D246,'BASE BANCOS'!B:B,'BASE BANCOS'!C:C,"",0,1),IF(C246&gt;2,_xlfn.XLOOKUP(D246,'BASE BANCOS'!A:A,'BASE BANCOS'!C:C,"",0,1),""))</f>
        <v/>
      </c>
      <c r="B246" s="16" t="str">
        <f>_xlfn.XLOOKUP(A246,'BASE BANCOS'!C:C,'BASE BANCOS'!B:B,"",0,1)</f>
        <v/>
      </c>
      <c r="C246" t="str">
        <f t="shared" si="23"/>
        <v/>
      </c>
      <c r="D246" s="16">
        <f t="shared" si="22"/>
        <v>0</v>
      </c>
      <c r="E246" t="str">
        <f t="shared" si="18"/>
        <v/>
      </c>
      <c r="F246" s="21" t="str">
        <f>IF('Lay Out'!A246&gt;1,'Lay Out'!C246,"")</f>
        <v/>
      </c>
      <c r="G246">
        <f>'Lay Out'!E246</f>
        <v>0</v>
      </c>
      <c r="H246" s="16" t="str">
        <f ca="1">IF('Lay Out'!A246&gt;3,CONCATENATE('Lay Out'!A246,RANDBETWEEN(1,99999)),(""))</f>
        <v/>
      </c>
      <c r="I246" s="16" t="str">
        <f>IF('Lay Out'!A246&gt;1,'Lay Out'!B246,"")</f>
        <v/>
      </c>
      <c r="J246" s="16" t="str">
        <f t="shared" si="19"/>
        <v/>
      </c>
      <c r="K246" s="16" t="str">
        <f t="shared" si="20"/>
        <v/>
      </c>
      <c r="L246" s="16" t="str" cm="1">
        <f t="array" ref="L246">IF(E246="","",_xlfn.IFS(E246=18,40,E246=16,3,E246=10,10))</f>
        <v/>
      </c>
      <c r="M246" s="22" t="str">
        <f>IF(E246=18,'Lay Out'!D246,IF(E246=10,'Lay Out'!D246,IF(E246=16,'Lay Out'!D246,"")))</f>
        <v/>
      </c>
      <c r="N246" s="16" t="str">
        <f>IF(K246=1,'Lay Out'!G246,"")</f>
        <v/>
      </c>
      <c r="O246" s="23" t="str">
        <f>IF(K246=1,'Lay Out'!$J$25,"")</f>
        <v/>
      </c>
      <c r="P246">
        <f t="shared" si="21"/>
        <v>90646</v>
      </c>
      <c r="Q246" s="16" t="str">
        <f>IF(K246=1,'Lay Out'!F246,"")</f>
        <v/>
      </c>
    </row>
    <row r="247" spans="1:17" ht="14.4">
      <c r="A247" t="str">
        <f>IF(C247="no",_xlfn.XLOOKUP(D247,'BASE BANCOS'!B:B,'BASE BANCOS'!C:C,"",0,1),IF(C247&gt;2,_xlfn.XLOOKUP(D247,'BASE BANCOS'!A:A,'BASE BANCOS'!C:C,"",0,1),""))</f>
        <v/>
      </c>
      <c r="B247" s="16" t="str">
        <f>_xlfn.XLOOKUP(A247,'BASE BANCOS'!C:C,'BASE BANCOS'!B:B,"",0,1)</f>
        <v/>
      </c>
      <c r="C247" t="str">
        <f t="shared" si="23"/>
        <v/>
      </c>
      <c r="D247" s="16">
        <f t="shared" si="22"/>
        <v>0</v>
      </c>
      <c r="E247" t="str">
        <f t="shared" si="18"/>
        <v/>
      </c>
      <c r="F247" s="21" t="str">
        <f>IF('Lay Out'!A247&gt;1,'Lay Out'!C247,"")</f>
        <v/>
      </c>
      <c r="G247">
        <f>'Lay Out'!E247</f>
        <v>0</v>
      </c>
      <c r="H247" s="16" t="str">
        <f ca="1">IF('Lay Out'!A247&gt;3,CONCATENATE('Lay Out'!A247,RANDBETWEEN(1,99999)),(""))</f>
        <v/>
      </c>
      <c r="I247" s="16" t="str">
        <f>IF('Lay Out'!A247&gt;1,'Lay Out'!B247,"")</f>
        <v/>
      </c>
      <c r="J247" s="16" t="str">
        <f t="shared" si="19"/>
        <v/>
      </c>
      <c r="K247" s="16" t="str">
        <f t="shared" si="20"/>
        <v/>
      </c>
      <c r="L247" s="16" t="str" cm="1">
        <f t="array" ref="L247">IF(E247="","",_xlfn.IFS(E247=18,40,E247=16,3,E247=10,10))</f>
        <v/>
      </c>
      <c r="M247" s="22" t="str">
        <f>IF(E247=18,'Lay Out'!D247,IF(E247=10,'Lay Out'!D247,IF(E247=16,'Lay Out'!D247,"")))</f>
        <v/>
      </c>
      <c r="N247" s="16" t="str">
        <f>IF(K247=1,'Lay Out'!G247,"")</f>
        <v/>
      </c>
      <c r="O247" s="23" t="str">
        <f>IF(K247=1,'Lay Out'!$J$25,"")</f>
        <v/>
      </c>
      <c r="P247">
        <f t="shared" si="21"/>
        <v>90646</v>
      </c>
      <c r="Q247" s="16" t="str">
        <f>IF(K247=1,'Lay Out'!F247,"")</f>
        <v/>
      </c>
    </row>
    <row r="248" spans="1:17" ht="14.4">
      <c r="A248" t="str">
        <f>IF(C248="no",_xlfn.XLOOKUP(D248,'BASE BANCOS'!B:B,'BASE BANCOS'!C:C,"",0,1),IF(C248&gt;2,_xlfn.XLOOKUP(D248,'BASE BANCOS'!A:A,'BASE BANCOS'!C:C,"",0,1),""))</f>
        <v/>
      </c>
      <c r="B248" s="16" t="str">
        <f>_xlfn.XLOOKUP(A248,'BASE BANCOS'!C:C,'BASE BANCOS'!B:B,"",0,1)</f>
        <v/>
      </c>
      <c r="C248" t="str">
        <f t="shared" si="23"/>
        <v/>
      </c>
      <c r="D248" s="16">
        <f t="shared" si="22"/>
        <v>0</v>
      </c>
      <c r="E248" t="str">
        <f t="shared" si="18"/>
        <v/>
      </c>
      <c r="F248" s="21" t="str">
        <f>IF('Lay Out'!A248&gt;1,'Lay Out'!C248,"")</f>
        <v/>
      </c>
      <c r="G248">
        <f>'Lay Out'!E248</f>
        <v>0</v>
      </c>
      <c r="H248" s="16" t="str">
        <f ca="1">IF('Lay Out'!A248&gt;3,CONCATENATE('Lay Out'!A248,RANDBETWEEN(1,99999)),(""))</f>
        <v/>
      </c>
      <c r="I248" s="16" t="str">
        <f>IF('Lay Out'!A248&gt;1,'Lay Out'!B248,"")</f>
        <v/>
      </c>
      <c r="J248" s="16" t="str">
        <f t="shared" si="19"/>
        <v/>
      </c>
      <c r="K248" s="16" t="str">
        <f t="shared" si="20"/>
        <v/>
      </c>
      <c r="L248" s="16" t="str" cm="1">
        <f t="array" ref="L248">IF(E248="","",_xlfn.IFS(E248=18,40,E248=16,3,E248=10,10))</f>
        <v/>
      </c>
      <c r="M248" s="22" t="str">
        <f>IF(E248=18,'Lay Out'!D248,IF(E248=10,'Lay Out'!D248,IF(E248=16,'Lay Out'!D248,"")))</f>
        <v/>
      </c>
      <c r="N248" s="16" t="str">
        <f>IF(K248=1,'Lay Out'!G248,"")</f>
        <v/>
      </c>
      <c r="O248" s="23" t="str">
        <f>IF(K248=1,'Lay Out'!$J$25,"")</f>
        <v/>
      </c>
      <c r="P248">
        <f t="shared" si="21"/>
        <v>90646</v>
      </c>
      <c r="Q248" s="16" t="str">
        <f>IF(K248=1,'Lay Out'!F248,"")</f>
        <v/>
      </c>
    </row>
    <row r="249" spans="1:17" ht="14.4">
      <c r="A249" t="str">
        <f>IF(C249="no",_xlfn.XLOOKUP(D249,'BASE BANCOS'!B:B,'BASE BANCOS'!C:C,"",0,1),IF(C249&gt;2,_xlfn.XLOOKUP(D249,'BASE BANCOS'!A:A,'BASE BANCOS'!C:C,"",0,1),""))</f>
        <v/>
      </c>
      <c r="B249" s="16" t="str">
        <f>_xlfn.XLOOKUP(A249,'BASE BANCOS'!C:C,'BASE BANCOS'!B:B,"",0,1)</f>
        <v/>
      </c>
      <c r="C249" t="str">
        <f t="shared" si="23"/>
        <v/>
      </c>
      <c r="D249" s="16">
        <f t="shared" si="22"/>
        <v>0</v>
      </c>
      <c r="E249" t="str">
        <f t="shared" si="18"/>
        <v/>
      </c>
      <c r="F249" s="21" t="str">
        <f>IF('Lay Out'!A249&gt;1,'Lay Out'!C249,"")</f>
        <v/>
      </c>
      <c r="G249">
        <f>'Lay Out'!E249</f>
        <v>0</v>
      </c>
      <c r="H249" s="16" t="str">
        <f ca="1">IF('Lay Out'!A249&gt;3,CONCATENATE('Lay Out'!A249,RANDBETWEEN(1,99999)),(""))</f>
        <v/>
      </c>
      <c r="I249" s="16" t="str">
        <f>IF('Lay Out'!A249&gt;1,'Lay Out'!B249,"")</f>
        <v/>
      </c>
      <c r="J249" s="16" t="str">
        <f t="shared" si="19"/>
        <v/>
      </c>
      <c r="K249" s="16" t="str">
        <f t="shared" si="20"/>
        <v/>
      </c>
      <c r="L249" s="16" t="str" cm="1">
        <f t="array" ref="L249">IF(E249="","",_xlfn.IFS(E249=18,40,E249=16,3,E249=10,10))</f>
        <v/>
      </c>
      <c r="M249" s="22" t="str">
        <f>IF(E249=18,'Lay Out'!D249,IF(E249=10,'Lay Out'!D249,IF(E249=16,'Lay Out'!D249,"")))</f>
        <v/>
      </c>
      <c r="N249" s="16" t="str">
        <f>IF(K249=1,'Lay Out'!G249,"")</f>
        <v/>
      </c>
      <c r="O249" s="23" t="str">
        <f>IF(K249=1,'Lay Out'!$J$25,"")</f>
        <v/>
      </c>
      <c r="P249">
        <f t="shared" si="21"/>
        <v>90646</v>
      </c>
      <c r="Q249" s="16" t="str">
        <f>IF(K249=1,'Lay Out'!F249,"")</f>
        <v/>
      </c>
    </row>
    <row r="250" spans="1:17" ht="14.4">
      <c r="A250" t="str">
        <f>IF(C250="no",_xlfn.XLOOKUP(D250,'BASE BANCOS'!B:B,'BASE BANCOS'!C:C,"",0,1),IF(C250&gt;2,_xlfn.XLOOKUP(D250,'BASE BANCOS'!A:A,'BASE BANCOS'!C:C,"",0,1),""))</f>
        <v/>
      </c>
      <c r="B250" s="16" t="str">
        <f>_xlfn.XLOOKUP(A250,'BASE BANCOS'!C:C,'BASE BANCOS'!B:B,"",0,1)</f>
        <v/>
      </c>
      <c r="C250" t="str">
        <f t="shared" si="23"/>
        <v/>
      </c>
      <c r="D250" s="16">
        <f t="shared" si="22"/>
        <v>0</v>
      </c>
      <c r="E250" t="str">
        <f t="shared" si="18"/>
        <v/>
      </c>
      <c r="F250" s="21" t="str">
        <f>IF('Lay Out'!A250&gt;1,'Lay Out'!C250,"")</f>
        <v/>
      </c>
      <c r="G250">
        <f>'Lay Out'!E250</f>
        <v>0</v>
      </c>
      <c r="H250" s="16" t="str">
        <f ca="1">IF('Lay Out'!A250&gt;3,CONCATENATE('Lay Out'!A250,RANDBETWEEN(1,99999)),(""))</f>
        <v/>
      </c>
      <c r="I250" s="16" t="str">
        <f>IF('Lay Out'!A250&gt;1,'Lay Out'!B250,"")</f>
        <v/>
      </c>
      <c r="J250" s="16" t="str">
        <f t="shared" si="19"/>
        <v/>
      </c>
      <c r="K250" s="16" t="str">
        <f t="shared" si="20"/>
        <v/>
      </c>
      <c r="L250" s="16" t="str" cm="1">
        <f t="array" ref="L250">IF(E250="","",_xlfn.IFS(E250=18,40,E250=16,3,E250=10,10))</f>
        <v/>
      </c>
      <c r="M250" s="22" t="str">
        <f>IF(E250=18,'Lay Out'!D250,IF(E250=10,'Lay Out'!D250,IF(E250=16,'Lay Out'!D250,"")))</f>
        <v/>
      </c>
      <c r="N250" s="16" t="str">
        <f>IF(K250=1,'Lay Out'!G250,"")</f>
        <v/>
      </c>
      <c r="O250" s="23" t="str">
        <f>IF(K250=1,'Lay Out'!$J$25,"")</f>
        <v/>
      </c>
      <c r="P250">
        <f t="shared" si="21"/>
        <v>90646</v>
      </c>
      <c r="Q250" s="16" t="str">
        <f>IF(K250=1,'Lay Out'!F250,"")</f>
        <v/>
      </c>
    </row>
    <row r="251" spans="1:17" ht="14.4">
      <c r="A251" t="str">
        <f>IF(C251="no",_xlfn.XLOOKUP(D251,'BASE BANCOS'!B:B,'BASE BANCOS'!C:C,"",0,1),IF(C251&gt;2,_xlfn.XLOOKUP(D251,'BASE BANCOS'!A:A,'BASE BANCOS'!C:C,"",0,1),""))</f>
        <v/>
      </c>
      <c r="B251" s="16" t="str">
        <f>_xlfn.XLOOKUP(A251,'BASE BANCOS'!C:C,'BASE BANCOS'!B:B,"",0,1)</f>
        <v/>
      </c>
      <c r="C251" t="str">
        <f t="shared" si="23"/>
        <v/>
      </c>
      <c r="D251" s="16">
        <f t="shared" si="22"/>
        <v>0</v>
      </c>
      <c r="E251" t="str">
        <f t="shared" si="18"/>
        <v/>
      </c>
      <c r="F251" s="21" t="str">
        <f>IF('Lay Out'!A251&gt;1,'Lay Out'!C251,"")</f>
        <v/>
      </c>
      <c r="G251">
        <f>'Lay Out'!E251</f>
        <v>0</v>
      </c>
      <c r="H251" s="16" t="str">
        <f ca="1">IF('Lay Out'!A251&gt;3,CONCATENATE('Lay Out'!A251,RANDBETWEEN(1,99999)),(""))</f>
        <v/>
      </c>
      <c r="I251" s="16" t="str">
        <f>IF('Lay Out'!A251&gt;1,'Lay Out'!B251,"")</f>
        <v/>
      </c>
      <c r="J251" s="16" t="str">
        <f t="shared" si="19"/>
        <v/>
      </c>
      <c r="K251" s="16" t="str">
        <f t="shared" si="20"/>
        <v/>
      </c>
      <c r="L251" s="16" t="str" cm="1">
        <f t="array" ref="L251">IF(E251="","",_xlfn.IFS(E251=18,40,E251=16,3,E251=10,10))</f>
        <v/>
      </c>
      <c r="M251" s="22" t="str">
        <f>IF(E251=18,'Lay Out'!D251,IF(E251=10,'Lay Out'!D251,IF(E251=16,'Lay Out'!D251,"")))</f>
        <v/>
      </c>
      <c r="N251" s="16" t="str">
        <f>IF(K251=1,'Lay Out'!G251,"")</f>
        <v/>
      </c>
      <c r="O251" s="23" t="str">
        <f>IF(K251=1,'Lay Out'!$J$25,"")</f>
        <v/>
      </c>
      <c r="P251">
        <f t="shared" si="21"/>
        <v>90646</v>
      </c>
      <c r="Q251" s="16" t="str">
        <f>IF(K251=1,'Lay Out'!F251,"")</f>
        <v/>
      </c>
    </row>
    <row r="252" spans="1:17" ht="14.4">
      <c r="A252" t="str">
        <f>IF(C252="no",_xlfn.XLOOKUP(D252,'BASE BANCOS'!B:B,'BASE BANCOS'!C:C,"",0,1),IF(C252&gt;2,_xlfn.XLOOKUP(D252,'BASE BANCOS'!A:A,'BASE BANCOS'!C:C,"",0,1),""))</f>
        <v/>
      </c>
      <c r="B252" s="16" t="str">
        <f>_xlfn.XLOOKUP(A252,'BASE BANCOS'!C:C,'BASE BANCOS'!B:B,"",0,1)</f>
        <v/>
      </c>
      <c r="C252" t="str">
        <f t="shared" si="23"/>
        <v/>
      </c>
      <c r="D252" s="16">
        <f t="shared" si="22"/>
        <v>0</v>
      </c>
      <c r="E252" t="str">
        <f t="shared" si="18"/>
        <v/>
      </c>
      <c r="F252" s="21" t="str">
        <f>IF('Lay Out'!A252&gt;1,'Lay Out'!C252,"")</f>
        <v/>
      </c>
      <c r="G252">
        <f>'Lay Out'!E252</f>
        <v>0</v>
      </c>
      <c r="H252" s="16" t="str">
        <f ca="1">IF('Lay Out'!A252&gt;3,CONCATENATE('Lay Out'!A252,RANDBETWEEN(1,99999)),(""))</f>
        <v/>
      </c>
      <c r="I252" s="16" t="str">
        <f>IF('Lay Out'!A252&gt;1,'Lay Out'!B252,"")</f>
        <v/>
      </c>
      <c r="J252" s="16" t="str">
        <f t="shared" si="19"/>
        <v/>
      </c>
      <c r="K252" s="16" t="str">
        <f t="shared" si="20"/>
        <v/>
      </c>
      <c r="L252" s="16" t="str" cm="1">
        <f t="array" ref="L252">IF(E252="","",_xlfn.IFS(E252=18,40,E252=16,3,E252=10,10))</f>
        <v/>
      </c>
      <c r="M252" s="22" t="str">
        <f>IF(E252=18,'Lay Out'!D252,IF(E252=10,'Lay Out'!D252,IF(E252=16,'Lay Out'!D252,"")))</f>
        <v/>
      </c>
      <c r="N252" s="16" t="str">
        <f>IF(K252=1,'Lay Out'!G252,"")</f>
        <v/>
      </c>
      <c r="O252" s="23" t="str">
        <f>IF(K252=1,'Lay Out'!$J$25,"")</f>
        <v/>
      </c>
      <c r="P252">
        <f t="shared" si="21"/>
        <v>90646</v>
      </c>
      <c r="Q252" s="16" t="str">
        <f>IF(K252=1,'Lay Out'!F252,"")</f>
        <v/>
      </c>
    </row>
    <row r="253" spans="1:17" ht="14.4">
      <c r="A253" t="str">
        <f>IF(C253="no",_xlfn.XLOOKUP(D253,'BASE BANCOS'!B:B,'BASE BANCOS'!C:C,"",0,1),IF(C253&gt;2,_xlfn.XLOOKUP(D253,'BASE BANCOS'!A:A,'BASE BANCOS'!C:C,"",0,1),""))</f>
        <v/>
      </c>
      <c r="B253" s="16" t="str">
        <f>_xlfn.XLOOKUP(A253,'BASE BANCOS'!C:C,'BASE BANCOS'!B:B,"",0,1)</f>
        <v/>
      </c>
      <c r="C253" t="str">
        <f t="shared" si="23"/>
        <v/>
      </c>
      <c r="D253" s="16">
        <f t="shared" si="22"/>
        <v>0</v>
      </c>
      <c r="E253" t="str">
        <f t="shared" si="18"/>
        <v/>
      </c>
      <c r="F253" s="21" t="str">
        <f>IF('Lay Out'!A253&gt;1,'Lay Out'!C253,"")</f>
        <v/>
      </c>
      <c r="G253">
        <f>'Lay Out'!E253</f>
        <v>0</v>
      </c>
      <c r="H253" s="16" t="str">
        <f ca="1">IF('Lay Out'!A253&gt;3,CONCATENATE('Lay Out'!A253,RANDBETWEEN(1,99999)),(""))</f>
        <v/>
      </c>
      <c r="I253" s="16" t="str">
        <f>IF('Lay Out'!A253&gt;1,'Lay Out'!B253,"")</f>
        <v/>
      </c>
      <c r="J253" s="16" t="str">
        <f t="shared" si="19"/>
        <v/>
      </c>
      <c r="K253" s="16" t="str">
        <f t="shared" si="20"/>
        <v/>
      </c>
      <c r="L253" s="16" t="str" cm="1">
        <f t="array" ref="L253">IF(E253="","",_xlfn.IFS(E253=18,40,E253=16,3,E253=10,10))</f>
        <v/>
      </c>
      <c r="M253" s="22" t="str">
        <f>IF(E253=18,'Lay Out'!D253,IF(E253=10,'Lay Out'!D253,IF(E253=16,'Lay Out'!D253,"")))</f>
        <v/>
      </c>
      <c r="N253" s="16" t="str">
        <f>IF(K253=1,'Lay Out'!G253,"")</f>
        <v/>
      </c>
      <c r="O253" s="23" t="str">
        <f>IF(K253=1,'Lay Out'!$J$25,"")</f>
        <v/>
      </c>
      <c r="P253">
        <f t="shared" si="21"/>
        <v>90646</v>
      </c>
      <c r="Q253" s="16" t="str">
        <f>IF(K253=1,'Lay Out'!F253,"")</f>
        <v/>
      </c>
    </row>
    <row r="254" spans="1:17" ht="14.4">
      <c r="A254" t="str">
        <f>IF(C254="no",_xlfn.XLOOKUP(D254,'BASE BANCOS'!B:B,'BASE BANCOS'!C:C,"",0,1),IF(C254&gt;2,_xlfn.XLOOKUP(D254,'BASE BANCOS'!A:A,'BASE BANCOS'!C:C,"",0,1),""))</f>
        <v/>
      </c>
      <c r="B254" s="16" t="str">
        <f>_xlfn.XLOOKUP(A254,'BASE BANCOS'!C:C,'BASE BANCOS'!B:B,"",0,1)</f>
        <v/>
      </c>
      <c r="C254" t="str">
        <f t="shared" si="23"/>
        <v/>
      </c>
      <c r="D254" s="16">
        <f t="shared" si="22"/>
        <v>0</v>
      </c>
      <c r="E254" t="str">
        <f t="shared" si="18"/>
        <v/>
      </c>
      <c r="F254" s="21" t="str">
        <f>IF('Lay Out'!A254&gt;1,'Lay Out'!C254,"")</f>
        <v/>
      </c>
      <c r="G254">
        <f>'Lay Out'!E254</f>
        <v>0</v>
      </c>
      <c r="H254" s="16" t="str">
        <f ca="1">IF('Lay Out'!A254&gt;3,CONCATENATE('Lay Out'!A254,RANDBETWEEN(1,99999)),(""))</f>
        <v/>
      </c>
      <c r="I254" s="16" t="str">
        <f>IF('Lay Out'!A254&gt;1,'Lay Out'!B254,"")</f>
        <v/>
      </c>
      <c r="J254" s="16" t="str">
        <f t="shared" si="19"/>
        <v/>
      </c>
      <c r="K254" s="16" t="str">
        <f t="shared" si="20"/>
        <v/>
      </c>
      <c r="L254" s="16" t="str" cm="1">
        <f t="array" ref="L254">IF(E254="","",_xlfn.IFS(E254=18,40,E254=16,3,E254=10,10))</f>
        <v/>
      </c>
      <c r="M254" s="22" t="str">
        <f>IF(E254=18,'Lay Out'!D254,IF(E254=10,'Lay Out'!D254,IF(E254=16,'Lay Out'!D254,"")))</f>
        <v/>
      </c>
      <c r="N254" s="16" t="str">
        <f>IF(K254=1,'Lay Out'!G254,"")</f>
        <v/>
      </c>
      <c r="O254" s="23" t="str">
        <f>IF(K254=1,'Lay Out'!$J$25,"")</f>
        <v/>
      </c>
      <c r="P254">
        <f t="shared" si="21"/>
        <v>90646</v>
      </c>
      <c r="Q254" s="16" t="str">
        <f>IF(K254=1,'Lay Out'!F254,"")</f>
        <v/>
      </c>
    </row>
    <row r="255" spans="1:17" ht="14.4">
      <c r="A255" t="str">
        <f>IF(C255="no",_xlfn.XLOOKUP(D255,'BASE BANCOS'!B:B,'BASE BANCOS'!C:C,"",0,1),IF(C255&gt;2,_xlfn.XLOOKUP(D255,'BASE BANCOS'!A:A,'BASE BANCOS'!C:C,"",0,1),""))</f>
        <v/>
      </c>
      <c r="B255" s="16" t="str">
        <f>_xlfn.XLOOKUP(A255,'BASE BANCOS'!C:C,'BASE BANCOS'!B:B,"",0,1)</f>
        <v/>
      </c>
      <c r="C255" t="str">
        <f t="shared" si="23"/>
        <v/>
      </c>
      <c r="D255" s="16">
        <f t="shared" si="22"/>
        <v>0</v>
      </c>
      <c r="E255" t="str">
        <f t="shared" si="18"/>
        <v/>
      </c>
      <c r="F255" s="21" t="str">
        <f>IF('Lay Out'!A255&gt;1,'Lay Out'!C255,"")</f>
        <v/>
      </c>
      <c r="G255">
        <f>'Lay Out'!E255</f>
        <v>0</v>
      </c>
      <c r="H255" s="16" t="str">
        <f ca="1">IF('Lay Out'!A255&gt;3,CONCATENATE('Lay Out'!A255,RANDBETWEEN(1,99999)),(""))</f>
        <v/>
      </c>
      <c r="I255" s="16" t="str">
        <f>IF('Lay Out'!A255&gt;1,'Lay Out'!B255,"")</f>
        <v/>
      </c>
      <c r="J255" s="16" t="str">
        <f t="shared" si="19"/>
        <v/>
      </c>
      <c r="K255" s="16" t="str">
        <f t="shared" si="20"/>
        <v/>
      </c>
      <c r="L255" s="16" t="str" cm="1">
        <f t="array" ref="L255">IF(E255="","",_xlfn.IFS(E255=18,40,E255=16,3,E255=10,10))</f>
        <v/>
      </c>
      <c r="M255" s="22" t="str">
        <f>IF(E255=18,'Lay Out'!D255,IF(E255=10,'Lay Out'!D255,IF(E255=16,'Lay Out'!D255,"")))</f>
        <v/>
      </c>
      <c r="N255" s="16" t="str">
        <f>IF(K255=1,'Lay Out'!G255,"")</f>
        <v/>
      </c>
      <c r="O255" s="23" t="str">
        <f>IF(K255=1,'Lay Out'!$J$25,"")</f>
        <v/>
      </c>
      <c r="P255">
        <f t="shared" si="21"/>
        <v>90646</v>
      </c>
      <c r="Q255" s="16" t="str">
        <f>IF(K255=1,'Lay Out'!F255,"")</f>
        <v/>
      </c>
    </row>
    <row r="256" spans="1:17" ht="14.4">
      <c r="A256" t="str">
        <f>IF(C256="no",_xlfn.XLOOKUP(D256,'BASE BANCOS'!B:B,'BASE BANCOS'!C:C,"",0,1),IF(C256&gt;2,_xlfn.XLOOKUP(D256,'BASE BANCOS'!A:A,'BASE BANCOS'!C:C,"",0,1),""))</f>
        <v/>
      </c>
      <c r="B256" s="16" t="str">
        <f>_xlfn.XLOOKUP(A256,'BASE BANCOS'!C:C,'BASE BANCOS'!B:B,"",0,1)</f>
        <v/>
      </c>
      <c r="C256" t="str">
        <f t="shared" si="23"/>
        <v/>
      </c>
      <c r="D256" s="16">
        <f t="shared" si="22"/>
        <v>0</v>
      </c>
      <c r="E256" t="str">
        <f t="shared" si="18"/>
        <v/>
      </c>
      <c r="F256" s="21" t="str">
        <f>IF('Lay Out'!A256&gt;1,'Lay Out'!C256,"")</f>
        <v/>
      </c>
      <c r="G256">
        <f>'Lay Out'!E256</f>
        <v>0</v>
      </c>
      <c r="H256" s="16" t="str">
        <f ca="1">IF('Lay Out'!A256&gt;3,CONCATENATE('Lay Out'!A256,RANDBETWEEN(1,99999)),(""))</f>
        <v/>
      </c>
      <c r="I256" s="16" t="str">
        <f>IF('Lay Out'!A256&gt;1,'Lay Out'!B256,"")</f>
        <v/>
      </c>
      <c r="J256" s="16" t="str">
        <f t="shared" si="19"/>
        <v/>
      </c>
      <c r="K256" s="16" t="str">
        <f t="shared" si="20"/>
        <v/>
      </c>
      <c r="L256" s="16" t="str" cm="1">
        <f t="array" ref="L256">IF(E256="","",_xlfn.IFS(E256=18,40,E256=16,3,E256=10,10))</f>
        <v/>
      </c>
      <c r="M256" s="22" t="str">
        <f>IF(E256=18,'Lay Out'!D256,IF(E256=10,'Lay Out'!D256,IF(E256=16,'Lay Out'!D256,"")))</f>
        <v/>
      </c>
      <c r="N256" s="16" t="str">
        <f>IF(K256=1,'Lay Out'!G256,"")</f>
        <v/>
      </c>
      <c r="O256" s="23" t="str">
        <f>IF(K256=1,'Lay Out'!$J$25,"")</f>
        <v/>
      </c>
      <c r="P256">
        <f t="shared" si="21"/>
        <v>90646</v>
      </c>
      <c r="Q256" s="16" t="str">
        <f>IF(K256=1,'Lay Out'!F256,"")</f>
        <v/>
      </c>
    </row>
    <row r="257" spans="1:17" ht="14.4">
      <c r="A257" t="str">
        <f>IF(C257="no",_xlfn.XLOOKUP(D257,'BASE BANCOS'!B:B,'BASE BANCOS'!C:C,"",0,1),IF(C257&gt;2,_xlfn.XLOOKUP(D257,'BASE BANCOS'!A:A,'BASE BANCOS'!C:C,"",0,1),""))</f>
        <v/>
      </c>
      <c r="B257" s="16" t="str">
        <f>_xlfn.XLOOKUP(A257,'BASE BANCOS'!C:C,'BASE BANCOS'!B:B,"",0,1)</f>
        <v/>
      </c>
      <c r="C257" t="str">
        <f t="shared" si="23"/>
        <v/>
      </c>
      <c r="D257" s="16">
        <f t="shared" si="22"/>
        <v>0</v>
      </c>
      <c r="E257" t="str">
        <f t="shared" si="18"/>
        <v/>
      </c>
      <c r="F257" s="21" t="str">
        <f>IF('Lay Out'!A257&gt;1,'Lay Out'!C257,"")</f>
        <v/>
      </c>
      <c r="G257">
        <f>'Lay Out'!E257</f>
        <v>0</v>
      </c>
      <c r="H257" s="16" t="str">
        <f ca="1">IF('Lay Out'!A257&gt;3,CONCATENATE('Lay Out'!A257,RANDBETWEEN(1,99999)),(""))</f>
        <v/>
      </c>
      <c r="I257" s="16" t="str">
        <f>IF('Lay Out'!A257&gt;1,'Lay Out'!B257,"")</f>
        <v/>
      </c>
      <c r="J257" s="16" t="str">
        <f t="shared" si="19"/>
        <v/>
      </c>
      <c r="K257" s="16" t="str">
        <f t="shared" si="20"/>
        <v/>
      </c>
      <c r="L257" s="16" t="str" cm="1">
        <f t="array" ref="L257">IF(E257="","",_xlfn.IFS(E257=18,40,E257=16,3,E257=10,10))</f>
        <v/>
      </c>
      <c r="M257" s="22" t="str">
        <f>IF(E257=18,'Lay Out'!D257,IF(E257=10,'Lay Out'!D257,IF(E257=16,'Lay Out'!D257,"")))</f>
        <v/>
      </c>
      <c r="N257" s="16" t="str">
        <f>IF(K257=1,'Lay Out'!G257,"")</f>
        <v/>
      </c>
      <c r="O257" s="23" t="str">
        <f>IF(K257=1,'Lay Out'!$J$25,"")</f>
        <v/>
      </c>
      <c r="P257">
        <f t="shared" si="21"/>
        <v>90646</v>
      </c>
      <c r="Q257" s="16" t="str">
        <f>IF(K257=1,'Lay Out'!F257,"")</f>
        <v/>
      </c>
    </row>
    <row r="258" spans="1:17" ht="14.4">
      <c r="A258" t="str">
        <f>IF(C258="no",_xlfn.XLOOKUP(D258,'BASE BANCOS'!B:B,'BASE BANCOS'!C:C,"",0,1),IF(C258&gt;2,_xlfn.XLOOKUP(D258,'BASE BANCOS'!A:A,'BASE BANCOS'!C:C,"",0,1),""))</f>
        <v/>
      </c>
      <c r="B258" s="16" t="str">
        <f>_xlfn.XLOOKUP(A258,'BASE BANCOS'!C:C,'BASE BANCOS'!B:B,"",0,1)</f>
        <v/>
      </c>
      <c r="C258" t="str">
        <f t="shared" si="23"/>
        <v/>
      </c>
      <c r="D258" s="16">
        <f t="shared" si="22"/>
        <v>0</v>
      </c>
      <c r="E258" t="str">
        <f t="shared" ref="E258:E321" si="24">IF(LEN(F258)=0,"",LEN(F258))</f>
        <v/>
      </c>
      <c r="F258" s="21" t="str">
        <f>IF('Lay Out'!A258&gt;1,'Lay Out'!C258,"")</f>
        <v/>
      </c>
      <c r="G258">
        <f>'Lay Out'!E258</f>
        <v>0</v>
      </c>
      <c r="H258" s="16" t="str">
        <f ca="1">IF('Lay Out'!A258&gt;3,CONCATENATE('Lay Out'!A258,RANDBETWEEN(1,99999)),(""))</f>
        <v/>
      </c>
      <c r="I258" s="16" t="str">
        <f>IF('Lay Out'!A258&gt;1,'Lay Out'!B258,"")</f>
        <v/>
      </c>
      <c r="J258" s="16" t="str">
        <f t="shared" si="19"/>
        <v/>
      </c>
      <c r="K258" s="16" t="str">
        <f t="shared" si="20"/>
        <v/>
      </c>
      <c r="L258" s="16" t="str" cm="1">
        <f t="array" ref="L258">IF(E258="","",_xlfn.IFS(E258=18,40,E258=16,3,E258=10,10))</f>
        <v/>
      </c>
      <c r="M258" s="22" t="str">
        <f>IF(E258=18,'Lay Out'!D258,IF(E258=10,'Lay Out'!D258,IF(E258=16,'Lay Out'!D258,"")))</f>
        <v/>
      </c>
      <c r="N258" s="16" t="str">
        <f>IF(K258=1,'Lay Out'!G258,"")</f>
        <v/>
      </c>
      <c r="O258" s="23" t="str">
        <f>IF(K258=1,'Lay Out'!$J$25,"")</f>
        <v/>
      </c>
      <c r="P258">
        <f t="shared" si="21"/>
        <v>90646</v>
      </c>
      <c r="Q258" s="16" t="str">
        <f>IF(K258=1,'Lay Out'!F258,"")</f>
        <v/>
      </c>
    </row>
    <row r="259" spans="1:17" ht="14.4">
      <c r="A259" t="str">
        <f>IF(C259="no",_xlfn.XLOOKUP(D259,'BASE BANCOS'!B:B,'BASE BANCOS'!C:C,"",0,1),IF(C259&gt;2,_xlfn.XLOOKUP(D259,'BASE BANCOS'!A:A,'BASE BANCOS'!C:C,"",0,1),""))</f>
        <v/>
      </c>
      <c r="B259" s="16" t="str">
        <f>_xlfn.XLOOKUP(A259,'BASE BANCOS'!C:C,'BASE BANCOS'!B:B,"",0,1)</f>
        <v/>
      </c>
      <c r="C259" t="str">
        <f t="shared" si="23"/>
        <v/>
      </c>
      <c r="D259" s="16">
        <f t="shared" si="22"/>
        <v>0</v>
      </c>
      <c r="E259" t="str">
        <f t="shared" si="24"/>
        <v/>
      </c>
      <c r="F259" s="21" t="str">
        <f>IF('Lay Out'!A259&gt;1,'Lay Out'!C259,"")</f>
        <v/>
      </c>
      <c r="G259">
        <f>'Lay Out'!E259</f>
        <v>0</v>
      </c>
      <c r="H259" s="16" t="str">
        <f ca="1">IF('Lay Out'!A259&gt;3,CONCATENATE('Lay Out'!A259,RANDBETWEEN(1,99999)),(""))</f>
        <v/>
      </c>
      <c r="I259" s="16" t="str">
        <f>IF('Lay Out'!A259&gt;1,'Lay Out'!B259,"")</f>
        <v/>
      </c>
      <c r="J259" s="16" t="str">
        <f t="shared" ref="J259:J322" si="25">IF(E259="","","ND")</f>
        <v/>
      </c>
      <c r="K259" s="16" t="str">
        <f t="shared" ref="K259:K322" si="26">IF(E259=18,1,IF(E259=10,1,IF(E259=16,1,"")))</f>
        <v/>
      </c>
      <c r="L259" s="16" t="str" cm="1">
        <f t="array" ref="L259">IF(E259="","",_xlfn.IFS(E259=18,40,E259=16,3,E259=10,10))</f>
        <v/>
      </c>
      <c r="M259" s="22" t="str">
        <f>IF(E259=18,'Lay Out'!D259,IF(E259=10,'Lay Out'!D259,IF(E259=16,'Lay Out'!D259,"")))</f>
        <v/>
      </c>
      <c r="N259" s="16" t="str">
        <f>IF(K259=1,'Lay Out'!G259,"")</f>
        <v/>
      </c>
      <c r="O259" s="23" t="str">
        <f>IF(K259=1,'Lay Out'!$J$25,"")</f>
        <v/>
      </c>
      <c r="P259">
        <f t="shared" ref="P259:P322" si="27">IF(E259=0,0,90646)</f>
        <v>90646</v>
      </c>
      <c r="Q259" s="16" t="str">
        <f>IF(K259=1,'Lay Out'!F259,"")</f>
        <v/>
      </c>
    </row>
    <row r="260" spans="1:17" ht="14.4">
      <c r="A260" t="str">
        <f>IF(C260="no",_xlfn.XLOOKUP(D260,'BASE BANCOS'!B:B,'BASE BANCOS'!C:C,"",0,1),IF(C260&gt;2,_xlfn.XLOOKUP(D260,'BASE BANCOS'!A:A,'BASE BANCOS'!C:C,"",0,1),""))</f>
        <v/>
      </c>
      <c r="B260" s="16" t="str">
        <f>_xlfn.XLOOKUP(A260,'BASE BANCOS'!C:C,'BASE BANCOS'!B:B,"",0,1)</f>
        <v/>
      </c>
      <c r="C260" t="str">
        <f t="shared" si="23"/>
        <v/>
      </c>
      <c r="D260" s="16">
        <f t="shared" si="22"/>
        <v>0</v>
      </c>
      <c r="E260" t="str">
        <f t="shared" si="24"/>
        <v/>
      </c>
      <c r="F260" s="21" t="str">
        <f>IF('Lay Out'!A260&gt;1,'Lay Out'!C260,"")</f>
        <v/>
      </c>
      <c r="G260">
        <f>'Lay Out'!E260</f>
        <v>0</v>
      </c>
      <c r="H260" s="16" t="str">
        <f ca="1">IF('Lay Out'!A260&gt;3,CONCATENATE('Lay Out'!A260,RANDBETWEEN(1,99999)),(""))</f>
        <v/>
      </c>
      <c r="I260" s="16" t="str">
        <f>IF('Lay Out'!A260&gt;1,'Lay Out'!B260,"")</f>
        <v/>
      </c>
      <c r="J260" s="16" t="str">
        <f t="shared" si="25"/>
        <v/>
      </c>
      <c r="K260" s="16" t="str">
        <f t="shared" si="26"/>
        <v/>
      </c>
      <c r="L260" s="16" t="str" cm="1">
        <f t="array" ref="L260">IF(E260="","",_xlfn.IFS(E260=18,40,E260=16,3,E260=10,10))</f>
        <v/>
      </c>
      <c r="M260" s="22" t="str">
        <f>IF(E260=18,'Lay Out'!D260,IF(E260=10,'Lay Out'!D260,IF(E260=16,'Lay Out'!D260,"")))</f>
        <v/>
      </c>
      <c r="N260" s="16" t="str">
        <f>IF(K260=1,'Lay Out'!G260,"")</f>
        <v/>
      </c>
      <c r="O260" s="23" t="str">
        <f>IF(K260=1,'Lay Out'!$J$25,"")</f>
        <v/>
      </c>
      <c r="P260">
        <f t="shared" si="27"/>
        <v>90646</v>
      </c>
      <c r="Q260" s="16" t="str">
        <f>IF(K260=1,'Lay Out'!F260,"")</f>
        <v/>
      </c>
    </row>
    <row r="261" spans="1:17" ht="14.4">
      <c r="A261" t="str">
        <f>IF(C261="no",_xlfn.XLOOKUP(D261,'BASE BANCOS'!B:B,'BASE BANCOS'!C:C,"",0,1),IF(C261&gt;2,_xlfn.XLOOKUP(D261,'BASE BANCOS'!A:A,'BASE BANCOS'!C:C,"",0,1),""))</f>
        <v/>
      </c>
      <c r="B261" s="16" t="str">
        <f>_xlfn.XLOOKUP(A261,'BASE BANCOS'!C:C,'BASE BANCOS'!B:B,"",0,1)</f>
        <v/>
      </c>
      <c r="C261" t="str">
        <f t="shared" si="23"/>
        <v/>
      </c>
      <c r="D261" s="16">
        <f t="shared" ref="D261:D324" si="28">IF(E261=18,MID(F261,1,3),IF(G261="","",G261))</f>
        <v>0</v>
      </c>
      <c r="E261" t="str">
        <f t="shared" si="24"/>
        <v/>
      </c>
      <c r="F261" s="21" t="str">
        <f>IF('Lay Out'!A261&gt;1,'Lay Out'!C261,"")</f>
        <v/>
      </c>
      <c r="G261">
        <f>'Lay Out'!E261</f>
        <v>0</v>
      </c>
      <c r="H261" s="16" t="str">
        <f ca="1">IF('Lay Out'!A261&gt;3,CONCATENATE('Lay Out'!A261,RANDBETWEEN(1,99999)),(""))</f>
        <v/>
      </c>
      <c r="I261" s="16" t="str">
        <f>IF('Lay Out'!A261&gt;1,'Lay Out'!B261,"")</f>
        <v/>
      </c>
      <c r="J261" s="16" t="str">
        <f t="shared" si="25"/>
        <v/>
      </c>
      <c r="K261" s="16" t="str">
        <f t="shared" si="26"/>
        <v/>
      </c>
      <c r="L261" s="16" t="str" cm="1">
        <f t="array" ref="L261">IF(E261="","",_xlfn.IFS(E261=18,40,E261=16,3,E261=10,10))</f>
        <v/>
      </c>
      <c r="M261" s="22" t="str">
        <f>IF(E261=18,'Lay Out'!D261,IF(E261=10,'Lay Out'!D261,IF(E261=16,'Lay Out'!D261,"")))</f>
        <v/>
      </c>
      <c r="N261" s="16" t="str">
        <f>IF(K261=1,'Lay Out'!G261,"")</f>
        <v/>
      </c>
      <c r="O261" s="23" t="str">
        <f>IF(K261=1,'Lay Out'!$J$25,"")</f>
        <v/>
      </c>
      <c r="P261">
        <f t="shared" si="27"/>
        <v>90646</v>
      </c>
      <c r="Q261" s="16" t="str">
        <f>IF(K261=1,'Lay Out'!F261,"")</f>
        <v/>
      </c>
    </row>
    <row r="262" spans="1:17" ht="14.4">
      <c r="A262" t="str">
        <f>IF(C262="no",_xlfn.XLOOKUP(D262,'BASE BANCOS'!B:B,'BASE BANCOS'!C:C,"",0,1),IF(C262&gt;2,_xlfn.XLOOKUP(D262,'BASE BANCOS'!A:A,'BASE BANCOS'!C:C,"",0,1),""))</f>
        <v/>
      </c>
      <c r="B262" s="16" t="str">
        <f>_xlfn.XLOOKUP(A262,'BASE BANCOS'!C:C,'BASE BANCOS'!B:B,"",0,1)</f>
        <v/>
      </c>
      <c r="C262" t="str">
        <f t="shared" ref="C262:C325" si="29">IF(E262=18,"ok",IF(E262="","","no"))</f>
        <v/>
      </c>
      <c r="D262" s="16">
        <f t="shared" si="28"/>
        <v>0</v>
      </c>
      <c r="E262" t="str">
        <f t="shared" si="24"/>
        <v/>
      </c>
      <c r="F262" s="21" t="str">
        <f>IF('Lay Out'!A262&gt;1,'Lay Out'!C262,"")</f>
        <v/>
      </c>
      <c r="G262">
        <f>'Lay Out'!E262</f>
        <v>0</v>
      </c>
      <c r="H262" s="16" t="str">
        <f ca="1">IF('Lay Out'!A262&gt;3,CONCATENATE('Lay Out'!A262,RANDBETWEEN(1,99999)),(""))</f>
        <v/>
      </c>
      <c r="I262" s="16" t="str">
        <f>IF('Lay Out'!A262&gt;1,'Lay Out'!B262,"")</f>
        <v/>
      </c>
      <c r="J262" s="16" t="str">
        <f t="shared" si="25"/>
        <v/>
      </c>
      <c r="K262" s="16" t="str">
        <f t="shared" si="26"/>
        <v/>
      </c>
      <c r="L262" s="16" t="str" cm="1">
        <f t="array" ref="L262">IF(E262="","",_xlfn.IFS(E262=18,40,E262=16,3,E262=10,10))</f>
        <v/>
      </c>
      <c r="M262" s="22" t="str">
        <f>IF(E262=18,'Lay Out'!D262,IF(E262=10,'Lay Out'!D262,IF(E262=16,'Lay Out'!D262,"")))</f>
        <v/>
      </c>
      <c r="N262" s="16" t="str">
        <f>IF(K262=1,'Lay Out'!G262,"")</f>
        <v/>
      </c>
      <c r="O262" s="23" t="str">
        <f>IF(K262=1,'Lay Out'!$J$25,"")</f>
        <v/>
      </c>
      <c r="P262">
        <f t="shared" si="27"/>
        <v>90646</v>
      </c>
      <c r="Q262" s="16" t="str">
        <f>IF(K262=1,'Lay Out'!F262,"")</f>
        <v/>
      </c>
    </row>
    <row r="263" spans="1:17" ht="14.4">
      <c r="A263" t="str">
        <f>IF(C263="no",_xlfn.XLOOKUP(D263,'BASE BANCOS'!B:B,'BASE BANCOS'!C:C,"",0,1),IF(C263&gt;2,_xlfn.XLOOKUP(D263,'BASE BANCOS'!A:A,'BASE BANCOS'!C:C,"",0,1),""))</f>
        <v/>
      </c>
      <c r="B263" s="16" t="str">
        <f>_xlfn.XLOOKUP(A263,'BASE BANCOS'!C:C,'BASE BANCOS'!B:B,"",0,1)</f>
        <v/>
      </c>
      <c r="C263" t="str">
        <f t="shared" si="29"/>
        <v/>
      </c>
      <c r="D263" s="16">
        <f t="shared" si="28"/>
        <v>0</v>
      </c>
      <c r="E263" t="str">
        <f t="shared" si="24"/>
        <v/>
      </c>
      <c r="F263" s="21" t="str">
        <f>IF('Lay Out'!A263&gt;1,'Lay Out'!C263,"")</f>
        <v/>
      </c>
      <c r="G263">
        <f>'Lay Out'!E263</f>
        <v>0</v>
      </c>
      <c r="H263" s="16" t="str">
        <f ca="1">IF('Lay Out'!A263&gt;3,CONCATENATE('Lay Out'!A263,RANDBETWEEN(1,99999)),(""))</f>
        <v/>
      </c>
      <c r="I263" s="16" t="str">
        <f>IF('Lay Out'!A263&gt;1,'Lay Out'!B263,"")</f>
        <v/>
      </c>
      <c r="J263" s="16" t="str">
        <f t="shared" si="25"/>
        <v/>
      </c>
      <c r="K263" s="16" t="str">
        <f t="shared" si="26"/>
        <v/>
      </c>
      <c r="L263" s="16" t="str" cm="1">
        <f t="array" ref="L263">IF(E263="","",_xlfn.IFS(E263=18,40,E263=16,3,E263=10,10))</f>
        <v/>
      </c>
      <c r="M263" s="22" t="str">
        <f>IF(E263=18,'Lay Out'!D263,IF(E263=10,'Lay Out'!D263,IF(E263=16,'Lay Out'!D263,"")))</f>
        <v/>
      </c>
      <c r="N263" s="16" t="str">
        <f>IF(K263=1,'Lay Out'!G263,"")</f>
        <v/>
      </c>
      <c r="O263" s="23" t="str">
        <f>IF(K263=1,'Lay Out'!$J$25,"")</f>
        <v/>
      </c>
      <c r="P263">
        <f t="shared" si="27"/>
        <v>90646</v>
      </c>
      <c r="Q263" s="16" t="str">
        <f>IF(K263=1,'Lay Out'!F263,"")</f>
        <v/>
      </c>
    </row>
    <row r="264" spans="1:17" ht="14.4">
      <c r="A264" t="str">
        <f>IF(C264="no",_xlfn.XLOOKUP(D264,'BASE BANCOS'!B:B,'BASE BANCOS'!C:C,"",0,1),IF(C264&gt;2,_xlfn.XLOOKUP(D264,'BASE BANCOS'!A:A,'BASE BANCOS'!C:C,"",0,1),""))</f>
        <v/>
      </c>
      <c r="B264" s="16" t="str">
        <f>_xlfn.XLOOKUP(A264,'BASE BANCOS'!C:C,'BASE BANCOS'!B:B,"",0,1)</f>
        <v/>
      </c>
      <c r="C264" t="str">
        <f t="shared" si="29"/>
        <v/>
      </c>
      <c r="D264" s="16">
        <f t="shared" si="28"/>
        <v>0</v>
      </c>
      <c r="E264" t="str">
        <f t="shared" si="24"/>
        <v/>
      </c>
      <c r="F264" s="21" t="str">
        <f>IF('Lay Out'!A264&gt;1,'Lay Out'!C264,"")</f>
        <v/>
      </c>
      <c r="G264">
        <f>'Lay Out'!E264</f>
        <v>0</v>
      </c>
      <c r="H264" s="16" t="str">
        <f ca="1">IF('Lay Out'!A264&gt;3,CONCATENATE('Lay Out'!A264,RANDBETWEEN(1,99999)),(""))</f>
        <v/>
      </c>
      <c r="I264" s="16" t="str">
        <f>IF('Lay Out'!A264&gt;1,'Lay Out'!B264,"")</f>
        <v/>
      </c>
      <c r="J264" s="16" t="str">
        <f t="shared" si="25"/>
        <v/>
      </c>
      <c r="K264" s="16" t="str">
        <f t="shared" si="26"/>
        <v/>
      </c>
      <c r="L264" s="16" t="str" cm="1">
        <f t="array" ref="L264">IF(E264="","",_xlfn.IFS(E264=18,40,E264=16,3,E264=10,10))</f>
        <v/>
      </c>
      <c r="M264" s="22" t="str">
        <f>IF(E264=18,'Lay Out'!D264,IF(E264=10,'Lay Out'!D264,IF(E264=16,'Lay Out'!D264,"")))</f>
        <v/>
      </c>
      <c r="N264" s="16" t="str">
        <f>IF(K264=1,'Lay Out'!G264,"")</f>
        <v/>
      </c>
      <c r="O264" s="23" t="str">
        <f>IF(K264=1,'Lay Out'!$J$25,"")</f>
        <v/>
      </c>
      <c r="P264">
        <f t="shared" si="27"/>
        <v>90646</v>
      </c>
      <c r="Q264" s="16" t="str">
        <f>IF(K264=1,'Lay Out'!F264,"")</f>
        <v/>
      </c>
    </row>
    <row r="265" spans="1:17" ht="14.4">
      <c r="A265" t="str">
        <f>IF(C265="no",_xlfn.XLOOKUP(D265,'BASE BANCOS'!B:B,'BASE BANCOS'!C:C,"",0,1),IF(C265&gt;2,_xlfn.XLOOKUP(D265,'BASE BANCOS'!A:A,'BASE BANCOS'!C:C,"",0,1),""))</f>
        <v/>
      </c>
      <c r="B265" s="16" t="str">
        <f>_xlfn.XLOOKUP(A265,'BASE BANCOS'!C:C,'BASE BANCOS'!B:B,"",0,1)</f>
        <v/>
      </c>
      <c r="C265" t="str">
        <f t="shared" si="29"/>
        <v/>
      </c>
      <c r="D265" s="16">
        <f t="shared" si="28"/>
        <v>0</v>
      </c>
      <c r="E265" t="str">
        <f t="shared" si="24"/>
        <v/>
      </c>
      <c r="F265" s="21" t="str">
        <f>IF('Lay Out'!A265&gt;1,'Lay Out'!C265,"")</f>
        <v/>
      </c>
      <c r="G265">
        <f>'Lay Out'!E265</f>
        <v>0</v>
      </c>
      <c r="H265" s="16" t="str">
        <f ca="1">IF('Lay Out'!A265&gt;3,CONCATENATE('Lay Out'!A265,RANDBETWEEN(1,99999)),(""))</f>
        <v/>
      </c>
      <c r="I265" s="16" t="str">
        <f>IF('Lay Out'!A265&gt;1,'Lay Out'!B265,"")</f>
        <v/>
      </c>
      <c r="J265" s="16" t="str">
        <f t="shared" si="25"/>
        <v/>
      </c>
      <c r="K265" s="16" t="str">
        <f t="shared" si="26"/>
        <v/>
      </c>
      <c r="L265" s="16" t="str" cm="1">
        <f t="array" ref="L265">IF(E265="","",_xlfn.IFS(E265=18,40,E265=16,3,E265=10,10))</f>
        <v/>
      </c>
      <c r="M265" s="22" t="str">
        <f>IF(E265=18,'Lay Out'!D265,IF(E265=10,'Lay Out'!D265,IF(E265=16,'Lay Out'!D265,"")))</f>
        <v/>
      </c>
      <c r="N265" s="16" t="str">
        <f>IF(K265=1,'Lay Out'!G265,"")</f>
        <v/>
      </c>
      <c r="O265" s="23" t="str">
        <f>IF(K265=1,'Lay Out'!$J$25,"")</f>
        <v/>
      </c>
      <c r="P265">
        <f t="shared" si="27"/>
        <v>90646</v>
      </c>
      <c r="Q265" s="16" t="str">
        <f>IF(K265=1,'Lay Out'!F265,"")</f>
        <v/>
      </c>
    </row>
    <row r="266" spans="1:17" ht="14.4">
      <c r="A266" t="str">
        <f>IF(C266="no",_xlfn.XLOOKUP(D266,'BASE BANCOS'!B:B,'BASE BANCOS'!C:C,"",0,1),IF(C266&gt;2,_xlfn.XLOOKUP(D266,'BASE BANCOS'!A:A,'BASE BANCOS'!C:C,"",0,1),""))</f>
        <v/>
      </c>
      <c r="B266" s="16" t="str">
        <f>_xlfn.XLOOKUP(A266,'BASE BANCOS'!C:C,'BASE BANCOS'!B:B,"",0,1)</f>
        <v/>
      </c>
      <c r="C266" t="str">
        <f t="shared" si="29"/>
        <v/>
      </c>
      <c r="D266" s="16">
        <f t="shared" si="28"/>
        <v>0</v>
      </c>
      <c r="E266" t="str">
        <f t="shared" si="24"/>
        <v/>
      </c>
      <c r="F266" s="21" t="str">
        <f>IF('Lay Out'!A266&gt;1,'Lay Out'!C266,"")</f>
        <v/>
      </c>
      <c r="G266">
        <f>'Lay Out'!E266</f>
        <v>0</v>
      </c>
      <c r="H266" s="16" t="str">
        <f ca="1">IF('Lay Out'!A266&gt;3,CONCATENATE('Lay Out'!A266,RANDBETWEEN(1,99999)),(""))</f>
        <v/>
      </c>
      <c r="I266" s="16" t="str">
        <f>IF('Lay Out'!A266&gt;1,'Lay Out'!B266,"")</f>
        <v/>
      </c>
      <c r="J266" s="16" t="str">
        <f t="shared" si="25"/>
        <v/>
      </c>
      <c r="K266" s="16" t="str">
        <f t="shared" si="26"/>
        <v/>
      </c>
      <c r="L266" s="16" t="str" cm="1">
        <f t="array" ref="L266">IF(E266="","",_xlfn.IFS(E266=18,40,E266=16,3,E266=10,10))</f>
        <v/>
      </c>
      <c r="M266" s="22" t="str">
        <f>IF(E266=18,'Lay Out'!D266,IF(E266=10,'Lay Out'!D266,IF(E266=16,'Lay Out'!D266,"")))</f>
        <v/>
      </c>
      <c r="N266" s="16" t="str">
        <f>IF(K266=1,'Lay Out'!G266,"")</f>
        <v/>
      </c>
      <c r="O266" s="23" t="str">
        <f>IF(K266=1,'Lay Out'!$J$25,"")</f>
        <v/>
      </c>
      <c r="P266">
        <f t="shared" si="27"/>
        <v>90646</v>
      </c>
      <c r="Q266" s="16" t="str">
        <f>IF(K266=1,'Lay Out'!F266,"")</f>
        <v/>
      </c>
    </row>
    <row r="267" spans="1:17" ht="14.4">
      <c r="A267" t="str">
        <f>IF(C267="no",_xlfn.XLOOKUP(D267,'BASE BANCOS'!B:B,'BASE BANCOS'!C:C,"",0,1),IF(C267&gt;2,_xlfn.XLOOKUP(D267,'BASE BANCOS'!A:A,'BASE BANCOS'!C:C,"",0,1),""))</f>
        <v/>
      </c>
      <c r="B267" s="16" t="str">
        <f>_xlfn.XLOOKUP(A267,'BASE BANCOS'!C:C,'BASE BANCOS'!B:B,"",0,1)</f>
        <v/>
      </c>
      <c r="C267" t="str">
        <f t="shared" si="29"/>
        <v/>
      </c>
      <c r="D267" s="16">
        <f t="shared" si="28"/>
        <v>0</v>
      </c>
      <c r="E267" t="str">
        <f t="shared" si="24"/>
        <v/>
      </c>
      <c r="F267" s="21" t="str">
        <f>IF('Lay Out'!A267&gt;1,'Lay Out'!C267,"")</f>
        <v/>
      </c>
      <c r="G267">
        <f>'Lay Out'!E267</f>
        <v>0</v>
      </c>
      <c r="H267" s="16" t="str">
        <f ca="1">IF('Lay Out'!A267&gt;3,CONCATENATE('Lay Out'!A267,RANDBETWEEN(1,99999)),(""))</f>
        <v/>
      </c>
      <c r="I267" s="16" t="str">
        <f>IF('Lay Out'!A267&gt;1,'Lay Out'!B267,"")</f>
        <v/>
      </c>
      <c r="J267" s="16" t="str">
        <f t="shared" si="25"/>
        <v/>
      </c>
      <c r="K267" s="16" t="str">
        <f t="shared" si="26"/>
        <v/>
      </c>
      <c r="L267" s="16" t="str" cm="1">
        <f t="array" ref="L267">IF(E267="","",_xlfn.IFS(E267=18,40,E267=16,3,E267=10,10))</f>
        <v/>
      </c>
      <c r="M267" s="22" t="str">
        <f>IF(E267=18,'Lay Out'!D267,IF(E267=10,'Lay Out'!D267,IF(E267=16,'Lay Out'!D267,"")))</f>
        <v/>
      </c>
      <c r="N267" s="16" t="str">
        <f>IF(K267=1,'Lay Out'!G267,"")</f>
        <v/>
      </c>
      <c r="O267" s="23" t="str">
        <f>IF(K267=1,'Lay Out'!$J$25,"")</f>
        <v/>
      </c>
      <c r="P267">
        <f t="shared" si="27"/>
        <v>90646</v>
      </c>
      <c r="Q267" s="16" t="str">
        <f>IF(K267=1,'Lay Out'!F267,"")</f>
        <v/>
      </c>
    </row>
    <row r="268" spans="1:17" ht="14.4">
      <c r="A268" t="str">
        <f>IF(C268="no",_xlfn.XLOOKUP(D268,'BASE BANCOS'!B:B,'BASE BANCOS'!C:C,"",0,1),IF(C268&gt;2,_xlfn.XLOOKUP(D268,'BASE BANCOS'!A:A,'BASE BANCOS'!C:C,"",0,1),""))</f>
        <v/>
      </c>
      <c r="B268" s="16" t="str">
        <f>_xlfn.XLOOKUP(A268,'BASE BANCOS'!C:C,'BASE BANCOS'!B:B,"",0,1)</f>
        <v/>
      </c>
      <c r="C268" t="str">
        <f t="shared" si="29"/>
        <v/>
      </c>
      <c r="D268" s="16">
        <f t="shared" si="28"/>
        <v>0</v>
      </c>
      <c r="E268" t="str">
        <f t="shared" si="24"/>
        <v/>
      </c>
      <c r="F268" s="21" t="str">
        <f>IF('Lay Out'!A268&gt;1,'Lay Out'!C268,"")</f>
        <v/>
      </c>
      <c r="G268">
        <f>'Lay Out'!E268</f>
        <v>0</v>
      </c>
      <c r="H268" s="16" t="str">
        <f ca="1">IF('Lay Out'!A268&gt;3,CONCATENATE('Lay Out'!A268,RANDBETWEEN(1,99999)),(""))</f>
        <v/>
      </c>
      <c r="I268" s="16" t="str">
        <f>IF('Lay Out'!A268&gt;1,'Lay Out'!B268,"")</f>
        <v/>
      </c>
      <c r="J268" s="16" t="str">
        <f t="shared" si="25"/>
        <v/>
      </c>
      <c r="K268" s="16" t="str">
        <f t="shared" si="26"/>
        <v/>
      </c>
      <c r="L268" s="16" t="str" cm="1">
        <f t="array" ref="L268">IF(E268="","",_xlfn.IFS(E268=18,40,E268=16,3,E268=10,10))</f>
        <v/>
      </c>
      <c r="M268" s="22" t="str">
        <f>IF(E268=18,'Lay Out'!D268,IF(E268=10,'Lay Out'!D268,IF(E268=16,'Lay Out'!D268,"")))</f>
        <v/>
      </c>
      <c r="N268" s="16" t="str">
        <f>IF(K268=1,'Lay Out'!G268,"")</f>
        <v/>
      </c>
      <c r="O268" s="23" t="str">
        <f>IF(K268=1,'Lay Out'!$J$25,"")</f>
        <v/>
      </c>
      <c r="P268">
        <f t="shared" si="27"/>
        <v>90646</v>
      </c>
      <c r="Q268" s="16" t="str">
        <f>IF(K268=1,'Lay Out'!F268,"")</f>
        <v/>
      </c>
    </row>
    <row r="269" spans="1:17" ht="14.4">
      <c r="A269" t="str">
        <f>IF(C269="no",_xlfn.XLOOKUP(D269,'BASE BANCOS'!B:B,'BASE BANCOS'!C:C,"",0,1),IF(C269&gt;2,_xlfn.XLOOKUP(D269,'BASE BANCOS'!A:A,'BASE BANCOS'!C:C,"",0,1),""))</f>
        <v/>
      </c>
      <c r="B269" s="16" t="str">
        <f>_xlfn.XLOOKUP(A269,'BASE BANCOS'!C:C,'BASE BANCOS'!B:B,"",0,1)</f>
        <v/>
      </c>
      <c r="C269" t="str">
        <f t="shared" si="29"/>
        <v/>
      </c>
      <c r="D269" s="16">
        <f t="shared" si="28"/>
        <v>0</v>
      </c>
      <c r="E269" t="str">
        <f t="shared" si="24"/>
        <v/>
      </c>
      <c r="F269" s="21" t="str">
        <f>IF('Lay Out'!A269&gt;1,'Lay Out'!C269,"")</f>
        <v/>
      </c>
      <c r="G269">
        <f>'Lay Out'!E269</f>
        <v>0</v>
      </c>
      <c r="H269" s="16" t="str">
        <f ca="1">IF('Lay Out'!A269&gt;3,CONCATENATE('Lay Out'!A269,RANDBETWEEN(1,99999)),(""))</f>
        <v/>
      </c>
      <c r="I269" s="16" t="str">
        <f>IF('Lay Out'!A269&gt;1,'Lay Out'!B269,"")</f>
        <v/>
      </c>
      <c r="J269" s="16" t="str">
        <f t="shared" si="25"/>
        <v/>
      </c>
      <c r="K269" s="16" t="str">
        <f t="shared" si="26"/>
        <v/>
      </c>
      <c r="L269" s="16" t="str" cm="1">
        <f t="array" ref="L269">IF(E269="","",_xlfn.IFS(E269=18,40,E269=16,3,E269=10,10))</f>
        <v/>
      </c>
      <c r="M269" s="22" t="str">
        <f>IF(E269=18,'Lay Out'!D269,IF(E269=10,'Lay Out'!D269,IF(E269=16,'Lay Out'!D269,"")))</f>
        <v/>
      </c>
      <c r="N269" s="16" t="str">
        <f>IF(K269=1,'Lay Out'!G269,"")</f>
        <v/>
      </c>
      <c r="O269" s="23" t="str">
        <f>IF(K269=1,'Lay Out'!$J$25,"")</f>
        <v/>
      </c>
      <c r="P269">
        <f t="shared" si="27"/>
        <v>90646</v>
      </c>
      <c r="Q269" s="16" t="str">
        <f>IF(K269=1,'Lay Out'!F269,"")</f>
        <v/>
      </c>
    </row>
    <row r="270" spans="1:17" ht="14.4">
      <c r="A270" t="str">
        <f>IF(C270="no",_xlfn.XLOOKUP(D270,'BASE BANCOS'!B:B,'BASE BANCOS'!C:C,"",0,1),IF(C270&gt;2,_xlfn.XLOOKUP(D270,'BASE BANCOS'!A:A,'BASE BANCOS'!C:C,"",0,1),""))</f>
        <v/>
      </c>
      <c r="B270" s="16" t="str">
        <f>_xlfn.XLOOKUP(A270,'BASE BANCOS'!C:C,'BASE BANCOS'!B:B,"",0,1)</f>
        <v/>
      </c>
      <c r="C270" t="str">
        <f t="shared" si="29"/>
        <v/>
      </c>
      <c r="D270" s="16">
        <f t="shared" si="28"/>
        <v>0</v>
      </c>
      <c r="E270" t="str">
        <f t="shared" si="24"/>
        <v/>
      </c>
      <c r="F270" s="21" t="str">
        <f>IF('Lay Out'!A270&gt;1,'Lay Out'!C270,"")</f>
        <v/>
      </c>
      <c r="G270">
        <f>'Lay Out'!E270</f>
        <v>0</v>
      </c>
      <c r="H270" s="16" t="str">
        <f ca="1">IF('Lay Out'!A270&gt;3,CONCATENATE('Lay Out'!A270,RANDBETWEEN(1,99999)),(""))</f>
        <v/>
      </c>
      <c r="I270" s="16" t="str">
        <f>IF('Lay Out'!A270&gt;1,'Lay Out'!B270,"")</f>
        <v/>
      </c>
      <c r="J270" s="16" t="str">
        <f t="shared" si="25"/>
        <v/>
      </c>
      <c r="K270" s="16" t="str">
        <f t="shared" si="26"/>
        <v/>
      </c>
      <c r="L270" s="16" t="str" cm="1">
        <f t="array" ref="L270">IF(E270="","",_xlfn.IFS(E270=18,40,E270=16,3,E270=10,10))</f>
        <v/>
      </c>
      <c r="M270" s="22" t="str">
        <f>IF(E270=18,'Lay Out'!D270,IF(E270=10,'Lay Out'!D270,IF(E270=16,'Lay Out'!D270,"")))</f>
        <v/>
      </c>
      <c r="N270" s="16" t="str">
        <f>IF(K270=1,'Lay Out'!G270,"")</f>
        <v/>
      </c>
      <c r="O270" s="23" t="str">
        <f>IF(K270=1,'Lay Out'!$J$25,"")</f>
        <v/>
      </c>
      <c r="P270">
        <f t="shared" si="27"/>
        <v>90646</v>
      </c>
      <c r="Q270" s="16" t="str">
        <f>IF(K270=1,'Lay Out'!F270,"")</f>
        <v/>
      </c>
    </row>
    <row r="271" spans="1:17" ht="14.4">
      <c r="A271" t="str">
        <f>IF(C271="no",_xlfn.XLOOKUP(D271,'BASE BANCOS'!B:B,'BASE BANCOS'!C:C,"",0,1),IF(C271&gt;2,_xlfn.XLOOKUP(D271,'BASE BANCOS'!A:A,'BASE BANCOS'!C:C,"",0,1),""))</f>
        <v/>
      </c>
      <c r="B271" s="16" t="str">
        <f>_xlfn.XLOOKUP(A271,'BASE BANCOS'!C:C,'BASE BANCOS'!B:B,"",0,1)</f>
        <v/>
      </c>
      <c r="C271" t="str">
        <f t="shared" si="29"/>
        <v/>
      </c>
      <c r="D271" s="16">
        <f t="shared" si="28"/>
        <v>0</v>
      </c>
      <c r="E271" t="str">
        <f t="shared" si="24"/>
        <v/>
      </c>
      <c r="F271" s="21" t="str">
        <f>IF('Lay Out'!A271&gt;1,'Lay Out'!C271,"")</f>
        <v/>
      </c>
      <c r="G271">
        <f>'Lay Out'!E271</f>
        <v>0</v>
      </c>
      <c r="H271" s="16" t="str">
        <f ca="1">IF('Lay Out'!A271&gt;3,CONCATENATE('Lay Out'!A271,RANDBETWEEN(1,99999)),(""))</f>
        <v/>
      </c>
      <c r="I271" s="16" t="str">
        <f>IF('Lay Out'!A271&gt;1,'Lay Out'!B271,"")</f>
        <v/>
      </c>
      <c r="J271" s="16" t="str">
        <f t="shared" si="25"/>
        <v/>
      </c>
      <c r="K271" s="16" t="str">
        <f t="shared" si="26"/>
        <v/>
      </c>
      <c r="L271" s="16" t="str" cm="1">
        <f t="array" ref="L271">IF(E271="","",_xlfn.IFS(E271=18,40,E271=16,3,E271=10,10))</f>
        <v/>
      </c>
      <c r="M271" s="22" t="str">
        <f>IF(E271=18,'Lay Out'!D271,IF(E271=10,'Lay Out'!D271,IF(E271=16,'Lay Out'!D271,"")))</f>
        <v/>
      </c>
      <c r="N271" s="16" t="str">
        <f>IF(K271=1,'Lay Out'!G271,"")</f>
        <v/>
      </c>
      <c r="O271" s="23" t="str">
        <f>IF(K271=1,'Lay Out'!$J$25,"")</f>
        <v/>
      </c>
      <c r="P271">
        <f t="shared" si="27"/>
        <v>90646</v>
      </c>
      <c r="Q271" s="16" t="str">
        <f>IF(K271=1,'Lay Out'!F271,"")</f>
        <v/>
      </c>
    </row>
    <row r="272" spans="1:17" ht="14.4">
      <c r="A272" t="str">
        <f>IF(C272="no",_xlfn.XLOOKUP(D272,'BASE BANCOS'!B:B,'BASE BANCOS'!C:C,"",0,1),IF(C272&gt;2,_xlfn.XLOOKUP(D272,'BASE BANCOS'!A:A,'BASE BANCOS'!C:C,"",0,1),""))</f>
        <v/>
      </c>
      <c r="B272" s="16" t="str">
        <f>_xlfn.XLOOKUP(A272,'BASE BANCOS'!C:C,'BASE BANCOS'!B:B,"",0,1)</f>
        <v/>
      </c>
      <c r="C272" t="str">
        <f t="shared" si="29"/>
        <v/>
      </c>
      <c r="D272" s="16">
        <f t="shared" si="28"/>
        <v>0</v>
      </c>
      <c r="E272" t="str">
        <f t="shared" si="24"/>
        <v/>
      </c>
      <c r="F272" s="21" t="str">
        <f>IF('Lay Out'!A272&gt;1,'Lay Out'!C272,"")</f>
        <v/>
      </c>
      <c r="G272">
        <f>'Lay Out'!E272</f>
        <v>0</v>
      </c>
      <c r="H272" s="16" t="str">
        <f ca="1">IF('Lay Out'!A272&gt;3,CONCATENATE('Lay Out'!A272,RANDBETWEEN(1,99999)),(""))</f>
        <v/>
      </c>
      <c r="I272" s="16" t="str">
        <f>IF('Lay Out'!A272&gt;1,'Lay Out'!B272,"")</f>
        <v/>
      </c>
      <c r="J272" s="16" t="str">
        <f t="shared" si="25"/>
        <v/>
      </c>
      <c r="K272" s="16" t="str">
        <f t="shared" si="26"/>
        <v/>
      </c>
      <c r="L272" s="16" t="str" cm="1">
        <f t="array" ref="L272">IF(E272="","",_xlfn.IFS(E272=18,40,E272=16,3,E272=10,10))</f>
        <v/>
      </c>
      <c r="M272" s="22" t="str">
        <f>IF(E272=18,'Lay Out'!D272,IF(E272=10,'Lay Out'!D272,IF(E272=16,'Lay Out'!D272,"")))</f>
        <v/>
      </c>
      <c r="N272" s="16" t="str">
        <f>IF(K272=1,'Lay Out'!G272,"")</f>
        <v/>
      </c>
      <c r="O272" s="23" t="str">
        <f>IF(K272=1,'Lay Out'!$J$25,"")</f>
        <v/>
      </c>
      <c r="P272">
        <f t="shared" si="27"/>
        <v>90646</v>
      </c>
      <c r="Q272" s="16" t="str">
        <f>IF(K272=1,'Lay Out'!F272,"")</f>
        <v/>
      </c>
    </row>
    <row r="273" spans="1:17" ht="14.4">
      <c r="A273" t="str">
        <f>IF(C273="no",_xlfn.XLOOKUP(D273,'BASE BANCOS'!B:B,'BASE BANCOS'!C:C,"",0,1),IF(C273&gt;2,_xlfn.XLOOKUP(D273,'BASE BANCOS'!A:A,'BASE BANCOS'!C:C,"",0,1),""))</f>
        <v/>
      </c>
      <c r="B273" s="16" t="str">
        <f>_xlfn.XLOOKUP(A273,'BASE BANCOS'!C:C,'BASE BANCOS'!B:B,"",0,1)</f>
        <v/>
      </c>
      <c r="C273" t="str">
        <f t="shared" si="29"/>
        <v/>
      </c>
      <c r="D273" s="16">
        <f t="shared" si="28"/>
        <v>0</v>
      </c>
      <c r="E273" t="str">
        <f t="shared" si="24"/>
        <v/>
      </c>
      <c r="F273" s="21" t="str">
        <f>IF('Lay Out'!A273&gt;1,'Lay Out'!C273,"")</f>
        <v/>
      </c>
      <c r="G273">
        <f>'Lay Out'!E273</f>
        <v>0</v>
      </c>
      <c r="H273" s="16" t="str">
        <f ca="1">IF('Lay Out'!A273&gt;3,CONCATENATE('Lay Out'!A273,RANDBETWEEN(1,99999)),(""))</f>
        <v/>
      </c>
      <c r="I273" s="16" t="str">
        <f>IF('Lay Out'!A273&gt;1,'Lay Out'!B273,"")</f>
        <v/>
      </c>
      <c r="J273" s="16" t="str">
        <f t="shared" si="25"/>
        <v/>
      </c>
      <c r="K273" s="16" t="str">
        <f t="shared" si="26"/>
        <v/>
      </c>
      <c r="L273" s="16" t="str" cm="1">
        <f t="array" ref="L273">IF(E273="","",_xlfn.IFS(E273=18,40,E273=16,3,E273=10,10))</f>
        <v/>
      </c>
      <c r="M273" s="22" t="str">
        <f>IF(E273=18,'Lay Out'!D273,IF(E273=10,'Lay Out'!D273,IF(E273=16,'Lay Out'!D273,"")))</f>
        <v/>
      </c>
      <c r="N273" s="16" t="str">
        <f>IF(K273=1,'Lay Out'!G273,"")</f>
        <v/>
      </c>
      <c r="O273" s="23" t="str">
        <f>IF(K273=1,'Lay Out'!$J$25,"")</f>
        <v/>
      </c>
      <c r="P273">
        <f t="shared" si="27"/>
        <v>90646</v>
      </c>
      <c r="Q273" s="16" t="str">
        <f>IF(K273=1,'Lay Out'!F273,"")</f>
        <v/>
      </c>
    </row>
    <row r="274" spans="1:17" ht="14.4">
      <c r="A274" t="str">
        <f>IF(C274="no",_xlfn.XLOOKUP(D274,'BASE BANCOS'!B:B,'BASE BANCOS'!C:C,"",0,1),IF(C274&gt;2,_xlfn.XLOOKUP(D274,'BASE BANCOS'!A:A,'BASE BANCOS'!C:C,"",0,1),""))</f>
        <v/>
      </c>
      <c r="B274" s="16" t="str">
        <f>_xlfn.XLOOKUP(A274,'BASE BANCOS'!C:C,'BASE BANCOS'!B:B,"",0,1)</f>
        <v/>
      </c>
      <c r="C274" t="str">
        <f t="shared" si="29"/>
        <v/>
      </c>
      <c r="D274" s="16">
        <f t="shared" si="28"/>
        <v>0</v>
      </c>
      <c r="E274" t="str">
        <f t="shared" si="24"/>
        <v/>
      </c>
      <c r="F274" s="21" t="str">
        <f>IF('Lay Out'!A274&gt;1,'Lay Out'!C274,"")</f>
        <v/>
      </c>
      <c r="G274">
        <f>'Lay Out'!E274</f>
        <v>0</v>
      </c>
      <c r="H274" s="16" t="str">
        <f ca="1">IF('Lay Out'!A274&gt;3,CONCATENATE('Lay Out'!A274,RANDBETWEEN(1,99999)),(""))</f>
        <v/>
      </c>
      <c r="I274" s="16" t="str">
        <f>IF('Lay Out'!A274&gt;1,'Lay Out'!B274,"")</f>
        <v/>
      </c>
      <c r="J274" s="16" t="str">
        <f t="shared" si="25"/>
        <v/>
      </c>
      <c r="K274" s="16" t="str">
        <f t="shared" si="26"/>
        <v/>
      </c>
      <c r="L274" s="16" t="str" cm="1">
        <f t="array" ref="L274">IF(E274="","",_xlfn.IFS(E274=18,40,E274=16,3,E274=10,10))</f>
        <v/>
      </c>
      <c r="M274" s="22" t="str">
        <f>IF(E274=18,'Lay Out'!D274,IF(E274=10,'Lay Out'!D274,IF(E274=16,'Lay Out'!D274,"")))</f>
        <v/>
      </c>
      <c r="N274" s="16" t="str">
        <f>IF(K274=1,'Lay Out'!G274,"")</f>
        <v/>
      </c>
      <c r="O274" s="23" t="str">
        <f>IF(K274=1,'Lay Out'!$J$25,"")</f>
        <v/>
      </c>
      <c r="P274">
        <f t="shared" si="27"/>
        <v>90646</v>
      </c>
      <c r="Q274" s="16" t="str">
        <f>IF(K274=1,'Lay Out'!F274,"")</f>
        <v/>
      </c>
    </row>
    <row r="275" spans="1:17" ht="14.4">
      <c r="A275" t="str">
        <f>IF(C275="no",_xlfn.XLOOKUP(D275,'BASE BANCOS'!B:B,'BASE BANCOS'!C:C,"",0,1),IF(C275&gt;2,_xlfn.XLOOKUP(D275,'BASE BANCOS'!A:A,'BASE BANCOS'!C:C,"",0,1),""))</f>
        <v/>
      </c>
      <c r="B275" s="16" t="str">
        <f>_xlfn.XLOOKUP(A275,'BASE BANCOS'!C:C,'BASE BANCOS'!B:B,"",0,1)</f>
        <v/>
      </c>
      <c r="C275" t="str">
        <f t="shared" si="29"/>
        <v/>
      </c>
      <c r="D275" s="16">
        <f t="shared" si="28"/>
        <v>0</v>
      </c>
      <c r="E275" t="str">
        <f t="shared" si="24"/>
        <v/>
      </c>
      <c r="F275" s="21" t="str">
        <f>IF('Lay Out'!A275&gt;1,'Lay Out'!C275,"")</f>
        <v/>
      </c>
      <c r="G275">
        <f>'Lay Out'!E275</f>
        <v>0</v>
      </c>
      <c r="H275" s="16" t="str">
        <f ca="1">IF('Lay Out'!A275&gt;3,CONCATENATE('Lay Out'!A275,RANDBETWEEN(1,99999)),(""))</f>
        <v/>
      </c>
      <c r="I275" s="16" t="str">
        <f>IF('Lay Out'!A275&gt;1,'Lay Out'!B275,"")</f>
        <v/>
      </c>
      <c r="J275" s="16" t="str">
        <f t="shared" si="25"/>
        <v/>
      </c>
      <c r="K275" s="16" t="str">
        <f t="shared" si="26"/>
        <v/>
      </c>
      <c r="L275" s="16" t="str" cm="1">
        <f t="array" ref="L275">IF(E275="","",_xlfn.IFS(E275=18,40,E275=16,3,E275=10,10))</f>
        <v/>
      </c>
      <c r="M275" s="22" t="str">
        <f>IF(E275=18,'Lay Out'!D275,IF(E275=10,'Lay Out'!D275,IF(E275=16,'Lay Out'!D275,"")))</f>
        <v/>
      </c>
      <c r="N275" s="16" t="str">
        <f>IF(K275=1,'Lay Out'!G275,"")</f>
        <v/>
      </c>
      <c r="O275" s="23" t="str">
        <f>IF(K275=1,'Lay Out'!$J$25,"")</f>
        <v/>
      </c>
      <c r="P275">
        <f t="shared" si="27"/>
        <v>90646</v>
      </c>
      <c r="Q275" s="16" t="str">
        <f>IF(K275=1,'Lay Out'!F275,"")</f>
        <v/>
      </c>
    </row>
    <row r="276" spans="1:17" ht="14.4">
      <c r="A276" t="str">
        <f>IF(C276="no",_xlfn.XLOOKUP(D276,'BASE BANCOS'!B:B,'BASE BANCOS'!C:C,"",0,1),IF(C276&gt;2,_xlfn.XLOOKUP(D276,'BASE BANCOS'!A:A,'BASE BANCOS'!C:C,"",0,1),""))</f>
        <v/>
      </c>
      <c r="B276" s="16" t="str">
        <f>_xlfn.XLOOKUP(A276,'BASE BANCOS'!C:C,'BASE BANCOS'!B:B,"",0,1)</f>
        <v/>
      </c>
      <c r="C276" t="str">
        <f t="shared" si="29"/>
        <v/>
      </c>
      <c r="D276" s="16">
        <f t="shared" si="28"/>
        <v>0</v>
      </c>
      <c r="E276" t="str">
        <f t="shared" si="24"/>
        <v/>
      </c>
      <c r="F276" s="21" t="str">
        <f>IF('Lay Out'!A276&gt;1,'Lay Out'!C276,"")</f>
        <v/>
      </c>
      <c r="G276">
        <f>'Lay Out'!E276</f>
        <v>0</v>
      </c>
      <c r="H276" s="16" t="str">
        <f ca="1">IF('Lay Out'!A276&gt;3,CONCATENATE('Lay Out'!A276,RANDBETWEEN(1,99999)),(""))</f>
        <v/>
      </c>
      <c r="I276" s="16" t="str">
        <f>IF('Lay Out'!A276&gt;1,'Lay Out'!B276,"")</f>
        <v/>
      </c>
      <c r="J276" s="16" t="str">
        <f t="shared" si="25"/>
        <v/>
      </c>
      <c r="K276" s="16" t="str">
        <f t="shared" si="26"/>
        <v/>
      </c>
      <c r="L276" s="16" t="str" cm="1">
        <f t="array" ref="L276">IF(E276="","",_xlfn.IFS(E276=18,40,E276=16,3,E276=10,10))</f>
        <v/>
      </c>
      <c r="M276" s="22" t="str">
        <f>IF(E276=18,'Lay Out'!D276,IF(E276=10,'Lay Out'!D276,IF(E276=16,'Lay Out'!D276,"")))</f>
        <v/>
      </c>
      <c r="N276" s="16" t="str">
        <f>IF(K276=1,'Lay Out'!G276,"")</f>
        <v/>
      </c>
      <c r="O276" s="23" t="str">
        <f>IF(K276=1,'Lay Out'!$J$25,"")</f>
        <v/>
      </c>
      <c r="P276">
        <f t="shared" si="27"/>
        <v>90646</v>
      </c>
      <c r="Q276" s="16" t="str">
        <f>IF(K276=1,'Lay Out'!F276,"")</f>
        <v/>
      </c>
    </row>
    <row r="277" spans="1:17" ht="14.4">
      <c r="A277" t="str">
        <f>IF(C277="no",_xlfn.XLOOKUP(D277,'BASE BANCOS'!B:B,'BASE BANCOS'!C:C,"",0,1),IF(C277&gt;2,_xlfn.XLOOKUP(D277,'BASE BANCOS'!A:A,'BASE BANCOS'!C:C,"",0,1),""))</f>
        <v/>
      </c>
      <c r="B277" s="16" t="str">
        <f>_xlfn.XLOOKUP(A277,'BASE BANCOS'!C:C,'BASE BANCOS'!B:B,"",0,1)</f>
        <v/>
      </c>
      <c r="C277" t="str">
        <f t="shared" si="29"/>
        <v/>
      </c>
      <c r="D277" s="16">
        <f t="shared" si="28"/>
        <v>0</v>
      </c>
      <c r="E277" t="str">
        <f t="shared" si="24"/>
        <v/>
      </c>
      <c r="F277" s="21" t="str">
        <f>IF('Lay Out'!A277&gt;1,'Lay Out'!C277,"")</f>
        <v/>
      </c>
      <c r="G277">
        <f>'Lay Out'!E277</f>
        <v>0</v>
      </c>
      <c r="H277" s="16" t="str">
        <f ca="1">IF('Lay Out'!A277&gt;3,CONCATENATE('Lay Out'!A277,RANDBETWEEN(1,99999)),(""))</f>
        <v/>
      </c>
      <c r="I277" s="16" t="str">
        <f>IF('Lay Out'!A277&gt;1,'Lay Out'!B277,"")</f>
        <v/>
      </c>
      <c r="J277" s="16" t="str">
        <f t="shared" si="25"/>
        <v/>
      </c>
      <c r="K277" s="16" t="str">
        <f t="shared" si="26"/>
        <v/>
      </c>
      <c r="L277" s="16" t="str" cm="1">
        <f t="array" ref="L277">IF(E277="","",_xlfn.IFS(E277=18,40,E277=16,3,E277=10,10))</f>
        <v/>
      </c>
      <c r="M277" s="22" t="str">
        <f>IF(E277=18,'Lay Out'!D277,IF(E277=10,'Lay Out'!D277,IF(E277=16,'Lay Out'!D277,"")))</f>
        <v/>
      </c>
      <c r="N277" s="16" t="str">
        <f>IF(K277=1,'Lay Out'!G277,"")</f>
        <v/>
      </c>
      <c r="O277" s="23" t="str">
        <f>IF(K277=1,'Lay Out'!$J$25,"")</f>
        <v/>
      </c>
      <c r="P277">
        <f t="shared" si="27"/>
        <v>90646</v>
      </c>
      <c r="Q277" s="16" t="str">
        <f>IF(K277=1,'Lay Out'!F277,"")</f>
        <v/>
      </c>
    </row>
    <row r="278" spans="1:17" ht="14.4">
      <c r="A278" t="str">
        <f>IF(C278="no",_xlfn.XLOOKUP(D278,'BASE BANCOS'!B:B,'BASE BANCOS'!C:C,"",0,1),IF(C278&gt;2,_xlfn.XLOOKUP(D278,'BASE BANCOS'!A:A,'BASE BANCOS'!C:C,"",0,1),""))</f>
        <v/>
      </c>
      <c r="B278" s="16" t="str">
        <f>_xlfn.XLOOKUP(A278,'BASE BANCOS'!C:C,'BASE BANCOS'!B:B,"",0,1)</f>
        <v/>
      </c>
      <c r="C278" t="str">
        <f t="shared" si="29"/>
        <v/>
      </c>
      <c r="D278" s="16">
        <f t="shared" si="28"/>
        <v>0</v>
      </c>
      <c r="E278" t="str">
        <f t="shared" si="24"/>
        <v/>
      </c>
      <c r="F278" s="21" t="str">
        <f>IF('Lay Out'!A278&gt;1,'Lay Out'!C278,"")</f>
        <v/>
      </c>
      <c r="G278">
        <f>'Lay Out'!E278</f>
        <v>0</v>
      </c>
      <c r="H278" s="16" t="str">
        <f ca="1">IF('Lay Out'!A278&gt;3,CONCATENATE('Lay Out'!A278,RANDBETWEEN(1,99999)),(""))</f>
        <v/>
      </c>
      <c r="I278" s="16" t="str">
        <f>IF('Lay Out'!A278&gt;1,'Lay Out'!B278,"")</f>
        <v/>
      </c>
      <c r="J278" s="16" t="str">
        <f t="shared" si="25"/>
        <v/>
      </c>
      <c r="K278" s="16" t="str">
        <f t="shared" si="26"/>
        <v/>
      </c>
      <c r="L278" s="16" t="str" cm="1">
        <f t="array" ref="L278">IF(E278="","",_xlfn.IFS(E278=18,40,E278=16,3,E278=10,10))</f>
        <v/>
      </c>
      <c r="M278" s="22" t="str">
        <f>IF(E278=18,'Lay Out'!D278,IF(E278=10,'Lay Out'!D278,IF(E278=16,'Lay Out'!D278,"")))</f>
        <v/>
      </c>
      <c r="N278" s="16" t="str">
        <f>IF(K278=1,'Lay Out'!G278,"")</f>
        <v/>
      </c>
      <c r="O278" s="23" t="str">
        <f>IF(K278=1,'Lay Out'!$J$25,"")</f>
        <v/>
      </c>
      <c r="P278">
        <f t="shared" si="27"/>
        <v>90646</v>
      </c>
      <c r="Q278" s="16" t="str">
        <f>IF(K278=1,'Lay Out'!F278,"")</f>
        <v/>
      </c>
    </row>
    <row r="279" spans="1:17" ht="14.4">
      <c r="A279" t="str">
        <f>IF(C279="no",_xlfn.XLOOKUP(D279,'BASE BANCOS'!B:B,'BASE BANCOS'!C:C,"",0,1),IF(C279&gt;2,_xlfn.XLOOKUP(D279,'BASE BANCOS'!A:A,'BASE BANCOS'!C:C,"",0,1),""))</f>
        <v/>
      </c>
      <c r="B279" s="16" t="str">
        <f>_xlfn.XLOOKUP(A279,'BASE BANCOS'!C:C,'BASE BANCOS'!B:B,"",0,1)</f>
        <v/>
      </c>
      <c r="C279" t="str">
        <f t="shared" si="29"/>
        <v/>
      </c>
      <c r="D279" s="16">
        <f t="shared" si="28"/>
        <v>0</v>
      </c>
      <c r="E279" t="str">
        <f t="shared" si="24"/>
        <v/>
      </c>
      <c r="F279" s="21" t="str">
        <f>IF('Lay Out'!A279&gt;1,'Lay Out'!C279,"")</f>
        <v/>
      </c>
      <c r="G279">
        <f>'Lay Out'!E279</f>
        <v>0</v>
      </c>
      <c r="H279" s="16" t="str">
        <f ca="1">IF('Lay Out'!A279&gt;3,CONCATENATE('Lay Out'!A279,RANDBETWEEN(1,99999)),(""))</f>
        <v/>
      </c>
      <c r="I279" s="16" t="str">
        <f>IF('Lay Out'!A279&gt;1,'Lay Out'!B279,"")</f>
        <v/>
      </c>
      <c r="J279" s="16" t="str">
        <f t="shared" si="25"/>
        <v/>
      </c>
      <c r="K279" s="16" t="str">
        <f t="shared" si="26"/>
        <v/>
      </c>
      <c r="L279" s="16" t="str" cm="1">
        <f t="array" ref="L279">IF(E279="","",_xlfn.IFS(E279=18,40,E279=16,3,E279=10,10))</f>
        <v/>
      </c>
      <c r="M279" s="22" t="str">
        <f>IF(E279=18,'Lay Out'!D279,IF(E279=10,'Lay Out'!D279,IF(E279=16,'Lay Out'!D279,"")))</f>
        <v/>
      </c>
      <c r="N279" s="16" t="str">
        <f>IF(K279=1,'Lay Out'!G279,"")</f>
        <v/>
      </c>
      <c r="O279" s="23" t="str">
        <f>IF(K279=1,'Lay Out'!$J$25,"")</f>
        <v/>
      </c>
      <c r="P279">
        <f t="shared" si="27"/>
        <v>90646</v>
      </c>
      <c r="Q279" s="16" t="str">
        <f>IF(K279=1,'Lay Out'!F279,"")</f>
        <v/>
      </c>
    </row>
    <row r="280" spans="1:17" ht="14.4">
      <c r="A280" t="str">
        <f>IF(C280="no",_xlfn.XLOOKUP(D280,'BASE BANCOS'!B:B,'BASE BANCOS'!C:C,"",0,1),IF(C280&gt;2,_xlfn.XLOOKUP(D280,'BASE BANCOS'!A:A,'BASE BANCOS'!C:C,"",0,1),""))</f>
        <v/>
      </c>
      <c r="B280" s="16" t="str">
        <f>_xlfn.XLOOKUP(A280,'BASE BANCOS'!C:C,'BASE BANCOS'!B:B,"",0,1)</f>
        <v/>
      </c>
      <c r="C280" t="str">
        <f t="shared" si="29"/>
        <v/>
      </c>
      <c r="D280" s="16">
        <f t="shared" si="28"/>
        <v>0</v>
      </c>
      <c r="E280" t="str">
        <f t="shared" si="24"/>
        <v/>
      </c>
      <c r="F280" s="21" t="str">
        <f>IF('Lay Out'!A280&gt;1,'Lay Out'!C280,"")</f>
        <v/>
      </c>
      <c r="G280">
        <f>'Lay Out'!E280</f>
        <v>0</v>
      </c>
      <c r="H280" s="16" t="str">
        <f ca="1">IF('Lay Out'!A280&gt;3,CONCATENATE('Lay Out'!A280,RANDBETWEEN(1,99999)),(""))</f>
        <v/>
      </c>
      <c r="I280" s="16" t="str">
        <f>IF('Lay Out'!A280&gt;1,'Lay Out'!B280,"")</f>
        <v/>
      </c>
      <c r="J280" s="16" t="str">
        <f t="shared" si="25"/>
        <v/>
      </c>
      <c r="K280" s="16" t="str">
        <f t="shared" si="26"/>
        <v/>
      </c>
      <c r="L280" s="16" t="str" cm="1">
        <f t="array" ref="L280">IF(E280="","",_xlfn.IFS(E280=18,40,E280=16,3,E280=10,10))</f>
        <v/>
      </c>
      <c r="M280" s="22" t="str">
        <f>IF(E280=18,'Lay Out'!D280,IF(E280=10,'Lay Out'!D280,IF(E280=16,'Lay Out'!D280,"")))</f>
        <v/>
      </c>
      <c r="N280" s="16" t="str">
        <f>IF(K280=1,'Lay Out'!G280,"")</f>
        <v/>
      </c>
      <c r="O280" s="23" t="str">
        <f>IF(K280=1,'Lay Out'!$J$25,"")</f>
        <v/>
      </c>
      <c r="P280">
        <f t="shared" si="27"/>
        <v>90646</v>
      </c>
      <c r="Q280" s="16" t="str">
        <f>IF(K280=1,'Lay Out'!F280,"")</f>
        <v/>
      </c>
    </row>
    <row r="281" spans="1:17" ht="14.4">
      <c r="A281" t="str">
        <f>IF(C281="no",_xlfn.XLOOKUP(D281,'BASE BANCOS'!B:B,'BASE BANCOS'!C:C,"",0,1),IF(C281&gt;2,_xlfn.XLOOKUP(D281,'BASE BANCOS'!A:A,'BASE BANCOS'!C:C,"",0,1),""))</f>
        <v/>
      </c>
      <c r="B281" s="16" t="str">
        <f>_xlfn.XLOOKUP(A281,'BASE BANCOS'!C:C,'BASE BANCOS'!B:B,"",0,1)</f>
        <v/>
      </c>
      <c r="C281" t="str">
        <f t="shared" si="29"/>
        <v/>
      </c>
      <c r="D281" s="16">
        <f t="shared" si="28"/>
        <v>0</v>
      </c>
      <c r="E281" t="str">
        <f t="shared" si="24"/>
        <v/>
      </c>
      <c r="F281" s="21" t="str">
        <f>IF('Lay Out'!A281&gt;1,'Lay Out'!C281,"")</f>
        <v/>
      </c>
      <c r="G281">
        <f>'Lay Out'!E281</f>
        <v>0</v>
      </c>
      <c r="H281" s="16" t="str">
        <f ca="1">IF('Lay Out'!A281&gt;3,CONCATENATE('Lay Out'!A281,RANDBETWEEN(1,99999)),(""))</f>
        <v/>
      </c>
      <c r="I281" s="16" t="str">
        <f>IF('Lay Out'!A281&gt;1,'Lay Out'!B281,"")</f>
        <v/>
      </c>
      <c r="J281" s="16" t="str">
        <f t="shared" si="25"/>
        <v/>
      </c>
      <c r="K281" s="16" t="str">
        <f t="shared" si="26"/>
        <v/>
      </c>
      <c r="L281" s="16" t="str" cm="1">
        <f t="array" ref="L281">IF(E281="","",_xlfn.IFS(E281=18,40,E281=16,3,E281=10,10))</f>
        <v/>
      </c>
      <c r="M281" s="22" t="str">
        <f>IF(E281=18,'Lay Out'!D281,IF(E281=10,'Lay Out'!D281,IF(E281=16,'Lay Out'!D281,"")))</f>
        <v/>
      </c>
      <c r="N281" s="16" t="str">
        <f>IF(K281=1,'Lay Out'!G281,"")</f>
        <v/>
      </c>
      <c r="O281" s="23" t="str">
        <f>IF(K281=1,'Lay Out'!$J$25,"")</f>
        <v/>
      </c>
      <c r="P281">
        <f t="shared" si="27"/>
        <v>90646</v>
      </c>
      <c r="Q281" s="16" t="str">
        <f>IF(K281=1,'Lay Out'!F281,"")</f>
        <v/>
      </c>
    </row>
    <row r="282" spans="1:17" ht="14.4">
      <c r="A282" t="str">
        <f>IF(C282="no",_xlfn.XLOOKUP(D282,'BASE BANCOS'!B:B,'BASE BANCOS'!C:C,"",0,1),IF(C282&gt;2,_xlfn.XLOOKUP(D282,'BASE BANCOS'!A:A,'BASE BANCOS'!C:C,"",0,1),""))</f>
        <v/>
      </c>
      <c r="B282" s="16" t="str">
        <f>_xlfn.XLOOKUP(A282,'BASE BANCOS'!C:C,'BASE BANCOS'!B:B,"",0,1)</f>
        <v/>
      </c>
      <c r="C282" t="str">
        <f t="shared" si="29"/>
        <v/>
      </c>
      <c r="D282" s="16">
        <f t="shared" si="28"/>
        <v>0</v>
      </c>
      <c r="E282" t="str">
        <f t="shared" si="24"/>
        <v/>
      </c>
      <c r="F282" s="21" t="str">
        <f>IF('Lay Out'!A282&gt;1,'Lay Out'!C282,"")</f>
        <v/>
      </c>
      <c r="G282">
        <f>'Lay Out'!E282</f>
        <v>0</v>
      </c>
      <c r="H282" s="16" t="str">
        <f ca="1">IF('Lay Out'!A282&gt;3,CONCATENATE('Lay Out'!A282,RANDBETWEEN(1,99999)),(""))</f>
        <v/>
      </c>
      <c r="I282" s="16" t="str">
        <f>IF('Lay Out'!A282&gt;1,'Lay Out'!B282,"")</f>
        <v/>
      </c>
      <c r="J282" s="16" t="str">
        <f t="shared" si="25"/>
        <v/>
      </c>
      <c r="K282" s="16" t="str">
        <f t="shared" si="26"/>
        <v/>
      </c>
      <c r="L282" s="16" t="str" cm="1">
        <f t="array" ref="L282">IF(E282="","",_xlfn.IFS(E282=18,40,E282=16,3,E282=10,10))</f>
        <v/>
      </c>
      <c r="M282" s="22" t="str">
        <f>IF(E282=18,'Lay Out'!D282,IF(E282=10,'Lay Out'!D282,IF(E282=16,'Lay Out'!D282,"")))</f>
        <v/>
      </c>
      <c r="N282" s="16" t="str">
        <f>IF(K282=1,'Lay Out'!G282,"")</f>
        <v/>
      </c>
      <c r="O282" s="23" t="str">
        <f>IF(K282=1,'Lay Out'!$J$25,"")</f>
        <v/>
      </c>
      <c r="P282">
        <f t="shared" si="27"/>
        <v>90646</v>
      </c>
      <c r="Q282" s="16" t="str">
        <f>IF(K282=1,'Lay Out'!F282,"")</f>
        <v/>
      </c>
    </row>
    <row r="283" spans="1:17" ht="14.4">
      <c r="A283" t="str">
        <f>IF(C283="no",_xlfn.XLOOKUP(D283,'BASE BANCOS'!B:B,'BASE BANCOS'!C:C,"",0,1),IF(C283&gt;2,_xlfn.XLOOKUP(D283,'BASE BANCOS'!A:A,'BASE BANCOS'!C:C,"",0,1),""))</f>
        <v/>
      </c>
      <c r="B283" s="16" t="str">
        <f>_xlfn.XLOOKUP(A283,'BASE BANCOS'!C:C,'BASE BANCOS'!B:B,"",0,1)</f>
        <v/>
      </c>
      <c r="C283" t="str">
        <f t="shared" si="29"/>
        <v/>
      </c>
      <c r="D283" s="16">
        <f t="shared" si="28"/>
        <v>0</v>
      </c>
      <c r="E283" t="str">
        <f t="shared" si="24"/>
        <v/>
      </c>
      <c r="F283" s="21" t="str">
        <f>IF('Lay Out'!A283&gt;1,'Lay Out'!C283,"")</f>
        <v/>
      </c>
      <c r="G283">
        <f>'Lay Out'!E283</f>
        <v>0</v>
      </c>
      <c r="H283" s="16" t="str">
        <f ca="1">IF('Lay Out'!A283&gt;3,CONCATENATE('Lay Out'!A283,RANDBETWEEN(1,99999)),(""))</f>
        <v/>
      </c>
      <c r="I283" s="16" t="str">
        <f>IF('Lay Out'!A283&gt;1,'Lay Out'!B283,"")</f>
        <v/>
      </c>
      <c r="J283" s="16" t="str">
        <f t="shared" si="25"/>
        <v/>
      </c>
      <c r="K283" s="16" t="str">
        <f t="shared" si="26"/>
        <v/>
      </c>
      <c r="L283" s="16" t="str" cm="1">
        <f t="array" ref="L283">IF(E283="","",_xlfn.IFS(E283=18,40,E283=16,3,E283=10,10))</f>
        <v/>
      </c>
      <c r="M283" s="22" t="str">
        <f>IF(E283=18,'Lay Out'!D283,IF(E283=10,'Lay Out'!D283,IF(E283=16,'Lay Out'!D283,"")))</f>
        <v/>
      </c>
      <c r="N283" s="16" t="str">
        <f>IF(K283=1,'Lay Out'!G283,"")</f>
        <v/>
      </c>
      <c r="O283" s="23" t="str">
        <f>IF(K283=1,'Lay Out'!$J$25,"")</f>
        <v/>
      </c>
      <c r="P283">
        <f t="shared" si="27"/>
        <v>90646</v>
      </c>
      <c r="Q283" s="16" t="str">
        <f>IF(K283=1,'Lay Out'!F283,"")</f>
        <v/>
      </c>
    </row>
    <row r="284" spans="1:17" ht="14.4">
      <c r="A284" t="str">
        <f>IF(C284="no",_xlfn.XLOOKUP(D284,'BASE BANCOS'!B:B,'BASE BANCOS'!C:C,"",0,1),IF(C284&gt;2,_xlfn.XLOOKUP(D284,'BASE BANCOS'!A:A,'BASE BANCOS'!C:C,"",0,1),""))</f>
        <v/>
      </c>
      <c r="B284" s="16" t="str">
        <f>_xlfn.XLOOKUP(A284,'BASE BANCOS'!C:C,'BASE BANCOS'!B:B,"",0,1)</f>
        <v/>
      </c>
      <c r="C284" t="str">
        <f t="shared" si="29"/>
        <v/>
      </c>
      <c r="D284" s="16">
        <f t="shared" si="28"/>
        <v>0</v>
      </c>
      <c r="E284" t="str">
        <f t="shared" si="24"/>
        <v/>
      </c>
      <c r="F284" s="21" t="str">
        <f>IF('Lay Out'!A284&gt;1,'Lay Out'!C284,"")</f>
        <v/>
      </c>
      <c r="G284">
        <f>'Lay Out'!E284</f>
        <v>0</v>
      </c>
      <c r="H284" s="16" t="str">
        <f ca="1">IF('Lay Out'!A284&gt;3,CONCATENATE('Lay Out'!A284,RANDBETWEEN(1,99999)),(""))</f>
        <v/>
      </c>
      <c r="I284" s="16" t="str">
        <f>IF('Lay Out'!A284&gt;1,'Lay Out'!B284,"")</f>
        <v/>
      </c>
      <c r="J284" s="16" t="str">
        <f t="shared" si="25"/>
        <v/>
      </c>
      <c r="K284" s="16" t="str">
        <f t="shared" si="26"/>
        <v/>
      </c>
      <c r="L284" s="16" t="str" cm="1">
        <f t="array" ref="L284">IF(E284="","",_xlfn.IFS(E284=18,40,E284=16,3,E284=10,10))</f>
        <v/>
      </c>
      <c r="M284" s="22" t="str">
        <f>IF(E284=18,'Lay Out'!D284,IF(E284=10,'Lay Out'!D284,IF(E284=16,'Lay Out'!D284,"")))</f>
        <v/>
      </c>
      <c r="N284" s="16" t="str">
        <f>IF(K284=1,'Lay Out'!G284,"")</f>
        <v/>
      </c>
      <c r="O284" s="23" t="str">
        <f>IF(K284=1,'Lay Out'!$J$25,"")</f>
        <v/>
      </c>
      <c r="P284">
        <f t="shared" si="27"/>
        <v>90646</v>
      </c>
      <c r="Q284" s="16" t="str">
        <f>IF(K284=1,'Lay Out'!F284,"")</f>
        <v/>
      </c>
    </row>
    <row r="285" spans="1:17" ht="14.4">
      <c r="A285" t="str">
        <f>IF(C285="no",_xlfn.XLOOKUP(D285,'BASE BANCOS'!B:B,'BASE BANCOS'!C:C,"",0,1),IF(C285&gt;2,_xlfn.XLOOKUP(D285,'BASE BANCOS'!A:A,'BASE BANCOS'!C:C,"",0,1),""))</f>
        <v/>
      </c>
      <c r="B285" s="16" t="str">
        <f>_xlfn.XLOOKUP(A285,'BASE BANCOS'!C:C,'BASE BANCOS'!B:B,"",0,1)</f>
        <v/>
      </c>
      <c r="C285" t="str">
        <f t="shared" si="29"/>
        <v/>
      </c>
      <c r="D285" s="16">
        <f t="shared" si="28"/>
        <v>0</v>
      </c>
      <c r="E285" t="str">
        <f t="shared" si="24"/>
        <v/>
      </c>
      <c r="F285" s="21" t="str">
        <f>IF('Lay Out'!A285&gt;1,'Lay Out'!C285,"")</f>
        <v/>
      </c>
      <c r="G285">
        <f>'Lay Out'!E285</f>
        <v>0</v>
      </c>
      <c r="H285" s="16" t="str">
        <f ca="1">IF('Lay Out'!A285&gt;3,CONCATENATE('Lay Out'!A285,RANDBETWEEN(1,99999)),(""))</f>
        <v/>
      </c>
      <c r="I285" s="16" t="str">
        <f>IF('Lay Out'!A285&gt;1,'Lay Out'!B285,"")</f>
        <v/>
      </c>
      <c r="J285" s="16" t="str">
        <f t="shared" si="25"/>
        <v/>
      </c>
      <c r="K285" s="16" t="str">
        <f t="shared" si="26"/>
        <v/>
      </c>
      <c r="L285" s="16" t="str" cm="1">
        <f t="array" ref="L285">IF(E285="","",_xlfn.IFS(E285=18,40,E285=16,3,E285=10,10))</f>
        <v/>
      </c>
      <c r="M285" s="22" t="str">
        <f>IF(E285=18,'Lay Out'!D285,IF(E285=10,'Lay Out'!D285,IF(E285=16,'Lay Out'!D285,"")))</f>
        <v/>
      </c>
      <c r="N285" s="16" t="str">
        <f>IF(K285=1,'Lay Out'!G285,"")</f>
        <v/>
      </c>
      <c r="O285" s="23" t="str">
        <f>IF(K285=1,'Lay Out'!$J$25,"")</f>
        <v/>
      </c>
      <c r="P285">
        <f t="shared" si="27"/>
        <v>90646</v>
      </c>
      <c r="Q285" s="16" t="str">
        <f>IF(K285=1,'Lay Out'!F285,"")</f>
        <v/>
      </c>
    </row>
    <row r="286" spans="1:17" ht="14.4">
      <c r="A286" t="str">
        <f>IF(C286="no",_xlfn.XLOOKUP(D286,'BASE BANCOS'!B:B,'BASE BANCOS'!C:C,"",0,1),IF(C286&gt;2,_xlfn.XLOOKUP(D286,'BASE BANCOS'!A:A,'BASE BANCOS'!C:C,"",0,1),""))</f>
        <v/>
      </c>
      <c r="B286" s="16" t="str">
        <f>_xlfn.XLOOKUP(A286,'BASE BANCOS'!C:C,'BASE BANCOS'!B:B,"",0,1)</f>
        <v/>
      </c>
      <c r="C286" t="str">
        <f t="shared" si="29"/>
        <v/>
      </c>
      <c r="D286" s="16">
        <f t="shared" si="28"/>
        <v>0</v>
      </c>
      <c r="E286" t="str">
        <f t="shared" si="24"/>
        <v/>
      </c>
      <c r="F286" s="21" t="str">
        <f>IF('Lay Out'!A286&gt;1,'Lay Out'!C286,"")</f>
        <v/>
      </c>
      <c r="G286">
        <f>'Lay Out'!E286</f>
        <v>0</v>
      </c>
      <c r="H286" s="16" t="str">
        <f ca="1">IF('Lay Out'!A286&gt;3,CONCATENATE('Lay Out'!A286,RANDBETWEEN(1,99999)),(""))</f>
        <v/>
      </c>
      <c r="I286" s="16" t="str">
        <f>IF('Lay Out'!A286&gt;1,'Lay Out'!B286,"")</f>
        <v/>
      </c>
      <c r="J286" s="16" t="str">
        <f t="shared" si="25"/>
        <v/>
      </c>
      <c r="K286" s="16" t="str">
        <f t="shared" si="26"/>
        <v/>
      </c>
      <c r="L286" s="16" t="str" cm="1">
        <f t="array" ref="L286">IF(E286="","",_xlfn.IFS(E286=18,40,E286=16,3,E286=10,10))</f>
        <v/>
      </c>
      <c r="M286" s="22" t="str">
        <f>IF(E286=18,'Lay Out'!D286,IF(E286=10,'Lay Out'!D286,IF(E286=16,'Lay Out'!D286,"")))</f>
        <v/>
      </c>
      <c r="N286" s="16" t="str">
        <f>IF(K286=1,'Lay Out'!G286,"")</f>
        <v/>
      </c>
      <c r="O286" s="23" t="str">
        <f>IF(K286=1,'Lay Out'!$J$25,"")</f>
        <v/>
      </c>
      <c r="P286">
        <f t="shared" si="27"/>
        <v>90646</v>
      </c>
      <c r="Q286" s="16" t="str">
        <f>IF(K286=1,'Lay Out'!F286,"")</f>
        <v/>
      </c>
    </row>
    <row r="287" spans="1:17" ht="14.4">
      <c r="A287" t="str">
        <f>IF(C287="no",_xlfn.XLOOKUP(D287,'BASE BANCOS'!B:B,'BASE BANCOS'!C:C,"",0,1),IF(C287&gt;2,_xlfn.XLOOKUP(D287,'BASE BANCOS'!A:A,'BASE BANCOS'!C:C,"",0,1),""))</f>
        <v/>
      </c>
      <c r="B287" s="16" t="str">
        <f>_xlfn.XLOOKUP(A287,'BASE BANCOS'!C:C,'BASE BANCOS'!B:B,"",0,1)</f>
        <v/>
      </c>
      <c r="C287" t="str">
        <f t="shared" si="29"/>
        <v/>
      </c>
      <c r="D287" s="16">
        <f t="shared" si="28"/>
        <v>0</v>
      </c>
      <c r="E287" t="str">
        <f t="shared" si="24"/>
        <v/>
      </c>
      <c r="F287" s="21" t="str">
        <f>IF('Lay Out'!A287&gt;1,'Lay Out'!C287,"")</f>
        <v/>
      </c>
      <c r="G287">
        <f>'Lay Out'!E287</f>
        <v>0</v>
      </c>
      <c r="H287" s="16" t="str">
        <f ca="1">IF('Lay Out'!A287&gt;3,CONCATENATE('Lay Out'!A287,RANDBETWEEN(1,99999)),(""))</f>
        <v/>
      </c>
      <c r="I287" s="16" t="str">
        <f>IF('Lay Out'!A287&gt;1,'Lay Out'!B287,"")</f>
        <v/>
      </c>
      <c r="J287" s="16" t="str">
        <f t="shared" si="25"/>
        <v/>
      </c>
      <c r="K287" s="16" t="str">
        <f t="shared" si="26"/>
        <v/>
      </c>
      <c r="L287" s="16" t="str" cm="1">
        <f t="array" ref="L287">IF(E287="","",_xlfn.IFS(E287=18,40,E287=16,3,E287=10,10))</f>
        <v/>
      </c>
      <c r="M287" s="22" t="str">
        <f>IF(E287=18,'Lay Out'!D287,IF(E287=10,'Lay Out'!D287,IF(E287=16,'Lay Out'!D287,"")))</f>
        <v/>
      </c>
      <c r="N287" s="16" t="str">
        <f>IF(K287=1,'Lay Out'!G287,"")</f>
        <v/>
      </c>
      <c r="O287" s="23" t="str">
        <f>IF(K287=1,'Lay Out'!$J$25,"")</f>
        <v/>
      </c>
      <c r="P287">
        <f t="shared" si="27"/>
        <v>90646</v>
      </c>
      <c r="Q287" s="16" t="str">
        <f>IF(K287=1,'Lay Out'!F287,"")</f>
        <v/>
      </c>
    </row>
    <row r="288" spans="1:17" ht="14.4">
      <c r="A288" t="str">
        <f>IF(C288="no",_xlfn.XLOOKUP(D288,'BASE BANCOS'!B:B,'BASE BANCOS'!C:C,"",0,1),IF(C288&gt;2,_xlfn.XLOOKUP(D288,'BASE BANCOS'!A:A,'BASE BANCOS'!C:C,"",0,1),""))</f>
        <v/>
      </c>
      <c r="B288" s="16" t="str">
        <f>_xlfn.XLOOKUP(A288,'BASE BANCOS'!C:C,'BASE BANCOS'!B:B,"",0,1)</f>
        <v/>
      </c>
      <c r="C288" t="str">
        <f t="shared" si="29"/>
        <v/>
      </c>
      <c r="D288" s="16">
        <f t="shared" si="28"/>
        <v>0</v>
      </c>
      <c r="E288" t="str">
        <f t="shared" si="24"/>
        <v/>
      </c>
      <c r="F288" s="21" t="str">
        <f>IF('Lay Out'!A288&gt;1,'Lay Out'!C288,"")</f>
        <v/>
      </c>
      <c r="G288">
        <f>'Lay Out'!E288</f>
        <v>0</v>
      </c>
      <c r="H288" s="16" t="str">
        <f ca="1">IF('Lay Out'!A288&gt;3,CONCATENATE('Lay Out'!A288,RANDBETWEEN(1,99999)),(""))</f>
        <v/>
      </c>
      <c r="I288" s="16" t="str">
        <f>IF('Lay Out'!A288&gt;1,'Lay Out'!B288,"")</f>
        <v/>
      </c>
      <c r="J288" s="16" t="str">
        <f t="shared" si="25"/>
        <v/>
      </c>
      <c r="K288" s="16" t="str">
        <f t="shared" si="26"/>
        <v/>
      </c>
      <c r="L288" s="16" t="str" cm="1">
        <f t="array" ref="L288">IF(E288="","",_xlfn.IFS(E288=18,40,E288=16,3,E288=10,10))</f>
        <v/>
      </c>
      <c r="M288" s="22" t="str">
        <f>IF(E288=18,'Lay Out'!D288,IF(E288=10,'Lay Out'!D288,IF(E288=16,'Lay Out'!D288,"")))</f>
        <v/>
      </c>
      <c r="N288" s="16" t="str">
        <f>IF(K288=1,'Lay Out'!G288,"")</f>
        <v/>
      </c>
      <c r="O288" s="23" t="str">
        <f>IF(K288=1,'Lay Out'!$J$25,"")</f>
        <v/>
      </c>
      <c r="P288">
        <f t="shared" si="27"/>
        <v>90646</v>
      </c>
      <c r="Q288" s="16" t="str">
        <f>IF(K288=1,'Lay Out'!F288,"")</f>
        <v/>
      </c>
    </row>
    <row r="289" spans="1:17" ht="14.4">
      <c r="A289" t="str">
        <f>IF(C289="no",_xlfn.XLOOKUP(D289,'BASE BANCOS'!B:B,'BASE BANCOS'!C:C,"",0,1),IF(C289&gt;2,_xlfn.XLOOKUP(D289,'BASE BANCOS'!A:A,'BASE BANCOS'!C:C,"",0,1),""))</f>
        <v/>
      </c>
      <c r="B289" s="16" t="str">
        <f>_xlfn.XLOOKUP(A289,'BASE BANCOS'!C:C,'BASE BANCOS'!B:B,"",0,1)</f>
        <v/>
      </c>
      <c r="C289" t="str">
        <f t="shared" si="29"/>
        <v/>
      </c>
      <c r="D289" s="16">
        <f t="shared" si="28"/>
        <v>0</v>
      </c>
      <c r="E289" t="str">
        <f t="shared" si="24"/>
        <v/>
      </c>
      <c r="F289" s="21" t="str">
        <f>IF('Lay Out'!A289&gt;1,'Lay Out'!C289,"")</f>
        <v/>
      </c>
      <c r="G289">
        <f>'Lay Out'!E289</f>
        <v>0</v>
      </c>
      <c r="H289" s="16" t="str">
        <f ca="1">IF('Lay Out'!A289&gt;3,CONCATENATE('Lay Out'!A289,RANDBETWEEN(1,99999)),(""))</f>
        <v/>
      </c>
      <c r="I289" s="16" t="str">
        <f>IF('Lay Out'!A289&gt;1,'Lay Out'!B289,"")</f>
        <v/>
      </c>
      <c r="J289" s="16" t="str">
        <f t="shared" si="25"/>
        <v/>
      </c>
      <c r="K289" s="16" t="str">
        <f t="shared" si="26"/>
        <v/>
      </c>
      <c r="L289" s="16" t="str" cm="1">
        <f t="array" ref="L289">IF(E289="","",_xlfn.IFS(E289=18,40,E289=16,3,E289=10,10))</f>
        <v/>
      </c>
      <c r="M289" s="22" t="str">
        <f>IF(E289=18,'Lay Out'!D289,IF(E289=10,'Lay Out'!D289,IF(E289=16,'Lay Out'!D289,"")))</f>
        <v/>
      </c>
      <c r="N289" s="16" t="str">
        <f>IF(K289=1,'Lay Out'!G289,"")</f>
        <v/>
      </c>
      <c r="O289" s="23" t="str">
        <f>IF(K289=1,'Lay Out'!$J$25,"")</f>
        <v/>
      </c>
      <c r="P289">
        <f t="shared" si="27"/>
        <v>90646</v>
      </c>
      <c r="Q289" s="16" t="str">
        <f>IF(K289=1,'Lay Out'!F289,"")</f>
        <v/>
      </c>
    </row>
    <row r="290" spans="1:17" ht="14.4">
      <c r="A290" t="str">
        <f>IF(C290="no",_xlfn.XLOOKUP(D290,'BASE BANCOS'!B:B,'BASE BANCOS'!C:C,"",0,1),IF(C290&gt;2,_xlfn.XLOOKUP(D290,'BASE BANCOS'!A:A,'BASE BANCOS'!C:C,"",0,1),""))</f>
        <v/>
      </c>
      <c r="B290" s="16" t="str">
        <f>_xlfn.XLOOKUP(A290,'BASE BANCOS'!C:C,'BASE BANCOS'!B:B,"",0,1)</f>
        <v/>
      </c>
      <c r="C290" t="str">
        <f t="shared" si="29"/>
        <v/>
      </c>
      <c r="D290" s="16">
        <f t="shared" si="28"/>
        <v>0</v>
      </c>
      <c r="E290" t="str">
        <f t="shared" si="24"/>
        <v/>
      </c>
      <c r="F290" s="21" t="str">
        <f>IF('Lay Out'!A290&gt;1,'Lay Out'!C290,"")</f>
        <v/>
      </c>
      <c r="G290">
        <f>'Lay Out'!E290</f>
        <v>0</v>
      </c>
      <c r="H290" s="16" t="str">
        <f ca="1">IF('Lay Out'!A290&gt;3,CONCATENATE('Lay Out'!A290,RANDBETWEEN(1,99999)),(""))</f>
        <v/>
      </c>
      <c r="I290" s="16" t="str">
        <f>IF('Lay Out'!A290&gt;1,'Lay Out'!B290,"")</f>
        <v/>
      </c>
      <c r="J290" s="16" t="str">
        <f t="shared" si="25"/>
        <v/>
      </c>
      <c r="K290" s="16" t="str">
        <f t="shared" si="26"/>
        <v/>
      </c>
      <c r="L290" s="16" t="str" cm="1">
        <f t="array" ref="L290">IF(E290="","",_xlfn.IFS(E290=18,40,E290=16,3,E290=10,10))</f>
        <v/>
      </c>
      <c r="M290" s="22" t="str">
        <f>IF(E290=18,'Lay Out'!D290,IF(E290=10,'Lay Out'!D290,IF(E290=16,'Lay Out'!D290,"")))</f>
        <v/>
      </c>
      <c r="N290" s="16" t="str">
        <f>IF(K290=1,'Lay Out'!G290,"")</f>
        <v/>
      </c>
      <c r="O290" s="23" t="str">
        <f>IF(K290=1,'Lay Out'!$J$25,"")</f>
        <v/>
      </c>
      <c r="P290">
        <f t="shared" si="27"/>
        <v>90646</v>
      </c>
      <c r="Q290" s="16" t="str">
        <f>IF(K290=1,'Lay Out'!F290,"")</f>
        <v/>
      </c>
    </row>
    <row r="291" spans="1:17" ht="14.4">
      <c r="A291" t="str">
        <f>IF(C291="no",_xlfn.XLOOKUP(D291,'BASE BANCOS'!B:B,'BASE BANCOS'!C:C,"",0,1),IF(C291&gt;2,_xlfn.XLOOKUP(D291,'BASE BANCOS'!A:A,'BASE BANCOS'!C:C,"",0,1),""))</f>
        <v/>
      </c>
      <c r="B291" s="16" t="str">
        <f>_xlfn.XLOOKUP(A291,'BASE BANCOS'!C:C,'BASE BANCOS'!B:B,"",0,1)</f>
        <v/>
      </c>
      <c r="C291" t="str">
        <f t="shared" si="29"/>
        <v/>
      </c>
      <c r="D291" s="16">
        <f t="shared" si="28"/>
        <v>0</v>
      </c>
      <c r="E291" t="str">
        <f t="shared" si="24"/>
        <v/>
      </c>
      <c r="F291" s="21" t="str">
        <f>IF('Lay Out'!A291&gt;1,'Lay Out'!C291,"")</f>
        <v/>
      </c>
      <c r="G291">
        <f>'Lay Out'!E291</f>
        <v>0</v>
      </c>
      <c r="H291" s="16" t="str">
        <f ca="1">IF('Lay Out'!A291&gt;3,CONCATENATE('Lay Out'!A291,RANDBETWEEN(1,99999)),(""))</f>
        <v/>
      </c>
      <c r="I291" s="16" t="str">
        <f>IF('Lay Out'!A291&gt;1,'Lay Out'!B291,"")</f>
        <v/>
      </c>
      <c r="J291" s="16" t="str">
        <f t="shared" si="25"/>
        <v/>
      </c>
      <c r="K291" s="16" t="str">
        <f t="shared" si="26"/>
        <v/>
      </c>
      <c r="L291" s="16" t="str" cm="1">
        <f t="array" ref="L291">IF(E291="","",_xlfn.IFS(E291=18,40,E291=16,3,E291=10,10))</f>
        <v/>
      </c>
      <c r="M291" s="22" t="str">
        <f>IF(E291=18,'Lay Out'!D291,IF(E291=10,'Lay Out'!D291,IF(E291=16,'Lay Out'!D291,"")))</f>
        <v/>
      </c>
      <c r="N291" s="16" t="str">
        <f>IF(K291=1,'Lay Out'!G291,"")</f>
        <v/>
      </c>
      <c r="O291" s="23" t="str">
        <f>IF(K291=1,'Lay Out'!$J$25,"")</f>
        <v/>
      </c>
      <c r="P291">
        <f t="shared" si="27"/>
        <v>90646</v>
      </c>
      <c r="Q291" s="16" t="str">
        <f>IF(K291=1,'Lay Out'!F291,"")</f>
        <v/>
      </c>
    </row>
    <row r="292" spans="1:17" ht="14.4">
      <c r="A292" t="str">
        <f>IF(C292="no",_xlfn.XLOOKUP(D292,'BASE BANCOS'!B:B,'BASE BANCOS'!C:C,"",0,1),IF(C292&gt;2,_xlfn.XLOOKUP(D292,'BASE BANCOS'!A:A,'BASE BANCOS'!C:C,"",0,1),""))</f>
        <v/>
      </c>
      <c r="B292" s="16" t="str">
        <f>_xlfn.XLOOKUP(A292,'BASE BANCOS'!C:C,'BASE BANCOS'!B:B,"",0,1)</f>
        <v/>
      </c>
      <c r="C292" t="str">
        <f t="shared" si="29"/>
        <v/>
      </c>
      <c r="D292" s="16">
        <f t="shared" si="28"/>
        <v>0</v>
      </c>
      <c r="E292" t="str">
        <f t="shared" si="24"/>
        <v/>
      </c>
      <c r="F292" s="21" t="str">
        <f>IF('Lay Out'!A292&gt;1,'Lay Out'!C292,"")</f>
        <v/>
      </c>
      <c r="G292">
        <f>'Lay Out'!E292</f>
        <v>0</v>
      </c>
      <c r="H292" s="16" t="str">
        <f ca="1">IF('Lay Out'!A292&gt;3,CONCATENATE('Lay Out'!A292,RANDBETWEEN(1,99999)),(""))</f>
        <v/>
      </c>
      <c r="I292" s="16" t="str">
        <f>IF('Lay Out'!A292&gt;1,'Lay Out'!B292,"")</f>
        <v/>
      </c>
      <c r="J292" s="16" t="str">
        <f t="shared" si="25"/>
        <v/>
      </c>
      <c r="K292" s="16" t="str">
        <f t="shared" si="26"/>
        <v/>
      </c>
      <c r="L292" s="16" t="str" cm="1">
        <f t="array" ref="L292">IF(E292="","",_xlfn.IFS(E292=18,40,E292=16,3,E292=10,10))</f>
        <v/>
      </c>
      <c r="M292" s="22" t="str">
        <f>IF(E292=18,'Lay Out'!D292,IF(E292=10,'Lay Out'!D292,IF(E292=16,'Lay Out'!D292,"")))</f>
        <v/>
      </c>
      <c r="N292" s="16" t="str">
        <f>IF(K292=1,'Lay Out'!G292,"")</f>
        <v/>
      </c>
      <c r="O292" s="23" t="str">
        <f>IF(K292=1,'Lay Out'!$J$25,"")</f>
        <v/>
      </c>
      <c r="P292">
        <f t="shared" si="27"/>
        <v>90646</v>
      </c>
      <c r="Q292" s="16" t="str">
        <f>IF(K292=1,'Lay Out'!F292,"")</f>
        <v/>
      </c>
    </row>
    <row r="293" spans="1:17" ht="14.4">
      <c r="A293" t="str">
        <f>IF(C293="no",_xlfn.XLOOKUP(D293,'BASE BANCOS'!B:B,'BASE BANCOS'!C:C,"",0,1),IF(C293&gt;2,_xlfn.XLOOKUP(D293,'BASE BANCOS'!A:A,'BASE BANCOS'!C:C,"",0,1),""))</f>
        <v/>
      </c>
      <c r="B293" s="16" t="str">
        <f>_xlfn.XLOOKUP(A293,'BASE BANCOS'!C:C,'BASE BANCOS'!B:B,"",0,1)</f>
        <v/>
      </c>
      <c r="C293" t="str">
        <f t="shared" si="29"/>
        <v/>
      </c>
      <c r="D293" s="16">
        <f t="shared" si="28"/>
        <v>0</v>
      </c>
      <c r="E293" t="str">
        <f t="shared" si="24"/>
        <v/>
      </c>
      <c r="F293" s="21" t="str">
        <f>IF('Lay Out'!A293&gt;1,'Lay Out'!C293,"")</f>
        <v/>
      </c>
      <c r="G293">
        <f>'Lay Out'!E293</f>
        <v>0</v>
      </c>
      <c r="H293" s="16" t="str">
        <f ca="1">IF('Lay Out'!A293&gt;3,CONCATENATE('Lay Out'!A293,RANDBETWEEN(1,99999)),(""))</f>
        <v/>
      </c>
      <c r="I293" s="16" t="str">
        <f>IF('Lay Out'!A293&gt;1,'Lay Out'!B293,"")</f>
        <v/>
      </c>
      <c r="J293" s="16" t="str">
        <f t="shared" si="25"/>
        <v/>
      </c>
      <c r="K293" s="16" t="str">
        <f t="shared" si="26"/>
        <v/>
      </c>
      <c r="L293" s="16" t="str" cm="1">
        <f t="array" ref="L293">IF(E293="","",_xlfn.IFS(E293=18,40,E293=16,3,E293=10,10))</f>
        <v/>
      </c>
      <c r="M293" s="22" t="str">
        <f>IF(E293=18,'Lay Out'!D293,IF(E293=10,'Lay Out'!D293,IF(E293=16,'Lay Out'!D293,"")))</f>
        <v/>
      </c>
      <c r="N293" s="16" t="str">
        <f>IF(K293=1,'Lay Out'!G293,"")</f>
        <v/>
      </c>
      <c r="O293" s="23" t="str">
        <f>IF(K293=1,'Lay Out'!$J$25,"")</f>
        <v/>
      </c>
      <c r="P293">
        <f t="shared" si="27"/>
        <v>90646</v>
      </c>
      <c r="Q293" s="16" t="str">
        <f>IF(K293=1,'Lay Out'!F293,"")</f>
        <v/>
      </c>
    </row>
    <row r="294" spans="1:17" ht="14.4">
      <c r="A294" t="str">
        <f>IF(C294="no",_xlfn.XLOOKUP(D294,'BASE BANCOS'!B:B,'BASE BANCOS'!C:C,"",0,1),IF(C294&gt;2,_xlfn.XLOOKUP(D294,'BASE BANCOS'!A:A,'BASE BANCOS'!C:C,"",0,1),""))</f>
        <v/>
      </c>
      <c r="B294" s="16" t="str">
        <f>_xlfn.XLOOKUP(A294,'BASE BANCOS'!C:C,'BASE BANCOS'!B:B,"",0,1)</f>
        <v/>
      </c>
      <c r="C294" t="str">
        <f t="shared" si="29"/>
        <v/>
      </c>
      <c r="D294" s="16">
        <f t="shared" si="28"/>
        <v>0</v>
      </c>
      <c r="E294" t="str">
        <f t="shared" si="24"/>
        <v/>
      </c>
      <c r="F294" s="21" t="str">
        <f>IF('Lay Out'!A294&gt;1,'Lay Out'!C294,"")</f>
        <v/>
      </c>
      <c r="G294">
        <f>'Lay Out'!E294</f>
        <v>0</v>
      </c>
      <c r="H294" s="16" t="str">
        <f ca="1">IF('Lay Out'!A294&gt;3,CONCATENATE('Lay Out'!A294,RANDBETWEEN(1,99999)),(""))</f>
        <v/>
      </c>
      <c r="I294" s="16" t="str">
        <f>IF('Lay Out'!A294&gt;1,'Lay Out'!B294,"")</f>
        <v/>
      </c>
      <c r="J294" s="16" t="str">
        <f t="shared" si="25"/>
        <v/>
      </c>
      <c r="K294" s="16" t="str">
        <f t="shared" si="26"/>
        <v/>
      </c>
      <c r="L294" s="16" t="str" cm="1">
        <f t="array" ref="L294">IF(E294="","",_xlfn.IFS(E294=18,40,E294=16,3,E294=10,10))</f>
        <v/>
      </c>
      <c r="M294" s="22" t="str">
        <f>IF(E294=18,'Lay Out'!D294,IF(E294=10,'Lay Out'!D294,IF(E294=16,'Lay Out'!D294,"")))</f>
        <v/>
      </c>
      <c r="N294" s="16" t="str">
        <f>IF(K294=1,'Lay Out'!G294,"")</f>
        <v/>
      </c>
      <c r="O294" s="23" t="str">
        <f>IF(K294=1,'Lay Out'!$J$25,"")</f>
        <v/>
      </c>
      <c r="P294">
        <f t="shared" si="27"/>
        <v>90646</v>
      </c>
      <c r="Q294" s="16" t="str">
        <f>IF(K294=1,'Lay Out'!F294,"")</f>
        <v/>
      </c>
    </row>
    <row r="295" spans="1:17" ht="14.4">
      <c r="A295" t="str">
        <f>IF(C295="no",_xlfn.XLOOKUP(D295,'BASE BANCOS'!B:B,'BASE BANCOS'!C:C,"",0,1),IF(C295&gt;2,_xlfn.XLOOKUP(D295,'BASE BANCOS'!A:A,'BASE BANCOS'!C:C,"",0,1),""))</f>
        <v/>
      </c>
      <c r="B295" s="16" t="str">
        <f>_xlfn.XLOOKUP(A295,'BASE BANCOS'!C:C,'BASE BANCOS'!B:B,"",0,1)</f>
        <v/>
      </c>
      <c r="C295" t="str">
        <f t="shared" si="29"/>
        <v/>
      </c>
      <c r="D295" s="16">
        <f t="shared" si="28"/>
        <v>0</v>
      </c>
      <c r="E295" t="str">
        <f t="shared" si="24"/>
        <v/>
      </c>
      <c r="F295" s="21" t="str">
        <f>IF('Lay Out'!A295&gt;1,'Lay Out'!C295,"")</f>
        <v/>
      </c>
      <c r="G295">
        <f>'Lay Out'!E295</f>
        <v>0</v>
      </c>
      <c r="H295" s="16" t="str">
        <f ca="1">IF('Lay Out'!A295&gt;3,CONCATENATE('Lay Out'!A295,RANDBETWEEN(1,99999)),(""))</f>
        <v/>
      </c>
      <c r="I295" s="16" t="str">
        <f>IF('Lay Out'!A295&gt;1,'Lay Out'!B295,"")</f>
        <v/>
      </c>
      <c r="J295" s="16" t="str">
        <f t="shared" si="25"/>
        <v/>
      </c>
      <c r="K295" s="16" t="str">
        <f t="shared" si="26"/>
        <v/>
      </c>
      <c r="L295" s="16" t="str" cm="1">
        <f t="array" ref="L295">IF(E295="","",_xlfn.IFS(E295=18,40,E295=16,3,E295=10,10))</f>
        <v/>
      </c>
      <c r="M295" s="22" t="str">
        <f>IF(E295=18,'Lay Out'!D295,IF(E295=10,'Lay Out'!D295,IF(E295=16,'Lay Out'!D295,"")))</f>
        <v/>
      </c>
      <c r="N295" s="16" t="str">
        <f>IF(K295=1,'Lay Out'!G295,"")</f>
        <v/>
      </c>
      <c r="O295" s="23" t="str">
        <f>IF(K295=1,'Lay Out'!$J$25,"")</f>
        <v/>
      </c>
      <c r="P295">
        <f t="shared" si="27"/>
        <v>90646</v>
      </c>
      <c r="Q295" s="16" t="str">
        <f>IF(K295=1,'Lay Out'!F295,"")</f>
        <v/>
      </c>
    </row>
    <row r="296" spans="1:17" ht="14.4">
      <c r="A296" t="str">
        <f>IF(C296="no",_xlfn.XLOOKUP(D296,'BASE BANCOS'!B:B,'BASE BANCOS'!C:C,"",0,1),IF(C296&gt;2,_xlfn.XLOOKUP(D296,'BASE BANCOS'!A:A,'BASE BANCOS'!C:C,"",0,1),""))</f>
        <v/>
      </c>
      <c r="B296" s="16" t="str">
        <f>_xlfn.XLOOKUP(A296,'BASE BANCOS'!C:C,'BASE BANCOS'!B:B,"",0,1)</f>
        <v/>
      </c>
      <c r="C296" t="str">
        <f t="shared" si="29"/>
        <v/>
      </c>
      <c r="D296" s="16">
        <f t="shared" si="28"/>
        <v>0</v>
      </c>
      <c r="E296" t="str">
        <f t="shared" si="24"/>
        <v/>
      </c>
      <c r="F296" s="21" t="str">
        <f>IF('Lay Out'!A296&gt;1,'Lay Out'!C296,"")</f>
        <v/>
      </c>
      <c r="G296">
        <f>'Lay Out'!E296</f>
        <v>0</v>
      </c>
      <c r="H296" s="16" t="str">
        <f ca="1">IF('Lay Out'!A296&gt;3,CONCATENATE('Lay Out'!A296,RANDBETWEEN(1,99999)),(""))</f>
        <v/>
      </c>
      <c r="I296" s="16" t="str">
        <f>IF('Lay Out'!A296&gt;1,'Lay Out'!B296,"")</f>
        <v/>
      </c>
      <c r="J296" s="16" t="str">
        <f t="shared" si="25"/>
        <v/>
      </c>
      <c r="K296" s="16" t="str">
        <f t="shared" si="26"/>
        <v/>
      </c>
      <c r="L296" s="16" t="str" cm="1">
        <f t="array" ref="L296">IF(E296="","",_xlfn.IFS(E296=18,40,E296=16,3,E296=10,10))</f>
        <v/>
      </c>
      <c r="M296" s="22" t="str">
        <f>IF(E296=18,'Lay Out'!D296,IF(E296=10,'Lay Out'!D296,IF(E296=16,'Lay Out'!D296,"")))</f>
        <v/>
      </c>
      <c r="N296" s="16" t="str">
        <f>IF(K296=1,'Lay Out'!G296,"")</f>
        <v/>
      </c>
      <c r="O296" s="23" t="str">
        <f>IF(K296=1,'Lay Out'!$J$25,"")</f>
        <v/>
      </c>
      <c r="P296">
        <f t="shared" si="27"/>
        <v>90646</v>
      </c>
      <c r="Q296" s="16" t="str">
        <f>IF(K296=1,'Lay Out'!F296,"")</f>
        <v/>
      </c>
    </row>
    <row r="297" spans="1:17" ht="14.4">
      <c r="A297" t="str">
        <f>IF(C297="no",_xlfn.XLOOKUP(D297,'BASE BANCOS'!B:B,'BASE BANCOS'!C:C,"",0,1),IF(C297&gt;2,_xlfn.XLOOKUP(D297,'BASE BANCOS'!A:A,'BASE BANCOS'!C:C,"",0,1),""))</f>
        <v/>
      </c>
      <c r="B297" s="16" t="str">
        <f>_xlfn.XLOOKUP(A297,'BASE BANCOS'!C:C,'BASE BANCOS'!B:B,"",0,1)</f>
        <v/>
      </c>
      <c r="C297" t="str">
        <f t="shared" si="29"/>
        <v/>
      </c>
      <c r="D297" s="16">
        <f t="shared" si="28"/>
        <v>0</v>
      </c>
      <c r="E297" t="str">
        <f t="shared" si="24"/>
        <v/>
      </c>
      <c r="F297" s="21" t="str">
        <f>IF('Lay Out'!A297&gt;1,'Lay Out'!C297,"")</f>
        <v/>
      </c>
      <c r="G297">
        <f>'Lay Out'!E297</f>
        <v>0</v>
      </c>
      <c r="H297" s="16" t="str">
        <f ca="1">IF('Lay Out'!A297&gt;3,CONCATENATE('Lay Out'!A297,RANDBETWEEN(1,99999)),(""))</f>
        <v/>
      </c>
      <c r="I297" s="16" t="str">
        <f>IF('Lay Out'!A297&gt;1,'Lay Out'!B297,"")</f>
        <v/>
      </c>
      <c r="J297" s="16" t="str">
        <f t="shared" si="25"/>
        <v/>
      </c>
      <c r="K297" s="16" t="str">
        <f t="shared" si="26"/>
        <v/>
      </c>
      <c r="L297" s="16" t="str" cm="1">
        <f t="array" ref="L297">IF(E297="","",_xlfn.IFS(E297=18,40,E297=16,3,E297=10,10))</f>
        <v/>
      </c>
      <c r="M297" s="22" t="str">
        <f>IF(E297=18,'Lay Out'!D297,IF(E297=10,'Lay Out'!D297,IF(E297=16,'Lay Out'!D297,"")))</f>
        <v/>
      </c>
      <c r="N297" s="16" t="str">
        <f>IF(K297=1,'Lay Out'!G297,"")</f>
        <v/>
      </c>
      <c r="O297" s="23" t="str">
        <f>IF(K297=1,'Lay Out'!$J$25,"")</f>
        <v/>
      </c>
      <c r="P297">
        <f t="shared" si="27"/>
        <v>90646</v>
      </c>
      <c r="Q297" s="16" t="str">
        <f>IF(K297=1,'Lay Out'!F297,"")</f>
        <v/>
      </c>
    </row>
    <row r="298" spans="1:17" ht="14.4">
      <c r="A298" t="str">
        <f>IF(C298="no",_xlfn.XLOOKUP(D298,'BASE BANCOS'!B:B,'BASE BANCOS'!C:C,"",0,1),IF(C298&gt;2,_xlfn.XLOOKUP(D298,'BASE BANCOS'!A:A,'BASE BANCOS'!C:C,"",0,1),""))</f>
        <v/>
      </c>
      <c r="B298" s="16" t="str">
        <f>_xlfn.XLOOKUP(A298,'BASE BANCOS'!C:C,'BASE BANCOS'!B:B,"",0,1)</f>
        <v/>
      </c>
      <c r="C298" t="str">
        <f t="shared" si="29"/>
        <v/>
      </c>
      <c r="D298" s="16">
        <f t="shared" si="28"/>
        <v>0</v>
      </c>
      <c r="E298" t="str">
        <f t="shared" si="24"/>
        <v/>
      </c>
      <c r="F298" s="21" t="str">
        <f>IF('Lay Out'!A298&gt;1,'Lay Out'!C298,"")</f>
        <v/>
      </c>
      <c r="G298">
        <f>'Lay Out'!E298</f>
        <v>0</v>
      </c>
      <c r="H298" s="16" t="str">
        <f ca="1">IF('Lay Out'!A298&gt;3,CONCATENATE('Lay Out'!A298,RANDBETWEEN(1,99999)),(""))</f>
        <v/>
      </c>
      <c r="I298" s="16" t="str">
        <f>IF('Lay Out'!A298&gt;1,'Lay Out'!B298,"")</f>
        <v/>
      </c>
      <c r="J298" s="16" t="str">
        <f t="shared" si="25"/>
        <v/>
      </c>
      <c r="K298" s="16" t="str">
        <f t="shared" si="26"/>
        <v/>
      </c>
      <c r="L298" s="16" t="str" cm="1">
        <f t="array" ref="L298">IF(E298="","",_xlfn.IFS(E298=18,40,E298=16,3,E298=10,10))</f>
        <v/>
      </c>
      <c r="M298" s="22" t="str">
        <f>IF(E298=18,'Lay Out'!D298,IF(E298=10,'Lay Out'!D298,IF(E298=16,'Lay Out'!D298,"")))</f>
        <v/>
      </c>
      <c r="N298" s="16" t="str">
        <f>IF(K298=1,'Lay Out'!G298,"")</f>
        <v/>
      </c>
      <c r="O298" s="23" t="str">
        <f>IF(K298=1,'Lay Out'!$J$25,"")</f>
        <v/>
      </c>
      <c r="P298">
        <f t="shared" si="27"/>
        <v>90646</v>
      </c>
      <c r="Q298" s="16" t="str">
        <f>IF(K298=1,'Lay Out'!F298,"")</f>
        <v/>
      </c>
    </row>
    <row r="299" spans="1:17" ht="14.4">
      <c r="A299" t="str">
        <f>IF(C299="no",_xlfn.XLOOKUP(D299,'BASE BANCOS'!B:B,'BASE BANCOS'!C:C,"",0,1),IF(C299&gt;2,_xlfn.XLOOKUP(D299,'BASE BANCOS'!A:A,'BASE BANCOS'!C:C,"",0,1),""))</f>
        <v/>
      </c>
      <c r="B299" s="16" t="str">
        <f>_xlfn.XLOOKUP(A299,'BASE BANCOS'!C:C,'BASE BANCOS'!B:B,"",0,1)</f>
        <v/>
      </c>
      <c r="C299" t="str">
        <f t="shared" si="29"/>
        <v/>
      </c>
      <c r="D299" s="16">
        <f t="shared" si="28"/>
        <v>0</v>
      </c>
      <c r="E299" t="str">
        <f t="shared" si="24"/>
        <v/>
      </c>
      <c r="F299" s="21" t="str">
        <f>IF('Lay Out'!A299&gt;1,'Lay Out'!C299,"")</f>
        <v/>
      </c>
      <c r="G299">
        <f>'Lay Out'!E299</f>
        <v>0</v>
      </c>
      <c r="H299" s="16" t="str">
        <f ca="1">IF('Lay Out'!A299&gt;3,CONCATENATE('Lay Out'!A299,RANDBETWEEN(1,99999)),(""))</f>
        <v/>
      </c>
      <c r="I299" s="16" t="str">
        <f>IF('Lay Out'!A299&gt;1,'Lay Out'!B299,"")</f>
        <v/>
      </c>
      <c r="J299" s="16" t="str">
        <f t="shared" si="25"/>
        <v/>
      </c>
      <c r="K299" s="16" t="str">
        <f t="shared" si="26"/>
        <v/>
      </c>
      <c r="L299" s="16" t="str" cm="1">
        <f t="array" ref="L299">IF(E299="","",_xlfn.IFS(E299=18,40,E299=16,3,E299=10,10))</f>
        <v/>
      </c>
      <c r="M299" s="22" t="str">
        <f>IF(E299=18,'Lay Out'!D299,IF(E299=10,'Lay Out'!D299,IF(E299=16,'Lay Out'!D299,"")))</f>
        <v/>
      </c>
      <c r="N299" s="16" t="str">
        <f>IF(K299=1,'Lay Out'!G299,"")</f>
        <v/>
      </c>
      <c r="O299" s="23" t="str">
        <f>IF(K299=1,'Lay Out'!$J$25,"")</f>
        <v/>
      </c>
      <c r="P299">
        <f t="shared" si="27"/>
        <v>90646</v>
      </c>
      <c r="Q299" s="16" t="str">
        <f>IF(K299=1,'Lay Out'!F299,"")</f>
        <v/>
      </c>
    </row>
    <row r="300" spans="1:17" ht="14.4">
      <c r="A300" t="str">
        <f>IF(C300="no",_xlfn.XLOOKUP(D300,'BASE BANCOS'!B:B,'BASE BANCOS'!C:C,"",0,1),IF(C300&gt;2,_xlfn.XLOOKUP(D300,'BASE BANCOS'!A:A,'BASE BANCOS'!C:C,"",0,1),""))</f>
        <v/>
      </c>
      <c r="B300" s="16" t="str">
        <f>_xlfn.XLOOKUP(A300,'BASE BANCOS'!C:C,'BASE BANCOS'!B:B,"",0,1)</f>
        <v/>
      </c>
      <c r="C300" t="str">
        <f t="shared" si="29"/>
        <v/>
      </c>
      <c r="D300" s="16">
        <f t="shared" si="28"/>
        <v>0</v>
      </c>
      <c r="E300" t="str">
        <f t="shared" si="24"/>
        <v/>
      </c>
      <c r="F300" s="21" t="str">
        <f>IF('Lay Out'!A300&gt;1,'Lay Out'!C300,"")</f>
        <v/>
      </c>
      <c r="G300">
        <f>'Lay Out'!E300</f>
        <v>0</v>
      </c>
      <c r="H300" s="16" t="str">
        <f ca="1">IF('Lay Out'!A300&gt;3,CONCATENATE('Lay Out'!A300,RANDBETWEEN(1,99999)),(""))</f>
        <v/>
      </c>
      <c r="I300" s="16" t="str">
        <f>IF('Lay Out'!A300&gt;1,'Lay Out'!B300,"")</f>
        <v/>
      </c>
      <c r="J300" s="16" t="str">
        <f t="shared" si="25"/>
        <v/>
      </c>
      <c r="K300" s="16" t="str">
        <f t="shared" si="26"/>
        <v/>
      </c>
      <c r="L300" s="16" t="str" cm="1">
        <f t="array" ref="L300">IF(E300="","",_xlfn.IFS(E300=18,40,E300=16,3,E300=10,10))</f>
        <v/>
      </c>
      <c r="M300" s="22" t="str">
        <f>IF(E300=18,'Lay Out'!D300,IF(E300=10,'Lay Out'!D300,IF(E300=16,'Lay Out'!D300,"")))</f>
        <v/>
      </c>
      <c r="N300" s="16" t="str">
        <f>IF(K300=1,'Lay Out'!G300,"")</f>
        <v/>
      </c>
      <c r="O300" s="23" t="str">
        <f>IF(K300=1,'Lay Out'!$J$25,"")</f>
        <v/>
      </c>
      <c r="P300">
        <f t="shared" si="27"/>
        <v>90646</v>
      </c>
      <c r="Q300" s="16" t="str">
        <f>IF(K300=1,'Lay Out'!F300,"")</f>
        <v/>
      </c>
    </row>
    <row r="301" spans="1:17" ht="14.4">
      <c r="A301" t="str">
        <f>IF(C301="no",_xlfn.XLOOKUP(D301,'BASE BANCOS'!B:B,'BASE BANCOS'!C:C,"",0,1),IF(C301&gt;2,_xlfn.XLOOKUP(D301,'BASE BANCOS'!A:A,'BASE BANCOS'!C:C,"",0,1),""))</f>
        <v/>
      </c>
      <c r="B301" s="16" t="str">
        <f>_xlfn.XLOOKUP(A301,'BASE BANCOS'!C:C,'BASE BANCOS'!B:B,"",0,1)</f>
        <v/>
      </c>
      <c r="C301" t="str">
        <f t="shared" si="29"/>
        <v/>
      </c>
      <c r="D301" s="16">
        <f t="shared" si="28"/>
        <v>0</v>
      </c>
      <c r="E301" t="str">
        <f t="shared" si="24"/>
        <v/>
      </c>
      <c r="F301" s="21" t="str">
        <f>IF('Lay Out'!A301&gt;1,'Lay Out'!C301,"")</f>
        <v/>
      </c>
      <c r="G301">
        <f>'Lay Out'!E301</f>
        <v>0</v>
      </c>
      <c r="H301" s="16" t="str">
        <f ca="1">IF('Lay Out'!A301&gt;3,CONCATENATE('Lay Out'!A301,RANDBETWEEN(1,99999)),(""))</f>
        <v/>
      </c>
      <c r="I301" s="16" t="str">
        <f>IF('Lay Out'!A301&gt;1,'Lay Out'!B301,"")</f>
        <v/>
      </c>
      <c r="J301" s="16" t="str">
        <f t="shared" si="25"/>
        <v/>
      </c>
      <c r="K301" s="16" t="str">
        <f t="shared" si="26"/>
        <v/>
      </c>
      <c r="L301" s="16" t="str" cm="1">
        <f t="array" ref="L301">IF(E301="","",_xlfn.IFS(E301=18,40,E301=16,3,E301=10,10))</f>
        <v/>
      </c>
      <c r="M301" s="22" t="str">
        <f>IF(E301=18,'Lay Out'!D301,IF(E301=10,'Lay Out'!D301,IF(E301=16,'Lay Out'!D301,"")))</f>
        <v/>
      </c>
      <c r="N301" s="16" t="str">
        <f>IF(K301=1,'Lay Out'!G301,"")</f>
        <v/>
      </c>
      <c r="O301" s="23" t="str">
        <f>IF(K301=1,'Lay Out'!$J$25,"")</f>
        <v/>
      </c>
      <c r="P301">
        <f t="shared" si="27"/>
        <v>90646</v>
      </c>
      <c r="Q301" s="16" t="str">
        <f>IF(K301=1,'Lay Out'!F301,"")</f>
        <v/>
      </c>
    </row>
    <row r="302" spans="1:17" ht="14.4">
      <c r="A302" t="str">
        <f>IF(C302="no",_xlfn.XLOOKUP(D302,'BASE BANCOS'!B:B,'BASE BANCOS'!C:C,"",0,1),IF(C302&gt;2,_xlfn.XLOOKUP(D302,'BASE BANCOS'!A:A,'BASE BANCOS'!C:C,"",0,1),""))</f>
        <v/>
      </c>
      <c r="B302" s="16" t="str">
        <f>_xlfn.XLOOKUP(A302,'BASE BANCOS'!C:C,'BASE BANCOS'!B:B,"",0,1)</f>
        <v/>
      </c>
      <c r="C302" t="str">
        <f t="shared" si="29"/>
        <v/>
      </c>
      <c r="D302" s="16">
        <f t="shared" si="28"/>
        <v>0</v>
      </c>
      <c r="E302" t="str">
        <f t="shared" si="24"/>
        <v/>
      </c>
      <c r="F302" s="21" t="str">
        <f>IF('Lay Out'!A302&gt;1,'Lay Out'!C302,"")</f>
        <v/>
      </c>
      <c r="G302">
        <f>'Lay Out'!E302</f>
        <v>0</v>
      </c>
      <c r="H302" s="16" t="str">
        <f ca="1">IF('Lay Out'!A302&gt;3,CONCATENATE('Lay Out'!A302,RANDBETWEEN(1,99999)),(""))</f>
        <v/>
      </c>
      <c r="I302" s="16" t="str">
        <f>IF('Lay Out'!A302&gt;1,'Lay Out'!B302,"")</f>
        <v/>
      </c>
      <c r="J302" s="16" t="str">
        <f t="shared" si="25"/>
        <v/>
      </c>
      <c r="K302" s="16" t="str">
        <f t="shared" si="26"/>
        <v/>
      </c>
      <c r="L302" s="16" t="str" cm="1">
        <f t="array" ref="L302">IF(E302="","",_xlfn.IFS(E302=18,40,E302=16,3,E302=10,10))</f>
        <v/>
      </c>
      <c r="M302" s="22" t="str">
        <f>IF(E302=18,'Lay Out'!D302,IF(E302=10,'Lay Out'!D302,IF(E302=16,'Lay Out'!D302,"")))</f>
        <v/>
      </c>
      <c r="N302" s="16" t="str">
        <f>IF(K302=1,'Lay Out'!G302,"")</f>
        <v/>
      </c>
      <c r="O302" s="23" t="str">
        <f>IF(K302=1,'Lay Out'!$J$25,"")</f>
        <v/>
      </c>
      <c r="P302">
        <f t="shared" si="27"/>
        <v>90646</v>
      </c>
      <c r="Q302" s="16" t="str">
        <f>IF(K302=1,'Lay Out'!F302,"")</f>
        <v/>
      </c>
    </row>
    <row r="303" spans="1:17" ht="14.4">
      <c r="A303" t="str">
        <f>IF(C303="no",_xlfn.XLOOKUP(D303,'BASE BANCOS'!B:B,'BASE BANCOS'!C:C,"",0,1),IF(C303&gt;2,_xlfn.XLOOKUP(D303,'BASE BANCOS'!A:A,'BASE BANCOS'!C:C,"",0,1),""))</f>
        <v/>
      </c>
      <c r="B303" s="16" t="str">
        <f>_xlfn.XLOOKUP(A303,'BASE BANCOS'!C:C,'BASE BANCOS'!B:B,"",0,1)</f>
        <v/>
      </c>
      <c r="C303" t="str">
        <f t="shared" si="29"/>
        <v/>
      </c>
      <c r="D303" s="16">
        <f t="shared" si="28"/>
        <v>0</v>
      </c>
      <c r="E303" t="str">
        <f t="shared" si="24"/>
        <v/>
      </c>
      <c r="F303" s="21" t="str">
        <f>IF('Lay Out'!A303&gt;1,'Lay Out'!C303,"")</f>
        <v/>
      </c>
      <c r="G303">
        <f>'Lay Out'!E303</f>
        <v>0</v>
      </c>
      <c r="H303" s="16" t="str">
        <f ca="1">IF('Lay Out'!A303&gt;3,CONCATENATE('Lay Out'!A303,RANDBETWEEN(1,99999)),(""))</f>
        <v/>
      </c>
      <c r="I303" s="16" t="str">
        <f>IF('Lay Out'!A303&gt;1,'Lay Out'!B303,"")</f>
        <v/>
      </c>
      <c r="J303" s="16" t="str">
        <f t="shared" si="25"/>
        <v/>
      </c>
      <c r="K303" s="16" t="str">
        <f t="shared" si="26"/>
        <v/>
      </c>
      <c r="L303" s="16" t="str" cm="1">
        <f t="array" ref="L303">IF(E303="","",_xlfn.IFS(E303=18,40,E303=16,3,E303=10,10))</f>
        <v/>
      </c>
      <c r="M303" s="22" t="str">
        <f>IF(E303=18,'Lay Out'!D303,IF(E303=10,'Lay Out'!D303,IF(E303=16,'Lay Out'!D303,"")))</f>
        <v/>
      </c>
      <c r="N303" s="16" t="str">
        <f>IF(K303=1,'Lay Out'!G303,"")</f>
        <v/>
      </c>
      <c r="O303" s="23" t="str">
        <f>IF(K303=1,'Lay Out'!$J$25,"")</f>
        <v/>
      </c>
      <c r="P303">
        <f t="shared" si="27"/>
        <v>90646</v>
      </c>
      <c r="Q303" s="16" t="str">
        <f>IF(K303=1,'Lay Out'!F303,"")</f>
        <v/>
      </c>
    </row>
    <row r="304" spans="1:17" ht="14.4">
      <c r="A304" t="str">
        <f>IF(C304="no",_xlfn.XLOOKUP(D304,'BASE BANCOS'!B:B,'BASE BANCOS'!C:C,"",0,1),IF(C304&gt;2,_xlfn.XLOOKUP(D304,'BASE BANCOS'!A:A,'BASE BANCOS'!C:C,"",0,1),""))</f>
        <v/>
      </c>
      <c r="B304" s="16" t="str">
        <f>_xlfn.XLOOKUP(A304,'BASE BANCOS'!C:C,'BASE BANCOS'!B:B,"",0,1)</f>
        <v/>
      </c>
      <c r="C304" t="str">
        <f t="shared" si="29"/>
        <v/>
      </c>
      <c r="D304" s="16">
        <f t="shared" si="28"/>
        <v>0</v>
      </c>
      <c r="E304" t="str">
        <f t="shared" si="24"/>
        <v/>
      </c>
      <c r="F304" s="21" t="str">
        <f>IF('Lay Out'!A304&gt;1,'Lay Out'!C304,"")</f>
        <v/>
      </c>
      <c r="G304">
        <f>'Lay Out'!E304</f>
        <v>0</v>
      </c>
      <c r="H304" s="16" t="str">
        <f ca="1">IF('Lay Out'!A304&gt;3,CONCATENATE('Lay Out'!A304,RANDBETWEEN(1,99999)),(""))</f>
        <v/>
      </c>
      <c r="I304" s="16" t="str">
        <f>IF('Lay Out'!A304&gt;1,'Lay Out'!B304,"")</f>
        <v/>
      </c>
      <c r="J304" s="16" t="str">
        <f t="shared" si="25"/>
        <v/>
      </c>
      <c r="K304" s="16" t="str">
        <f t="shared" si="26"/>
        <v/>
      </c>
      <c r="L304" s="16" t="str" cm="1">
        <f t="array" ref="L304">IF(E304="","",_xlfn.IFS(E304=18,40,E304=16,3,E304=10,10))</f>
        <v/>
      </c>
      <c r="M304" s="22" t="str">
        <f>IF(E304=18,'Lay Out'!D304,IF(E304=10,'Lay Out'!D304,IF(E304=16,'Lay Out'!D304,"")))</f>
        <v/>
      </c>
      <c r="N304" s="16" t="str">
        <f>IF(K304=1,'Lay Out'!G304,"")</f>
        <v/>
      </c>
      <c r="O304" s="23" t="str">
        <f>IF(K304=1,'Lay Out'!$J$25,"")</f>
        <v/>
      </c>
      <c r="P304">
        <f t="shared" si="27"/>
        <v>90646</v>
      </c>
      <c r="Q304" s="16" t="str">
        <f>IF(K304=1,'Lay Out'!F304,"")</f>
        <v/>
      </c>
    </row>
    <row r="305" spans="1:17" ht="14.4">
      <c r="A305" t="str">
        <f>IF(C305="no",_xlfn.XLOOKUP(D305,'BASE BANCOS'!B:B,'BASE BANCOS'!C:C,"",0,1),IF(C305&gt;2,_xlfn.XLOOKUP(D305,'BASE BANCOS'!A:A,'BASE BANCOS'!C:C,"",0,1),""))</f>
        <v/>
      </c>
      <c r="B305" s="16" t="str">
        <f>_xlfn.XLOOKUP(A305,'BASE BANCOS'!C:C,'BASE BANCOS'!B:B,"",0,1)</f>
        <v/>
      </c>
      <c r="C305" t="str">
        <f t="shared" si="29"/>
        <v/>
      </c>
      <c r="D305" s="16">
        <f t="shared" si="28"/>
        <v>0</v>
      </c>
      <c r="E305" t="str">
        <f t="shared" si="24"/>
        <v/>
      </c>
      <c r="F305" s="21" t="str">
        <f>IF('Lay Out'!A305&gt;1,'Lay Out'!C305,"")</f>
        <v/>
      </c>
      <c r="G305">
        <f>'Lay Out'!E305</f>
        <v>0</v>
      </c>
      <c r="H305" s="16" t="str">
        <f ca="1">IF('Lay Out'!A305&gt;3,CONCATENATE('Lay Out'!A305,RANDBETWEEN(1,99999)),(""))</f>
        <v/>
      </c>
      <c r="I305" s="16" t="str">
        <f>IF('Lay Out'!A305&gt;1,'Lay Out'!B305,"")</f>
        <v/>
      </c>
      <c r="J305" s="16" t="str">
        <f t="shared" si="25"/>
        <v/>
      </c>
      <c r="K305" s="16" t="str">
        <f t="shared" si="26"/>
        <v/>
      </c>
      <c r="L305" s="16" t="str" cm="1">
        <f t="array" ref="L305">IF(E305="","",_xlfn.IFS(E305=18,40,E305=16,3,E305=10,10))</f>
        <v/>
      </c>
      <c r="M305" s="22" t="str">
        <f>IF(E305=18,'Lay Out'!D305,IF(E305=10,'Lay Out'!D305,IF(E305=16,'Lay Out'!D305,"")))</f>
        <v/>
      </c>
      <c r="N305" s="16" t="str">
        <f>IF(K305=1,'Lay Out'!G305,"")</f>
        <v/>
      </c>
      <c r="O305" s="23" t="str">
        <f>IF(K305=1,'Lay Out'!$J$25,"")</f>
        <v/>
      </c>
      <c r="P305">
        <f t="shared" si="27"/>
        <v>90646</v>
      </c>
      <c r="Q305" s="16" t="str">
        <f>IF(K305=1,'Lay Out'!F305,"")</f>
        <v/>
      </c>
    </row>
    <row r="306" spans="1:17" ht="14.4">
      <c r="A306" t="str">
        <f>IF(C306="no",_xlfn.XLOOKUP(D306,'BASE BANCOS'!B:B,'BASE BANCOS'!C:C,"",0,1),IF(C306&gt;2,_xlfn.XLOOKUP(D306,'BASE BANCOS'!A:A,'BASE BANCOS'!C:C,"",0,1),""))</f>
        <v/>
      </c>
      <c r="B306" s="16" t="str">
        <f>_xlfn.XLOOKUP(A306,'BASE BANCOS'!C:C,'BASE BANCOS'!B:B,"",0,1)</f>
        <v/>
      </c>
      <c r="C306" t="str">
        <f t="shared" si="29"/>
        <v/>
      </c>
      <c r="D306" s="16">
        <f t="shared" si="28"/>
        <v>0</v>
      </c>
      <c r="E306" t="str">
        <f t="shared" si="24"/>
        <v/>
      </c>
      <c r="F306" s="21" t="str">
        <f>IF('Lay Out'!A306&gt;1,'Lay Out'!C306,"")</f>
        <v/>
      </c>
      <c r="G306">
        <f>'Lay Out'!E306</f>
        <v>0</v>
      </c>
      <c r="H306" s="16" t="str">
        <f ca="1">IF('Lay Out'!A306&gt;3,CONCATENATE('Lay Out'!A306,RANDBETWEEN(1,99999)),(""))</f>
        <v/>
      </c>
      <c r="I306" s="16" t="str">
        <f>IF('Lay Out'!A306&gt;1,'Lay Out'!B306,"")</f>
        <v/>
      </c>
      <c r="J306" s="16" t="str">
        <f t="shared" si="25"/>
        <v/>
      </c>
      <c r="K306" s="16" t="str">
        <f t="shared" si="26"/>
        <v/>
      </c>
      <c r="L306" s="16" t="str" cm="1">
        <f t="array" ref="L306">IF(E306="","",_xlfn.IFS(E306=18,40,E306=16,3,E306=10,10))</f>
        <v/>
      </c>
      <c r="M306" s="22" t="str">
        <f>IF(E306=18,'Lay Out'!D306,IF(E306=10,'Lay Out'!D306,IF(E306=16,'Lay Out'!D306,"")))</f>
        <v/>
      </c>
      <c r="N306" s="16" t="str">
        <f>IF(K306=1,'Lay Out'!G306,"")</f>
        <v/>
      </c>
      <c r="O306" s="23" t="str">
        <f>IF(K306=1,'Lay Out'!$J$25,"")</f>
        <v/>
      </c>
      <c r="P306">
        <f t="shared" si="27"/>
        <v>90646</v>
      </c>
      <c r="Q306" s="16" t="str">
        <f>IF(K306=1,'Lay Out'!F306,"")</f>
        <v/>
      </c>
    </row>
    <row r="307" spans="1:17" ht="14.4">
      <c r="A307" t="str">
        <f>IF(C307="no",_xlfn.XLOOKUP(D307,'BASE BANCOS'!B:B,'BASE BANCOS'!C:C,"",0,1),IF(C307&gt;2,_xlfn.XLOOKUP(D307,'BASE BANCOS'!A:A,'BASE BANCOS'!C:C,"",0,1),""))</f>
        <v/>
      </c>
      <c r="B307" s="16" t="str">
        <f>_xlfn.XLOOKUP(A307,'BASE BANCOS'!C:C,'BASE BANCOS'!B:B,"",0,1)</f>
        <v/>
      </c>
      <c r="C307" t="str">
        <f t="shared" si="29"/>
        <v/>
      </c>
      <c r="D307" s="16">
        <f t="shared" si="28"/>
        <v>0</v>
      </c>
      <c r="E307" t="str">
        <f t="shared" si="24"/>
        <v/>
      </c>
      <c r="F307" s="21" t="str">
        <f>IF('Lay Out'!A307&gt;1,'Lay Out'!C307,"")</f>
        <v/>
      </c>
      <c r="G307">
        <f>'Lay Out'!E307</f>
        <v>0</v>
      </c>
      <c r="H307" s="16" t="str">
        <f ca="1">IF('Lay Out'!A307&gt;3,CONCATENATE('Lay Out'!A307,RANDBETWEEN(1,99999)),(""))</f>
        <v/>
      </c>
      <c r="I307" s="16" t="str">
        <f>IF('Lay Out'!A307&gt;1,'Lay Out'!B307,"")</f>
        <v/>
      </c>
      <c r="J307" s="16" t="str">
        <f t="shared" si="25"/>
        <v/>
      </c>
      <c r="K307" s="16" t="str">
        <f t="shared" si="26"/>
        <v/>
      </c>
      <c r="L307" s="16" t="str" cm="1">
        <f t="array" ref="L307">IF(E307="","",_xlfn.IFS(E307=18,40,E307=16,3,E307=10,10))</f>
        <v/>
      </c>
      <c r="M307" s="22" t="str">
        <f>IF(E307=18,'Lay Out'!D307,IF(E307=10,'Lay Out'!D307,IF(E307=16,'Lay Out'!D307,"")))</f>
        <v/>
      </c>
      <c r="N307" s="16" t="str">
        <f>IF(K307=1,'Lay Out'!G307,"")</f>
        <v/>
      </c>
      <c r="O307" s="23" t="str">
        <f>IF(K307=1,'Lay Out'!$J$25,"")</f>
        <v/>
      </c>
      <c r="P307">
        <f t="shared" si="27"/>
        <v>90646</v>
      </c>
      <c r="Q307" s="16" t="str">
        <f>IF(K307=1,'Lay Out'!F307,"")</f>
        <v/>
      </c>
    </row>
    <row r="308" spans="1:17" ht="14.4">
      <c r="A308" t="str">
        <f>IF(C308="no",_xlfn.XLOOKUP(D308,'BASE BANCOS'!B:B,'BASE BANCOS'!C:C,"",0,1),IF(C308&gt;2,_xlfn.XLOOKUP(D308,'BASE BANCOS'!A:A,'BASE BANCOS'!C:C,"",0,1),""))</f>
        <v/>
      </c>
      <c r="B308" s="16" t="str">
        <f>_xlfn.XLOOKUP(A308,'BASE BANCOS'!C:C,'BASE BANCOS'!B:B,"",0,1)</f>
        <v/>
      </c>
      <c r="C308" t="str">
        <f t="shared" si="29"/>
        <v/>
      </c>
      <c r="D308" s="16">
        <f t="shared" si="28"/>
        <v>0</v>
      </c>
      <c r="E308" t="str">
        <f t="shared" si="24"/>
        <v/>
      </c>
      <c r="F308" s="21" t="str">
        <f>IF('Lay Out'!A308&gt;1,'Lay Out'!C308,"")</f>
        <v/>
      </c>
      <c r="G308">
        <f>'Lay Out'!E308</f>
        <v>0</v>
      </c>
      <c r="H308" s="16" t="str">
        <f ca="1">IF('Lay Out'!A308&gt;3,CONCATENATE('Lay Out'!A308,RANDBETWEEN(1,99999)),(""))</f>
        <v/>
      </c>
      <c r="I308" s="16" t="str">
        <f>IF('Lay Out'!A308&gt;1,'Lay Out'!B308,"")</f>
        <v/>
      </c>
      <c r="J308" s="16" t="str">
        <f t="shared" si="25"/>
        <v/>
      </c>
      <c r="K308" s="16" t="str">
        <f t="shared" si="26"/>
        <v/>
      </c>
      <c r="L308" s="16" t="str" cm="1">
        <f t="array" ref="L308">IF(E308="","",_xlfn.IFS(E308=18,40,E308=16,3,E308=10,10))</f>
        <v/>
      </c>
      <c r="M308" s="22" t="str">
        <f>IF(E308=18,'Lay Out'!D308,IF(E308=10,'Lay Out'!D308,IF(E308=16,'Lay Out'!D308,"")))</f>
        <v/>
      </c>
      <c r="N308" s="16" t="str">
        <f>IF(K308=1,'Lay Out'!G308,"")</f>
        <v/>
      </c>
      <c r="O308" s="23" t="str">
        <f>IF(K308=1,'Lay Out'!$J$25,"")</f>
        <v/>
      </c>
      <c r="P308">
        <f t="shared" si="27"/>
        <v>90646</v>
      </c>
      <c r="Q308" s="16" t="str">
        <f>IF(K308=1,'Lay Out'!F308,"")</f>
        <v/>
      </c>
    </row>
    <row r="309" spans="1:17" ht="14.4">
      <c r="A309" t="str">
        <f>IF(C309="no",_xlfn.XLOOKUP(D309,'BASE BANCOS'!B:B,'BASE BANCOS'!C:C,"",0,1),IF(C309&gt;2,_xlfn.XLOOKUP(D309,'BASE BANCOS'!A:A,'BASE BANCOS'!C:C,"",0,1),""))</f>
        <v/>
      </c>
      <c r="B309" s="16" t="str">
        <f>_xlfn.XLOOKUP(A309,'BASE BANCOS'!C:C,'BASE BANCOS'!B:B,"",0,1)</f>
        <v/>
      </c>
      <c r="C309" t="str">
        <f t="shared" si="29"/>
        <v/>
      </c>
      <c r="D309" s="16">
        <f t="shared" si="28"/>
        <v>0</v>
      </c>
      <c r="E309" t="str">
        <f t="shared" si="24"/>
        <v/>
      </c>
      <c r="F309" s="21" t="str">
        <f>IF('Lay Out'!A309&gt;1,'Lay Out'!C309,"")</f>
        <v/>
      </c>
      <c r="G309">
        <f>'Lay Out'!E309</f>
        <v>0</v>
      </c>
      <c r="H309" s="16" t="str">
        <f ca="1">IF('Lay Out'!A309&gt;3,CONCATENATE('Lay Out'!A309,RANDBETWEEN(1,99999)),(""))</f>
        <v/>
      </c>
      <c r="I309" s="16" t="str">
        <f>IF('Lay Out'!A309&gt;1,'Lay Out'!B309,"")</f>
        <v/>
      </c>
      <c r="J309" s="16" t="str">
        <f t="shared" si="25"/>
        <v/>
      </c>
      <c r="K309" s="16" t="str">
        <f t="shared" si="26"/>
        <v/>
      </c>
      <c r="L309" s="16" t="str" cm="1">
        <f t="array" ref="L309">IF(E309="","",_xlfn.IFS(E309=18,40,E309=16,3,E309=10,10))</f>
        <v/>
      </c>
      <c r="M309" s="22" t="str">
        <f>IF(E309=18,'Lay Out'!D309,IF(E309=10,'Lay Out'!D309,IF(E309=16,'Lay Out'!D309,"")))</f>
        <v/>
      </c>
      <c r="N309" s="16" t="str">
        <f>IF(K309=1,'Lay Out'!G309,"")</f>
        <v/>
      </c>
      <c r="O309" s="23" t="str">
        <f>IF(K309=1,'Lay Out'!$J$25,"")</f>
        <v/>
      </c>
      <c r="P309">
        <f t="shared" si="27"/>
        <v>90646</v>
      </c>
      <c r="Q309" s="16" t="str">
        <f>IF(K309=1,'Lay Out'!F309,"")</f>
        <v/>
      </c>
    </row>
    <row r="310" spans="1:17" ht="14.4">
      <c r="A310" t="str">
        <f>IF(C310="no",_xlfn.XLOOKUP(D310,'BASE BANCOS'!B:B,'BASE BANCOS'!C:C,"",0,1),IF(C310&gt;2,_xlfn.XLOOKUP(D310,'BASE BANCOS'!A:A,'BASE BANCOS'!C:C,"",0,1),""))</f>
        <v/>
      </c>
      <c r="B310" s="16" t="str">
        <f>_xlfn.XLOOKUP(A310,'BASE BANCOS'!C:C,'BASE BANCOS'!B:B,"",0,1)</f>
        <v/>
      </c>
      <c r="C310" t="str">
        <f t="shared" si="29"/>
        <v/>
      </c>
      <c r="D310" s="16">
        <f t="shared" si="28"/>
        <v>0</v>
      </c>
      <c r="E310" t="str">
        <f t="shared" si="24"/>
        <v/>
      </c>
      <c r="F310" s="21" t="str">
        <f>IF('Lay Out'!A310&gt;1,'Lay Out'!C310,"")</f>
        <v/>
      </c>
      <c r="G310">
        <f>'Lay Out'!E310</f>
        <v>0</v>
      </c>
      <c r="H310" s="16" t="str">
        <f ca="1">IF('Lay Out'!A310&gt;3,CONCATENATE('Lay Out'!A310,RANDBETWEEN(1,99999)),(""))</f>
        <v/>
      </c>
      <c r="I310" s="16" t="str">
        <f>IF('Lay Out'!A310&gt;1,'Lay Out'!B310,"")</f>
        <v/>
      </c>
      <c r="J310" s="16" t="str">
        <f t="shared" si="25"/>
        <v/>
      </c>
      <c r="K310" s="16" t="str">
        <f t="shared" si="26"/>
        <v/>
      </c>
      <c r="L310" s="16" t="str" cm="1">
        <f t="array" ref="L310">IF(E310="","",_xlfn.IFS(E310=18,40,E310=16,3,E310=10,10))</f>
        <v/>
      </c>
      <c r="M310" s="22" t="str">
        <f>IF(E310=18,'Lay Out'!D310,IF(E310=10,'Lay Out'!D310,IF(E310=16,'Lay Out'!D310,"")))</f>
        <v/>
      </c>
      <c r="N310" s="16" t="str">
        <f>IF(K310=1,'Lay Out'!G310,"")</f>
        <v/>
      </c>
      <c r="O310" s="23" t="str">
        <f>IF(K310=1,'Lay Out'!$J$25,"")</f>
        <v/>
      </c>
      <c r="P310">
        <f t="shared" si="27"/>
        <v>90646</v>
      </c>
      <c r="Q310" s="16" t="str">
        <f>IF(K310=1,'Lay Out'!F310,"")</f>
        <v/>
      </c>
    </row>
    <row r="311" spans="1:17" ht="14.4">
      <c r="A311" t="str">
        <f>IF(C311="no",_xlfn.XLOOKUP(D311,'BASE BANCOS'!B:B,'BASE BANCOS'!C:C,"",0,1),IF(C311&gt;2,_xlfn.XLOOKUP(D311,'BASE BANCOS'!A:A,'BASE BANCOS'!C:C,"",0,1),""))</f>
        <v/>
      </c>
      <c r="B311" s="16" t="str">
        <f>_xlfn.XLOOKUP(A311,'BASE BANCOS'!C:C,'BASE BANCOS'!B:B,"",0,1)</f>
        <v/>
      </c>
      <c r="C311" t="str">
        <f t="shared" si="29"/>
        <v/>
      </c>
      <c r="D311" s="16">
        <f t="shared" si="28"/>
        <v>0</v>
      </c>
      <c r="E311" t="str">
        <f t="shared" si="24"/>
        <v/>
      </c>
      <c r="F311" s="21" t="str">
        <f>IF('Lay Out'!A311&gt;1,'Lay Out'!C311,"")</f>
        <v/>
      </c>
      <c r="G311">
        <f>'Lay Out'!E311</f>
        <v>0</v>
      </c>
      <c r="H311" s="16" t="str">
        <f ca="1">IF('Lay Out'!A311&gt;3,CONCATENATE('Lay Out'!A311,RANDBETWEEN(1,99999)),(""))</f>
        <v/>
      </c>
      <c r="I311" s="16" t="str">
        <f>IF('Lay Out'!A311&gt;1,'Lay Out'!B311,"")</f>
        <v/>
      </c>
      <c r="J311" s="16" t="str">
        <f t="shared" si="25"/>
        <v/>
      </c>
      <c r="K311" s="16" t="str">
        <f t="shared" si="26"/>
        <v/>
      </c>
      <c r="L311" s="16" t="str" cm="1">
        <f t="array" ref="L311">IF(E311="","",_xlfn.IFS(E311=18,40,E311=16,3,E311=10,10))</f>
        <v/>
      </c>
      <c r="M311" s="22" t="str">
        <f>IF(E311=18,'Lay Out'!D311,IF(E311=10,'Lay Out'!D311,IF(E311=16,'Lay Out'!D311,"")))</f>
        <v/>
      </c>
      <c r="N311" s="16" t="str">
        <f>IF(K311=1,'Lay Out'!G311,"")</f>
        <v/>
      </c>
      <c r="O311" s="23" t="str">
        <f>IF(K311=1,'Lay Out'!$J$25,"")</f>
        <v/>
      </c>
      <c r="P311">
        <f t="shared" si="27"/>
        <v>90646</v>
      </c>
      <c r="Q311" s="16" t="str">
        <f>IF(K311=1,'Lay Out'!F311,"")</f>
        <v/>
      </c>
    </row>
    <row r="312" spans="1:17" ht="14.4">
      <c r="A312" t="str">
        <f>IF(C312="no",_xlfn.XLOOKUP(D312,'BASE BANCOS'!B:B,'BASE BANCOS'!C:C,"",0,1),IF(C312&gt;2,_xlfn.XLOOKUP(D312,'BASE BANCOS'!A:A,'BASE BANCOS'!C:C,"",0,1),""))</f>
        <v/>
      </c>
      <c r="B312" s="16" t="str">
        <f>_xlfn.XLOOKUP(A312,'BASE BANCOS'!C:C,'BASE BANCOS'!B:B,"",0,1)</f>
        <v/>
      </c>
      <c r="C312" t="str">
        <f t="shared" si="29"/>
        <v/>
      </c>
      <c r="D312" s="16">
        <f t="shared" si="28"/>
        <v>0</v>
      </c>
      <c r="E312" t="str">
        <f t="shared" si="24"/>
        <v/>
      </c>
      <c r="F312" s="21" t="str">
        <f>IF('Lay Out'!A312&gt;1,'Lay Out'!C312,"")</f>
        <v/>
      </c>
      <c r="G312">
        <f>'Lay Out'!E312</f>
        <v>0</v>
      </c>
      <c r="H312" s="16" t="str">
        <f ca="1">IF('Lay Out'!A312&gt;3,CONCATENATE('Lay Out'!A312,RANDBETWEEN(1,99999)),(""))</f>
        <v/>
      </c>
      <c r="I312" s="16" t="str">
        <f>IF('Lay Out'!A312&gt;1,'Lay Out'!B312,"")</f>
        <v/>
      </c>
      <c r="J312" s="16" t="str">
        <f t="shared" si="25"/>
        <v/>
      </c>
      <c r="K312" s="16" t="str">
        <f t="shared" si="26"/>
        <v/>
      </c>
      <c r="L312" s="16" t="str" cm="1">
        <f t="array" ref="L312">IF(E312="","",_xlfn.IFS(E312=18,40,E312=16,3,E312=10,10))</f>
        <v/>
      </c>
      <c r="M312" s="22" t="str">
        <f>IF(E312=18,'Lay Out'!D312,IF(E312=10,'Lay Out'!D312,IF(E312=16,'Lay Out'!D312,"")))</f>
        <v/>
      </c>
      <c r="N312" s="16" t="str">
        <f>IF(K312=1,'Lay Out'!G312,"")</f>
        <v/>
      </c>
      <c r="O312" s="23" t="str">
        <f>IF(K312=1,'Lay Out'!$J$25,"")</f>
        <v/>
      </c>
      <c r="P312">
        <f t="shared" si="27"/>
        <v>90646</v>
      </c>
      <c r="Q312" s="16" t="str">
        <f>IF(K312=1,'Lay Out'!F312,"")</f>
        <v/>
      </c>
    </row>
    <row r="313" spans="1:17" ht="14.4">
      <c r="A313" t="str">
        <f>IF(C313="no",_xlfn.XLOOKUP(D313,'BASE BANCOS'!B:B,'BASE BANCOS'!C:C,"",0,1),IF(C313&gt;2,_xlfn.XLOOKUP(D313,'BASE BANCOS'!A:A,'BASE BANCOS'!C:C,"",0,1),""))</f>
        <v/>
      </c>
      <c r="B313" s="16" t="str">
        <f>_xlfn.XLOOKUP(A313,'BASE BANCOS'!C:C,'BASE BANCOS'!B:B,"",0,1)</f>
        <v/>
      </c>
      <c r="C313" t="str">
        <f t="shared" si="29"/>
        <v/>
      </c>
      <c r="D313" s="16">
        <f t="shared" si="28"/>
        <v>0</v>
      </c>
      <c r="E313" t="str">
        <f t="shared" si="24"/>
        <v/>
      </c>
      <c r="F313" s="21" t="str">
        <f>IF('Lay Out'!A313&gt;1,'Lay Out'!C313,"")</f>
        <v/>
      </c>
      <c r="G313">
        <f>'Lay Out'!E313</f>
        <v>0</v>
      </c>
      <c r="H313" s="16" t="str">
        <f ca="1">IF('Lay Out'!A313&gt;3,CONCATENATE('Lay Out'!A313,RANDBETWEEN(1,99999)),(""))</f>
        <v/>
      </c>
      <c r="I313" s="16" t="str">
        <f>IF('Lay Out'!A313&gt;1,'Lay Out'!B313,"")</f>
        <v/>
      </c>
      <c r="J313" s="16" t="str">
        <f t="shared" si="25"/>
        <v/>
      </c>
      <c r="K313" s="16" t="str">
        <f t="shared" si="26"/>
        <v/>
      </c>
      <c r="L313" s="16" t="str" cm="1">
        <f t="array" ref="L313">IF(E313="","",_xlfn.IFS(E313=18,40,E313=16,3,E313=10,10))</f>
        <v/>
      </c>
      <c r="M313" s="22" t="str">
        <f>IF(E313=18,'Lay Out'!D313,IF(E313=10,'Lay Out'!D313,IF(E313=16,'Lay Out'!D313,"")))</f>
        <v/>
      </c>
      <c r="N313" s="16" t="str">
        <f>IF(K313=1,'Lay Out'!G313,"")</f>
        <v/>
      </c>
      <c r="O313" s="23" t="str">
        <f>IF(K313=1,'Lay Out'!$J$25,"")</f>
        <v/>
      </c>
      <c r="P313">
        <f t="shared" si="27"/>
        <v>90646</v>
      </c>
      <c r="Q313" s="16" t="str">
        <f>IF(K313=1,'Lay Out'!F313,"")</f>
        <v/>
      </c>
    </row>
    <row r="314" spans="1:17" ht="14.4">
      <c r="A314" t="str">
        <f>IF(C314="no",_xlfn.XLOOKUP(D314,'BASE BANCOS'!B:B,'BASE BANCOS'!C:C,"",0,1),IF(C314&gt;2,_xlfn.XLOOKUP(D314,'BASE BANCOS'!A:A,'BASE BANCOS'!C:C,"",0,1),""))</f>
        <v/>
      </c>
      <c r="B314" s="16" t="str">
        <f>_xlfn.XLOOKUP(A314,'BASE BANCOS'!C:C,'BASE BANCOS'!B:B,"",0,1)</f>
        <v/>
      </c>
      <c r="C314" t="str">
        <f t="shared" si="29"/>
        <v/>
      </c>
      <c r="D314" s="16">
        <f t="shared" si="28"/>
        <v>0</v>
      </c>
      <c r="E314" t="str">
        <f t="shared" si="24"/>
        <v/>
      </c>
      <c r="F314" s="21" t="str">
        <f>IF('Lay Out'!A314&gt;1,'Lay Out'!C314,"")</f>
        <v/>
      </c>
      <c r="G314">
        <f>'Lay Out'!E314</f>
        <v>0</v>
      </c>
      <c r="H314" s="16" t="str">
        <f ca="1">IF('Lay Out'!A314&gt;3,CONCATENATE('Lay Out'!A314,RANDBETWEEN(1,99999)),(""))</f>
        <v/>
      </c>
      <c r="I314" s="16" t="str">
        <f>IF('Lay Out'!A314&gt;1,'Lay Out'!B314,"")</f>
        <v/>
      </c>
      <c r="J314" s="16" t="str">
        <f t="shared" si="25"/>
        <v/>
      </c>
      <c r="K314" s="16" t="str">
        <f t="shared" si="26"/>
        <v/>
      </c>
      <c r="L314" s="16" t="str" cm="1">
        <f t="array" ref="L314">IF(E314="","",_xlfn.IFS(E314=18,40,E314=16,3,E314=10,10))</f>
        <v/>
      </c>
      <c r="M314" s="22" t="str">
        <f>IF(E314=18,'Lay Out'!D314,IF(E314=10,'Lay Out'!D314,IF(E314=16,'Lay Out'!D314,"")))</f>
        <v/>
      </c>
      <c r="N314" s="16" t="str">
        <f>IF(K314=1,'Lay Out'!G314,"")</f>
        <v/>
      </c>
      <c r="O314" s="23" t="str">
        <f>IF(K314=1,'Lay Out'!$J$25,"")</f>
        <v/>
      </c>
      <c r="P314">
        <f t="shared" si="27"/>
        <v>90646</v>
      </c>
      <c r="Q314" s="16" t="str">
        <f>IF(K314=1,'Lay Out'!F314,"")</f>
        <v/>
      </c>
    </row>
    <row r="315" spans="1:17" ht="14.4">
      <c r="A315" t="str">
        <f>IF(C315="no",_xlfn.XLOOKUP(D315,'BASE BANCOS'!B:B,'BASE BANCOS'!C:C,"",0,1),IF(C315&gt;2,_xlfn.XLOOKUP(D315,'BASE BANCOS'!A:A,'BASE BANCOS'!C:C,"",0,1),""))</f>
        <v/>
      </c>
      <c r="B315" s="16" t="str">
        <f>_xlfn.XLOOKUP(A315,'BASE BANCOS'!C:C,'BASE BANCOS'!B:B,"",0,1)</f>
        <v/>
      </c>
      <c r="C315" t="str">
        <f t="shared" si="29"/>
        <v/>
      </c>
      <c r="D315" s="16">
        <f t="shared" si="28"/>
        <v>0</v>
      </c>
      <c r="E315" t="str">
        <f t="shared" si="24"/>
        <v/>
      </c>
      <c r="F315" s="21" t="str">
        <f>IF('Lay Out'!A315&gt;1,'Lay Out'!C315,"")</f>
        <v/>
      </c>
      <c r="G315">
        <f>'Lay Out'!E315</f>
        <v>0</v>
      </c>
      <c r="H315" s="16" t="str">
        <f ca="1">IF('Lay Out'!A315&gt;3,CONCATENATE('Lay Out'!A315,RANDBETWEEN(1,99999)),(""))</f>
        <v/>
      </c>
      <c r="I315" s="16" t="str">
        <f>IF('Lay Out'!A315&gt;1,'Lay Out'!B315,"")</f>
        <v/>
      </c>
      <c r="J315" s="16" t="str">
        <f t="shared" si="25"/>
        <v/>
      </c>
      <c r="K315" s="16" t="str">
        <f t="shared" si="26"/>
        <v/>
      </c>
      <c r="L315" s="16" t="str" cm="1">
        <f t="array" ref="L315">IF(E315="","",_xlfn.IFS(E315=18,40,E315=16,3,E315=10,10))</f>
        <v/>
      </c>
      <c r="M315" s="22" t="str">
        <f>IF(E315=18,'Lay Out'!D315,IF(E315=10,'Lay Out'!D315,IF(E315=16,'Lay Out'!D315,"")))</f>
        <v/>
      </c>
      <c r="N315" s="16" t="str">
        <f>IF(K315=1,'Lay Out'!G315,"")</f>
        <v/>
      </c>
      <c r="O315" s="23" t="str">
        <f>IF(K315=1,'Lay Out'!$J$25,"")</f>
        <v/>
      </c>
      <c r="P315">
        <f t="shared" si="27"/>
        <v>90646</v>
      </c>
      <c r="Q315" s="16" t="str">
        <f>IF(K315=1,'Lay Out'!F315,"")</f>
        <v/>
      </c>
    </row>
    <row r="316" spans="1:17" ht="14.4">
      <c r="A316" t="str">
        <f>IF(C316="no",_xlfn.XLOOKUP(D316,'BASE BANCOS'!B:B,'BASE BANCOS'!C:C,"",0,1),IF(C316&gt;2,_xlfn.XLOOKUP(D316,'BASE BANCOS'!A:A,'BASE BANCOS'!C:C,"",0,1),""))</f>
        <v/>
      </c>
      <c r="B316" s="16" t="str">
        <f>_xlfn.XLOOKUP(A316,'BASE BANCOS'!C:C,'BASE BANCOS'!B:B,"",0,1)</f>
        <v/>
      </c>
      <c r="C316" t="str">
        <f t="shared" si="29"/>
        <v/>
      </c>
      <c r="D316" s="16">
        <f t="shared" si="28"/>
        <v>0</v>
      </c>
      <c r="E316" t="str">
        <f t="shared" si="24"/>
        <v/>
      </c>
      <c r="F316" s="21" t="str">
        <f>IF('Lay Out'!A316&gt;1,'Lay Out'!C316,"")</f>
        <v/>
      </c>
      <c r="G316">
        <f>'Lay Out'!E316</f>
        <v>0</v>
      </c>
      <c r="H316" s="16" t="str">
        <f ca="1">IF('Lay Out'!A316&gt;3,CONCATENATE('Lay Out'!A316,RANDBETWEEN(1,99999)),(""))</f>
        <v/>
      </c>
      <c r="I316" s="16" t="str">
        <f>IF('Lay Out'!A316&gt;1,'Lay Out'!B316,"")</f>
        <v/>
      </c>
      <c r="J316" s="16" t="str">
        <f t="shared" si="25"/>
        <v/>
      </c>
      <c r="K316" s="16" t="str">
        <f t="shared" si="26"/>
        <v/>
      </c>
      <c r="L316" s="16" t="str" cm="1">
        <f t="array" ref="L316">IF(E316="","",_xlfn.IFS(E316=18,40,E316=16,3,E316=10,10))</f>
        <v/>
      </c>
      <c r="M316" s="22" t="str">
        <f>IF(E316=18,'Lay Out'!D316,IF(E316=10,'Lay Out'!D316,IF(E316=16,'Lay Out'!D316,"")))</f>
        <v/>
      </c>
      <c r="N316" s="16" t="str">
        <f>IF(K316=1,'Lay Out'!G316,"")</f>
        <v/>
      </c>
      <c r="O316" s="23" t="str">
        <f>IF(K316=1,'Lay Out'!$J$25,"")</f>
        <v/>
      </c>
      <c r="P316">
        <f t="shared" si="27"/>
        <v>90646</v>
      </c>
      <c r="Q316" s="16" t="str">
        <f>IF(K316=1,'Lay Out'!F316,"")</f>
        <v/>
      </c>
    </row>
    <row r="317" spans="1:17" ht="14.4">
      <c r="A317" t="str">
        <f>IF(C317="no",_xlfn.XLOOKUP(D317,'BASE BANCOS'!B:B,'BASE BANCOS'!C:C,"",0,1),IF(C317&gt;2,_xlfn.XLOOKUP(D317,'BASE BANCOS'!A:A,'BASE BANCOS'!C:C,"",0,1),""))</f>
        <v/>
      </c>
      <c r="B317" s="16" t="str">
        <f>_xlfn.XLOOKUP(A317,'BASE BANCOS'!C:C,'BASE BANCOS'!B:B,"",0,1)</f>
        <v/>
      </c>
      <c r="C317" t="str">
        <f t="shared" si="29"/>
        <v/>
      </c>
      <c r="D317" s="16">
        <f t="shared" si="28"/>
        <v>0</v>
      </c>
      <c r="E317" t="str">
        <f t="shared" si="24"/>
        <v/>
      </c>
      <c r="F317" s="21" t="str">
        <f>IF('Lay Out'!A317&gt;1,'Lay Out'!C317,"")</f>
        <v/>
      </c>
      <c r="G317">
        <f>'Lay Out'!E317</f>
        <v>0</v>
      </c>
      <c r="H317" s="16" t="str">
        <f ca="1">IF('Lay Out'!A317&gt;3,CONCATENATE('Lay Out'!A317,RANDBETWEEN(1,99999)),(""))</f>
        <v/>
      </c>
      <c r="I317" s="16" t="str">
        <f>IF('Lay Out'!A317&gt;1,'Lay Out'!B317,"")</f>
        <v/>
      </c>
      <c r="J317" s="16" t="str">
        <f t="shared" si="25"/>
        <v/>
      </c>
      <c r="K317" s="16" t="str">
        <f t="shared" si="26"/>
        <v/>
      </c>
      <c r="L317" s="16" t="str" cm="1">
        <f t="array" ref="L317">IF(E317="","",_xlfn.IFS(E317=18,40,E317=16,3,E317=10,10))</f>
        <v/>
      </c>
      <c r="M317" s="22" t="str">
        <f>IF(E317=18,'Lay Out'!D317,IF(E317=10,'Lay Out'!D317,IF(E317=16,'Lay Out'!D317,"")))</f>
        <v/>
      </c>
      <c r="N317" s="16" t="str">
        <f>IF(K317=1,'Lay Out'!G317,"")</f>
        <v/>
      </c>
      <c r="O317" s="23" t="str">
        <f>IF(K317=1,'Lay Out'!$J$25,"")</f>
        <v/>
      </c>
      <c r="P317">
        <f t="shared" si="27"/>
        <v>90646</v>
      </c>
      <c r="Q317" s="16" t="str">
        <f>IF(K317=1,'Lay Out'!F317,"")</f>
        <v/>
      </c>
    </row>
    <row r="318" spans="1:17" ht="14.4">
      <c r="A318" t="str">
        <f>IF(C318="no",_xlfn.XLOOKUP(D318,'BASE BANCOS'!B:B,'BASE BANCOS'!C:C,"",0,1),IF(C318&gt;2,_xlfn.XLOOKUP(D318,'BASE BANCOS'!A:A,'BASE BANCOS'!C:C,"",0,1),""))</f>
        <v/>
      </c>
      <c r="B318" s="16" t="str">
        <f>_xlfn.XLOOKUP(A318,'BASE BANCOS'!C:C,'BASE BANCOS'!B:B,"",0,1)</f>
        <v/>
      </c>
      <c r="C318" t="str">
        <f t="shared" si="29"/>
        <v/>
      </c>
      <c r="D318" s="16">
        <f t="shared" si="28"/>
        <v>0</v>
      </c>
      <c r="E318" t="str">
        <f t="shared" si="24"/>
        <v/>
      </c>
      <c r="F318" s="21" t="str">
        <f>IF('Lay Out'!A318&gt;1,'Lay Out'!C318,"")</f>
        <v/>
      </c>
      <c r="G318">
        <f>'Lay Out'!E318</f>
        <v>0</v>
      </c>
      <c r="H318" s="16" t="str">
        <f ca="1">IF('Lay Out'!A318&gt;3,CONCATENATE('Lay Out'!A318,RANDBETWEEN(1,99999)),(""))</f>
        <v/>
      </c>
      <c r="I318" s="16" t="str">
        <f>IF('Lay Out'!A318&gt;1,'Lay Out'!B318,"")</f>
        <v/>
      </c>
      <c r="J318" s="16" t="str">
        <f t="shared" si="25"/>
        <v/>
      </c>
      <c r="K318" s="16" t="str">
        <f t="shared" si="26"/>
        <v/>
      </c>
      <c r="L318" s="16" t="str" cm="1">
        <f t="array" ref="L318">IF(E318="","",_xlfn.IFS(E318=18,40,E318=16,3,E318=10,10))</f>
        <v/>
      </c>
      <c r="M318" s="22" t="str">
        <f>IF(E318=18,'Lay Out'!D318,IF(E318=10,'Lay Out'!D318,IF(E318=16,'Lay Out'!D318,"")))</f>
        <v/>
      </c>
      <c r="N318" s="16" t="str">
        <f>IF(K318=1,'Lay Out'!G318,"")</f>
        <v/>
      </c>
      <c r="O318" s="23" t="str">
        <f>IF(K318=1,'Lay Out'!$J$25,"")</f>
        <v/>
      </c>
      <c r="P318">
        <f t="shared" si="27"/>
        <v>90646</v>
      </c>
      <c r="Q318" s="16" t="str">
        <f>IF(K318=1,'Lay Out'!F318,"")</f>
        <v/>
      </c>
    </row>
    <row r="319" spans="1:17" ht="14.4">
      <c r="A319" t="str">
        <f>IF(C319="no",_xlfn.XLOOKUP(D319,'BASE BANCOS'!B:B,'BASE BANCOS'!C:C,"",0,1),IF(C319&gt;2,_xlfn.XLOOKUP(D319,'BASE BANCOS'!A:A,'BASE BANCOS'!C:C,"",0,1),""))</f>
        <v/>
      </c>
      <c r="B319" s="16" t="str">
        <f>_xlfn.XLOOKUP(A319,'BASE BANCOS'!C:C,'BASE BANCOS'!B:B,"",0,1)</f>
        <v/>
      </c>
      <c r="C319" t="str">
        <f t="shared" si="29"/>
        <v/>
      </c>
      <c r="D319" s="16">
        <f t="shared" si="28"/>
        <v>0</v>
      </c>
      <c r="E319" t="str">
        <f t="shared" si="24"/>
        <v/>
      </c>
      <c r="F319" s="21" t="str">
        <f>IF('Lay Out'!A319&gt;1,'Lay Out'!C319,"")</f>
        <v/>
      </c>
      <c r="G319">
        <f>'Lay Out'!E319</f>
        <v>0</v>
      </c>
      <c r="H319" s="16" t="str">
        <f ca="1">IF('Lay Out'!A319&gt;3,CONCATENATE('Lay Out'!A319,RANDBETWEEN(1,99999)),(""))</f>
        <v/>
      </c>
      <c r="I319" s="16" t="str">
        <f>IF('Lay Out'!A319&gt;1,'Lay Out'!B319,"")</f>
        <v/>
      </c>
      <c r="J319" s="16" t="str">
        <f t="shared" si="25"/>
        <v/>
      </c>
      <c r="K319" s="16" t="str">
        <f t="shared" si="26"/>
        <v/>
      </c>
      <c r="L319" s="16" t="str" cm="1">
        <f t="array" ref="L319">IF(E319="","",_xlfn.IFS(E319=18,40,E319=16,3,E319=10,10))</f>
        <v/>
      </c>
      <c r="M319" s="22" t="str">
        <f>IF(E319=18,'Lay Out'!D319,IF(E319=10,'Lay Out'!D319,IF(E319=16,'Lay Out'!D319,"")))</f>
        <v/>
      </c>
      <c r="N319" s="16" t="str">
        <f>IF(K319=1,'Lay Out'!G319,"")</f>
        <v/>
      </c>
      <c r="O319" s="23" t="str">
        <f>IF(K319=1,'Lay Out'!$J$25,"")</f>
        <v/>
      </c>
      <c r="P319">
        <f t="shared" si="27"/>
        <v>90646</v>
      </c>
      <c r="Q319" s="16" t="str">
        <f>IF(K319=1,'Lay Out'!F319,"")</f>
        <v/>
      </c>
    </row>
    <row r="320" spans="1:17" ht="14.4">
      <c r="A320" t="str">
        <f>IF(C320="no",_xlfn.XLOOKUP(D320,'BASE BANCOS'!B:B,'BASE BANCOS'!C:C,"",0,1),IF(C320&gt;2,_xlfn.XLOOKUP(D320,'BASE BANCOS'!A:A,'BASE BANCOS'!C:C,"",0,1),""))</f>
        <v/>
      </c>
      <c r="B320" s="16" t="str">
        <f>_xlfn.XLOOKUP(A320,'BASE BANCOS'!C:C,'BASE BANCOS'!B:B,"",0,1)</f>
        <v/>
      </c>
      <c r="C320" t="str">
        <f t="shared" si="29"/>
        <v/>
      </c>
      <c r="D320" s="16">
        <f t="shared" si="28"/>
        <v>0</v>
      </c>
      <c r="E320" t="str">
        <f t="shared" si="24"/>
        <v/>
      </c>
      <c r="F320" s="21" t="str">
        <f>IF('Lay Out'!A320&gt;1,'Lay Out'!C320,"")</f>
        <v/>
      </c>
      <c r="G320">
        <f>'Lay Out'!E320</f>
        <v>0</v>
      </c>
      <c r="H320" s="16" t="str">
        <f ca="1">IF('Lay Out'!A320&gt;3,CONCATENATE('Lay Out'!A320,RANDBETWEEN(1,99999)),(""))</f>
        <v/>
      </c>
      <c r="I320" s="16" t="str">
        <f>IF('Lay Out'!A320&gt;1,'Lay Out'!B320,"")</f>
        <v/>
      </c>
      <c r="J320" s="16" t="str">
        <f t="shared" si="25"/>
        <v/>
      </c>
      <c r="K320" s="16" t="str">
        <f t="shared" si="26"/>
        <v/>
      </c>
      <c r="L320" s="16" t="str" cm="1">
        <f t="array" ref="L320">IF(E320="","",_xlfn.IFS(E320=18,40,E320=16,3,E320=10,10))</f>
        <v/>
      </c>
      <c r="M320" s="22" t="str">
        <f>IF(E320=18,'Lay Out'!D320,IF(E320=10,'Lay Out'!D320,IF(E320=16,'Lay Out'!D320,"")))</f>
        <v/>
      </c>
      <c r="N320" s="16" t="str">
        <f>IF(K320=1,'Lay Out'!G320,"")</f>
        <v/>
      </c>
      <c r="O320" s="23" t="str">
        <f>IF(K320=1,'Lay Out'!$J$25,"")</f>
        <v/>
      </c>
      <c r="P320">
        <f t="shared" si="27"/>
        <v>90646</v>
      </c>
      <c r="Q320" s="16" t="str">
        <f>IF(K320=1,'Lay Out'!F320,"")</f>
        <v/>
      </c>
    </row>
    <row r="321" spans="1:17" ht="14.4">
      <c r="A321" t="str">
        <f>IF(C321="no",_xlfn.XLOOKUP(D321,'BASE BANCOS'!B:B,'BASE BANCOS'!C:C,"",0,1),IF(C321&gt;2,_xlfn.XLOOKUP(D321,'BASE BANCOS'!A:A,'BASE BANCOS'!C:C,"",0,1),""))</f>
        <v/>
      </c>
      <c r="B321" s="16" t="str">
        <f>_xlfn.XLOOKUP(A321,'BASE BANCOS'!C:C,'BASE BANCOS'!B:B,"",0,1)</f>
        <v/>
      </c>
      <c r="C321" t="str">
        <f t="shared" si="29"/>
        <v/>
      </c>
      <c r="D321" s="16">
        <f t="shared" si="28"/>
        <v>0</v>
      </c>
      <c r="E321" t="str">
        <f t="shared" si="24"/>
        <v/>
      </c>
      <c r="F321" s="21" t="str">
        <f>IF('Lay Out'!A321&gt;1,'Lay Out'!C321,"")</f>
        <v/>
      </c>
      <c r="G321">
        <f>'Lay Out'!E321</f>
        <v>0</v>
      </c>
      <c r="H321" s="16" t="str">
        <f ca="1">IF('Lay Out'!A321&gt;3,CONCATENATE('Lay Out'!A321,RANDBETWEEN(1,99999)),(""))</f>
        <v/>
      </c>
      <c r="I321" s="16" t="str">
        <f>IF('Lay Out'!A321&gt;1,'Lay Out'!B321,"")</f>
        <v/>
      </c>
      <c r="J321" s="16" t="str">
        <f t="shared" si="25"/>
        <v/>
      </c>
      <c r="K321" s="16" t="str">
        <f t="shared" si="26"/>
        <v/>
      </c>
      <c r="L321" s="16" t="str" cm="1">
        <f t="array" ref="L321">IF(E321="","",_xlfn.IFS(E321=18,40,E321=16,3,E321=10,10))</f>
        <v/>
      </c>
      <c r="M321" s="22" t="str">
        <f>IF(E321=18,'Lay Out'!D321,IF(E321=10,'Lay Out'!D321,IF(E321=16,'Lay Out'!D321,"")))</f>
        <v/>
      </c>
      <c r="N321" s="16" t="str">
        <f>IF(K321=1,'Lay Out'!G321,"")</f>
        <v/>
      </c>
      <c r="O321" s="23" t="str">
        <f>IF(K321=1,'Lay Out'!$J$25,"")</f>
        <v/>
      </c>
      <c r="P321">
        <f t="shared" si="27"/>
        <v>90646</v>
      </c>
      <c r="Q321" s="16" t="str">
        <f>IF(K321=1,'Lay Out'!F321,"")</f>
        <v/>
      </c>
    </row>
    <row r="322" spans="1:17" ht="14.4">
      <c r="A322" t="str">
        <f>IF(C322="no",_xlfn.XLOOKUP(D322,'BASE BANCOS'!B:B,'BASE BANCOS'!C:C,"",0,1),IF(C322&gt;2,_xlfn.XLOOKUP(D322,'BASE BANCOS'!A:A,'BASE BANCOS'!C:C,"",0,1),""))</f>
        <v/>
      </c>
      <c r="B322" s="16" t="str">
        <f>_xlfn.XLOOKUP(A322,'BASE BANCOS'!C:C,'BASE BANCOS'!B:B,"",0,1)</f>
        <v/>
      </c>
      <c r="C322" t="str">
        <f t="shared" si="29"/>
        <v/>
      </c>
      <c r="D322" s="16">
        <f t="shared" si="28"/>
        <v>0</v>
      </c>
      <c r="E322" t="str">
        <f t="shared" ref="E322:E385" si="30">IF(LEN(F322)=0,"",LEN(F322))</f>
        <v/>
      </c>
      <c r="F322" s="21" t="str">
        <f>IF('Lay Out'!A322&gt;1,'Lay Out'!C322,"")</f>
        <v/>
      </c>
      <c r="G322">
        <f>'Lay Out'!E322</f>
        <v>0</v>
      </c>
      <c r="H322" s="16" t="str">
        <f ca="1">IF('Lay Out'!A322&gt;3,CONCATENATE('Lay Out'!A322,RANDBETWEEN(1,99999)),(""))</f>
        <v/>
      </c>
      <c r="I322" s="16" t="str">
        <f>IF('Lay Out'!A322&gt;1,'Lay Out'!B322,"")</f>
        <v/>
      </c>
      <c r="J322" s="16" t="str">
        <f t="shared" si="25"/>
        <v/>
      </c>
      <c r="K322" s="16" t="str">
        <f t="shared" si="26"/>
        <v/>
      </c>
      <c r="L322" s="16" t="str" cm="1">
        <f t="array" ref="L322">IF(E322="","",_xlfn.IFS(E322=18,40,E322=16,3,E322=10,10))</f>
        <v/>
      </c>
      <c r="M322" s="22" t="str">
        <f>IF(E322=18,'Lay Out'!D322,IF(E322=10,'Lay Out'!D322,IF(E322=16,'Lay Out'!D322,"")))</f>
        <v/>
      </c>
      <c r="N322" s="16" t="str">
        <f>IF(K322=1,'Lay Out'!G322,"")</f>
        <v/>
      </c>
      <c r="O322" s="23" t="str">
        <f>IF(K322=1,'Lay Out'!$J$25,"")</f>
        <v/>
      </c>
      <c r="P322">
        <f t="shared" si="27"/>
        <v>90646</v>
      </c>
      <c r="Q322" s="16" t="str">
        <f>IF(K322=1,'Lay Out'!F322,"")</f>
        <v/>
      </c>
    </row>
    <row r="323" spans="1:17" ht="14.4">
      <c r="A323" t="str">
        <f>IF(C323="no",_xlfn.XLOOKUP(D323,'BASE BANCOS'!B:B,'BASE BANCOS'!C:C,"",0,1),IF(C323&gt;2,_xlfn.XLOOKUP(D323,'BASE BANCOS'!A:A,'BASE BANCOS'!C:C,"",0,1),""))</f>
        <v/>
      </c>
      <c r="B323" s="16" t="str">
        <f>_xlfn.XLOOKUP(A323,'BASE BANCOS'!C:C,'BASE BANCOS'!B:B,"",0,1)</f>
        <v/>
      </c>
      <c r="C323" t="str">
        <f t="shared" si="29"/>
        <v/>
      </c>
      <c r="D323" s="16">
        <f t="shared" si="28"/>
        <v>0</v>
      </c>
      <c r="E323" t="str">
        <f t="shared" si="30"/>
        <v/>
      </c>
      <c r="F323" s="21" t="str">
        <f>IF('Lay Out'!A323&gt;1,'Lay Out'!C323,"")</f>
        <v/>
      </c>
      <c r="G323">
        <f>'Lay Out'!E323</f>
        <v>0</v>
      </c>
      <c r="H323" s="16" t="str">
        <f ca="1">IF('Lay Out'!A323&gt;3,CONCATENATE('Lay Out'!A323,RANDBETWEEN(1,99999)),(""))</f>
        <v/>
      </c>
      <c r="I323" s="16" t="str">
        <f>IF('Lay Out'!A323&gt;1,'Lay Out'!B323,"")</f>
        <v/>
      </c>
      <c r="J323" s="16" t="str">
        <f t="shared" ref="J323:J386" si="31">IF(E323="","","ND")</f>
        <v/>
      </c>
      <c r="K323" s="16" t="str">
        <f t="shared" ref="K323:K386" si="32">IF(E323=18,1,IF(E323=10,1,IF(E323=16,1,"")))</f>
        <v/>
      </c>
      <c r="L323" s="16" t="str" cm="1">
        <f t="array" ref="L323">IF(E323="","",_xlfn.IFS(E323=18,40,E323=16,3,E323=10,10))</f>
        <v/>
      </c>
      <c r="M323" s="22" t="str">
        <f>IF(E323=18,'Lay Out'!D323,IF(E323=10,'Lay Out'!D323,IF(E323=16,'Lay Out'!D323,"")))</f>
        <v/>
      </c>
      <c r="N323" s="16" t="str">
        <f>IF(K323=1,'Lay Out'!G323,"")</f>
        <v/>
      </c>
      <c r="O323" s="23" t="str">
        <f>IF(K323=1,'Lay Out'!$J$25,"")</f>
        <v/>
      </c>
      <c r="P323">
        <f t="shared" ref="P323:P386" si="33">IF(E323=0,0,90646)</f>
        <v>90646</v>
      </c>
      <c r="Q323" s="16" t="str">
        <f>IF(K323=1,'Lay Out'!F323,"")</f>
        <v/>
      </c>
    </row>
    <row r="324" spans="1:17" ht="14.4">
      <c r="A324" t="str">
        <f>IF(C324="no",_xlfn.XLOOKUP(D324,'BASE BANCOS'!B:B,'BASE BANCOS'!C:C,"",0,1),IF(C324&gt;2,_xlfn.XLOOKUP(D324,'BASE BANCOS'!A:A,'BASE BANCOS'!C:C,"",0,1),""))</f>
        <v/>
      </c>
      <c r="B324" s="16" t="str">
        <f>_xlfn.XLOOKUP(A324,'BASE BANCOS'!C:C,'BASE BANCOS'!B:B,"",0,1)</f>
        <v/>
      </c>
      <c r="C324" t="str">
        <f t="shared" si="29"/>
        <v/>
      </c>
      <c r="D324" s="16">
        <f t="shared" si="28"/>
        <v>0</v>
      </c>
      <c r="E324" t="str">
        <f t="shared" si="30"/>
        <v/>
      </c>
      <c r="F324" s="21" t="str">
        <f>IF('Lay Out'!A324&gt;1,'Lay Out'!C324,"")</f>
        <v/>
      </c>
      <c r="G324">
        <f>'Lay Out'!E324</f>
        <v>0</v>
      </c>
      <c r="H324" s="16" t="str">
        <f ca="1">IF('Lay Out'!A324&gt;3,CONCATENATE('Lay Out'!A324,RANDBETWEEN(1,99999)),(""))</f>
        <v/>
      </c>
      <c r="I324" s="16" t="str">
        <f>IF('Lay Out'!A324&gt;1,'Lay Out'!B324,"")</f>
        <v/>
      </c>
      <c r="J324" s="16" t="str">
        <f t="shared" si="31"/>
        <v/>
      </c>
      <c r="K324" s="16" t="str">
        <f t="shared" si="32"/>
        <v/>
      </c>
      <c r="L324" s="16" t="str" cm="1">
        <f t="array" ref="L324">IF(E324="","",_xlfn.IFS(E324=18,40,E324=16,3,E324=10,10))</f>
        <v/>
      </c>
      <c r="M324" s="22" t="str">
        <f>IF(E324=18,'Lay Out'!D324,IF(E324=10,'Lay Out'!D324,IF(E324=16,'Lay Out'!D324,"")))</f>
        <v/>
      </c>
      <c r="N324" s="16" t="str">
        <f>IF(K324=1,'Lay Out'!G324,"")</f>
        <v/>
      </c>
      <c r="O324" s="23" t="str">
        <f>IF(K324=1,'Lay Out'!$J$25,"")</f>
        <v/>
      </c>
      <c r="P324">
        <f t="shared" si="33"/>
        <v>90646</v>
      </c>
      <c r="Q324" s="16" t="str">
        <f>IF(K324=1,'Lay Out'!F324,"")</f>
        <v/>
      </c>
    </row>
    <row r="325" spans="1:17" ht="14.4">
      <c r="A325" t="str">
        <f>IF(C325="no",_xlfn.XLOOKUP(D325,'BASE BANCOS'!B:B,'BASE BANCOS'!C:C,"",0,1),IF(C325&gt;2,_xlfn.XLOOKUP(D325,'BASE BANCOS'!A:A,'BASE BANCOS'!C:C,"",0,1),""))</f>
        <v/>
      </c>
      <c r="B325" s="16" t="str">
        <f>_xlfn.XLOOKUP(A325,'BASE BANCOS'!C:C,'BASE BANCOS'!B:B,"",0,1)</f>
        <v/>
      </c>
      <c r="C325" t="str">
        <f t="shared" si="29"/>
        <v/>
      </c>
      <c r="D325" s="16">
        <f t="shared" ref="D325:D388" si="34">IF(E325=18,MID(F325,1,3),IF(G325="","",G325))</f>
        <v>0</v>
      </c>
      <c r="E325" t="str">
        <f t="shared" si="30"/>
        <v/>
      </c>
      <c r="F325" s="21" t="str">
        <f>IF('Lay Out'!A325&gt;1,'Lay Out'!C325,"")</f>
        <v/>
      </c>
      <c r="G325">
        <f>'Lay Out'!E325</f>
        <v>0</v>
      </c>
      <c r="H325" s="16" t="str">
        <f ca="1">IF('Lay Out'!A325&gt;3,CONCATENATE('Lay Out'!A325,RANDBETWEEN(1,99999)),(""))</f>
        <v/>
      </c>
      <c r="I325" s="16" t="str">
        <f>IF('Lay Out'!A325&gt;1,'Lay Out'!B325,"")</f>
        <v/>
      </c>
      <c r="J325" s="16" t="str">
        <f t="shared" si="31"/>
        <v/>
      </c>
      <c r="K325" s="16" t="str">
        <f t="shared" si="32"/>
        <v/>
      </c>
      <c r="L325" s="16" t="str" cm="1">
        <f t="array" ref="L325">IF(E325="","",_xlfn.IFS(E325=18,40,E325=16,3,E325=10,10))</f>
        <v/>
      </c>
      <c r="M325" s="22" t="str">
        <f>IF(E325=18,'Lay Out'!D325,IF(E325=10,'Lay Out'!D325,IF(E325=16,'Lay Out'!D325,"")))</f>
        <v/>
      </c>
      <c r="N325" s="16" t="str">
        <f>IF(K325=1,'Lay Out'!G325,"")</f>
        <v/>
      </c>
      <c r="O325" s="23" t="str">
        <f>IF(K325=1,'Lay Out'!$J$25,"")</f>
        <v/>
      </c>
      <c r="P325">
        <f t="shared" si="33"/>
        <v>90646</v>
      </c>
      <c r="Q325" s="16" t="str">
        <f>IF(K325=1,'Lay Out'!F325,"")</f>
        <v/>
      </c>
    </row>
    <row r="326" spans="1:17" ht="14.4">
      <c r="A326" t="str">
        <f>IF(C326="no",_xlfn.XLOOKUP(D326,'BASE BANCOS'!B:B,'BASE BANCOS'!C:C,"",0,1),IF(C326&gt;2,_xlfn.XLOOKUP(D326,'BASE BANCOS'!A:A,'BASE BANCOS'!C:C,"",0,1),""))</f>
        <v/>
      </c>
      <c r="B326" s="16" t="str">
        <f>_xlfn.XLOOKUP(A326,'BASE BANCOS'!C:C,'BASE BANCOS'!B:B,"",0,1)</f>
        <v/>
      </c>
      <c r="C326" t="str">
        <f t="shared" ref="C326:C389" si="35">IF(E326=18,"ok",IF(E326="","","no"))</f>
        <v/>
      </c>
      <c r="D326" s="16">
        <f t="shared" si="34"/>
        <v>0</v>
      </c>
      <c r="E326" t="str">
        <f t="shared" si="30"/>
        <v/>
      </c>
      <c r="F326" s="21" t="str">
        <f>IF('Lay Out'!A326&gt;1,'Lay Out'!C326,"")</f>
        <v/>
      </c>
      <c r="G326">
        <f>'Lay Out'!E326</f>
        <v>0</v>
      </c>
      <c r="H326" s="16" t="str">
        <f ca="1">IF('Lay Out'!A326&gt;3,CONCATENATE('Lay Out'!A326,RANDBETWEEN(1,99999)),(""))</f>
        <v/>
      </c>
      <c r="I326" s="16" t="str">
        <f>IF('Lay Out'!A326&gt;1,'Lay Out'!B326,"")</f>
        <v/>
      </c>
      <c r="J326" s="16" t="str">
        <f t="shared" si="31"/>
        <v/>
      </c>
      <c r="K326" s="16" t="str">
        <f t="shared" si="32"/>
        <v/>
      </c>
      <c r="L326" s="16" t="str" cm="1">
        <f t="array" ref="L326">IF(E326="","",_xlfn.IFS(E326=18,40,E326=16,3,E326=10,10))</f>
        <v/>
      </c>
      <c r="M326" s="22" t="str">
        <f>IF(E326=18,'Lay Out'!D326,IF(E326=10,'Lay Out'!D326,IF(E326=16,'Lay Out'!D326,"")))</f>
        <v/>
      </c>
      <c r="N326" s="16" t="str">
        <f>IF(K326=1,'Lay Out'!G326,"")</f>
        <v/>
      </c>
      <c r="O326" s="23" t="str">
        <f>IF(K326=1,'Lay Out'!$J$25,"")</f>
        <v/>
      </c>
      <c r="P326">
        <f t="shared" si="33"/>
        <v>90646</v>
      </c>
      <c r="Q326" s="16" t="str">
        <f>IF(K326=1,'Lay Out'!F326,"")</f>
        <v/>
      </c>
    </row>
    <row r="327" spans="1:17" ht="14.4">
      <c r="A327" t="str">
        <f>IF(C327="no",_xlfn.XLOOKUP(D327,'BASE BANCOS'!B:B,'BASE BANCOS'!C:C,"",0,1),IF(C327&gt;2,_xlfn.XLOOKUP(D327,'BASE BANCOS'!A:A,'BASE BANCOS'!C:C,"",0,1),""))</f>
        <v/>
      </c>
      <c r="B327" s="16" t="str">
        <f>_xlfn.XLOOKUP(A327,'BASE BANCOS'!C:C,'BASE BANCOS'!B:B,"",0,1)</f>
        <v/>
      </c>
      <c r="C327" t="str">
        <f t="shared" si="35"/>
        <v/>
      </c>
      <c r="D327" s="16">
        <f t="shared" si="34"/>
        <v>0</v>
      </c>
      <c r="E327" t="str">
        <f t="shared" si="30"/>
        <v/>
      </c>
      <c r="F327" s="21" t="str">
        <f>IF('Lay Out'!A327&gt;1,'Lay Out'!C327,"")</f>
        <v/>
      </c>
      <c r="G327">
        <f>'Lay Out'!E327</f>
        <v>0</v>
      </c>
      <c r="H327" s="16" t="str">
        <f ca="1">IF('Lay Out'!A327&gt;3,CONCATENATE('Lay Out'!A327,RANDBETWEEN(1,99999)),(""))</f>
        <v/>
      </c>
      <c r="I327" s="16" t="str">
        <f>IF('Lay Out'!A327&gt;1,'Lay Out'!B327,"")</f>
        <v/>
      </c>
      <c r="J327" s="16" t="str">
        <f t="shared" si="31"/>
        <v/>
      </c>
      <c r="K327" s="16" t="str">
        <f t="shared" si="32"/>
        <v/>
      </c>
      <c r="L327" s="16" t="str" cm="1">
        <f t="array" ref="L327">IF(E327="","",_xlfn.IFS(E327=18,40,E327=16,3,E327=10,10))</f>
        <v/>
      </c>
      <c r="M327" s="22" t="str">
        <f>IF(E327=18,'Lay Out'!D327,IF(E327=10,'Lay Out'!D327,IF(E327=16,'Lay Out'!D327,"")))</f>
        <v/>
      </c>
      <c r="N327" s="16" t="str">
        <f>IF(K327=1,'Lay Out'!G327,"")</f>
        <v/>
      </c>
      <c r="O327" s="23" t="str">
        <f>IF(K327=1,'Lay Out'!$J$25,"")</f>
        <v/>
      </c>
      <c r="P327">
        <f t="shared" si="33"/>
        <v>90646</v>
      </c>
      <c r="Q327" s="16" t="str">
        <f>IF(K327=1,'Lay Out'!F327,"")</f>
        <v/>
      </c>
    </row>
    <row r="328" spans="1:17" ht="14.4">
      <c r="A328" t="str">
        <f>IF(C328="no",_xlfn.XLOOKUP(D328,'BASE BANCOS'!B:B,'BASE BANCOS'!C:C,"",0,1),IF(C328&gt;2,_xlfn.XLOOKUP(D328,'BASE BANCOS'!A:A,'BASE BANCOS'!C:C,"",0,1),""))</f>
        <v/>
      </c>
      <c r="B328" s="16" t="str">
        <f>_xlfn.XLOOKUP(A328,'BASE BANCOS'!C:C,'BASE BANCOS'!B:B,"",0,1)</f>
        <v/>
      </c>
      <c r="C328" t="str">
        <f t="shared" si="35"/>
        <v/>
      </c>
      <c r="D328" s="16">
        <f t="shared" si="34"/>
        <v>0</v>
      </c>
      <c r="E328" t="str">
        <f t="shared" si="30"/>
        <v/>
      </c>
      <c r="F328" s="21" t="str">
        <f>IF('Lay Out'!A328&gt;1,'Lay Out'!C328,"")</f>
        <v/>
      </c>
      <c r="G328">
        <f>'Lay Out'!E328</f>
        <v>0</v>
      </c>
      <c r="H328" s="16" t="str">
        <f ca="1">IF('Lay Out'!A328&gt;3,CONCATENATE('Lay Out'!A328,RANDBETWEEN(1,99999)),(""))</f>
        <v/>
      </c>
      <c r="I328" s="16" t="str">
        <f>IF('Lay Out'!A328&gt;1,'Lay Out'!B328,"")</f>
        <v/>
      </c>
      <c r="J328" s="16" t="str">
        <f t="shared" si="31"/>
        <v/>
      </c>
      <c r="K328" s="16" t="str">
        <f t="shared" si="32"/>
        <v/>
      </c>
      <c r="L328" s="16" t="str" cm="1">
        <f t="array" ref="L328">IF(E328="","",_xlfn.IFS(E328=18,40,E328=16,3,E328=10,10))</f>
        <v/>
      </c>
      <c r="M328" s="22" t="str">
        <f>IF(E328=18,'Lay Out'!D328,IF(E328=10,'Lay Out'!D328,IF(E328=16,'Lay Out'!D328,"")))</f>
        <v/>
      </c>
      <c r="N328" s="16" t="str">
        <f>IF(K328=1,'Lay Out'!G328,"")</f>
        <v/>
      </c>
      <c r="O328" s="23" t="str">
        <f>IF(K328=1,'Lay Out'!$J$25,"")</f>
        <v/>
      </c>
      <c r="P328">
        <f t="shared" si="33"/>
        <v>90646</v>
      </c>
      <c r="Q328" s="16" t="str">
        <f>IF(K328=1,'Lay Out'!F328,"")</f>
        <v/>
      </c>
    </row>
    <row r="329" spans="1:17" ht="14.4">
      <c r="A329" t="str">
        <f>IF(C329="no",_xlfn.XLOOKUP(D329,'BASE BANCOS'!B:B,'BASE BANCOS'!C:C,"",0,1),IF(C329&gt;2,_xlfn.XLOOKUP(D329,'BASE BANCOS'!A:A,'BASE BANCOS'!C:C,"",0,1),""))</f>
        <v/>
      </c>
      <c r="B329" s="16" t="str">
        <f>_xlfn.XLOOKUP(A329,'BASE BANCOS'!C:C,'BASE BANCOS'!B:B,"",0,1)</f>
        <v/>
      </c>
      <c r="C329" t="str">
        <f t="shared" si="35"/>
        <v/>
      </c>
      <c r="D329" s="16">
        <f t="shared" si="34"/>
        <v>0</v>
      </c>
      <c r="E329" t="str">
        <f t="shared" si="30"/>
        <v/>
      </c>
      <c r="F329" s="21" t="str">
        <f>IF('Lay Out'!A329&gt;1,'Lay Out'!C329,"")</f>
        <v/>
      </c>
      <c r="G329">
        <f>'Lay Out'!E329</f>
        <v>0</v>
      </c>
      <c r="H329" s="16" t="str">
        <f ca="1">IF('Lay Out'!A329&gt;3,CONCATENATE('Lay Out'!A329,RANDBETWEEN(1,99999)),(""))</f>
        <v/>
      </c>
      <c r="I329" s="16" t="str">
        <f>IF('Lay Out'!A329&gt;1,'Lay Out'!B329,"")</f>
        <v/>
      </c>
      <c r="J329" s="16" t="str">
        <f t="shared" si="31"/>
        <v/>
      </c>
      <c r="K329" s="16" t="str">
        <f t="shared" si="32"/>
        <v/>
      </c>
      <c r="L329" s="16" t="str" cm="1">
        <f t="array" ref="L329">IF(E329="","",_xlfn.IFS(E329=18,40,E329=16,3,E329=10,10))</f>
        <v/>
      </c>
      <c r="M329" s="22" t="str">
        <f>IF(E329=18,'Lay Out'!D329,IF(E329=10,'Lay Out'!D329,IF(E329=16,'Lay Out'!D329,"")))</f>
        <v/>
      </c>
      <c r="N329" s="16" t="str">
        <f>IF(K329=1,'Lay Out'!G329,"")</f>
        <v/>
      </c>
      <c r="O329" s="23" t="str">
        <f>IF(K329=1,'Lay Out'!$J$25,"")</f>
        <v/>
      </c>
      <c r="P329">
        <f t="shared" si="33"/>
        <v>90646</v>
      </c>
      <c r="Q329" s="16" t="str">
        <f>IF(K329=1,'Lay Out'!F329,"")</f>
        <v/>
      </c>
    </row>
    <row r="330" spans="1:17" ht="14.4">
      <c r="A330" t="str">
        <f>IF(C330="no",_xlfn.XLOOKUP(D330,'BASE BANCOS'!B:B,'BASE BANCOS'!C:C,"",0,1),IF(C330&gt;2,_xlfn.XLOOKUP(D330,'BASE BANCOS'!A:A,'BASE BANCOS'!C:C,"",0,1),""))</f>
        <v/>
      </c>
      <c r="B330" s="16" t="str">
        <f>_xlfn.XLOOKUP(A330,'BASE BANCOS'!C:C,'BASE BANCOS'!B:B,"",0,1)</f>
        <v/>
      </c>
      <c r="C330" t="str">
        <f t="shared" si="35"/>
        <v/>
      </c>
      <c r="D330" s="16">
        <f t="shared" si="34"/>
        <v>0</v>
      </c>
      <c r="E330" t="str">
        <f t="shared" si="30"/>
        <v/>
      </c>
      <c r="F330" s="21" t="str">
        <f>IF('Lay Out'!A330&gt;1,'Lay Out'!C330,"")</f>
        <v/>
      </c>
      <c r="G330">
        <f>'Lay Out'!E330</f>
        <v>0</v>
      </c>
      <c r="H330" s="16" t="str">
        <f ca="1">IF('Lay Out'!A330&gt;3,CONCATENATE('Lay Out'!A330,RANDBETWEEN(1,99999)),(""))</f>
        <v/>
      </c>
      <c r="I330" s="16" t="str">
        <f>IF('Lay Out'!A330&gt;1,'Lay Out'!B330,"")</f>
        <v/>
      </c>
      <c r="J330" s="16" t="str">
        <f t="shared" si="31"/>
        <v/>
      </c>
      <c r="K330" s="16" t="str">
        <f t="shared" si="32"/>
        <v/>
      </c>
      <c r="L330" s="16" t="str" cm="1">
        <f t="array" ref="L330">IF(E330="","",_xlfn.IFS(E330=18,40,E330=16,3,E330=10,10))</f>
        <v/>
      </c>
      <c r="M330" s="22" t="str">
        <f>IF(E330=18,'Lay Out'!D330,IF(E330=10,'Lay Out'!D330,IF(E330=16,'Lay Out'!D330,"")))</f>
        <v/>
      </c>
      <c r="N330" s="16" t="str">
        <f>IF(K330=1,'Lay Out'!G330,"")</f>
        <v/>
      </c>
      <c r="O330" s="23" t="str">
        <f>IF(K330=1,'Lay Out'!$J$25,"")</f>
        <v/>
      </c>
      <c r="P330">
        <f t="shared" si="33"/>
        <v>90646</v>
      </c>
      <c r="Q330" s="16" t="str">
        <f>IF(K330=1,'Lay Out'!F330,"")</f>
        <v/>
      </c>
    </row>
    <row r="331" spans="1:17" ht="14.4">
      <c r="A331" t="str">
        <f>IF(C331="no",_xlfn.XLOOKUP(D331,'BASE BANCOS'!B:B,'BASE BANCOS'!C:C,"",0,1),IF(C331&gt;2,_xlfn.XLOOKUP(D331,'BASE BANCOS'!A:A,'BASE BANCOS'!C:C,"",0,1),""))</f>
        <v/>
      </c>
      <c r="B331" s="16" t="str">
        <f>_xlfn.XLOOKUP(A331,'BASE BANCOS'!C:C,'BASE BANCOS'!B:B,"",0,1)</f>
        <v/>
      </c>
      <c r="C331" t="str">
        <f t="shared" si="35"/>
        <v/>
      </c>
      <c r="D331" s="16">
        <f t="shared" si="34"/>
        <v>0</v>
      </c>
      <c r="E331" t="str">
        <f t="shared" si="30"/>
        <v/>
      </c>
      <c r="F331" s="21" t="str">
        <f>IF('Lay Out'!A331&gt;1,'Lay Out'!C331,"")</f>
        <v/>
      </c>
      <c r="G331">
        <f>'Lay Out'!E331</f>
        <v>0</v>
      </c>
      <c r="H331" s="16" t="str">
        <f ca="1">IF('Lay Out'!A331&gt;3,CONCATENATE('Lay Out'!A331,RANDBETWEEN(1,99999)),(""))</f>
        <v/>
      </c>
      <c r="I331" s="16" t="str">
        <f>IF('Lay Out'!A331&gt;1,'Lay Out'!B331,"")</f>
        <v/>
      </c>
      <c r="J331" s="16" t="str">
        <f t="shared" si="31"/>
        <v/>
      </c>
      <c r="K331" s="16" t="str">
        <f t="shared" si="32"/>
        <v/>
      </c>
      <c r="L331" s="16" t="str" cm="1">
        <f t="array" ref="L331">IF(E331="","",_xlfn.IFS(E331=18,40,E331=16,3,E331=10,10))</f>
        <v/>
      </c>
      <c r="M331" s="22" t="str">
        <f>IF(E331=18,'Lay Out'!D331,IF(E331=10,'Lay Out'!D331,IF(E331=16,'Lay Out'!D331,"")))</f>
        <v/>
      </c>
      <c r="N331" s="16" t="str">
        <f>IF(K331=1,'Lay Out'!G331,"")</f>
        <v/>
      </c>
      <c r="O331" s="23" t="str">
        <f>IF(K331=1,'Lay Out'!$J$25,"")</f>
        <v/>
      </c>
      <c r="P331">
        <f t="shared" si="33"/>
        <v>90646</v>
      </c>
      <c r="Q331" s="16" t="str">
        <f>IF(K331=1,'Lay Out'!F331,"")</f>
        <v/>
      </c>
    </row>
    <row r="332" spans="1:17" ht="14.4">
      <c r="A332" t="str">
        <f>IF(C332="no",_xlfn.XLOOKUP(D332,'BASE BANCOS'!B:B,'BASE BANCOS'!C:C,"",0,1),IF(C332&gt;2,_xlfn.XLOOKUP(D332,'BASE BANCOS'!A:A,'BASE BANCOS'!C:C,"",0,1),""))</f>
        <v/>
      </c>
      <c r="B332" s="16" t="str">
        <f>_xlfn.XLOOKUP(A332,'BASE BANCOS'!C:C,'BASE BANCOS'!B:B,"",0,1)</f>
        <v/>
      </c>
      <c r="C332" t="str">
        <f t="shared" si="35"/>
        <v/>
      </c>
      <c r="D332" s="16">
        <f t="shared" si="34"/>
        <v>0</v>
      </c>
      <c r="E332" t="str">
        <f t="shared" si="30"/>
        <v/>
      </c>
      <c r="F332" s="21" t="str">
        <f>IF('Lay Out'!A332&gt;1,'Lay Out'!C332,"")</f>
        <v/>
      </c>
      <c r="G332">
        <f>'Lay Out'!E332</f>
        <v>0</v>
      </c>
      <c r="H332" s="16" t="str">
        <f ca="1">IF('Lay Out'!A332&gt;3,CONCATENATE('Lay Out'!A332,RANDBETWEEN(1,99999)),(""))</f>
        <v/>
      </c>
      <c r="I332" s="16" t="str">
        <f>IF('Lay Out'!A332&gt;1,'Lay Out'!B332,"")</f>
        <v/>
      </c>
      <c r="J332" s="16" t="str">
        <f t="shared" si="31"/>
        <v/>
      </c>
      <c r="K332" s="16" t="str">
        <f t="shared" si="32"/>
        <v/>
      </c>
      <c r="L332" s="16" t="str" cm="1">
        <f t="array" ref="L332">IF(E332="","",_xlfn.IFS(E332=18,40,E332=16,3,E332=10,10))</f>
        <v/>
      </c>
      <c r="M332" s="22" t="str">
        <f>IF(E332=18,'Lay Out'!D332,IF(E332=10,'Lay Out'!D332,IF(E332=16,'Lay Out'!D332,"")))</f>
        <v/>
      </c>
      <c r="N332" s="16" t="str">
        <f>IF(K332=1,'Lay Out'!G332,"")</f>
        <v/>
      </c>
      <c r="O332" s="23" t="str">
        <f>IF(K332=1,'Lay Out'!$J$25,"")</f>
        <v/>
      </c>
      <c r="P332">
        <f t="shared" si="33"/>
        <v>90646</v>
      </c>
      <c r="Q332" s="16" t="str">
        <f>IF(K332=1,'Lay Out'!F332,"")</f>
        <v/>
      </c>
    </row>
    <row r="333" spans="1:17" ht="14.4">
      <c r="A333" t="str">
        <f>IF(C333="no",_xlfn.XLOOKUP(D333,'BASE BANCOS'!B:B,'BASE BANCOS'!C:C,"",0,1),IF(C333&gt;2,_xlfn.XLOOKUP(D333,'BASE BANCOS'!A:A,'BASE BANCOS'!C:C,"",0,1),""))</f>
        <v/>
      </c>
      <c r="B333" s="16" t="str">
        <f>_xlfn.XLOOKUP(A333,'BASE BANCOS'!C:C,'BASE BANCOS'!B:B,"",0,1)</f>
        <v/>
      </c>
      <c r="C333" t="str">
        <f t="shared" si="35"/>
        <v/>
      </c>
      <c r="D333" s="16">
        <f t="shared" si="34"/>
        <v>0</v>
      </c>
      <c r="E333" t="str">
        <f t="shared" si="30"/>
        <v/>
      </c>
      <c r="F333" s="21" t="str">
        <f>IF('Lay Out'!A333&gt;1,'Lay Out'!C333,"")</f>
        <v/>
      </c>
      <c r="G333">
        <f>'Lay Out'!E333</f>
        <v>0</v>
      </c>
      <c r="H333" s="16" t="str">
        <f ca="1">IF('Lay Out'!A333&gt;3,CONCATENATE('Lay Out'!A333,RANDBETWEEN(1,99999)),(""))</f>
        <v/>
      </c>
      <c r="I333" s="16" t="str">
        <f>IF('Lay Out'!A333&gt;1,'Lay Out'!B333,"")</f>
        <v/>
      </c>
      <c r="J333" s="16" t="str">
        <f t="shared" si="31"/>
        <v/>
      </c>
      <c r="K333" s="16" t="str">
        <f t="shared" si="32"/>
        <v/>
      </c>
      <c r="L333" s="16" t="str" cm="1">
        <f t="array" ref="L333">IF(E333="","",_xlfn.IFS(E333=18,40,E333=16,3,E333=10,10))</f>
        <v/>
      </c>
      <c r="M333" s="22" t="str">
        <f>IF(E333=18,'Lay Out'!D333,IF(E333=10,'Lay Out'!D333,IF(E333=16,'Lay Out'!D333,"")))</f>
        <v/>
      </c>
      <c r="N333" s="16" t="str">
        <f>IF(K333=1,'Lay Out'!G333,"")</f>
        <v/>
      </c>
      <c r="O333" s="23" t="str">
        <f>IF(K333=1,'Lay Out'!$J$25,"")</f>
        <v/>
      </c>
      <c r="P333">
        <f t="shared" si="33"/>
        <v>90646</v>
      </c>
      <c r="Q333" s="16" t="str">
        <f>IF(K333=1,'Lay Out'!F333,"")</f>
        <v/>
      </c>
    </row>
    <row r="334" spans="1:17" ht="14.4">
      <c r="A334" t="str">
        <f>IF(C334="no",_xlfn.XLOOKUP(D334,'BASE BANCOS'!B:B,'BASE BANCOS'!C:C,"",0,1),IF(C334&gt;2,_xlfn.XLOOKUP(D334,'BASE BANCOS'!A:A,'BASE BANCOS'!C:C,"",0,1),""))</f>
        <v/>
      </c>
      <c r="B334" s="16" t="str">
        <f>_xlfn.XLOOKUP(A334,'BASE BANCOS'!C:C,'BASE BANCOS'!B:B,"",0,1)</f>
        <v/>
      </c>
      <c r="C334" t="str">
        <f t="shared" si="35"/>
        <v/>
      </c>
      <c r="D334" s="16">
        <f t="shared" si="34"/>
        <v>0</v>
      </c>
      <c r="E334" t="str">
        <f t="shared" si="30"/>
        <v/>
      </c>
      <c r="F334" s="21" t="str">
        <f>IF('Lay Out'!A334&gt;1,'Lay Out'!C334,"")</f>
        <v/>
      </c>
      <c r="G334">
        <f>'Lay Out'!E334</f>
        <v>0</v>
      </c>
      <c r="H334" s="16" t="str">
        <f ca="1">IF('Lay Out'!A334&gt;3,CONCATENATE('Lay Out'!A334,RANDBETWEEN(1,99999)),(""))</f>
        <v/>
      </c>
      <c r="I334" s="16" t="str">
        <f>IF('Lay Out'!A334&gt;1,'Lay Out'!B334,"")</f>
        <v/>
      </c>
      <c r="J334" s="16" t="str">
        <f t="shared" si="31"/>
        <v/>
      </c>
      <c r="K334" s="16" t="str">
        <f t="shared" si="32"/>
        <v/>
      </c>
      <c r="L334" s="16" t="str" cm="1">
        <f t="array" ref="L334">IF(E334="","",_xlfn.IFS(E334=18,40,E334=16,3,E334=10,10))</f>
        <v/>
      </c>
      <c r="M334" s="22" t="str">
        <f>IF(E334=18,'Lay Out'!D334,IF(E334=10,'Lay Out'!D334,IF(E334=16,'Lay Out'!D334,"")))</f>
        <v/>
      </c>
      <c r="N334" s="16" t="str">
        <f>IF(K334=1,'Lay Out'!G334,"")</f>
        <v/>
      </c>
      <c r="O334" s="23" t="str">
        <f>IF(K334=1,'Lay Out'!$J$25,"")</f>
        <v/>
      </c>
      <c r="P334">
        <f t="shared" si="33"/>
        <v>90646</v>
      </c>
      <c r="Q334" s="16" t="str">
        <f>IF(K334=1,'Lay Out'!F334,"")</f>
        <v/>
      </c>
    </row>
    <row r="335" spans="1:17" ht="14.4">
      <c r="A335" t="str">
        <f>IF(C335="no",_xlfn.XLOOKUP(D335,'BASE BANCOS'!B:B,'BASE BANCOS'!C:C,"",0,1),IF(C335&gt;2,_xlfn.XLOOKUP(D335,'BASE BANCOS'!A:A,'BASE BANCOS'!C:C,"",0,1),""))</f>
        <v/>
      </c>
      <c r="B335" s="16" t="str">
        <f>_xlfn.XLOOKUP(A335,'BASE BANCOS'!C:C,'BASE BANCOS'!B:B,"",0,1)</f>
        <v/>
      </c>
      <c r="C335" t="str">
        <f t="shared" si="35"/>
        <v/>
      </c>
      <c r="D335" s="16">
        <f t="shared" si="34"/>
        <v>0</v>
      </c>
      <c r="E335" t="str">
        <f t="shared" si="30"/>
        <v/>
      </c>
      <c r="F335" s="21" t="str">
        <f>IF('Lay Out'!A335&gt;1,'Lay Out'!C335,"")</f>
        <v/>
      </c>
      <c r="G335">
        <f>'Lay Out'!E335</f>
        <v>0</v>
      </c>
      <c r="H335" s="16" t="str">
        <f ca="1">IF('Lay Out'!A335&gt;3,CONCATENATE('Lay Out'!A335,RANDBETWEEN(1,99999)),(""))</f>
        <v/>
      </c>
      <c r="I335" s="16" t="str">
        <f>IF('Lay Out'!A335&gt;1,'Lay Out'!B335,"")</f>
        <v/>
      </c>
      <c r="J335" s="16" t="str">
        <f t="shared" si="31"/>
        <v/>
      </c>
      <c r="K335" s="16" t="str">
        <f t="shared" si="32"/>
        <v/>
      </c>
      <c r="L335" s="16" t="str" cm="1">
        <f t="array" ref="L335">IF(E335="","",_xlfn.IFS(E335=18,40,E335=16,3,E335=10,10))</f>
        <v/>
      </c>
      <c r="M335" s="22" t="str">
        <f>IF(E335=18,'Lay Out'!D335,IF(E335=10,'Lay Out'!D335,IF(E335=16,'Lay Out'!D335,"")))</f>
        <v/>
      </c>
      <c r="N335" s="16" t="str">
        <f>IF(K335=1,'Lay Out'!G335,"")</f>
        <v/>
      </c>
      <c r="O335" s="23" t="str">
        <f>IF(K335=1,'Lay Out'!$J$25,"")</f>
        <v/>
      </c>
      <c r="P335">
        <f t="shared" si="33"/>
        <v>90646</v>
      </c>
      <c r="Q335" s="16" t="str">
        <f>IF(K335=1,'Lay Out'!F335,"")</f>
        <v/>
      </c>
    </row>
    <row r="336" spans="1:17" ht="14.4">
      <c r="A336" t="str">
        <f>IF(C336="no",_xlfn.XLOOKUP(D336,'BASE BANCOS'!B:B,'BASE BANCOS'!C:C,"",0,1),IF(C336&gt;2,_xlfn.XLOOKUP(D336,'BASE BANCOS'!A:A,'BASE BANCOS'!C:C,"",0,1),""))</f>
        <v/>
      </c>
      <c r="B336" s="16" t="str">
        <f>_xlfn.XLOOKUP(A336,'BASE BANCOS'!C:C,'BASE BANCOS'!B:B,"",0,1)</f>
        <v/>
      </c>
      <c r="C336" t="str">
        <f t="shared" si="35"/>
        <v/>
      </c>
      <c r="D336" s="16">
        <f t="shared" si="34"/>
        <v>0</v>
      </c>
      <c r="E336" t="str">
        <f t="shared" si="30"/>
        <v/>
      </c>
      <c r="F336" s="21" t="str">
        <f>IF('Lay Out'!A336&gt;1,'Lay Out'!C336,"")</f>
        <v/>
      </c>
      <c r="G336">
        <f>'Lay Out'!E336</f>
        <v>0</v>
      </c>
      <c r="H336" s="16" t="str">
        <f ca="1">IF('Lay Out'!A336&gt;3,CONCATENATE('Lay Out'!A336,RANDBETWEEN(1,99999)),(""))</f>
        <v/>
      </c>
      <c r="I336" s="16" t="str">
        <f>IF('Lay Out'!A336&gt;1,'Lay Out'!B336,"")</f>
        <v/>
      </c>
      <c r="J336" s="16" t="str">
        <f t="shared" si="31"/>
        <v/>
      </c>
      <c r="K336" s="16" t="str">
        <f t="shared" si="32"/>
        <v/>
      </c>
      <c r="L336" s="16" t="str" cm="1">
        <f t="array" ref="L336">IF(E336="","",_xlfn.IFS(E336=18,40,E336=16,3,E336=10,10))</f>
        <v/>
      </c>
      <c r="M336" s="22" t="str">
        <f>IF(E336=18,'Lay Out'!D336,IF(E336=10,'Lay Out'!D336,IF(E336=16,'Lay Out'!D336,"")))</f>
        <v/>
      </c>
      <c r="N336" s="16" t="str">
        <f>IF(K336=1,'Lay Out'!G336,"")</f>
        <v/>
      </c>
      <c r="O336" s="23" t="str">
        <f>IF(K336=1,'Lay Out'!$J$25,"")</f>
        <v/>
      </c>
      <c r="P336">
        <f t="shared" si="33"/>
        <v>90646</v>
      </c>
      <c r="Q336" s="16" t="str">
        <f>IF(K336=1,'Lay Out'!F336,"")</f>
        <v/>
      </c>
    </row>
    <row r="337" spans="1:17" ht="14.4">
      <c r="A337" t="str">
        <f>IF(C337="no",_xlfn.XLOOKUP(D337,'BASE BANCOS'!B:B,'BASE BANCOS'!C:C,"",0,1),IF(C337&gt;2,_xlfn.XLOOKUP(D337,'BASE BANCOS'!A:A,'BASE BANCOS'!C:C,"",0,1),""))</f>
        <v/>
      </c>
      <c r="B337" s="16" t="str">
        <f>_xlfn.XLOOKUP(A337,'BASE BANCOS'!C:C,'BASE BANCOS'!B:B,"",0,1)</f>
        <v/>
      </c>
      <c r="C337" t="str">
        <f t="shared" si="35"/>
        <v/>
      </c>
      <c r="D337" s="16">
        <f t="shared" si="34"/>
        <v>0</v>
      </c>
      <c r="E337" t="str">
        <f t="shared" si="30"/>
        <v/>
      </c>
      <c r="F337" s="21" t="str">
        <f>IF('Lay Out'!A337&gt;1,'Lay Out'!C337,"")</f>
        <v/>
      </c>
      <c r="G337">
        <f>'Lay Out'!E337</f>
        <v>0</v>
      </c>
      <c r="H337" s="16" t="str">
        <f ca="1">IF('Lay Out'!A337&gt;3,CONCATENATE('Lay Out'!A337,RANDBETWEEN(1,99999)),(""))</f>
        <v/>
      </c>
      <c r="I337" s="16" t="str">
        <f>IF('Lay Out'!A337&gt;1,'Lay Out'!B337,"")</f>
        <v/>
      </c>
      <c r="J337" s="16" t="str">
        <f t="shared" si="31"/>
        <v/>
      </c>
      <c r="K337" s="16" t="str">
        <f t="shared" si="32"/>
        <v/>
      </c>
      <c r="L337" s="16" t="str" cm="1">
        <f t="array" ref="L337">IF(E337="","",_xlfn.IFS(E337=18,40,E337=16,3,E337=10,10))</f>
        <v/>
      </c>
      <c r="M337" s="22" t="str">
        <f>IF(E337=18,'Lay Out'!D337,IF(E337=10,'Lay Out'!D337,IF(E337=16,'Lay Out'!D337,"")))</f>
        <v/>
      </c>
      <c r="N337" s="16" t="str">
        <f>IF(K337=1,'Lay Out'!G337,"")</f>
        <v/>
      </c>
      <c r="O337" s="23" t="str">
        <f>IF(K337=1,'Lay Out'!$J$25,"")</f>
        <v/>
      </c>
      <c r="P337">
        <f t="shared" si="33"/>
        <v>90646</v>
      </c>
      <c r="Q337" s="16" t="str">
        <f>IF(K337=1,'Lay Out'!F337,"")</f>
        <v/>
      </c>
    </row>
    <row r="338" spans="1:17" ht="14.4">
      <c r="A338" t="str">
        <f>IF(C338="no",_xlfn.XLOOKUP(D338,'BASE BANCOS'!B:B,'BASE BANCOS'!C:C,"",0,1),IF(C338&gt;2,_xlfn.XLOOKUP(D338,'BASE BANCOS'!A:A,'BASE BANCOS'!C:C,"",0,1),""))</f>
        <v/>
      </c>
      <c r="B338" s="16" t="str">
        <f>_xlfn.XLOOKUP(A338,'BASE BANCOS'!C:C,'BASE BANCOS'!B:B,"",0,1)</f>
        <v/>
      </c>
      <c r="C338" t="str">
        <f t="shared" si="35"/>
        <v/>
      </c>
      <c r="D338" s="16">
        <f t="shared" si="34"/>
        <v>0</v>
      </c>
      <c r="E338" t="str">
        <f t="shared" si="30"/>
        <v/>
      </c>
      <c r="F338" s="21" t="str">
        <f>IF('Lay Out'!A338&gt;1,'Lay Out'!C338,"")</f>
        <v/>
      </c>
      <c r="G338">
        <f>'Lay Out'!E338</f>
        <v>0</v>
      </c>
      <c r="H338" s="16" t="str">
        <f ca="1">IF('Lay Out'!A338&gt;3,CONCATENATE('Lay Out'!A338,RANDBETWEEN(1,99999)),(""))</f>
        <v/>
      </c>
      <c r="I338" s="16" t="str">
        <f>IF('Lay Out'!A338&gt;1,'Lay Out'!B338,"")</f>
        <v/>
      </c>
      <c r="J338" s="16" t="str">
        <f t="shared" si="31"/>
        <v/>
      </c>
      <c r="K338" s="16" t="str">
        <f t="shared" si="32"/>
        <v/>
      </c>
      <c r="L338" s="16" t="str" cm="1">
        <f t="array" ref="L338">IF(E338="","",_xlfn.IFS(E338=18,40,E338=16,3,E338=10,10))</f>
        <v/>
      </c>
      <c r="M338" s="22" t="str">
        <f>IF(E338=18,'Lay Out'!D338,IF(E338=10,'Lay Out'!D338,IF(E338=16,'Lay Out'!D338,"")))</f>
        <v/>
      </c>
      <c r="N338" s="16" t="str">
        <f>IF(K338=1,'Lay Out'!G338,"")</f>
        <v/>
      </c>
      <c r="O338" s="23" t="str">
        <f>IF(K338=1,'Lay Out'!$J$25,"")</f>
        <v/>
      </c>
      <c r="P338">
        <f t="shared" si="33"/>
        <v>90646</v>
      </c>
      <c r="Q338" s="16" t="str">
        <f>IF(K338=1,'Lay Out'!F338,"")</f>
        <v/>
      </c>
    </row>
    <row r="339" spans="1:17" ht="14.4">
      <c r="A339" t="str">
        <f>IF(C339="no",_xlfn.XLOOKUP(D339,'BASE BANCOS'!B:B,'BASE BANCOS'!C:C,"",0,1),IF(C339&gt;2,_xlfn.XLOOKUP(D339,'BASE BANCOS'!A:A,'BASE BANCOS'!C:C,"",0,1),""))</f>
        <v/>
      </c>
      <c r="B339" s="16" t="str">
        <f>_xlfn.XLOOKUP(A339,'BASE BANCOS'!C:C,'BASE BANCOS'!B:B,"",0,1)</f>
        <v/>
      </c>
      <c r="C339" t="str">
        <f t="shared" si="35"/>
        <v/>
      </c>
      <c r="D339" s="16">
        <f t="shared" si="34"/>
        <v>0</v>
      </c>
      <c r="E339" t="str">
        <f t="shared" si="30"/>
        <v/>
      </c>
      <c r="F339" s="21" t="str">
        <f>IF('Lay Out'!A339&gt;1,'Lay Out'!C339,"")</f>
        <v/>
      </c>
      <c r="G339">
        <f>'Lay Out'!E339</f>
        <v>0</v>
      </c>
      <c r="H339" s="16" t="str">
        <f ca="1">IF('Lay Out'!A339&gt;3,CONCATENATE('Lay Out'!A339,RANDBETWEEN(1,99999)),(""))</f>
        <v/>
      </c>
      <c r="I339" s="16" t="str">
        <f>IF('Lay Out'!A339&gt;1,'Lay Out'!B339,"")</f>
        <v/>
      </c>
      <c r="J339" s="16" t="str">
        <f t="shared" si="31"/>
        <v/>
      </c>
      <c r="K339" s="16" t="str">
        <f t="shared" si="32"/>
        <v/>
      </c>
      <c r="L339" s="16" t="str" cm="1">
        <f t="array" ref="L339">IF(E339="","",_xlfn.IFS(E339=18,40,E339=16,3,E339=10,10))</f>
        <v/>
      </c>
      <c r="M339" s="22" t="str">
        <f>IF(E339=18,'Lay Out'!D339,IF(E339=10,'Lay Out'!D339,IF(E339=16,'Lay Out'!D339,"")))</f>
        <v/>
      </c>
      <c r="N339" s="16" t="str">
        <f>IF(K339=1,'Lay Out'!G339,"")</f>
        <v/>
      </c>
      <c r="O339" s="23" t="str">
        <f>IF(K339=1,'Lay Out'!$J$25,"")</f>
        <v/>
      </c>
      <c r="P339">
        <f t="shared" si="33"/>
        <v>90646</v>
      </c>
      <c r="Q339" s="16" t="str">
        <f>IF(K339=1,'Lay Out'!F339,"")</f>
        <v/>
      </c>
    </row>
    <row r="340" spans="1:17" ht="14.4">
      <c r="A340" t="str">
        <f>IF(C340="no",_xlfn.XLOOKUP(D340,'BASE BANCOS'!B:B,'BASE BANCOS'!C:C,"",0,1),IF(C340&gt;2,_xlfn.XLOOKUP(D340,'BASE BANCOS'!A:A,'BASE BANCOS'!C:C,"",0,1),""))</f>
        <v/>
      </c>
      <c r="B340" s="16" t="str">
        <f>_xlfn.XLOOKUP(A340,'BASE BANCOS'!C:C,'BASE BANCOS'!B:B,"",0,1)</f>
        <v/>
      </c>
      <c r="C340" t="str">
        <f t="shared" si="35"/>
        <v/>
      </c>
      <c r="D340" s="16">
        <f t="shared" si="34"/>
        <v>0</v>
      </c>
      <c r="E340" t="str">
        <f t="shared" si="30"/>
        <v/>
      </c>
      <c r="F340" s="21" t="str">
        <f>IF('Lay Out'!A340&gt;1,'Lay Out'!C340,"")</f>
        <v/>
      </c>
      <c r="G340">
        <f>'Lay Out'!E340</f>
        <v>0</v>
      </c>
      <c r="H340" s="16" t="str">
        <f ca="1">IF('Lay Out'!A340&gt;3,CONCATENATE('Lay Out'!A340,RANDBETWEEN(1,99999)),(""))</f>
        <v/>
      </c>
      <c r="I340" s="16" t="str">
        <f>IF('Lay Out'!A340&gt;1,'Lay Out'!B340,"")</f>
        <v/>
      </c>
      <c r="J340" s="16" t="str">
        <f t="shared" si="31"/>
        <v/>
      </c>
      <c r="K340" s="16" t="str">
        <f t="shared" si="32"/>
        <v/>
      </c>
      <c r="L340" s="16" t="str" cm="1">
        <f t="array" ref="L340">IF(E340="","",_xlfn.IFS(E340=18,40,E340=16,3,E340=10,10))</f>
        <v/>
      </c>
      <c r="M340" s="22" t="str">
        <f>IF(E340=18,'Lay Out'!D340,IF(E340=10,'Lay Out'!D340,IF(E340=16,'Lay Out'!D340,"")))</f>
        <v/>
      </c>
      <c r="N340" s="16" t="str">
        <f>IF(K340=1,'Lay Out'!G340,"")</f>
        <v/>
      </c>
      <c r="O340" s="23" t="str">
        <f>IF(K340=1,'Lay Out'!$J$25,"")</f>
        <v/>
      </c>
      <c r="P340">
        <f t="shared" si="33"/>
        <v>90646</v>
      </c>
      <c r="Q340" s="16" t="str">
        <f>IF(K340=1,'Lay Out'!F340,"")</f>
        <v/>
      </c>
    </row>
    <row r="341" spans="1:17" ht="14.4">
      <c r="A341" t="str">
        <f>IF(C341="no",_xlfn.XLOOKUP(D341,'BASE BANCOS'!B:B,'BASE BANCOS'!C:C,"",0,1),IF(C341&gt;2,_xlfn.XLOOKUP(D341,'BASE BANCOS'!A:A,'BASE BANCOS'!C:C,"",0,1),""))</f>
        <v/>
      </c>
      <c r="B341" s="16" t="str">
        <f>_xlfn.XLOOKUP(A341,'BASE BANCOS'!C:C,'BASE BANCOS'!B:B,"",0,1)</f>
        <v/>
      </c>
      <c r="C341" t="str">
        <f t="shared" si="35"/>
        <v/>
      </c>
      <c r="D341" s="16">
        <f t="shared" si="34"/>
        <v>0</v>
      </c>
      <c r="E341" t="str">
        <f t="shared" si="30"/>
        <v/>
      </c>
      <c r="F341" s="21" t="str">
        <f>IF('Lay Out'!A341&gt;1,'Lay Out'!C341,"")</f>
        <v/>
      </c>
      <c r="G341">
        <f>'Lay Out'!E341</f>
        <v>0</v>
      </c>
      <c r="H341" s="16" t="str">
        <f ca="1">IF('Lay Out'!A341&gt;3,CONCATENATE('Lay Out'!A341,RANDBETWEEN(1,99999)),(""))</f>
        <v/>
      </c>
      <c r="I341" s="16" t="str">
        <f>IF('Lay Out'!A341&gt;1,'Lay Out'!B341,"")</f>
        <v/>
      </c>
      <c r="J341" s="16" t="str">
        <f t="shared" si="31"/>
        <v/>
      </c>
      <c r="K341" s="16" t="str">
        <f t="shared" si="32"/>
        <v/>
      </c>
      <c r="L341" s="16" t="str" cm="1">
        <f t="array" ref="L341">IF(E341="","",_xlfn.IFS(E341=18,40,E341=16,3,E341=10,10))</f>
        <v/>
      </c>
      <c r="M341" s="22" t="str">
        <f>IF(E341=18,'Lay Out'!D341,IF(E341=10,'Lay Out'!D341,IF(E341=16,'Lay Out'!D341,"")))</f>
        <v/>
      </c>
      <c r="N341" s="16" t="str">
        <f>IF(K341=1,'Lay Out'!G341,"")</f>
        <v/>
      </c>
      <c r="O341" s="23" t="str">
        <f>IF(K341=1,'Lay Out'!$J$25,"")</f>
        <v/>
      </c>
      <c r="P341">
        <f t="shared" si="33"/>
        <v>90646</v>
      </c>
      <c r="Q341" s="16" t="str">
        <f>IF(K341=1,'Lay Out'!F341,"")</f>
        <v/>
      </c>
    </row>
    <row r="342" spans="1:17" ht="14.4">
      <c r="A342" t="str">
        <f>IF(C342="no",_xlfn.XLOOKUP(D342,'BASE BANCOS'!B:B,'BASE BANCOS'!C:C,"",0,1),IF(C342&gt;2,_xlfn.XLOOKUP(D342,'BASE BANCOS'!A:A,'BASE BANCOS'!C:C,"",0,1),""))</f>
        <v/>
      </c>
      <c r="B342" s="16" t="str">
        <f>_xlfn.XLOOKUP(A342,'BASE BANCOS'!C:C,'BASE BANCOS'!B:B,"",0,1)</f>
        <v/>
      </c>
      <c r="C342" t="str">
        <f t="shared" si="35"/>
        <v/>
      </c>
      <c r="D342" s="16">
        <f t="shared" si="34"/>
        <v>0</v>
      </c>
      <c r="E342" t="str">
        <f t="shared" si="30"/>
        <v/>
      </c>
      <c r="F342" s="21" t="str">
        <f>IF('Lay Out'!A342&gt;1,'Lay Out'!C342,"")</f>
        <v/>
      </c>
      <c r="G342">
        <f>'Lay Out'!E342</f>
        <v>0</v>
      </c>
      <c r="H342" s="16" t="str">
        <f ca="1">IF('Lay Out'!A342&gt;3,CONCATENATE('Lay Out'!A342,RANDBETWEEN(1,99999)),(""))</f>
        <v/>
      </c>
      <c r="I342" s="16" t="str">
        <f>IF('Lay Out'!A342&gt;1,'Lay Out'!B342,"")</f>
        <v/>
      </c>
      <c r="J342" s="16" t="str">
        <f t="shared" si="31"/>
        <v/>
      </c>
      <c r="K342" s="16" t="str">
        <f t="shared" si="32"/>
        <v/>
      </c>
      <c r="L342" s="16" t="str" cm="1">
        <f t="array" ref="L342">IF(E342="","",_xlfn.IFS(E342=18,40,E342=16,3,E342=10,10))</f>
        <v/>
      </c>
      <c r="M342" s="22" t="str">
        <f>IF(E342=18,'Lay Out'!D342,IF(E342=10,'Lay Out'!D342,IF(E342=16,'Lay Out'!D342,"")))</f>
        <v/>
      </c>
      <c r="N342" s="16" t="str">
        <f>IF(K342=1,'Lay Out'!G342,"")</f>
        <v/>
      </c>
      <c r="O342" s="23" t="str">
        <f>IF(K342=1,'Lay Out'!$J$25,"")</f>
        <v/>
      </c>
      <c r="P342">
        <f t="shared" si="33"/>
        <v>90646</v>
      </c>
      <c r="Q342" s="16" t="str">
        <f>IF(K342=1,'Lay Out'!F342,"")</f>
        <v/>
      </c>
    </row>
    <row r="343" spans="1:17" ht="14.4">
      <c r="A343" t="str">
        <f>IF(C343="no",_xlfn.XLOOKUP(D343,'BASE BANCOS'!B:B,'BASE BANCOS'!C:C,"",0,1),IF(C343&gt;2,_xlfn.XLOOKUP(D343,'BASE BANCOS'!A:A,'BASE BANCOS'!C:C,"",0,1),""))</f>
        <v/>
      </c>
      <c r="B343" s="16" t="str">
        <f>_xlfn.XLOOKUP(A343,'BASE BANCOS'!C:C,'BASE BANCOS'!B:B,"",0,1)</f>
        <v/>
      </c>
      <c r="C343" t="str">
        <f t="shared" si="35"/>
        <v/>
      </c>
      <c r="D343" s="16">
        <f t="shared" si="34"/>
        <v>0</v>
      </c>
      <c r="E343" t="str">
        <f t="shared" si="30"/>
        <v/>
      </c>
      <c r="F343" s="21" t="str">
        <f>IF('Lay Out'!A343&gt;1,'Lay Out'!C343,"")</f>
        <v/>
      </c>
      <c r="G343">
        <f>'Lay Out'!E343</f>
        <v>0</v>
      </c>
      <c r="H343" s="16" t="str">
        <f ca="1">IF('Lay Out'!A343&gt;3,CONCATENATE('Lay Out'!A343,RANDBETWEEN(1,99999)),(""))</f>
        <v/>
      </c>
      <c r="I343" s="16" t="str">
        <f>IF('Lay Out'!A343&gt;1,'Lay Out'!B343,"")</f>
        <v/>
      </c>
      <c r="J343" s="16" t="str">
        <f t="shared" si="31"/>
        <v/>
      </c>
      <c r="K343" s="16" t="str">
        <f t="shared" si="32"/>
        <v/>
      </c>
      <c r="L343" s="16" t="str" cm="1">
        <f t="array" ref="L343">IF(E343="","",_xlfn.IFS(E343=18,40,E343=16,3,E343=10,10))</f>
        <v/>
      </c>
      <c r="M343" s="22" t="str">
        <f>IF(E343=18,'Lay Out'!D343,IF(E343=10,'Lay Out'!D343,IF(E343=16,'Lay Out'!D343,"")))</f>
        <v/>
      </c>
      <c r="N343" s="16" t="str">
        <f>IF(K343=1,'Lay Out'!G343,"")</f>
        <v/>
      </c>
      <c r="O343" s="23" t="str">
        <f>IF(K343=1,'Lay Out'!$J$25,"")</f>
        <v/>
      </c>
      <c r="P343">
        <f t="shared" si="33"/>
        <v>90646</v>
      </c>
      <c r="Q343" s="16" t="str">
        <f>IF(K343=1,'Lay Out'!F343,"")</f>
        <v/>
      </c>
    </row>
    <row r="344" spans="1:17" ht="14.4">
      <c r="A344" t="str">
        <f>IF(C344="no",_xlfn.XLOOKUP(D344,'BASE BANCOS'!B:B,'BASE BANCOS'!C:C,"",0,1),IF(C344&gt;2,_xlfn.XLOOKUP(D344,'BASE BANCOS'!A:A,'BASE BANCOS'!C:C,"",0,1),""))</f>
        <v/>
      </c>
      <c r="B344" s="16" t="str">
        <f>_xlfn.XLOOKUP(A344,'BASE BANCOS'!C:C,'BASE BANCOS'!B:B,"",0,1)</f>
        <v/>
      </c>
      <c r="C344" t="str">
        <f t="shared" si="35"/>
        <v/>
      </c>
      <c r="D344" s="16">
        <f t="shared" si="34"/>
        <v>0</v>
      </c>
      <c r="E344" t="str">
        <f t="shared" si="30"/>
        <v/>
      </c>
      <c r="F344" s="21" t="str">
        <f>IF('Lay Out'!A344&gt;1,'Lay Out'!C344,"")</f>
        <v/>
      </c>
      <c r="G344">
        <f>'Lay Out'!E344</f>
        <v>0</v>
      </c>
      <c r="H344" s="16" t="str">
        <f ca="1">IF('Lay Out'!A344&gt;3,CONCATENATE('Lay Out'!A344,RANDBETWEEN(1,99999)),(""))</f>
        <v/>
      </c>
      <c r="I344" s="16" t="str">
        <f>IF('Lay Out'!A344&gt;1,'Lay Out'!B344,"")</f>
        <v/>
      </c>
      <c r="J344" s="16" t="str">
        <f t="shared" si="31"/>
        <v/>
      </c>
      <c r="K344" s="16" t="str">
        <f t="shared" si="32"/>
        <v/>
      </c>
      <c r="L344" s="16" t="str" cm="1">
        <f t="array" ref="L344">IF(E344="","",_xlfn.IFS(E344=18,40,E344=16,3,E344=10,10))</f>
        <v/>
      </c>
      <c r="M344" s="22" t="str">
        <f>IF(E344=18,'Lay Out'!D344,IF(E344=10,'Lay Out'!D344,IF(E344=16,'Lay Out'!D344,"")))</f>
        <v/>
      </c>
      <c r="N344" s="16" t="str">
        <f>IF(K344=1,'Lay Out'!G344,"")</f>
        <v/>
      </c>
      <c r="O344" s="23" t="str">
        <f>IF(K344=1,'Lay Out'!$J$25,"")</f>
        <v/>
      </c>
      <c r="P344">
        <f t="shared" si="33"/>
        <v>90646</v>
      </c>
      <c r="Q344" s="16" t="str">
        <f>IF(K344=1,'Lay Out'!F344,"")</f>
        <v/>
      </c>
    </row>
    <row r="345" spans="1:17" ht="14.4">
      <c r="A345" t="str">
        <f>IF(C345="no",_xlfn.XLOOKUP(D345,'BASE BANCOS'!B:B,'BASE BANCOS'!C:C,"",0,1),IF(C345&gt;2,_xlfn.XLOOKUP(D345,'BASE BANCOS'!A:A,'BASE BANCOS'!C:C,"",0,1),""))</f>
        <v/>
      </c>
      <c r="B345" s="16" t="str">
        <f>_xlfn.XLOOKUP(A345,'BASE BANCOS'!C:C,'BASE BANCOS'!B:B,"",0,1)</f>
        <v/>
      </c>
      <c r="C345" t="str">
        <f t="shared" si="35"/>
        <v/>
      </c>
      <c r="D345" s="16">
        <f t="shared" si="34"/>
        <v>0</v>
      </c>
      <c r="E345" t="str">
        <f t="shared" si="30"/>
        <v/>
      </c>
      <c r="F345" s="21" t="str">
        <f>IF('Lay Out'!A345&gt;1,'Lay Out'!C345,"")</f>
        <v/>
      </c>
      <c r="G345">
        <f>'Lay Out'!E345</f>
        <v>0</v>
      </c>
      <c r="H345" s="16" t="str">
        <f ca="1">IF('Lay Out'!A345&gt;3,CONCATENATE('Lay Out'!A345,RANDBETWEEN(1,99999)),(""))</f>
        <v/>
      </c>
      <c r="I345" s="16" t="str">
        <f>IF('Lay Out'!A345&gt;1,'Lay Out'!B345,"")</f>
        <v/>
      </c>
      <c r="J345" s="16" t="str">
        <f t="shared" si="31"/>
        <v/>
      </c>
      <c r="K345" s="16" t="str">
        <f t="shared" si="32"/>
        <v/>
      </c>
      <c r="L345" s="16" t="str" cm="1">
        <f t="array" ref="L345">IF(E345="","",_xlfn.IFS(E345=18,40,E345=16,3,E345=10,10))</f>
        <v/>
      </c>
      <c r="M345" s="22" t="str">
        <f>IF(E345=18,'Lay Out'!D345,IF(E345=10,'Lay Out'!D345,IF(E345=16,'Lay Out'!D345,"")))</f>
        <v/>
      </c>
      <c r="N345" s="16" t="str">
        <f>IF(K345=1,'Lay Out'!G345,"")</f>
        <v/>
      </c>
      <c r="O345" s="23" t="str">
        <f>IF(K345=1,'Lay Out'!$J$25,"")</f>
        <v/>
      </c>
      <c r="P345">
        <f t="shared" si="33"/>
        <v>90646</v>
      </c>
      <c r="Q345" s="16" t="str">
        <f>IF(K345=1,'Lay Out'!F345,"")</f>
        <v/>
      </c>
    </row>
    <row r="346" spans="1:17" ht="14.4">
      <c r="A346" t="str">
        <f>IF(C346="no",_xlfn.XLOOKUP(D346,'BASE BANCOS'!B:B,'BASE BANCOS'!C:C,"",0,1),IF(C346&gt;2,_xlfn.XLOOKUP(D346,'BASE BANCOS'!A:A,'BASE BANCOS'!C:C,"",0,1),""))</f>
        <v/>
      </c>
      <c r="B346" s="16" t="str">
        <f>_xlfn.XLOOKUP(A346,'BASE BANCOS'!C:C,'BASE BANCOS'!B:B,"",0,1)</f>
        <v/>
      </c>
      <c r="C346" t="str">
        <f t="shared" si="35"/>
        <v/>
      </c>
      <c r="D346" s="16">
        <f t="shared" si="34"/>
        <v>0</v>
      </c>
      <c r="E346" t="str">
        <f t="shared" si="30"/>
        <v/>
      </c>
      <c r="F346" s="21" t="str">
        <f>IF('Lay Out'!A346&gt;1,'Lay Out'!C346,"")</f>
        <v/>
      </c>
      <c r="G346">
        <f>'Lay Out'!E346</f>
        <v>0</v>
      </c>
      <c r="H346" s="16" t="str">
        <f ca="1">IF('Lay Out'!A346&gt;3,CONCATENATE('Lay Out'!A346,RANDBETWEEN(1,99999)),(""))</f>
        <v/>
      </c>
      <c r="I346" s="16" t="str">
        <f>IF('Lay Out'!A346&gt;1,'Lay Out'!B346,"")</f>
        <v/>
      </c>
      <c r="J346" s="16" t="str">
        <f t="shared" si="31"/>
        <v/>
      </c>
      <c r="K346" s="16" t="str">
        <f t="shared" si="32"/>
        <v/>
      </c>
      <c r="L346" s="16" t="str" cm="1">
        <f t="array" ref="L346">IF(E346="","",_xlfn.IFS(E346=18,40,E346=16,3,E346=10,10))</f>
        <v/>
      </c>
      <c r="M346" s="22" t="str">
        <f>IF(E346=18,'Lay Out'!D346,IF(E346=10,'Lay Out'!D346,IF(E346=16,'Lay Out'!D346,"")))</f>
        <v/>
      </c>
      <c r="N346" s="16" t="str">
        <f>IF(K346=1,'Lay Out'!G346,"")</f>
        <v/>
      </c>
      <c r="O346" s="23" t="str">
        <f>IF(K346=1,'Lay Out'!$J$25,"")</f>
        <v/>
      </c>
      <c r="P346">
        <f t="shared" si="33"/>
        <v>90646</v>
      </c>
      <c r="Q346" s="16" t="str">
        <f>IF(K346=1,'Lay Out'!F346,"")</f>
        <v/>
      </c>
    </row>
    <row r="347" spans="1:17" ht="14.4">
      <c r="A347" t="str">
        <f>IF(C347="no",_xlfn.XLOOKUP(D347,'BASE BANCOS'!B:B,'BASE BANCOS'!C:C,"",0,1),IF(C347&gt;2,_xlfn.XLOOKUP(D347,'BASE BANCOS'!A:A,'BASE BANCOS'!C:C,"",0,1),""))</f>
        <v/>
      </c>
      <c r="B347" s="16" t="str">
        <f>_xlfn.XLOOKUP(A347,'BASE BANCOS'!C:C,'BASE BANCOS'!B:B,"",0,1)</f>
        <v/>
      </c>
      <c r="C347" t="str">
        <f t="shared" si="35"/>
        <v/>
      </c>
      <c r="D347" s="16">
        <f t="shared" si="34"/>
        <v>0</v>
      </c>
      <c r="E347" t="str">
        <f t="shared" si="30"/>
        <v/>
      </c>
      <c r="F347" s="21" t="str">
        <f>IF('Lay Out'!A347&gt;1,'Lay Out'!C347,"")</f>
        <v/>
      </c>
      <c r="G347">
        <f>'Lay Out'!E347</f>
        <v>0</v>
      </c>
      <c r="H347" s="16" t="str">
        <f ca="1">IF('Lay Out'!A347&gt;3,CONCATENATE('Lay Out'!A347,RANDBETWEEN(1,99999)),(""))</f>
        <v/>
      </c>
      <c r="I347" s="16" t="str">
        <f>IF('Lay Out'!A347&gt;1,'Lay Out'!B347,"")</f>
        <v/>
      </c>
      <c r="J347" s="16" t="str">
        <f t="shared" si="31"/>
        <v/>
      </c>
      <c r="K347" s="16" t="str">
        <f t="shared" si="32"/>
        <v/>
      </c>
      <c r="L347" s="16" t="str" cm="1">
        <f t="array" ref="L347">IF(E347="","",_xlfn.IFS(E347=18,40,E347=16,3,E347=10,10))</f>
        <v/>
      </c>
      <c r="M347" s="22" t="str">
        <f>IF(E347=18,'Lay Out'!D347,IF(E347=10,'Lay Out'!D347,IF(E347=16,'Lay Out'!D347,"")))</f>
        <v/>
      </c>
      <c r="N347" s="16" t="str">
        <f>IF(K347=1,'Lay Out'!G347,"")</f>
        <v/>
      </c>
      <c r="O347" s="23" t="str">
        <f>IF(K347=1,'Lay Out'!$J$25,"")</f>
        <v/>
      </c>
      <c r="P347">
        <f t="shared" si="33"/>
        <v>90646</v>
      </c>
      <c r="Q347" s="16" t="str">
        <f>IF(K347=1,'Lay Out'!F347,"")</f>
        <v/>
      </c>
    </row>
    <row r="348" spans="1:17" ht="14.4">
      <c r="A348" t="str">
        <f>IF(C348="no",_xlfn.XLOOKUP(D348,'BASE BANCOS'!B:B,'BASE BANCOS'!C:C,"",0,1),IF(C348&gt;2,_xlfn.XLOOKUP(D348,'BASE BANCOS'!A:A,'BASE BANCOS'!C:C,"",0,1),""))</f>
        <v/>
      </c>
      <c r="B348" s="16" t="str">
        <f>_xlfn.XLOOKUP(A348,'BASE BANCOS'!C:C,'BASE BANCOS'!B:B,"",0,1)</f>
        <v/>
      </c>
      <c r="C348" t="str">
        <f t="shared" si="35"/>
        <v/>
      </c>
      <c r="D348" s="16">
        <f t="shared" si="34"/>
        <v>0</v>
      </c>
      <c r="E348" t="str">
        <f t="shared" si="30"/>
        <v/>
      </c>
      <c r="F348" s="21" t="str">
        <f>IF('Lay Out'!A348&gt;1,'Lay Out'!C348,"")</f>
        <v/>
      </c>
      <c r="G348">
        <f>'Lay Out'!E348</f>
        <v>0</v>
      </c>
      <c r="H348" s="16" t="str">
        <f ca="1">IF('Lay Out'!A348&gt;3,CONCATENATE('Lay Out'!A348,RANDBETWEEN(1,99999)),(""))</f>
        <v/>
      </c>
      <c r="I348" s="16" t="str">
        <f>IF('Lay Out'!A348&gt;1,'Lay Out'!B348,"")</f>
        <v/>
      </c>
      <c r="J348" s="16" t="str">
        <f t="shared" si="31"/>
        <v/>
      </c>
      <c r="K348" s="16" t="str">
        <f t="shared" si="32"/>
        <v/>
      </c>
      <c r="L348" s="16" t="str" cm="1">
        <f t="array" ref="L348">IF(E348="","",_xlfn.IFS(E348=18,40,E348=16,3,E348=10,10))</f>
        <v/>
      </c>
      <c r="M348" s="22" t="str">
        <f>IF(E348=18,'Lay Out'!D348,IF(E348=10,'Lay Out'!D348,IF(E348=16,'Lay Out'!D348,"")))</f>
        <v/>
      </c>
      <c r="N348" s="16" t="str">
        <f>IF(K348=1,'Lay Out'!G348,"")</f>
        <v/>
      </c>
      <c r="O348" s="23" t="str">
        <f>IF(K348=1,'Lay Out'!$J$25,"")</f>
        <v/>
      </c>
      <c r="P348">
        <f t="shared" si="33"/>
        <v>90646</v>
      </c>
      <c r="Q348" s="16" t="str">
        <f>IF(K348=1,'Lay Out'!F348,"")</f>
        <v/>
      </c>
    </row>
    <row r="349" spans="1:17" ht="14.4">
      <c r="A349" t="str">
        <f>IF(C349="no",_xlfn.XLOOKUP(D349,'BASE BANCOS'!B:B,'BASE BANCOS'!C:C,"",0,1),IF(C349&gt;2,_xlfn.XLOOKUP(D349,'BASE BANCOS'!A:A,'BASE BANCOS'!C:C,"",0,1),""))</f>
        <v/>
      </c>
      <c r="B349" s="16" t="str">
        <f>_xlfn.XLOOKUP(A349,'BASE BANCOS'!C:C,'BASE BANCOS'!B:B,"",0,1)</f>
        <v/>
      </c>
      <c r="C349" t="str">
        <f t="shared" si="35"/>
        <v/>
      </c>
      <c r="D349" s="16">
        <f t="shared" si="34"/>
        <v>0</v>
      </c>
      <c r="E349" t="str">
        <f t="shared" si="30"/>
        <v/>
      </c>
      <c r="F349" s="21" t="str">
        <f>IF('Lay Out'!A349&gt;1,'Lay Out'!C349,"")</f>
        <v/>
      </c>
      <c r="G349">
        <f>'Lay Out'!E349</f>
        <v>0</v>
      </c>
      <c r="H349" s="16" t="str">
        <f ca="1">IF('Lay Out'!A349&gt;3,CONCATENATE('Lay Out'!A349,RANDBETWEEN(1,99999)),(""))</f>
        <v/>
      </c>
      <c r="I349" s="16" t="str">
        <f>IF('Lay Out'!A349&gt;1,'Lay Out'!B349,"")</f>
        <v/>
      </c>
      <c r="J349" s="16" t="str">
        <f t="shared" si="31"/>
        <v/>
      </c>
      <c r="K349" s="16" t="str">
        <f t="shared" si="32"/>
        <v/>
      </c>
      <c r="L349" s="16" t="str" cm="1">
        <f t="array" ref="L349">IF(E349="","",_xlfn.IFS(E349=18,40,E349=16,3,E349=10,10))</f>
        <v/>
      </c>
      <c r="M349" s="22" t="str">
        <f>IF(E349=18,'Lay Out'!D349,IF(E349=10,'Lay Out'!D349,IF(E349=16,'Lay Out'!D349,"")))</f>
        <v/>
      </c>
      <c r="N349" s="16" t="str">
        <f>IF(K349=1,'Lay Out'!G349,"")</f>
        <v/>
      </c>
      <c r="O349" s="23" t="str">
        <f>IF(K349=1,'Lay Out'!$J$25,"")</f>
        <v/>
      </c>
      <c r="P349">
        <f t="shared" si="33"/>
        <v>90646</v>
      </c>
      <c r="Q349" s="16" t="str">
        <f>IF(K349=1,'Lay Out'!F349,"")</f>
        <v/>
      </c>
    </row>
    <row r="350" spans="1:17" ht="14.4">
      <c r="A350" t="str">
        <f>IF(C350="no",_xlfn.XLOOKUP(D350,'BASE BANCOS'!B:B,'BASE BANCOS'!C:C,"",0,1),IF(C350&gt;2,_xlfn.XLOOKUP(D350,'BASE BANCOS'!A:A,'BASE BANCOS'!C:C,"",0,1),""))</f>
        <v/>
      </c>
      <c r="B350" s="16" t="str">
        <f>_xlfn.XLOOKUP(A350,'BASE BANCOS'!C:C,'BASE BANCOS'!B:B,"",0,1)</f>
        <v/>
      </c>
      <c r="C350" t="str">
        <f t="shared" si="35"/>
        <v/>
      </c>
      <c r="D350" s="16">
        <f t="shared" si="34"/>
        <v>0</v>
      </c>
      <c r="E350" t="str">
        <f t="shared" si="30"/>
        <v/>
      </c>
      <c r="F350" s="21" t="str">
        <f>IF('Lay Out'!A350&gt;1,'Lay Out'!C350,"")</f>
        <v/>
      </c>
      <c r="G350">
        <f>'Lay Out'!E350</f>
        <v>0</v>
      </c>
      <c r="H350" s="16" t="str">
        <f ca="1">IF('Lay Out'!A350&gt;3,CONCATENATE('Lay Out'!A350,RANDBETWEEN(1,99999)),(""))</f>
        <v/>
      </c>
      <c r="I350" s="16" t="str">
        <f>IF('Lay Out'!A350&gt;1,'Lay Out'!B350,"")</f>
        <v/>
      </c>
      <c r="J350" s="16" t="str">
        <f t="shared" si="31"/>
        <v/>
      </c>
      <c r="K350" s="16" t="str">
        <f t="shared" si="32"/>
        <v/>
      </c>
      <c r="L350" s="16" t="str" cm="1">
        <f t="array" ref="L350">IF(E350="","",_xlfn.IFS(E350=18,40,E350=16,3,E350=10,10))</f>
        <v/>
      </c>
      <c r="M350" s="22" t="str">
        <f>IF(E350=18,'Lay Out'!D350,IF(E350=10,'Lay Out'!D350,IF(E350=16,'Lay Out'!D350,"")))</f>
        <v/>
      </c>
      <c r="N350" s="16" t="str">
        <f>IF(K350=1,'Lay Out'!G350,"")</f>
        <v/>
      </c>
      <c r="O350" s="23" t="str">
        <f>IF(K350=1,'Lay Out'!$J$25,"")</f>
        <v/>
      </c>
      <c r="P350">
        <f t="shared" si="33"/>
        <v>90646</v>
      </c>
      <c r="Q350" s="16" t="str">
        <f>IF(K350=1,'Lay Out'!F350,"")</f>
        <v/>
      </c>
    </row>
    <row r="351" spans="1:17" ht="14.4">
      <c r="A351" t="str">
        <f>IF(C351="no",_xlfn.XLOOKUP(D351,'BASE BANCOS'!B:B,'BASE BANCOS'!C:C,"",0,1),IF(C351&gt;2,_xlfn.XLOOKUP(D351,'BASE BANCOS'!A:A,'BASE BANCOS'!C:C,"",0,1),""))</f>
        <v/>
      </c>
      <c r="B351" s="16" t="str">
        <f>_xlfn.XLOOKUP(A351,'BASE BANCOS'!C:C,'BASE BANCOS'!B:B,"",0,1)</f>
        <v/>
      </c>
      <c r="C351" t="str">
        <f t="shared" si="35"/>
        <v/>
      </c>
      <c r="D351" s="16">
        <f t="shared" si="34"/>
        <v>0</v>
      </c>
      <c r="E351" t="str">
        <f t="shared" si="30"/>
        <v/>
      </c>
      <c r="F351" s="21" t="str">
        <f>IF('Lay Out'!A351&gt;1,'Lay Out'!C351,"")</f>
        <v/>
      </c>
      <c r="G351">
        <f>'Lay Out'!E351</f>
        <v>0</v>
      </c>
      <c r="H351" s="16" t="str">
        <f ca="1">IF('Lay Out'!A351&gt;3,CONCATENATE('Lay Out'!A351,RANDBETWEEN(1,99999)),(""))</f>
        <v/>
      </c>
      <c r="I351" s="16" t="str">
        <f>IF('Lay Out'!A351&gt;1,'Lay Out'!B351,"")</f>
        <v/>
      </c>
      <c r="J351" s="16" t="str">
        <f t="shared" si="31"/>
        <v/>
      </c>
      <c r="K351" s="16" t="str">
        <f t="shared" si="32"/>
        <v/>
      </c>
      <c r="L351" s="16" t="str" cm="1">
        <f t="array" ref="L351">IF(E351="","",_xlfn.IFS(E351=18,40,E351=16,3,E351=10,10))</f>
        <v/>
      </c>
      <c r="M351" s="22" t="str">
        <f>IF(E351=18,'Lay Out'!D351,IF(E351=10,'Lay Out'!D351,IF(E351=16,'Lay Out'!D351,"")))</f>
        <v/>
      </c>
      <c r="N351" s="16" t="str">
        <f>IF(K351=1,'Lay Out'!G351,"")</f>
        <v/>
      </c>
      <c r="O351" s="23" t="str">
        <f>IF(K351=1,'Lay Out'!$J$25,"")</f>
        <v/>
      </c>
      <c r="P351">
        <f t="shared" si="33"/>
        <v>90646</v>
      </c>
      <c r="Q351" s="16" t="str">
        <f>IF(K351=1,'Lay Out'!F351,"")</f>
        <v/>
      </c>
    </row>
    <row r="352" spans="1:17" ht="14.4">
      <c r="A352" t="str">
        <f>IF(C352="no",_xlfn.XLOOKUP(D352,'BASE BANCOS'!B:B,'BASE BANCOS'!C:C,"",0,1),IF(C352&gt;2,_xlfn.XLOOKUP(D352,'BASE BANCOS'!A:A,'BASE BANCOS'!C:C,"",0,1),""))</f>
        <v/>
      </c>
      <c r="B352" s="16" t="str">
        <f>_xlfn.XLOOKUP(A352,'BASE BANCOS'!C:C,'BASE BANCOS'!B:B,"",0,1)</f>
        <v/>
      </c>
      <c r="C352" t="str">
        <f t="shared" si="35"/>
        <v/>
      </c>
      <c r="D352" s="16">
        <f t="shared" si="34"/>
        <v>0</v>
      </c>
      <c r="E352" t="str">
        <f t="shared" si="30"/>
        <v/>
      </c>
      <c r="F352" s="21" t="str">
        <f>IF('Lay Out'!A352&gt;1,'Lay Out'!C352,"")</f>
        <v/>
      </c>
      <c r="G352">
        <f>'Lay Out'!E352</f>
        <v>0</v>
      </c>
      <c r="H352" s="16" t="str">
        <f ca="1">IF('Lay Out'!A352&gt;3,CONCATENATE('Lay Out'!A352,RANDBETWEEN(1,99999)),(""))</f>
        <v/>
      </c>
      <c r="I352" s="16" t="str">
        <f>IF('Lay Out'!A352&gt;1,'Lay Out'!B352,"")</f>
        <v/>
      </c>
      <c r="J352" s="16" t="str">
        <f t="shared" si="31"/>
        <v/>
      </c>
      <c r="K352" s="16" t="str">
        <f t="shared" si="32"/>
        <v/>
      </c>
      <c r="L352" s="16" t="str" cm="1">
        <f t="array" ref="L352">IF(E352="","",_xlfn.IFS(E352=18,40,E352=16,3,E352=10,10))</f>
        <v/>
      </c>
      <c r="M352" s="22" t="str">
        <f>IF(E352=18,'Lay Out'!D352,IF(E352=10,'Lay Out'!D352,IF(E352=16,'Lay Out'!D352,"")))</f>
        <v/>
      </c>
      <c r="N352" s="16" t="str">
        <f>IF(K352=1,'Lay Out'!G352,"")</f>
        <v/>
      </c>
      <c r="O352" s="23" t="str">
        <f>IF(K352=1,'Lay Out'!$J$25,"")</f>
        <v/>
      </c>
      <c r="P352">
        <f t="shared" si="33"/>
        <v>90646</v>
      </c>
      <c r="Q352" s="16" t="str">
        <f>IF(K352=1,'Lay Out'!F352,"")</f>
        <v/>
      </c>
    </row>
    <row r="353" spans="1:17" ht="14.4">
      <c r="A353" t="str">
        <f>IF(C353="no",_xlfn.XLOOKUP(D353,'BASE BANCOS'!B:B,'BASE BANCOS'!C:C,"",0,1),IF(C353&gt;2,_xlfn.XLOOKUP(D353,'BASE BANCOS'!A:A,'BASE BANCOS'!C:C,"",0,1),""))</f>
        <v/>
      </c>
      <c r="B353" s="16" t="str">
        <f>_xlfn.XLOOKUP(A353,'BASE BANCOS'!C:C,'BASE BANCOS'!B:B,"",0,1)</f>
        <v/>
      </c>
      <c r="C353" t="str">
        <f t="shared" si="35"/>
        <v/>
      </c>
      <c r="D353" s="16">
        <f t="shared" si="34"/>
        <v>0</v>
      </c>
      <c r="E353" t="str">
        <f t="shared" si="30"/>
        <v/>
      </c>
      <c r="F353" s="21" t="str">
        <f>IF('Lay Out'!A353&gt;1,'Lay Out'!C353,"")</f>
        <v/>
      </c>
      <c r="G353">
        <f>'Lay Out'!E353</f>
        <v>0</v>
      </c>
      <c r="H353" s="16" t="str">
        <f ca="1">IF('Lay Out'!A353&gt;3,CONCATENATE('Lay Out'!A353,RANDBETWEEN(1,99999)),(""))</f>
        <v/>
      </c>
      <c r="I353" s="16" t="str">
        <f>IF('Lay Out'!A353&gt;1,'Lay Out'!B353,"")</f>
        <v/>
      </c>
      <c r="J353" s="16" t="str">
        <f t="shared" si="31"/>
        <v/>
      </c>
      <c r="K353" s="16" t="str">
        <f t="shared" si="32"/>
        <v/>
      </c>
      <c r="L353" s="16" t="str" cm="1">
        <f t="array" ref="L353">IF(E353="","",_xlfn.IFS(E353=18,40,E353=16,3,E353=10,10))</f>
        <v/>
      </c>
      <c r="M353" s="22" t="str">
        <f>IF(E353=18,'Lay Out'!D353,IF(E353=10,'Lay Out'!D353,IF(E353=16,'Lay Out'!D353,"")))</f>
        <v/>
      </c>
      <c r="N353" s="16" t="str">
        <f>IF(K353=1,'Lay Out'!G353,"")</f>
        <v/>
      </c>
      <c r="O353" s="23" t="str">
        <f>IF(K353=1,'Lay Out'!$J$25,"")</f>
        <v/>
      </c>
      <c r="P353">
        <f t="shared" si="33"/>
        <v>90646</v>
      </c>
      <c r="Q353" s="16" t="str">
        <f>IF(K353=1,'Lay Out'!F353,"")</f>
        <v/>
      </c>
    </row>
    <row r="354" spans="1:17" ht="14.4">
      <c r="A354" t="str">
        <f>IF(C354="no",_xlfn.XLOOKUP(D354,'BASE BANCOS'!B:B,'BASE BANCOS'!C:C,"",0,1),IF(C354&gt;2,_xlfn.XLOOKUP(D354,'BASE BANCOS'!A:A,'BASE BANCOS'!C:C,"",0,1),""))</f>
        <v/>
      </c>
      <c r="B354" s="16" t="str">
        <f>_xlfn.XLOOKUP(A354,'BASE BANCOS'!C:C,'BASE BANCOS'!B:B,"",0,1)</f>
        <v/>
      </c>
      <c r="C354" t="str">
        <f t="shared" si="35"/>
        <v/>
      </c>
      <c r="D354" s="16">
        <f t="shared" si="34"/>
        <v>0</v>
      </c>
      <c r="E354" t="str">
        <f t="shared" si="30"/>
        <v/>
      </c>
      <c r="F354" s="21" t="str">
        <f>IF('Lay Out'!A354&gt;1,'Lay Out'!C354,"")</f>
        <v/>
      </c>
      <c r="G354">
        <f>'Lay Out'!E354</f>
        <v>0</v>
      </c>
      <c r="H354" s="16" t="str">
        <f ca="1">IF('Lay Out'!A354&gt;3,CONCATENATE('Lay Out'!A354,RANDBETWEEN(1,99999)),(""))</f>
        <v/>
      </c>
      <c r="I354" s="16" t="str">
        <f>IF('Lay Out'!A354&gt;1,'Lay Out'!B354,"")</f>
        <v/>
      </c>
      <c r="J354" s="16" t="str">
        <f t="shared" si="31"/>
        <v/>
      </c>
      <c r="K354" s="16" t="str">
        <f t="shared" si="32"/>
        <v/>
      </c>
      <c r="L354" s="16" t="str" cm="1">
        <f t="array" ref="L354">IF(E354="","",_xlfn.IFS(E354=18,40,E354=16,3,E354=10,10))</f>
        <v/>
      </c>
      <c r="M354" s="22" t="str">
        <f>IF(E354=18,'Lay Out'!D354,IF(E354=10,'Lay Out'!D354,IF(E354=16,'Lay Out'!D354,"")))</f>
        <v/>
      </c>
      <c r="N354" s="16" t="str">
        <f>IF(K354=1,'Lay Out'!G354,"")</f>
        <v/>
      </c>
      <c r="O354" s="23" t="str">
        <f>IF(K354=1,'Lay Out'!$J$25,"")</f>
        <v/>
      </c>
      <c r="P354">
        <f t="shared" si="33"/>
        <v>90646</v>
      </c>
      <c r="Q354" s="16" t="str">
        <f>IF(K354=1,'Lay Out'!F354,"")</f>
        <v/>
      </c>
    </row>
    <row r="355" spans="1:17" ht="14.4">
      <c r="A355" t="str">
        <f>IF(C355="no",_xlfn.XLOOKUP(D355,'BASE BANCOS'!B:B,'BASE BANCOS'!C:C,"",0,1),IF(C355&gt;2,_xlfn.XLOOKUP(D355,'BASE BANCOS'!A:A,'BASE BANCOS'!C:C,"",0,1),""))</f>
        <v/>
      </c>
      <c r="B355" s="16" t="str">
        <f>_xlfn.XLOOKUP(A355,'BASE BANCOS'!C:C,'BASE BANCOS'!B:B,"",0,1)</f>
        <v/>
      </c>
      <c r="C355" t="str">
        <f t="shared" si="35"/>
        <v/>
      </c>
      <c r="D355" s="16">
        <f t="shared" si="34"/>
        <v>0</v>
      </c>
      <c r="E355" t="str">
        <f t="shared" si="30"/>
        <v/>
      </c>
      <c r="F355" s="21" t="str">
        <f>IF('Lay Out'!A355&gt;1,'Lay Out'!C355,"")</f>
        <v/>
      </c>
      <c r="G355">
        <f>'Lay Out'!E355</f>
        <v>0</v>
      </c>
      <c r="H355" s="16" t="str">
        <f ca="1">IF('Lay Out'!A355&gt;3,CONCATENATE('Lay Out'!A355,RANDBETWEEN(1,99999)),(""))</f>
        <v/>
      </c>
      <c r="I355" s="16" t="str">
        <f>IF('Lay Out'!A355&gt;1,'Lay Out'!B355,"")</f>
        <v/>
      </c>
      <c r="J355" s="16" t="str">
        <f t="shared" si="31"/>
        <v/>
      </c>
      <c r="K355" s="16" t="str">
        <f t="shared" si="32"/>
        <v/>
      </c>
      <c r="L355" s="16" t="str" cm="1">
        <f t="array" ref="L355">IF(E355="","",_xlfn.IFS(E355=18,40,E355=16,3,E355=10,10))</f>
        <v/>
      </c>
      <c r="M355" s="22" t="str">
        <f>IF(E355=18,'Lay Out'!D355,IF(E355=10,'Lay Out'!D355,IF(E355=16,'Lay Out'!D355,"")))</f>
        <v/>
      </c>
      <c r="N355" s="16" t="str">
        <f>IF(K355=1,'Lay Out'!G355,"")</f>
        <v/>
      </c>
      <c r="O355" s="23" t="str">
        <f>IF(K355=1,'Lay Out'!$J$25,"")</f>
        <v/>
      </c>
      <c r="P355">
        <f t="shared" si="33"/>
        <v>90646</v>
      </c>
      <c r="Q355" s="16" t="str">
        <f>IF(K355=1,'Lay Out'!F355,"")</f>
        <v/>
      </c>
    </row>
    <row r="356" spans="1:17" ht="14.4">
      <c r="A356" t="str">
        <f>IF(C356="no",_xlfn.XLOOKUP(D356,'BASE BANCOS'!B:B,'BASE BANCOS'!C:C,"",0,1),IF(C356&gt;2,_xlfn.XLOOKUP(D356,'BASE BANCOS'!A:A,'BASE BANCOS'!C:C,"",0,1),""))</f>
        <v/>
      </c>
      <c r="B356" s="16" t="str">
        <f>_xlfn.XLOOKUP(A356,'BASE BANCOS'!C:C,'BASE BANCOS'!B:B,"",0,1)</f>
        <v/>
      </c>
      <c r="C356" t="str">
        <f t="shared" si="35"/>
        <v/>
      </c>
      <c r="D356" s="16">
        <f t="shared" si="34"/>
        <v>0</v>
      </c>
      <c r="E356" t="str">
        <f t="shared" si="30"/>
        <v/>
      </c>
      <c r="F356" s="21" t="str">
        <f>IF('Lay Out'!A356&gt;1,'Lay Out'!C356,"")</f>
        <v/>
      </c>
      <c r="G356">
        <f>'Lay Out'!E356</f>
        <v>0</v>
      </c>
      <c r="H356" s="16" t="str">
        <f ca="1">IF('Lay Out'!A356&gt;3,CONCATENATE('Lay Out'!A356,RANDBETWEEN(1,99999)),(""))</f>
        <v/>
      </c>
      <c r="I356" s="16" t="str">
        <f>IF('Lay Out'!A356&gt;1,'Lay Out'!B356,"")</f>
        <v/>
      </c>
      <c r="J356" s="16" t="str">
        <f t="shared" si="31"/>
        <v/>
      </c>
      <c r="K356" s="16" t="str">
        <f t="shared" si="32"/>
        <v/>
      </c>
      <c r="L356" s="16" t="str" cm="1">
        <f t="array" ref="L356">IF(E356="","",_xlfn.IFS(E356=18,40,E356=16,3,E356=10,10))</f>
        <v/>
      </c>
      <c r="M356" s="22" t="str">
        <f>IF(E356=18,'Lay Out'!D356,IF(E356=10,'Lay Out'!D356,IF(E356=16,'Lay Out'!D356,"")))</f>
        <v/>
      </c>
      <c r="N356" s="16" t="str">
        <f>IF(K356=1,'Lay Out'!G356,"")</f>
        <v/>
      </c>
      <c r="O356" s="23" t="str">
        <f>IF(K356=1,'Lay Out'!$J$25,"")</f>
        <v/>
      </c>
      <c r="P356">
        <f t="shared" si="33"/>
        <v>90646</v>
      </c>
      <c r="Q356" s="16" t="str">
        <f>IF(K356=1,'Lay Out'!F356,"")</f>
        <v/>
      </c>
    </row>
    <row r="357" spans="1:17" ht="14.4">
      <c r="A357" t="str">
        <f>IF(C357="no",_xlfn.XLOOKUP(D357,'BASE BANCOS'!B:B,'BASE BANCOS'!C:C,"",0,1),IF(C357&gt;2,_xlfn.XLOOKUP(D357,'BASE BANCOS'!A:A,'BASE BANCOS'!C:C,"",0,1),""))</f>
        <v/>
      </c>
      <c r="B357" s="16" t="str">
        <f>_xlfn.XLOOKUP(A357,'BASE BANCOS'!C:C,'BASE BANCOS'!B:B,"",0,1)</f>
        <v/>
      </c>
      <c r="C357" t="str">
        <f t="shared" si="35"/>
        <v/>
      </c>
      <c r="D357" s="16">
        <f t="shared" si="34"/>
        <v>0</v>
      </c>
      <c r="E357" t="str">
        <f t="shared" si="30"/>
        <v/>
      </c>
      <c r="F357" s="21" t="str">
        <f>IF('Lay Out'!A357&gt;1,'Lay Out'!C357,"")</f>
        <v/>
      </c>
      <c r="G357">
        <f>'Lay Out'!E357</f>
        <v>0</v>
      </c>
      <c r="H357" s="16" t="str">
        <f ca="1">IF('Lay Out'!A357&gt;3,CONCATENATE('Lay Out'!A357,RANDBETWEEN(1,99999)),(""))</f>
        <v/>
      </c>
      <c r="I357" s="16" t="str">
        <f>IF('Lay Out'!A357&gt;1,'Lay Out'!B357,"")</f>
        <v/>
      </c>
      <c r="J357" s="16" t="str">
        <f t="shared" si="31"/>
        <v/>
      </c>
      <c r="K357" s="16" t="str">
        <f t="shared" si="32"/>
        <v/>
      </c>
      <c r="L357" s="16" t="str" cm="1">
        <f t="array" ref="L357">IF(E357="","",_xlfn.IFS(E357=18,40,E357=16,3,E357=10,10))</f>
        <v/>
      </c>
      <c r="M357" s="22" t="str">
        <f>IF(E357=18,'Lay Out'!D357,IF(E357=10,'Lay Out'!D357,IF(E357=16,'Lay Out'!D357,"")))</f>
        <v/>
      </c>
      <c r="N357" s="16" t="str">
        <f>IF(K357=1,'Lay Out'!G357,"")</f>
        <v/>
      </c>
      <c r="O357" s="23" t="str">
        <f>IF(K357=1,'Lay Out'!$J$25,"")</f>
        <v/>
      </c>
      <c r="P357">
        <f t="shared" si="33"/>
        <v>90646</v>
      </c>
      <c r="Q357" s="16" t="str">
        <f>IF(K357=1,'Lay Out'!F357,"")</f>
        <v/>
      </c>
    </row>
    <row r="358" spans="1:17" ht="14.4">
      <c r="A358" t="str">
        <f>IF(C358="no",_xlfn.XLOOKUP(D358,'BASE BANCOS'!B:B,'BASE BANCOS'!C:C,"",0,1),IF(C358&gt;2,_xlfn.XLOOKUP(D358,'BASE BANCOS'!A:A,'BASE BANCOS'!C:C,"",0,1),""))</f>
        <v/>
      </c>
      <c r="B358" s="16" t="str">
        <f>_xlfn.XLOOKUP(A358,'BASE BANCOS'!C:C,'BASE BANCOS'!B:B,"",0,1)</f>
        <v/>
      </c>
      <c r="C358" t="str">
        <f t="shared" si="35"/>
        <v/>
      </c>
      <c r="D358" s="16">
        <f t="shared" si="34"/>
        <v>0</v>
      </c>
      <c r="E358" t="str">
        <f t="shared" si="30"/>
        <v/>
      </c>
      <c r="F358" s="21" t="str">
        <f>IF('Lay Out'!A358&gt;1,'Lay Out'!C358,"")</f>
        <v/>
      </c>
      <c r="G358">
        <f>'Lay Out'!E358</f>
        <v>0</v>
      </c>
      <c r="H358" s="16" t="str">
        <f ca="1">IF('Lay Out'!A358&gt;3,CONCATENATE('Lay Out'!A358,RANDBETWEEN(1,99999)),(""))</f>
        <v/>
      </c>
      <c r="I358" s="16" t="str">
        <f>IF('Lay Out'!A358&gt;1,'Lay Out'!B358,"")</f>
        <v/>
      </c>
      <c r="J358" s="16" t="str">
        <f t="shared" si="31"/>
        <v/>
      </c>
      <c r="K358" s="16" t="str">
        <f t="shared" si="32"/>
        <v/>
      </c>
      <c r="L358" s="16" t="str" cm="1">
        <f t="array" ref="L358">IF(E358="","",_xlfn.IFS(E358=18,40,E358=16,3,E358=10,10))</f>
        <v/>
      </c>
      <c r="M358" s="22" t="str">
        <f>IF(E358=18,'Lay Out'!D358,IF(E358=10,'Lay Out'!D358,IF(E358=16,'Lay Out'!D358,"")))</f>
        <v/>
      </c>
      <c r="N358" s="16" t="str">
        <f>IF(K358=1,'Lay Out'!G358,"")</f>
        <v/>
      </c>
      <c r="O358" s="23" t="str">
        <f>IF(K358=1,'Lay Out'!$J$25,"")</f>
        <v/>
      </c>
      <c r="P358">
        <f t="shared" si="33"/>
        <v>90646</v>
      </c>
      <c r="Q358" s="16" t="str">
        <f>IF(K358=1,'Lay Out'!F358,"")</f>
        <v/>
      </c>
    </row>
    <row r="359" spans="1:17" ht="14.4">
      <c r="A359" t="str">
        <f>IF(C359="no",_xlfn.XLOOKUP(D359,'BASE BANCOS'!B:B,'BASE BANCOS'!C:C,"",0,1),IF(C359&gt;2,_xlfn.XLOOKUP(D359,'BASE BANCOS'!A:A,'BASE BANCOS'!C:C,"",0,1),""))</f>
        <v/>
      </c>
      <c r="B359" s="16" t="str">
        <f>_xlfn.XLOOKUP(A359,'BASE BANCOS'!C:C,'BASE BANCOS'!B:B,"",0,1)</f>
        <v/>
      </c>
      <c r="C359" t="str">
        <f t="shared" si="35"/>
        <v/>
      </c>
      <c r="D359" s="16">
        <f t="shared" si="34"/>
        <v>0</v>
      </c>
      <c r="E359" t="str">
        <f t="shared" si="30"/>
        <v/>
      </c>
      <c r="F359" s="21" t="str">
        <f>IF('Lay Out'!A359&gt;1,'Lay Out'!C359,"")</f>
        <v/>
      </c>
      <c r="G359">
        <f>'Lay Out'!E359</f>
        <v>0</v>
      </c>
      <c r="H359" s="16" t="str">
        <f ca="1">IF('Lay Out'!A359&gt;3,CONCATENATE('Lay Out'!A359,RANDBETWEEN(1,99999)),(""))</f>
        <v/>
      </c>
      <c r="I359" s="16" t="str">
        <f>IF('Lay Out'!A359&gt;1,'Lay Out'!B359,"")</f>
        <v/>
      </c>
      <c r="J359" s="16" t="str">
        <f t="shared" si="31"/>
        <v/>
      </c>
      <c r="K359" s="16" t="str">
        <f t="shared" si="32"/>
        <v/>
      </c>
      <c r="L359" s="16" t="str" cm="1">
        <f t="array" ref="L359">IF(E359="","",_xlfn.IFS(E359=18,40,E359=16,3,E359=10,10))</f>
        <v/>
      </c>
      <c r="M359" s="22" t="str">
        <f>IF(E359=18,'Lay Out'!D359,IF(E359=10,'Lay Out'!D359,IF(E359=16,'Lay Out'!D359,"")))</f>
        <v/>
      </c>
      <c r="N359" s="16" t="str">
        <f>IF(K359=1,'Lay Out'!G359,"")</f>
        <v/>
      </c>
      <c r="O359" s="23" t="str">
        <f>IF(K359=1,'Lay Out'!$J$25,"")</f>
        <v/>
      </c>
      <c r="P359">
        <f t="shared" si="33"/>
        <v>90646</v>
      </c>
      <c r="Q359" s="16" t="str">
        <f>IF(K359=1,'Lay Out'!F359,"")</f>
        <v/>
      </c>
    </row>
    <row r="360" spans="1:17" ht="14.4">
      <c r="A360" t="str">
        <f>IF(C360="no",_xlfn.XLOOKUP(D360,'BASE BANCOS'!B:B,'BASE BANCOS'!C:C,"",0,1),IF(C360&gt;2,_xlfn.XLOOKUP(D360,'BASE BANCOS'!A:A,'BASE BANCOS'!C:C,"",0,1),""))</f>
        <v/>
      </c>
      <c r="B360" s="16" t="str">
        <f>_xlfn.XLOOKUP(A360,'BASE BANCOS'!C:C,'BASE BANCOS'!B:B,"",0,1)</f>
        <v/>
      </c>
      <c r="C360" t="str">
        <f t="shared" si="35"/>
        <v/>
      </c>
      <c r="D360" s="16">
        <f t="shared" si="34"/>
        <v>0</v>
      </c>
      <c r="E360" t="str">
        <f t="shared" si="30"/>
        <v/>
      </c>
      <c r="F360" s="21" t="str">
        <f>IF('Lay Out'!A360&gt;1,'Lay Out'!C360,"")</f>
        <v/>
      </c>
      <c r="G360">
        <f>'Lay Out'!E360</f>
        <v>0</v>
      </c>
      <c r="H360" s="16" t="str">
        <f ca="1">IF('Lay Out'!A360&gt;3,CONCATENATE('Lay Out'!A360,RANDBETWEEN(1,99999)),(""))</f>
        <v/>
      </c>
      <c r="I360" s="16" t="str">
        <f>IF('Lay Out'!A360&gt;1,'Lay Out'!B360,"")</f>
        <v/>
      </c>
      <c r="J360" s="16" t="str">
        <f t="shared" si="31"/>
        <v/>
      </c>
      <c r="K360" s="16" t="str">
        <f t="shared" si="32"/>
        <v/>
      </c>
      <c r="L360" s="16" t="str" cm="1">
        <f t="array" ref="L360">IF(E360="","",_xlfn.IFS(E360=18,40,E360=16,3,E360=10,10))</f>
        <v/>
      </c>
      <c r="M360" s="22" t="str">
        <f>IF(E360=18,'Lay Out'!D360,IF(E360=10,'Lay Out'!D360,IF(E360=16,'Lay Out'!D360,"")))</f>
        <v/>
      </c>
      <c r="N360" s="16" t="str">
        <f>IF(K360=1,'Lay Out'!G360,"")</f>
        <v/>
      </c>
      <c r="O360" s="23" t="str">
        <f>IF(K360=1,'Lay Out'!$J$25,"")</f>
        <v/>
      </c>
      <c r="P360">
        <f t="shared" si="33"/>
        <v>90646</v>
      </c>
      <c r="Q360" s="16" t="str">
        <f>IF(K360=1,'Lay Out'!F360,"")</f>
        <v/>
      </c>
    </row>
    <row r="361" spans="1:17" ht="14.4">
      <c r="A361" t="str">
        <f>IF(C361="no",_xlfn.XLOOKUP(D361,'BASE BANCOS'!B:B,'BASE BANCOS'!C:C,"",0,1),IF(C361&gt;2,_xlfn.XLOOKUP(D361,'BASE BANCOS'!A:A,'BASE BANCOS'!C:C,"",0,1),""))</f>
        <v/>
      </c>
      <c r="B361" s="16" t="str">
        <f>_xlfn.XLOOKUP(A361,'BASE BANCOS'!C:C,'BASE BANCOS'!B:B,"",0,1)</f>
        <v/>
      </c>
      <c r="C361" t="str">
        <f t="shared" si="35"/>
        <v/>
      </c>
      <c r="D361" s="16">
        <f t="shared" si="34"/>
        <v>0</v>
      </c>
      <c r="E361" t="str">
        <f t="shared" si="30"/>
        <v/>
      </c>
      <c r="F361" s="21" t="str">
        <f>IF('Lay Out'!A361&gt;1,'Lay Out'!C361,"")</f>
        <v/>
      </c>
      <c r="G361">
        <f>'Lay Out'!E361</f>
        <v>0</v>
      </c>
      <c r="H361" s="16" t="str">
        <f ca="1">IF('Lay Out'!A361&gt;3,CONCATENATE('Lay Out'!A361,RANDBETWEEN(1,99999)),(""))</f>
        <v/>
      </c>
      <c r="I361" s="16" t="str">
        <f>IF('Lay Out'!A361&gt;1,'Lay Out'!B361,"")</f>
        <v/>
      </c>
      <c r="J361" s="16" t="str">
        <f t="shared" si="31"/>
        <v/>
      </c>
      <c r="K361" s="16" t="str">
        <f t="shared" si="32"/>
        <v/>
      </c>
      <c r="L361" s="16" t="str" cm="1">
        <f t="array" ref="L361">IF(E361="","",_xlfn.IFS(E361=18,40,E361=16,3,E361=10,10))</f>
        <v/>
      </c>
      <c r="M361" s="22" t="str">
        <f>IF(E361=18,'Lay Out'!D361,IF(E361=10,'Lay Out'!D361,IF(E361=16,'Lay Out'!D361,"")))</f>
        <v/>
      </c>
      <c r="N361" s="16" t="str">
        <f>IF(K361=1,'Lay Out'!G361,"")</f>
        <v/>
      </c>
      <c r="O361" s="23" t="str">
        <f>IF(K361=1,'Lay Out'!$J$25,"")</f>
        <v/>
      </c>
      <c r="P361">
        <f t="shared" si="33"/>
        <v>90646</v>
      </c>
      <c r="Q361" s="16" t="str">
        <f>IF(K361=1,'Lay Out'!F361,"")</f>
        <v/>
      </c>
    </row>
    <row r="362" spans="1:17" ht="14.4">
      <c r="A362" t="str">
        <f>IF(C362="no",_xlfn.XLOOKUP(D362,'BASE BANCOS'!B:B,'BASE BANCOS'!C:C,"",0,1),IF(C362&gt;2,_xlfn.XLOOKUP(D362,'BASE BANCOS'!A:A,'BASE BANCOS'!C:C,"",0,1),""))</f>
        <v/>
      </c>
      <c r="B362" s="16" t="str">
        <f>_xlfn.XLOOKUP(A362,'BASE BANCOS'!C:C,'BASE BANCOS'!B:B,"",0,1)</f>
        <v/>
      </c>
      <c r="C362" t="str">
        <f t="shared" si="35"/>
        <v/>
      </c>
      <c r="D362" s="16">
        <f t="shared" si="34"/>
        <v>0</v>
      </c>
      <c r="E362" t="str">
        <f t="shared" si="30"/>
        <v/>
      </c>
      <c r="F362" s="21" t="str">
        <f>IF('Lay Out'!A362&gt;1,'Lay Out'!C362,"")</f>
        <v/>
      </c>
      <c r="G362">
        <f>'Lay Out'!E362</f>
        <v>0</v>
      </c>
      <c r="H362" s="16" t="str">
        <f ca="1">IF('Lay Out'!A362&gt;3,CONCATENATE('Lay Out'!A362,RANDBETWEEN(1,99999)),(""))</f>
        <v/>
      </c>
      <c r="I362" s="16" t="str">
        <f>IF('Lay Out'!A362&gt;1,'Lay Out'!B362,"")</f>
        <v/>
      </c>
      <c r="J362" s="16" t="str">
        <f t="shared" si="31"/>
        <v/>
      </c>
      <c r="K362" s="16" t="str">
        <f t="shared" si="32"/>
        <v/>
      </c>
      <c r="L362" s="16" t="str" cm="1">
        <f t="array" ref="L362">IF(E362="","",_xlfn.IFS(E362=18,40,E362=16,3,E362=10,10))</f>
        <v/>
      </c>
      <c r="M362" s="22" t="str">
        <f>IF(E362=18,'Lay Out'!D362,IF(E362=10,'Lay Out'!D362,IF(E362=16,'Lay Out'!D362,"")))</f>
        <v/>
      </c>
      <c r="N362" s="16" t="str">
        <f>IF(K362=1,'Lay Out'!G362,"")</f>
        <v/>
      </c>
      <c r="O362" s="23" t="str">
        <f>IF(K362=1,'Lay Out'!$J$25,"")</f>
        <v/>
      </c>
      <c r="P362">
        <f t="shared" si="33"/>
        <v>90646</v>
      </c>
      <c r="Q362" s="16" t="str">
        <f>IF(K362=1,'Lay Out'!F362,"")</f>
        <v/>
      </c>
    </row>
    <row r="363" spans="1:17" ht="14.4">
      <c r="A363" t="str">
        <f>IF(C363="no",_xlfn.XLOOKUP(D363,'BASE BANCOS'!B:B,'BASE BANCOS'!C:C,"",0,1),IF(C363&gt;2,_xlfn.XLOOKUP(D363,'BASE BANCOS'!A:A,'BASE BANCOS'!C:C,"",0,1),""))</f>
        <v/>
      </c>
      <c r="B363" s="16" t="str">
        <f>_xlfn.XLOOKUP(A363,'BASE BANCOS'!C:C,'BASE BANCOS'!B:B,"",0,1)</f>
        <v/>
      </c>
      <c r="C363" t="str">
        <f t="shared" si="35"/>
        <v/>
      </c>
      <c r="D363" s="16">
        <f t="shared" si="34"/>
        <v>0</v>
      </c>
      <c r="E363" t="str">
        <f t="shared" si="30"/>
        <v/>
      </c>
      <c r="F363" s="21" t="str">
        <f>IF('Lay Out'!A363&gt;1,'Lay Out'!C363,"")</f>
        <v/>
      </c>
      <c r="G363">
        <f>'Lay Out'!E363</f>
        <v>0</v>
      </c>
      <c r="H363" s="16" t="str">
        <f ca="1">IF('Lay Out'!A363&gt;3,CONCATENATE('Lay Out'!A363,RANDBETWEEN(1,99999)),(""))</f>
        <v/>
      </c>
      <c r="I363" s="16" t="str">
        <f>IF('Lay Out'!A363&gt;1,'Lay Out'!B363,"")</f>
        <v/>
      </c>
      <c r="J363" s="16" t="str">
        <f t="shared" si="31"/>
        <v/>
      </c>
      <c r="K363" s="16" t="str">
        <f t="shared" si="32"/>
        <v/>
      </c>
      <c r="L363" s="16" t="str" cm="1">
        <f t="array" ref="L363">IF(E363="","",_xlfn.IFS(E363=18,40,E363=16,3,E363=10,10))</f>
        <v/>
      </c>
      <c r="M363" s="22" t="str">
        <f>IF(E363=18,'Lay Out'!D363,IF(E363=10,'Lay Out'!D363,IF(E363=16,'Lay Out'!D363,"")))</f>
        <v/>
      </c>
      <c r="N363" s="16" t="str">
        <f>IF(K363=1,'Lay Out'!G363,"")</f>
        <v/>
      </c>
      <c r="O363" s="23" t="str">
        <f>IF(K363=1,'Lay Out'!$J$25,"")</f>
        <v/>
      </c>
      <c r="P363">
        <f t="shared" si="33"/>
        <v>90646</v>
      </c>
      <c r="Q363" s="16" t="str">
        <f>IF(K363=1,'Lay Out'!F363,"")</f>
        <v/>
      </c>
    </row>
    <row r="364" spans="1:17" ht="14.4">
      <c r="A364" t="str">
        <f>IF(C364="no",_xlfn.XLOOKUP(D364,'BASE BANCOS'!B:B,'BASE BANCOS'!C:C,"",0,1),IF(C364&gt;2,_xlfn.XLOOKUP(D364,'BASE BANCOS'!A:A,'BASE BANCOS'!C:C,"",0,1),""))</f>
        <v/>
      </c>
      <c r="B364" s="16" t="str">
        <f>_xlfn.XLOOKUP(A364,'BASE BANCOS'!C:C,'BASE BANCOS'!B:B,"",0,1)</f>
        <v/>
      </c>
      <c r="C364" t="str">
        <f t="shared" si="35"/>
        <v/>
      </c>
      <c r="D364" s="16">
        <f t="shared" si="34"/>
        <v>0</v>
      </c>
      <c r="E364" t="str">
        <f t="shared" si="30"/>
        <v/>
      </c>
      <c r="F364" s="21" t="str">
        <f>IF('Lay Out'!A364&gt;1,'Lay Out'!C364,"")</f>
        <v/>
      </c>
      <c r="G364">
        <f>'Lay Out'!E364</f>
        <v>0</v>
      </c>
      <c r="H364" s="16" t="str">
        <f ca="1">IF('Lay Out'!A364&gt;3,CONCATENATE('Lay Out'!A364,RANDBETWEEN(1,99999)),(""))</f>
        <v/>
      </c>
      <c r="I364" s="16" t="str">
        <f>IF('Lay Out'!A364&gt;1,'Lay Out'!B364,"")</f>
        <v/>
      </c>
      <c r="J364" s="16" t="str">
        <f t="shared" si="31"/>
        <v/>
      </c>
      <c r="K364" s="16" t="str">
        <f t="shared" si="32"/>
        <v/>
      </c>
      <c r="L364" s="16" t="str" cm="1">
        <f t="array" ref="L364">IF(E364="","",_xlfn.IFS(E364=18,40,E364=16,3,E364=10,10))</f>
        <v/>
      </c>
      <c r="M364" s="22" t="str">
        <f>IF(E364=18,'Lay Out'!D364,IF(E364=10,'Lay Out'!D364,IF(E364=16,'Lay Out'!D364,"")))</f>
        <v/>
      </c>
      <c r="N364" s="16" t="str">
        <f>IF(K364=1,'Lay Out'!G364,"")</f>
        <v/>
      </c>
      <c r="O364" s="23" t="str">
        <f>IF(K364=1,'Lay Out'!$J$25,"")</f>
        <v/>
      </c>
      <c r="P364">
        <f t="shared" si="33"/>
        <v>90646</v>
      </c>
      <c r="Q364" s="16" t="str">
        <f>IF(K364=1,'Lay Out'!F364,"")</f>
        <v/>
      </c>
    </row>
    <row r="365" spans="1:17" ht="14.4">
      <c r="A365" t="str">
        <f>IF(C365="no",_xlfn.XLOOKUP(D365,'BASE BANCOS'!B:B,'BASE BANCOS'!C:C,"",0,1),IF(C365&gt;2,_xlfn.XLOOKUP(D365,'BASE BANCOS'!A:A,'BASE BANCOS'!C:C,"",0,1),""))</f>
        <v/>
      </c>
      <c r="B365" s="16" t="str">
        <f>_xlfn.XLOOKUP(A365,'BASE BANCOS'!C:C,'BASE BANCOS'!B:B,"",0,1)</f>
        <v/>
      </c>
      <c r="C365" t="str">
        <f t="shared" si="35"/>
        <v/>
      </c>
      <c r="D365" s="16">
        <f t="shared" si="34"/>
        <v>0</v>
      </c>
      <c r="E365" t="str">
        <f t="shared" si="30"/>
        <v/>
      </c>
      <c r="F365" s="21" t="str">
        <f>IF('Lay Out'!A365&gt;1,'Lay Out'!C365,"")</f>
        <v/>
      </c>
      <c r="G365">
        <f>'Lay Out'!E365</f>
        <v>0</v>
      </c>
      <c r="H365" s="16" t="str">
        <f ca="1">IF('Lay Out'!A365&gt;3,CONCATENATE('Lay Out'!A365,RANDBETWEEN(1,99999)),(""))</f>
        <v/>
      </c>
      <c r="I365" s="16" t="str">
        <f>IF('Lay Out'!A365&gt;1,'Lay Out'!B365,"")</f>
        <v/>
      </c>
      <c r="J365" s="16" t="str">
        <f t="shared" si="31"/>
        <v/>
      </c>
      <c r="K365" s="16" t="str">
        <f t="shared" si="32"/>
        <v/>
      </c>
      <c r="L365" s="16" t="str" cm="1">
        <f t="array" ref="L365">IF(E365="","",_xlfn.IFS(E365=18,40,E365=16,3,E365=10,10))</f>
        <v/>
      </c>
      <c r="M365" s="22" t="str">
        <f>IF(E365=18,'Lay Out'!D365,IF(E365=10,'Lay Out'!D365,IF(E365=16,'Lay Out'!D365,"")))</f>
        <v/>
      </c>
      <c r="N365" s="16" t="str">
        <f>IF(K365=1,'Lay Out'!G365,"")</f>
        <v/>
      </c>
      <c r="O365" s="23" t="str">
        <f>IF(K365=1,'Lay Out'!$J$25,"")</f>
        <v/>
      </c>
      <c r="P365">
        <f t="shared" si="33"/>
        <v>90646</v>
      </c>
      <c r="Q365" s="16" t="str">
        <f>IF(K365=1,'Lay Out'!F365,"")</f>
        <v/>
      </c>
    </row>
    <row r="366" spans="1:17" ht="14.4">
      <c r="A366" t="str">
        <f>IF(C366="no",_xlfn.XLOOKUP(D366,'BASE BANCOS'!B:B,'BASE BANCOS'!C:C,"",0,1),IF(C366&gt;2,_xlfn.XLOOKUP(D366,'BASE BANCOS'!A:A,'BASE BANCOS'!C:C,"",0,1),""))</f>
        <v/>
      </c>
      <c r="B366" s="16" t="str">
        <f>_xlfn.XLOOKUP(A366,'BASE BANCOS'!C:C,'BASE BANCOS'!B:B,"",0,1)</f>
        <v/>
      </c>
      <c r="C366" t="str">
        <f t="shared" si="35"/>
        <v/>
      </c>
      <c r="D366" s="16">
        <f t="shared" si="34"/>
        <v>0</v>
      </c>
      <c r="E366" t="str">
        <f t="shared" si="30"/>
        <v/>
      </c>
      <c r="F366" s="21" t="str">
        <f>IF('Lay Out'!A366&gt;1,'Lay Out'!C366,"")</f>
        <v/>
      </c>
      <c r="G366">
        <f>'Lay Out'!E366</f>
        <v>0</v>
      </c>
      <c r="H366" s="16" t="str">
        <f ca="1">IF('Lay Out'!A366&gt;3,CONCATENATE('Lay Out'!A366,RANDBETWEEN(1,99999)),(""))</f>
        <v/>
      </c>
      <c r="I366" s="16" t="str">
        <f>IF('Lay Out'!A366&gt;1,'Lay Out'!B366,"")</f>
        <v/>
      </c>
      <c r="J366" s="16" t="str">
        <f t="shared" si="31"/>
        <v/>
      </c>
      <c r="K366" s="16" t="str">
        <f t="shared" si="32"/>
        <v/>
      </c>
      <c r="L366" s="16" t="str" cm="1">
        <f t="array" ref="L366">IF(E366="","",_xlfn.IFS(E366=18,40,E366=16,3,E366=10,10))</f>
        <v/>
      </c>
      <c r="M366" s="22" t="str">
        <f>IF(E366=18,'Lay Out'!D366,IF(E366=10,'Lay Out'!D366,IF(E366=16,'Lay Out'!D366,"")))</f>
        <v/>
      </c>
      <c r="N366" s="16" t="str">
        <f>IF(K366=1,'Lay Out'!G366,"")</f>
        <v/>
      </c>
      <c r="O366" s="23" t="str">
        <f>IF(K366=1,'Lay Out'!$J$25,"")</f>
        <v/>
      </c>
      <c r="P366">
        <f t="shared" si="33"/>
        <v>90646</v>
      </c>
      <c r="Q366" s="16" t="str">
        <f>IF(K366=1,'Lay Out'!F366,"")</f>
        <v/>
      </c>
    </row>
    <row r="367" spans="1:17" ht="14.4">
      <c r="A367" t="str">
        <f>IF(C367="no",_xlfn.XLOOKUP(D367,'BASE BANCOS'!B:B,'BASE BANCOS'!C:C,"",0,1),IF(C367&gt;2,_xlfn.XLOOKUP(D367,'BASE BANCOS'!A:A,'BASE BANCOS'!C:C,"",0,1),""))</f>
        <v/>
      </c>
      <c r="B367" s="16" t="str">
        <f>_xlfn.XLOOKUP(A367,'BASE BANCOS'!C:C,'BASE BANCOS'!B:B,"",0,1)</f>
        <v/>
      </c>
      <c r="C367" t="str">
        <f t="shared" si="35"/>
        <v/>
      </c>
      <c r="D367" s="16">
        <f t="shared" si="34"/>
        <v>0</v>
      </c>
      <c r="E367" t="str">
        <f t="shared" si="30"/>
        <v/>
      </c>
      <c r="F367" s="21" t="str">
        <f>IF('Lay Out'!A367&gt;1,'Lay Out'!C367,"")</f>
        <v/>
      </c>
      <c r="G367">
        <f>'Lay Out'!E367</f>
        <v>0</v>
      </c>
      <c r="H367" s="16" t="str">
        <f ca="1">IF('Lay Out'!A367&gt;3,CONCATENATE('Lay Out'!A367,RANDBETWEEN(1,99999)),(""))</f>
        <v/>
      </c>
      <c r="I367" s="16" t="str">
        <f>IF('Lay Out'!A367&gt;1,'Lay Out'!B367,"")</f>
        <v/>
      </c>
      <c r="J367" s="16" t="str">
        <f t="shared" si="31"/>
        <v/>
      </c>
      <c r="K367" s="16" t="str">
        <f t="shared" si="32"/>
        <v/>
      </c>
      <c r="L367" s="16" t="str" cm="1">
        <f t="array" ref="L367">IF(E367="","",_xlfn.IFS(E367=18,40,E367=16,3,E367=10,10))</f>
        <v/>
      </c>
      <c r="M367" s="22" t="str">
        <f>IF(E367=18,'Lay Out'!D367,IF(E367=10,'Lay Out'!D367,IF(E367=16,'Lay Out'!D367,"")))</f>
        <v/>
      </c>
      <c r="N367" s="16" t="str">
        <f>IF(K367=1,'Lay Out'!G367,"")</f>
        <v/>
      </c>
      <c r="O367" s="23" t="str">
        <f>IF(K367=1,'Lay Out'!$J$25,"")</f>
        <v/>
      </c>
      <c r="P367">
        <f t="shared" si="33"/>
        <v>90646</v>
      </c>
      <c r="Q367" s="16" t="str">
        <f>IF(K367=1,'Lay Out'!F367,"")</f>
        <v/>
      </c>
    </row>
    <row r="368" spans="1:17" ht="14.4">
      <c r="A368" t="str">
        <f>IF(C368="no",_xlfn.XLOOKUP(D368,'BASE BANCOS'!B:B,'BASE BANCOS'!C:C,"",0,1),IF(C368&gt;2,_xlfn.XLOOKUP(D368,'BASE BANCOS'!A:A,'BASE BANCOS'!C:C,"",0,1),""))</f>
        <v/>
      </c>
      <c r="B368" s="16" t="str">
        <f>_xlfn.XLOOKUP(A368,'BASE BANCOS'!C:C,'BASE BANCOS'!B:B,"",0,1)</f>
        <v/>
      </c>
      <c r="C368" t="str">
        <f t="shared" si="35"/>
        <v/>
      </c>
      <c r="D368" s="16">
        <f t="shared" si="34"/>
        <v>0</v>
      </c>
      <c r="E368" t="str">
        <f t="shared" si="30"/>
        <v/>
      </c>
      <c r="F368" s="21" t="str">
        <f>IF('Lay Out'!A368&gt;1,'Lay Out'!C368,"")</f>
        <v/>
      </c>
      <c r="G368">
        <f>'Lay Out'!E368</f>
        <v>0</v>
      </c>
      <c r="H368" s="16" t="str">
        <f ca="1">IF('Lay Out'!A368&gt;3,CONCATENATE('Lay Out'!A368,RANDBETWEEN(1,99999)),(""))</f>
        <v/>
      </c>
      <c r="I368" s="16" t="str">
        <f>IF('Lay Out'!A368&gt;1,'Lay Out'!B368,"")</f>
        <v/>
      </c>
      <c r="J368" s="16" t="str">
        <f t="shared" si="31"/>
        <v/>
      </c>
      <c r="K368" s="16" t="str">
        <f t="shared" si="32"/>
        <v/>
      </c>
      <c r="L368" s="16" t="str" cm="1">
        <f t="array" ref="L368">IF(E368="","",_xlfn.IFS(E368=18,40,E368=16,3,E368=10,10))</f>
        <v/>
      </c>
      <c r="M368" s="22" t="str">
        <f>IF(E368=18,'Lay Out'!D368,IF(E368=10,'Lay Out'!D368,IF(E368=16,'Lay Out'!D368,"")))</f>
        <v/>
      </c>
      <c r="N368" s="16" t="str">
        <f>IF(K368=1,'Lay Out'!G368,"")</f>
        <v/>
      </c>
      <c r="O368" s="23" t="str">
        <f>IF(K368=1,'Lay Out'!$J$25,"")</f>
        <v/>
      </c>
      <c r="P368">
        <f t="shared" si="33"/>
        <v>90646</v>
      </c>
      <c r="Q368" s="16" t="str">
        <f>IF(K368=1,'Lay Out'!F368,"")</f>
        <v/>
      </c>
    </row>
    <row r="369" spans="1:17" ht="14.4">
      <c r="A369" t="str">
        <f>IF(C369="no",_xlfn.XLOOKUP(D369,'BASE BANCOS'!B:B,'BASE BANCOS'!C:C,"",0,1),IF(C369&gt;2,_xlfn.XLOOKUP(D369,'BASE BANCOS'!A:A,'BASE BANCOS'!C:C,"",0,1),""))</f>
        <v/>
      </c>
      <c r="B369" s="16" t="str">
        <f>_xlfn.XLOOKUP(A369,'BASE BANCOS'!C:C,'BASE BANCOS'!B:B,"",0,1)</f>
        <v/>
      </c>
      <c r="C369" t="str">
        <f t="shared" si="35"/>
        <v/>
      </c>
      <c r="D369" s="16">
        <f t="shared" si="34"/>
        <v>0</v>
      </c>
      <c r="E369" t="str">
        <f t="shared" si="30"/>
        <v/>
      </c>
      <c r="F369" s="21" t="str">
        <f>IF('Lay Out'!A369&gt;1,'Lay Out'!C369,"")</f>
        <v/>
      </c>
      <c r="G369">
        <f>'Lay Out'!E369</f>
        <v>0</v>
      </c>
      <c r="H369" s="16" t="str">
        <f ca="1">IF('Lay Out'!A369&gt;3,CONCATENATE('Lay Out'!A369,RANDBETWEEN(1,99999)),(""))</f>
        <v/>
      </c>
      <c r="I369" s="16" t="str">
        <f>IF('Lay Out'!A369&gt;1,'Lay Out'!B369,"")</f>
        <v/>
      </c>
      <c r="J369" s="16" t="str">
        <f t="shared" si="31"/>
        <v/>
      </c>
      <c r="K369" s="16" t="str">
        <f t="shared" si="32"/>
        <v/>
      </c>
      <c r="L369" s="16" t="str" cm="1">
        <f t="array" ref="L369">IF(E369="","",_xlfn.IFS(E369=18,40,E369=16,3,E369=10,10))</f>
        <v/>
      </c>
      <c r="M369" s="22" t="str">
        <f>IF(E369=18,'Lay Out'!D369,IF(E369=10,'Lay Out'!D369,IF(E369=16,'Lay Out'!D369,"")))</f>
        <v/>
      </c>
      <c r="N369" s="16" t="str">
        <f>IF(K369=1,'Lay Out'!G369,"")</f>
        <v/>
      </c>
      <c r="O369" s="23" t="str">
        <f>IF(K369=1,'Lay Out'!$J$25,"")</f>
        <v/>
      </c>
      <c r="P369">
        <f t="shared" si="33"/>
        <v>90646</v>
      </c>
      <c r="Q369" s="16" t="str">
        <f>IF(K369=1,'Lay Out'!F369,"")</f>
        <v/>
      </c>
    </row>
    <row r="370" spans="1:17" ht="14.4">
      <c r="A370" t="str">
        <f>IF(C370="no",_xlfn.XLOOKUP(D370,'BASE BANCOS'!B:B,'BASE BANCOS'!C:C,"",0,1),IF(C370&gt;2,_xlfn.XLOOKUP(D370,'BASE BANCOS'!A:A,'BASE BANCOS'!C:C,"",0,1),""))</f>
        <v/>
      </c>
      <c r="B370" s="16" t="str">
        <f>_xlfn.XLOOKUP(A370,'BASE BANCOS'!C:C,'BASE BANCOS'!B:B,"",0,1)</f>
        <v/>
      </c>
      <c r="C370" t="str">
        <f t="shared" si="35"/>
        <v/>
      </c>
      <c r="D370" s="16">
        <f t="shared" si="34"/>
        <v>0</v>
      </c>
      <c r="E370" t="str">
        <f t="shared" si="30"/>
        <v/>
      </c>
      <c r="F370" s="21" t="str">
        <f>IF('Lay Out'!A370&gt;1,'Lay Out'!C370,"")</f>
        <v/>
      </c>
      <c r="G370">
        <f>'Lay Out'!E370</f>
        <v>0</v>
      </c>
      <c r="H370" s="16" t="str">
        <f ca="1">IF('Lay Out'!A370&gt;3,CONCATENATE('Lay Out'!A370,RANDBETWEEN(1,99999)),(""))</f>
        <v/>
      </c>
      <c r="I370" s="16" t="str">
        <f>IF('Lay Out'!A370&gt;1,'Lay Out'!B370,"")</f>
        <v/>
      </c>
      <c r="J370" s="16" t="str">
        <f t="shared" si="31"/>
        <v/>
      </c>
      <c r="K370" s="16" t="str">
        <f t="shared" si="32"/>
        <v/>
      </c>
      <c r="L370" s="16" t="str" cm="1">
        <f t="array" ref="L370">IF(E370="","",_xlfn.IFS(E370=18,40,E370=16,3,E370=10,10))</f>
        <v/>
      </c>
      <c r="M370" s="22" t="str">
        <f>IF(E370=18,'Lay Out'!D370,IF(E370=10,'Lay Out'!D370,IF(E370=16,'Lay Out'!D370,"")))</f>
        <v/>
      </c>
      <c r="N370" s="16" t="str">
        <f>IF(K370=1,'Lay Out'!G370,"")</f>
        <v/>
      </c>
      <c r="O370" s="23" t="str">
        <f>IF(K370=1,'Lay Out'!$J$25,"")</f>
        <v/>
      </c>
      <c r="P370">
        <f t="shared" si="33"/>
        <v>90646</v>
      </c>
      <c r="Q370" s="16" t="str">
        <f>IF(K370=1,'Lay Out'!F370,"")</f>
        <v/>
      </c>
    </row>
    <row r="371" spans="1:17" ht="14.4">
      <c r="A371" t="str">
        <f>IF(C371="no",_xlfn.XLOOKUP(D371,'BASE BANCOS'!B:B,'BASE BANCOS'!C:C,"",0,1),IF(C371&gt;2,_xlfn.XLOOKUP(D371,'BASE BANCOS'!A:A,'BASE BANCOS'!C:C,"",0,1),""))</f>
        <v/>
      </c>
      <c r="B371" s="16" t="str">
        <f>_xlfn.XLOOKUP(A371,'BASE BANCOS'!C:C,'BASE BANCOS'!B:B,"",0,1)</f>
        <v/>
      </c>
      <c r="C371" t="str">
        <f t="shared" si="35"/>
        <v/>
      </c>
      <c r="D371" s="16">
        <f t="shared" si="34"/>
        <v>0</v>
      </c>
      <c r="E371" t="str">
        <f t="shared" si="30"/>
        <v/>
      </c>
      <c r="F371" s="21" t="str">
        <f>IF('Lay Out'!A371&gt;1,'Lay Out'!C371,"")</f>
        <v/>
      </c>
      <c r="G371">
        <f>'Lay Out'!E371</f>
        <v>0</v>
      </c>
      <c r="H371" s="16" t="str">
        <f ca="1">IF('Lay Out'!A371&gt;3,CONCATENATE('Lay Out'!A371,RANDBETWEEN(1,99999)),(""))</f>
        <v/>
      </c>
      <c r="I371" s="16" t="str">
        <f>IF('Lay Out'!A371&gt;1,'Lay Out'!B371,"")</f>
        <v/>
      </c>
      <c r="J371" s="16" t="str">
        <f t="shared" si="31"/>
        <v/>
      </c>
      <c r="K371" s="16" t="str">
        <f t="shared" si="32"/>
        <v/>
      </c>
      <c r="L371" s="16" t="str" cm="1">
        <f t="array" ref="L371">IF(E371="","",_xlfn.IFS(E371=18,40,E371=16,3,E371=10,10))</f>
        <v/>
      </c>
      <c r="M371" s="22" t="str">
        <f>IF(E371=18,'Lay Out'!D371,IF(E371=10,'Lay Out'!D371,IF(E371=16,'Lay Out'!D371,"")))</f>
        <v/>
      </c>
      <c r="N371" s="16" t="str">
        <f>IF(K371=1,'Lay Out'!G371,"")</f>
        <v/>
      </c>
      <c r="O371" s="23" t="str">
        <f>IF(K371=1,'Lay Out'!$J$25,"")</f>
        <v/>
      </c>
      <c r="P371">
        <f t="shared" si="33"/>
        <v>90646</v>
      </c>
      <c r="Q371" s="16" t="str">
        <f>IF(K371=1,'Lay Out'!F371,"")</f>
        <v/>
      </c>
    </row>
    <row r="372" spans="1:17" ht="14.4">
      <c r="A372" t="str">
        <f>IF(C372="no",_xlfn.XLOOKUP(D372,'BASE BANCOS'!B:B,'BASE BANCOS'!C:C,"",0,1),IF(C372&gt;2,_xlfn.XLOOKUP(D372,'BASE BANCOS'!A:A,'BASE BANCOS'!C:C,"",0,1),""))</f>
        <v/>
      </c>
      <c r="B372" s="16" t="str">
        <f>_xlfn.XLOOKUP(A372,'BASE BANCOS'!C:C,'BASE BANCOS'!B:B,"",0,1)</f>
        <v/>
      </c>
      <c r="C372" t="str">
        <f t="shared" si="35"/>
        <v/>
      </c>
      <c r="D372" s="16">
        <f t="shared" si="34"/>
        <v>0</v>
      </c>
      <c r="E372" t="str">
        <f t="shared" si="30"/>
        <v/>
      </c>
      <c r="F372" s="21" t="str">
        <f>IF('Lay Out'!A372&gt;1,'Lay Out'!C372,"")</f>
        <v/>
      </c>
      <c r="G372">
        <f>'Lay Out'!E372</f>
        <v>0</v>
      </c>
      <c r="H372" s="16" t="str">
        <f ca="1">IF('Lay Out'!A372&gt;3,CONCATENATE('Lay Out'!A372,RANDBETWEEN(1,99999)),(""))</f>
        <v/>
      </c>
      <c r="I372" s="16" t="str">
        <f>IF('Lay Out'!A372&gt;1,'Lay Out'!B372,"")</f>
        <v/>
      </c>
      <c r="J372" s="16" t="str">
        <f t="shared" si="31"/>
        <v/>
      </c>
      <c r="K372" s="16" t="str">
        <f t="shared" si="32"/>
        <v/>
      </c>
      <c r="L372" s="16" t="str" cm="1">
        <f t="array" ref="L372">IF(E372="","",_xlfn.IFS(E372=18,40,E372=16,3,E372=10,10))</f>
        <v/>
      </c>
      <c r="M372" s="22" t="str">
        <f>IF(E372=18,'Lay Out'!D372,IF(E372=10,'Lay Out'!D372,IF(E372=16,'Lay Out'!D372,"")))</f>
        <v/>
      </c>
      <c r="N372" s="16" t="str">
        <f>IF(K372=1,'Lay Out'!G372,"")</f>
        <v/>
      </c>
      <c r="O372" s="23" t="str">
        <f>IF(K372=1,'Lay Out'!$J$25,"")</f>
        <v/>
      </c>
      <c r="P372">
        <f t="shared" si="33"/>
        <v>90646</v>
      </c>
      <c r="Q372" s="16" t="str">
        <f>IF(K372=1,'Lay Out'!F372,"")</f>
        <v/>
      </c>
    </row>
    <row r="373" spans="1:17" ht="14.4">
      <c r="A373" t="str">
        <f>IF(C373="no",_xlfn.XLOOKUP(D373,'BASE BANCOS'!B:B,'BASE BANCOS'!C:C,"",0,1),IF(C373&gt;2,_xlfn.XLOOKUP(D373,'BASE BANCOS'!A:A,'BASE BANCOS'!C:C,"",0,1),""))</f>
        <v/>
      </c>
      <c r="B373" s="16" t="str">
        <f>_xlfn.XLOOKUP(A373,'BASE BANCOS'!C:C,'BASE BANCOS'!B:B,"",0,1)</f>
        <v/>
      </c>
      <c r="C373" t="str">
        <f t="shared" si="35"/>
        <v/>
      </c>
      <c r="D373" s="16">
        <f t="shared" si="34"/>
        <v>0</v>
      </c>
      <c r="E373" t="str">
        <f t="shared" si="30"/>
        <v/>
      </c>
      <c r="F373" s="21" t="str">
        <f>IF('Lay Out'!A373&gt;1,'Lay Out'!C373,"")</f>
        <v/>
      </c>
      <c r="G373">
        <f>'Lay Out'!E373</f>
        <v>0</v>
      </c>
      <c r="H373" s="16" t="str">
        <f ca="1">IF('Lay Out'!A373&gt;3,CONCATENATE('Lay Out'!A373,RANDBETWEEN(1,99999)),(""))</f>
        <v/>
      </c>
      <c r="I373" s="16" t="str">
        <f>IF('Lay Out'!A373&gt;1,'Lay Out'!B373,"")</f>
        <v/>
      </c>
      <c r="J373" s="16" t="str">
        <f t="shared" si="31"/>
        <v/>
      </c>
      <c r="K373" s="16" t="str">
        <f t="shared" si="32"/>
        <v/>
      </c>
      <c r="L373" s="16" t="str" cm="1">
        <f t="array" ref="L373">IF(E373="","",_xlfn.IFS(E373=18,40,E373=16,3,E373=10,10))</f>
        <v/>
      </c>
      <c r="M373" s="22" t="str">
        <f>IF(E373=18,'Lay Out'!D373,IF(E373=10,'Lay Out'!D373,IF(E373=16,'Lay Out'!D373,"")))</f>
        <v/>
      </c>
      <c r="N373" s="16" t="str">
        <f>IF(K373=1,'Lay Out'!G373,"")</f>
        <v/>
      </c>
      <c r="O373" s="23" t="str">
        <f>IF(K373=1,'Lay Out'!$J$25,"")</f>
        <v/>
      </c>
      <c r="P373">
        <f t="shared" si="33"/>
        <v>90646</v>
      </c>
      <c r="Q373" s="16" t="str">
        <f>IF(K373=1,'Lay Out'!F373,"")</f>
        <v/>
      </c>
    </row>
    <row r="374" spans="1:17" ht="14.4">
      <c r="A374" t="str">
        <f>IF(C374="no",_xlfn.XLOOKUP(D374,'BASE BANCOS'!B:B,'BASE BANCOS'!C:C,"",0,1),IF(C374&gt;2,_xlfn.XLOOKUP(D374,'BASE BANCOS'!A:A,'BASE BANCOS'!C:C,"",0,1),""))</f>
        <v/>
      </c>
      <c r="B374" s="16" t="str">
        <f>_xlfn.XLOOKUP(A374,'BASE BANCOS'!C:C,'BASE BANCOS'!B:B,"",0,1)</f>
        <v/>
      </c>
      <c r="C374" t="str">
        <f t="shared" si="35"/>
        <v/>
      </c>
      <c r="D374" s="16">
        <f t="shared" si="34"/>
        <v>0</v>
      </c>
      <c r="E374" t="str">
        <f t="shared" si="30"/>
        <v/>
      </c>
      <c r="F374" s="21" t="str">
        <f>IF('Lay Out'!A374&gt;1,'Lay Out'!C374,"")</f>
        <v/>
      </c>
      <c r="G374">
        <f>'Lay Out'!E374</f>
        <v>0</v>
      </c>
      <c r="H374" s="16" t="str">
        <f ca="1">IF('Lay Out'!A374&gt;3,CONCATENATE('Lay Out'!A374,RANDBETWEEN(1,99999)),(""))</f>
        <v/>
      </c>
      <c r="I374" s="16" t="str">
        <f>IF('Lay Out'!A374&gt;1,'Lay Out'!B374,"")</f>
        <v/>
      </c>
      <c r="J374" s="16" t="str">
        <f t="shared" si="31"/>
        <v/>
      </c>
      <c r="K374" s="16" t="str">
        <f t="shared" si="32"/>
        <v/>
      </c>
      <c r="L374" s="16" t="str" cm="1">
        <f t="array" ref="L374">IF(E374="","",_xlfn.IFS(E374=18,40,E374=16,3,E374=10,10))</f>
        <v/>
      </c>
      <c r="M374" s="22" t="str">
        <f>IF(E374=18,'Lay Out'!D374,IF(E374=10,'Lay Out'!D374,IF(E374=16,'Lay Out'!D374,"")))</f>
        <v/>
      </c>
      <c r="N374" s="16" t="str">
        <f>IF(K374=1,'Lay Out'!G374,"")</f>
        <v/>
      </c>
      <c r="O374" s="23" t="str">
        <f>IF(K374=1,'Lay Out'!$J$25,"")</f>
        <v/>
      </c>
      <c r="P374">
        <f t="shared" si="33"/>
        <v>90646</v>
      </c>
      <c r="Q374" s="16" t="str">
        <f>IF(K374=1,'Lay Out'!F374,"")</f>
        <v/>
      </c>
    </row>
    <row r="375" spans="1:17" ht="14.4">
      <c r="A375" t="str">
        <f>IF(C375="no",_xlfn.XLOOKUP(D375,'BASE BANCOS'!B:B,'BASE BANCOS'!C:C,"",0,1),IF(C375&gt;2,_xlfn.XLOOKUP(D375,'BASE BANCOS'!A:A,'BASE BANCOS'!C:C,"",0,1),""))</f>
        <v/>
      </c>
      <c r="B375" s="16" t="str">
        <f>_xlfn.XLOOKUP(A375,'BASE BANCOS'!C:C,'BASE BANCOS'!B:B,"",0,1)</f>
        <v/>
      </c>
      <c r="C375" t="str">
        <f t="shared" si="35"/>
        <v/>
      </c>
      <c r="D375" s="16">
        <f t="shared" si="34"/>
        <v>0</v>
      </c>
      <c r="E375" t="str">
        <f t="shared" si="30"/>
        <v/>
      </c>
      <c r="F375" s="21" t="str">
        <f>IF('Lay Out'!A375&gt;1,'Lay Out'!C375,"")</f>
        <v/>
      </c>
      <c r="G375">
        <f>'Lay Out'!E375</f>
        <v>0</v>
      </c>
      <c r="H375" s="16" t="str">
        <f ca="1">IF('Lay Out'!A375&gt;3,CONCATENATE('Lay Out'!A375,RANDBETWEEN(1,99999)),(""))</f>
        <v/>
      </c>
      <c r="I375" s="16" t="str">
        <f>IF('Lay Out'!A375&gt;1,'Lay Out'!B375,"")</f>
        <v/>
      </c>
      <c r="J375" s="16" t="str">
        <f t="shared" si="31"/>
        <v/>
      </c>
      <c r="K375" s="16" t="str">
        <f t="shared" si="32"/>
        <v/>
      </c>
      <c r="L375" s="16" t="str" cm="1">
        <f t="array" ref="L375">IF(E375="","",_xlfn.IFS(E375=18,40,E375=16,3,E375=10,10))</f>
        <v/>
      </c>
      <c r="M375" s="22" t="str">
        <f>IF(E375=18,'Lay Out'!D375,IF(E375=10,'Lay Out'!D375,IF(E375=16,'Lay Out'!D375,"")))</f>
        <v/>
      </c>
      <c r="N375" s="16" t="str">
        <f>IF(K375=1,'Lay Out'!G375,"")</f>
        <v/>
      </c>
      <c r="O375" s="23" t="str">
        <f>IF(K375=1,'Lay Out'!$J$25,"")</f>
        <v/>
      </c>
      <c r="P375">
        <f t="shared" si="33"/>
        <v>90646</v>
      </c>
      <c r="Q375" s="16" t="str">
        <f>IF(K375=1,'Lay Out'!F375,"")</f>
        <v/>
      </c>
    </row>
    <row r="376" spans="1:17" ht="14.4">
      <c r="A376" t="str">
        <f>IF(C376="no",_xlfn.XLOOKUP(D376,'BASE BANCOS'!B:B,'BASE BANCOS'!C:C,"",0,1),IF(C376&gt;2,_xlfn.XLOOKUP(D376,'BASE BANCOS'!A:A,'BASE BANCOS'!C:C,"",0,1),""))</f>
        <v/>
      </c>
      <c r="B376" s="16" t="str">
        <f>_xlfn.XLOOKUP(A376,'BASE BANCOS'!C:C,'BASE BANCOS'!B:B,"",0,1)</f>
        <v/>
      </c>
      <c r="C376" t="str">
        <f t="shared" si="35"/>
        <v/>
      </c>
      <c r="D376" s="16">
        <f t="shared" si="34"/>
        <v>0</v>
      </c>
      <c r="E376" t="str">
        <f t="shared" si="30"/>
        <v/>
      </c>
      <c r="F376" s="21" t="str">
        <f>IF('Lay Out'!A376&gt;1,'Lay Out'!C376,"")</f>
        <v/>
      </c>
      <c r="G376">
        <f>'Lay Out'!E376</f>
        <v>0</v>
      </c>
      <c r="H376" s="16" t="str">
        <f ca="1">IF('Lay Out'!A376&gt;3,CONCATENATE('Lay Out'!A376,RANDBETWEEN(1,99999)),(""))</f>
        <v/>
      </c>
      <c r="I376" s="16" t="str">
        <f>IF('Lay Out'!A376&gt;1,'Lay Out'!B376,"")</f>
        <v/>
      </c>
      <c r="J376" s="16" t="str">
        <f t="shared" si="31"/>
        <v/>
      </c>
      <c r="K376" s="16" t="str">
        <f t="shared" si="32"/>
        <v/>
      </c>
      <c r="L376" s="16" t="str" cm="1">
        <f t="array" ref="L376">IF(E376="","",_xlfn.IFS(E376=18,40,E376=16,3,E376=10,10))</f>
        <v/>
      </c>
      <c r="M376" s="22" t="str">
        <f>IF(E376=18,'Lay Out'!D376,IF(E376=10,'Lay Out'!D376,IF(E376=16,'Lay Out'!D376,"")))</f>
        <v/>
      </c>
      <c r="N376" s="16" t="str">
        <f>IF(K376=1,'Lay Out'!G376,"")</f>
        <v/>
      </c>
      <c r="O376" s="23" t="str">
        <f>IF(K376=1,'Lay Out'!$J$25,"")</f>
        <v/>
      </c>
      <c r="P376">
        <f t="shared" si="33"/>
        <v>90646</v>
      </c>
      <c r="Q376" s="16" t="str">
        <f>IF(K376=1,'Lay Out'!F376,"")</f>
        <v/>
      </c>
    </row>
    <row r="377" spans="1:17" ht="14.4">
      <c r="A377" t="str">
        <f>IF(C377="no",_xlfn.XLOOKUP(D377,'BASE BANCOS'!B:B,'BASE BANCOS'!C:C,"",0,1),IF(C377&gt;2,_xlfn.XLOOKUP(D377,'BASE BANCOS'!A:A,'BASE BANCOS'!C:C,"",0,1),""))</f>
        <v/>
      </c>
      <c r="B377" s="16" t="str">
        <f>_xlfn.XLOOKUP(A377,'BASE BANCOS'!C:C,'BASE BANCOS'!B:B,"",0,1)</f>
        <v/>
      </c>
      <c r="C377" t="str">
        <f t="shared" si="35"/>
        <v/>
      </c>
      <c r="D377" s="16">
        <f t="shared" si="34"/>
        <v>0</v>
      </c>
      <c r="E377" t="str">
        <f t="shared" si="30"/>
        <v/>
      </c>
      <c r="F377" s="21" t="str">
        <f>IF('Lay Out'!A377&gt;1,'Lay Out'!C377,"")</f>
        <v/>
      </c>
      <c r="G377">
        <f>'Lay Out'!E377</f>
        <v>0</v>
      </c>
      <c r="H377" s="16" t="str">
        <f ca="1">IF('Lay Out'!A377&gt;3,CONCATENATE('Lay Out'!A377,RANDBETWEEN(1,99999)),(""))</f>
        <v/>
      </c>
      <c r="I377" s="16" t="str">
        <f>IF('Lay Out'!A377&gt;1,'Lay Out'!B377,"")</f>
        <v/>
      </c>
      <c r="J377" s="16" t="str">
        <f t="shared" si="31"/>
        <v/>
      </c>
      <c r="K377" s="16" t="str">
        <f t="shared" si="32"/>
        <v/>
      </c>
      <c r="L377" s="16" t="str" cm="1">
        <f t="array" ref="L377">IF(E377="","",_xlfn.IFS(E377=18,40,E377=16,3,E377=10,10))</f>
        <v/>
      </c>
      <c r="M377" s="22" t="str">
        <f>IF(E377=18,'Lay Out'!D377,IF(E377=10,'Lay Out'!D377,IF(E377=16,'Lay Out'!D377,"")))</f>
        <v/>
      </c>
      <c r="N377" s="16" t="str">
        <f>IF(K377=1,'Lay Out'!G377,"")</f>
        <v/>
      </c>
      <c r="O377" s="23" t="str">
        <f>IF(K377=1,'Lay Out'!$J$25,"")</f>
        <v/>
      </c>
      <c r="P377">
        <f t="shared" si="33"/>
        <v>90646</v>
      </c>
      <c r="Q377" s="16" t="str">
        <f>IF(K377=1,'Lay Out'!F377,"")</f>
        <v/>
      </c>
    </row>
    <row r="378" spans="1:17" ht="14.4">
      <c r="A378" t="str">
        <f>IF(C378="no",_xlfn.XLOOKUP(D378,'BASE BANCOS'!B:B,'BASE BANCOS'!C:C,"",0,1),IF(C378&gt;2,_xlfn.XLOOKUP(D378,'BASE BANCOS'!A:A,'BASE BANCOS'!C:C,"",0,1),""))</f>
        <v/>
      </c>
      <c r="B378" s="16" t="str">
        <f>_xlfn.XLOOKUP(A378,'BASE BANCOS'!C:C,'BASE BANCOS'!B:B,"",0,1)</f>
        <v/>
      </c>
      <c r="C378" t="str">
        <f t="shared" si="35"/>
        <v/>
      </c>
      <c r="D378" s="16">
        <f t="shared" si="34"/>
        <v>0</v>
      </c>
      <c r="E378" t="str">
        <f t="shared" si="30"/>
        <v/>
      </c>
      <c r="F378" s="21" t="str">
        <f>IF('Lay Out'!A378&gt;1,'Lay Out'!C378,"")</f>
        <v/>
      </c>
      <c r="G378">
        <f>'Lay Out'!E378</f>
        <v>0</v>
      </c>
      <c r="H378" s="16" t="str">
        <f ca="1">IF('Lay Out'!A378&gt;3,CONCATENATE('Lay Out'!A378,RANDBETWEEN(1,99999)),(""))</f>
        <v/>
      </c>
      <c r="I378" s="16" t="str">
        <f>IF('Lay Out'!A378&gt;1,'Lay Out'!B378,"")</f>
        <v/>
      </c>
      <c r="J378" s="16" t="str">
        <f t="shared" si="31"/>
        <v/>
      </c>
      <c r="K378" s="16" t="str">
        <f t="shared" si="32"/>
        <v/>
      </c>
      <c r="L378" s="16" t="str" cm="1">
        <f t="array" ref="L378">IF(E378="","",_xlfn.IFS(E378=18,40,E378=16,3,E378=10,10))</f>
        <v/>
      </c>
      <c r="M378" s="22" t="str">
        <f>IF(E378=18,'Lay Out'!D378,IF(E378=10,'Lay Out'!D378,IF(E378=16,'Lay Out'!D378,"")))</f>
        <v/>
      </c>
      <c r="N378" s="16" t="str">
        <f>IF(K378=1,'Lay Out'!G378,"")</f>
        <v/>
      </c>
      <c r="O378" s="23" t="str">
        <f>IF(K378=1,'Lay Out'!$J$25,"")</f>
        <v/>
      </c>
      <c r="P378">
        <f t="shared" si="33"/>
        <v>90646</v>
      </c>
      <c r="Q378" s="16" t="str">
        <f>IF(K378=1,'Lay Out'!F378,"")</f>
        <v/>
      </c>
    </row>
    <row r="379" spans="1:17" ht="14.4">
      <c r="A379" t="str">
        <f>IF(C379="no",_xlfn.XLOOKUP(D379,'BASE BANCOS'!B:B,'BASE BANCOS'!C:C,"",0,1),IF(C379&gt;2,_xlfn.XLOOKUP(D379,'BASE BANCOS'!A:A,'BASE BANCOS'!C:C,"",0,1),""))</f>
        <v/>
      </c>
      <c r="B379" s="16" t="str">
        <f>_xlfn.XLOOKUP(A379,'BASE BANCOS'!C:C,'BASE BANCOS'!B:B,"",0,1)</f>
        <v/>
      </c>
      <c r="C379" t="str">
        <f t="shared" si="35"/>
        <v/>
      </c>
      <c r="D379" s="16">
        <f t="shared" si="34"/>
        <v>0</v>
      </c>
      <c r="E379" t="str">
        <f t="shared" si="30"/>
        <v/>
      </c>
      <c r="F379" s="21" t="str">
        <f>IF('Lay Out'!A379&gt;1,'Lay Out'!C379,"")</f>
        <v/>
      </c>
      <c r="G379">
        <f>'Lay Out'!E379</f>
        <v>0</v>
      </c>
      <c r="H379" s="16" t="str">
        <f ca="1">IF('Lay Out'!A379&gt;3,CONCATENATE('Lay Out'!A379,RANDBETWEEN(1,99999)),(""))</f>
        <v/>
      </c>
      <c r="I379" s="16" t="str">
        <f>IF('Lay Out'!A379&gt;1,'Lay Out'!B379,"")</f>
        <v/>
      </c>
      <c r="J379" s="16" t="str">
        <f t="shared" si="31"/>
        <v/>
      </c>
      <c r="K379" s="16" t="str">
        <f t="shared" si="32"/>
        <v/>
      </c>
      <c r="L379" s="16" t="str" cm="1">
        <f t="array" ref="L379">IF(E379="","",_xlfn.IFS(E379=18,40,E379=16,3,E379=10,10))</f>
        <v/>
      </c>
      <c r="M379" s="22" t="str">
        <f>IF(E379=18,'Lay Out'!D379,IF(E379=10,'Lay Out'!D379,IF(E379=16,'Lay Out'!D379,"")))</f>
        <v/>
      </c>
      <c r="N379" s="16" t="str">
        <f>IF(K379=1,'Lay Out'!G379,"")</f>
        <v/>
      </c>
      <c r="O379" s="23" t="str">
        <f>IF(K379=1,'Lay Out'!$J$25,"")</f>
        <v/>
      </c>
      <c r="P379">
        <f t="shared" si="33"/>
        <v>90646</v>
      </c>
      <c r="Q379" s="16" t="str">
        <f>IF(K379=1,'Lay Out'!F379,"")</f>
        <v/>
      </c>
    </row>
    <row r="380" spans="1:17" ht="14.4">
      <c r="A380" t="str">
        <f>IF(C380="no",_xlfn.XLOOKUP(D380,'BASE BANCOS'!B:B,'BASE BANCOS'!C:C,"",0,1),IF(C380&gt;2,_xlfn.XLOOKUP(D380,'BASE BANCOS'!A:A,'BASE BANCOS'!C:C,"",0,1),""))</f>
        <v/>
      </c>
      <c r="B380" s="16" t="str">
        <f>_xlfn.XLOOKUP(A380,'BASE BANCOS'!C:C,'BASE BANCOS'!B:B,"",0,1)</f>
        <v/>
      </c>
      <c r="C380" t="str">
        <f t="shared" si="35"/>
        <v/>
      </c>
      <c r="D380" s="16">
        <f t="shared" si="34"/>
        <v>0</v>
      </c>
      <c r="E380" t="str">
        <f t="shared" si="30"/>
        <v/>
      </c>
      <c r="F380" s="21" t="str">
        <f>IF('Lay Out'!A380&gt;1,'Lay Out'!C380,"")</f>
        <v/>
      </c>
      <c r="G380">
        <f>'Lay Out'!E380</f>
        <v>0</v>
      </c>
      <c r="H380" s="16" t="str">
        <f ca="1">IF('Lay Out'!A380&gt;3,CONCATENATE('Lay Out'!A380,RANDBETWEEN(1,99999)),(""))</f>
        <v/>
      </c>
      <c r="I380" s="16" t="str">
        <f>IF('Lay Out'!A380&gt;1,'Lay Out'!B380,"")</f>
        <v/>
      </c>
      <c r="J380" s="16" t="str">
        <f t="shared" si="31"/>
        <v/>
      </c>
      <c r="K380" s="16" t="str">
        <f t="shared" si="32"/>
        <v/>
      </c>
      <c r="L380" s="16" t="str" cm="1">
        <f t="array" ref="L380">IF(E380="","",_xlfn.IFS(E380=18,40,E380=16,3,E380=10,10))</f>
        <v/>
      </c>
      <c r="M380" s="22" t="str">
        <f>IF(E380=18,'Lay Out'!D380,IF(E380=10,'Lay Out'!D380,IF(E380=16,'Lay Out'!D380,"")))</f>
        <v/>
      </c>
      <c r="N380" s="16" t="str">
        <f>IF(K380=1,'Lay Out'!G380,"")</f>
        <v/>
      </c>
      <c r="O380" s="23" t="str">
        <f>IF(K380=1,'Lay Out'!$J$25,"")</f>
        <v/>
      </c>
      <c r="P380">
        <f t="shared" si="33"/>
        <v>90646</v>
      </c>
      <c r="Q380" s="16" t="str">
        <f>IF(K380=1,'Lay Out'!F380,"")</f>
        <v/>
      </c>
    </row>
    <row r="381" spans="1:17" ht="14.4">
      <c r="A381" t="str">
        <f>IF(C381="no",_xlfn.XLOOKUP(D381,'BASE BANCOS'!B:B,'BASE BANCOS'!C:C,"",0,1),IF(C381&gt;2,_xlfn.XLOOKUP(D381,'BASE BANCOS'!A:A,'BASE BANCOS'!C:C,"",0,1),""))</f>
        <v/>
      </c>
      <c r="B381" s="16" t="str">
        <f>_xlfn.XLOOKUP(A381,'BASE BANCOS'!C:C,'BASE BANCOS'!B:B,"",0,1)</f>
        <v/>
      </c>
      <c r="C381" t="str">
        <f t="shared" si="35"/>
        <v/>
      </c>
      <c r="D381" s="16">
        <f t="shared" si="34"/>
        <v>0</v>
      </c>
      <c r="E381" t="str">
        <f t="shared" si="30"/>
        <v/>
      </c>
      <c r="F381" s="21" t="str">
        <f>IF('Lay Out'!A381&gt;1,'Lay Out'!C381,"")</f>
        <v/>
      </c>
      <c r="G381">
        <f>'Lay Out'!E381</f>
        <v>0</v>
      </c>
      <c r="H381" s="16" t="str">
        <f ca="1">IF('Lay Out'!A381&gt;3,CONCATENATE('Lay Out'!A381,RANDBETWEEN(1,99999)),(""))</f>
        <v/>
      </c>
      <c r="I381" s="16" t="str">
        <f>IF('Lay Out'!A381&gt;1,'Lay Out'!B381,"")</f>
        <v/>
      </c>
      <c r="J381" s="16" t="str">
        <f t="shared" si="31"/>
        <v/>
      </c>
      <c r="K381" s="16" t="str">
        <f t="shared" si="32"/>
        <v/>
      </c>
      <c r="L381" s="16" t="str" cm="1">
        <f t="array" ref="L381">IF(E381="","",_xlfn.IFS(E381=18,40,E381=16,3,E381=10,10))</f>
        <v/>
      </c>
      <c r="M381" s="22" t="str">
        <f>IF(E381=18,'Lay Out'!D381,IF(E381=10,'Lay Out'!D381,IF(E381=16,'Lay Out'!D381,"")))</f>
        <v/>
      </c>
      <c r="N381" s="16" t="str">
        <f>IF(K381=1,'Lay Out'!G381,"")</f>
        <v/>
      </c>
      <c r="O381" s="23" t="str">
        <f>IF(K381=1,'Lay Out'!$J$25,"")</f>
        <v/>
      </c>
      <c r="P381">
        <f t="shared" si="33"/>
        <v>90646</v>
      </c>
      <c r="Q381" s="16" t="str">
        <f>IF(K381=1,'Lay Out'!F381,"")</f>
        <v/>
      </c>
    </row>
    <row r="382" spans="1:17" ht="14.4">
      <c r="A382" t="str">
        <f>IF(C382="no",_xlfn.XLOOKUP(D382,'BASE BANCOS'!B:B,'BASE BANCOS'!C:C,"",0,1),IF(C382&gt;2,_xlfn.XLOOKUP(D382,'BASE BANCOS'!A:A,'BASE BANCOS'!C:C,"",0,1),""))</f>
        <v/>
      </c>
      <c r="B382" s="16" t="str">
        <f>_xlfn.XLOOKUP(A382,'BASE BANCOS'!C:C,'BASE BANCOS'!B:B,"",0,1)</f>
        <v/>
      </c>
      <c r="C382" t="str">
        <f t="shared" si="35"/>
        <v/>
      </c>
      <c r="D382" s="16">
        <f t="shared" si="34"/>
        <v>0</v>
      </c>
      <c r="E382" t="str">
        <f t="shared" si="30"/>
        <v/>
      </c>
      <c r="F382" s="21" t="str">
        <f>IF('Lay Out'!A382&gt;1,'Lay Out'!C382,"")</f>
        <v/>
      </c>
      <c r="G382">
        <f>'Lay Out'!E382</f>
        <v>0</v>
      </c>
      <c r="H382" s="16" t="str">
        <f ca="1">IF('Lay Out'!A382&gt;3,CONCATENATE('Lay Out'!A382,RANDBETWEEN(1,99999)),(""))</f>
        <v/>
      </c>
      <c r="I382" s="16" t="str">
        <f>IF('Lay Out'!A382&gt;1,'Lay Out'!B382,"")</f>
        <v/>
      </c>
      <c r="J382" s="16" t="str">
        <f t="shared" si="31"/>
        <v/>
      </c>
      <c r="K382" s="16" t="str">
        <f t="shared" si="32"/>
        <v/>
      </c>
      <c r="L382" s="16" t="str" cm="1">
        <f t="array" ref="L382">IF(E382="","",_xlfn.IFS(E382=18,40,E382=16,3,E382=10,10))</f>
        <v/>
      </c>
      <c r="M382" s="22" t="str">
        <f>IF(E382=18,'Lay Out'!D382,IF(E382=10,'Lay Out'!D382,IF(E382=16,'Lay Out'!D382,"")))</f>
        <v/>
      </c>
      <c r="N382" s="16" t="str">
        <f>IF(K382=1,'Lay Out'!G382,"")</f>
        <v/>
      </c>
      <c r="O382" s="23" t="str">
        <f>IF(K382=1,'Lay Out'!$J$25,"")</f>
        <v/>
      </c>
      <c r="P382">
        <f t="shared" si="33"/>
        <v>90646</v>
      </c>
      <c r="Q382" s="16" t="str">
        <f>IF(K382=1,'Lay Out'!F382,"")</f>
        <v/>
      </c>
    </row>
    <row r="383" spans="1:17" ht="14.4">
      <c r="A383" t="str">
        <f>IF(C383="no",_xlfn.XLOOKUP(D383,'BASE BANCOS'!B:B,'BASE BANCOS'!C:C,"",0,1),IF(C383&gt;2,_xlfn.XLOOKUP(D383,'BASE BANCOS'!A:A,'BASE BANCOS'!C:C,"",0,1),""))</f>
        <v/>
      </c>
      <c r="B383" s="16" t="str">
        <f>_xlfn.XLOOKUP(A383,'BASE BANCOS'!C:C,'BASE BANCOS'!B:B,"",0,1)</f>
        <v/>
      </c>
      <c r="C383" t="str">
        <f t="shared" si="35"/>
        <v/>
      </c>
      <c r="D383" s="16">
        <f t="shared" si="34"/>
        <v>0</v>
      </c>
      <c r="E383" t="str">
        <f t="shared" si="30"/>
        <v/>
      </c>
      <c r="F383" s="21" t="str">
        <f>IF('Lay Out'!A383&gt;1,'Lay Out'!C383,"")</f>
        <v/>
      </c>
      <c r="G383">
        <f>'Lay Out'!E383</f>
        <v>0</v>
      </c>
      <c r="H383" s="16" t="str">
        <f ca="1">IF('Lay Out'!A383&gt;3,CONCATENATE('Lay Out'!A383,RANDBETWEEN(1,99999)),(""))</f>
        <v/>
      </c>
      <c r="I383" s="16" t="str">
        <f>IF('Lay Out'!A383&gt;1,'Lay Out'!B383,"")</f>
        <v/>
      </c>
      <c r="J383" s="16" t="str">
        <f t="shared" si="31"/>
        <v/>
      </c>
      <c r="K383" s="16" t="str">
        <f t="shared" si="32"/>
        <v/>
      </c>
      <c r="L383" s="16" t="str" cm="1">
        <f t="array" ref="L383">IF(E383="","",_xlfn.IFS(E383=18,40,E383=16,3,E383=10,10))</f>
        <v/>
      </c>
      <c r="M383" s="22" t="str">
        <f>IF(E383=18,'Lay Out'!D383,IF(E383=10,'Lay Out'!D383,IF(E383=16,'Lay Out'!D383,"")))</f>
        <v/>
      </c>
      <c r="N383" s="16" t="str">
        <f>IF(K383=1,'Lay Out'!G383,"")</f>
        <v/>
      </c>
      <c r="O383" s="23" t="str">
        <f>IF(K383=1,'Lay Out'!$J$25,"")</f>
        <v/>
      </c>
      <c r="P383">
        <f t="shared" si="33"/>
        <v>90646</v>
      </c>
      <c r="Q383" s="16" t="str">
        <f>IF(K383=1,'Lay Out'!F383,"")</f>
        <v/>
      </c>
    </row>
    <row r="384" spans="1:17" ht="14.4">
      <c r="A384" t="str">
        <f>IF(C384="no",_xlfn.XLOOKUP(D384,'BASE BANCOS'!B:B,'BASE BANCOS'!C:C,"",0,1),IF(C384&gt;2,_xlfn.XLOOKUP(D384,'BASE BANCOS'!A:A,'BASE BANCOS'!C:C,"",0,1),""))</f>
        <v/>
      </c>
      <c r="B384" s="16" t="str">
        <f>_xlfn.XLOOKUP(A384,'BASE BANCOS'!C:C,'BASE BANCOS'!B:B,"",0,1)</f>
        <v/>
      </c>
      <c r="C384" t="str">
        <f t="shared" si="35"/>
        <v/>
      </c>
      <c r="D384" s="16">
        <f t="shared" si="34"/>
        <v>0</v>
      </c>
      <c r="E384" t="str">
        <f t="shared" si="30"/>
        <v/>
      </c>
      <c r="F384" s="21" t="str">
        <f>IF('Lay Out'!A384&gt;1,'Lay Out'!C384,"")</f>
        <v/>
      </c>
      <c r="G384">
        <f>'Lay Out'!E384</f>
        <v>0</v>
      </c>
      <c r="H384" s="16" t="str">
        <f ca="1">IF('Lay Out'!A384&gt;3,CONCATENATE('Lay Out'!A384,RANDBETWEEN(1,99999)),(""))</f>
        <v/>
      </c>
      <c r="I384" s="16" t="str">
        <f>IF('Lay Out'!A384&gt;1,'Lay Out'!B384,"")</f>
        <v/>
      </c>
      <c r="J384" s="16" t="str">
        <f t="shared" si="31"/>
        <v/>
      </c>
      <c r="K384" s="16" t="str">
        <f t="shared" si="32"/>
        <v/>
      </c>
      <c r="L384" s="16" t="str" cm="1">
        <f t="array" ref="L384">IF(E384="","",_xlfn.IFS(E384=18,40,E384=16,3,E384=10,10))</f>
        <v/>
      </c>
      <c r="M384" s="22" t="str">
        <f>IF(E384=18,'Lay Out'!D384,IF(E384=10,'Lay Out'!D384,IF(E384=16,'Lay Out'!D384,"")))</f>
        <v/>
      </c>
      <c r="N384" s="16" t="str">
        <f>IF(K384=1,'Lay Out'!G384,"")</f>
        <v/>
      </c>
      <c r="O384" s="23" t="str">
        <f>IF(K384=1,'Lay Out'!$J$25,"")</f>
        <v/>
      </c>
      <c r="P384">
        <f t="shared" si="33"/>
        <v>90646</v>
      </c>
      <c r="Q384" s="16" t="str">
        <f>IF(K384=1,'Lay Out'!F384,"")</f>
        <v/>
      </c>
    </row>
    <row r="385" spans="1:17" ht="14.4">
      <c r="A385" t="str">
        <f>IF(C385="no",_xlfn.XLOOKUP(D385,'BASE BANCOS'!B:B,'BASE BANCOS'!C:C,"",0,1),IF(C385&gt;2,_xlfn.XLOOKUP(D385,'BASE BANCOS'!A:A,'BASE BANCOS'!C:C,"",0,1),""))</f>
        <v/>
      </c>
      <c r="B385" s="16" t="str">
        <f>_xlfn.XLOOKUP(A385,'BASE BANCOS'!C:C,'BASE BANCOS'!B:B,"",0,1)</f>
        <v/>
      </c>
      <c r="C385" t="str">
        <f t="shared" si="35"/>
        <v/>
      </c>
      <c r="D385" s="16">
        <f t="shared" si="34"/>
        <v>0</v>
      </c>
      <c r="E385" t="str">
        <f t="shared" si="30"/>
        <v/>
      </c>
      <c r="F385" s="21" t="str">
        <f>IF('Lay Out'!A385&gt;1,'Lay Out'!C385,"")</f>
        <v/>
      </c>
      <c r="G385">
        <f>'Lay Out'!E385</f>
        <v>0</v>
      </c>
      <c r="H385" s="16" t="str">
        <f ca="1">IF('Lay Out'!A385&gt;3,CONCATENATE('Lay Out'!A385,RANDBETWEEN(1,99999)),(""))</f>
        <v/>
      </c>
      <c r="I385" s="16" t="str">
        <f>IF('Lay Out'!A385&gt;1,'Lay Out'!B385,"")</f>
        <v/>
      </c>
      <c r="J385" s="16" t="str">
        <f t="shared" si="31"/>
        <v/>
      </c>
      <c r="K385" s="16" t="str">
        <f t="shared" si="32"/>
        <v/>
      </c>
      <c r="L385" s="16" t="str" cm="1">
        <f t="array" ref="L385">IF(E385="","",_xlfn.IFS(E385=18,40,E385=16,3,E385=10,10))</f>
        <v/>
      </c>
      <c r="M385" s="22" t="str">
        <f>IF(E385=18,'Lay Out'!D385,IF(E385=10,'Lay Out'!D385,IF(E385=16,'Lay Out'!D385,"")))</f>
        <v/>
      </c>
      <c r="N385" s="16" t="str">
        <f>IF(K385=1,'Lay Out'!G385,"")</f>
        <v/>
      </c>
      <c r="O385" s="23" t="str">
        <f>IF(K385=1,'Lay Out'!$J$25,"")</f>
        <v/>
      </c>
      <c r="P385">
        <f t="shared" si="33"/>
        <v>90646</v>
      </c>
      <c r="Q385" s="16" t="str">
        <f>IF(K385=1,'Lay Out'!F385,"")</f>
        <v/>
      </c>
    </row>
    <row r="386" spans="1:17" ht="14.4">
      <c r="A386" t="str">
        <f>IF(C386="no",_xlfn.XLOOKUP(D386,'BASE BANCOS'!B:B,'BASE BANCOS'!C:C,"",0,1),IF(C386&gt;2,_xlfn.XLOOKUP(D386,'BASE BANCOS'!A:A,'BASE BANCOS'!C:C,"",0,1),""))</f>
        <v/>
      </c>
      <c r="B386" s="16" t="str">
        <f>_xlfn.XLOOKUP(A386,'BASE BANCOS'!C:C,'BASE BANCOS'!B:B,"",0,1)</f>
        <v/>
      </c>
      <c r="C386" t="str">
        <f t="shared" si="35"/>
        <v/>
      </c>
      <c r="D386" s="16">
        <f t="shared" si="34"/>
        <v>0</v>
      </c>
      <c r="E386" t="str">
        <f t="shared" ref="E386:E449" si="36">IF(LEN(F386)=0,"",LEN(F386))</f>
        <v/>
      </c>
      <c r="F386" s="21" t="str">
        <f>IF('Lay Out'!A386&gt;1,'Lay Out'!C386,"")</f>
        <v/>
      </c>
      <c r="G386">
        <f>'Lay Out'!E386</f>
        <v>0</v>
      </c>
      <c r="H386" s="16" t="str">
        <f ca="1">IF('Lay Out'!A386&gt;3,CONCATENATE('Lay Out'!A386,RANDBETWEEN(1,99999)),(""))</f>
        <v/>
      </c>
      <c r="I386" s="16" t="str">
        <f>IF('Lay Out'!A386&gt;1,'Lay Out'!B386,"")</f>
        <v/>
      </c>
      <c r="J386" s="16" t="str">
        <f t="shared" si="31"/>
        <v/>
      </c>
      <c r="K386" s="16" t="str">
        <f t="shared" si="32"/>
        <v/>
      </c>
      <c r="L386" s="16" t="str" cm="1">
        <f t="array" ref="L386">IF(E386="","",_xlfn.IFS(E386=18,40,E386=16,3,E386=10,10))</f>
        <v/>
      </c>
      <c r="M386" s="22" t="str">
        <f>IF(E386=18,'Lay Out'!D386,IF(E386=10,'Lay Out'!D386,IF(E386=16,'Lay Out'!D386,"")))</f>
        <v/>
      </c>
      <c r="N386" s="16" t="str">
        <f>IF(K386=1,'Lay Out'!G386,"")</f>
        <v/>
      </c>
      <c r="O386" s="23" t="str">
        <f>IF(K386=1,'Lay Out'!$J$25,"")</f>
        <v/>
      </c>
      <c r="P386">
        <f t="shared" si="33"/>
        <v>90646</v>
      </c>
      <c r="Q386" s="16" t="str">
        <f>IF(K386=1,'Lay Out'!F386,"")</f>
        <v/>
      </c>
    </row>
    <row r="387" spans="1:17" ht="14.4">
      <c r="A387" t="str">
        <f>IF(C387="no",_xlfn.XLOOKUP(D387,'BASE BANCOS'!B:B,'BASE BANCOS'!C:C,"",0,1),IF(C387&gt;2,_xlfn.XLOOKUP(D387,'BASE BANCOS'!A:A,'BASE BANCOS'!C:C,"",0,1),""))</f>
        <v/>
      </c>
      <c r="B387" s="16" t="str">
        <f>_xlfn.XLOOKUP(A387,'BASE BANCOS'!C:C,'BASE BANCOS'!B:B,"",0,1)</f>
        <v/>
      </c>
      <c r="C387" t="str">
        <f t="shared" si="35"/>
        <v/>
      </c>
      <c r="D387" s="16">
        <f t="shared" si="34"/>
        <v>0</v>
      </c>
      <c r="E387" t="str">
        <f t="shared" si="36"/>
        <v/>
      </c>
      <c r="F387" s="21" t="str">
        <f>IF('Lay Out'!A387&gt;1,'Lay Out'!C387,"")</f>
        <v/>
      </c>
      <c r="G387">
        <f>'Lay Out'!E387</f>
        <v>0</v>
      </c>
      <c r="H387" s="16" t="str">
        <f ca="1">IF('Lay Out'!A387&gt;3,CONCATENATE('Lay Out'!A387,RANDBETWEEN(1,99999)),(""))</f>
        <v/>
      </c>
      <c r="I387" s="16" t="str">
        <f>IF('Lay Out'!A387&gt;1,'Lay Out'!B387,"")</f>
        <v/>
      </c>
      <c r="J387" s="16" t="str">
        <f t="shared" ref="J387:J450" si="37">IF(E387="","","ND")</f>
        <v/>
      </c>
      <c r="K387" s="16" t="str">
        <f t="shared" ref="K387:K450" si="38">IF(E387=18,1,IF(E387=10,1,IF(E387=16,1,"")))</f>
        <v/>
      </c>
      <c r="L387" s="16" t="str" cm="1">
        <f t="array" ref="L387">IF(E387="","",_xlfn.IFS(E387=18,40,E387=16,3,E387=10,10))</f>
        <v/>
      </c>
      <c r="M387" s="22" t="str">
        <f>IF(E387=18,'Lay Out'!D387,IF(E387=10,'Lay Out'!D387,IF(E387=16,'Lay Out'!D387,"")))</f>
        <v/>
      </c>
      <c r="N387" s="16" t="str">
        <f>IF(K387=1,'Lay Out'!G387,"")</f>
        <v/>
      </c>
      <c r="O387" s="23" t="str">
        <f>IF(K387=1,'Lay Out'!$J$25,"")</f>
        <v/>
      </c>
      <c r="P387">
        <f t="shared" ref="P387:P450" si="39">IF(E387=0,0,90646)</f>
        <v>90646</v>
      </c>
      <c r="Q387" s="16" t="str">
        <f>IF(K387=1,'Lay Out'!F387,"")</f>
        <v/>
      </c>
    </row>
    <row r="388" spans="1:17" ht="14.4">
      <c r="A388" t="str">
        <f>IF(C388="no",_xlfn.XLOOKUP(D388,'BASE BANCOS'!B:B,'BASE BANCOS'!C:C,"",0,1),IF(C388&gt;2,_xlfn.XLOOKUP(D388,'BASE BANCOS'!A:A,'BASE BANCOS'!C:C,"",0,1),""))</f>
        <v/>
      </c>
      <c r="B388" s="16" t="str">
        <f>_xlfn.XLOOKUP(A388,'BASE BANCOS'!C:C,'BASE BANCOS'!B:B,"",0,1)</f>
        <v/>
      </c>
      <c r="C388" t="str">
        <f t="shared" si="35"/>
        <v/>
      </c>
      <c r="D388" s="16">
        <f t="shared" si="34"/>
        <v>0</v>
      </c>
      <c r="E388" t="str">
        <f t="shared" si="36"/>
        <v/>
      </c>
      <c r="F388" s="21" t="str">
        <f>IF('Lay Out'!A388&gt;1,'Lay Out'!C388,"")</f>
        <v/>
      </c>
      <c r="G388">
        <f>'Lay Out'!E388</f>
        <v>0</v>
      </c>
      <c r="H388" s="16" t="str">
        <f ca="1">IF('Lay Out'!A388&gt;3,CONCATENATE('Lay Out'!A388,RANDBETWEEN(1,99999)),(""))</f>
        <v/>
      </c>
      <c r="I388" s="16" t="str">
        <f>IF('Lay Out'!A388&gt;1,'Lay Out'!B388,"")</f>
        <v/>
      </c>
      <c r="J388" s="16" t="str">
        <f t="shared" si="37"/>
        <v/>
      </c>
      <c r="K388" s="16" t="str">
        <f t="shared" si="38"/>
        <v/>
      </c>
      <c r="L388" s="16" t="str" cm="1">
        <f t="array" ref="L388">IF(E388="","",_xlfn.IFS(E388=18,40,E388=16,3,E388=10,10))</f>
        <v/>
      </c>
      <c r="M388" s="22" t="str">
        <f>IF(E388=18,'Lay Out'!D388,IF(E388=10,'Lay Out'!D388,IF(E388=16,'Lay Out'!D388,"")))</f>
        <v/>
      </c>
      <c r="N388" s="16" t="str">
        <f>IF(K388=1,'Lay Out'!G388,"")</f>
        <v/>
      </c>
      <c r="O388" s="23" t="str">
        <f>IF(K388=1,'Lay Out'!$J$25,"")</f>
        <v/>
      </c>
      <c r="P388">
        <f t="shared" si="39"/>
        <v>90646</v>
      </c>
      <c r="Q388" s="16" t="str">
        <f>IF(K388=1,'Lay Out'!F388,"")</f>
        <v/>
      </c>
    </row>
    <row r="389" spans="1:17" ht="14.4">
      <c r="A389" t="str">
        <f>IF(C389="no",_xlfn.XLOOKUP(D389,'BASE BANCOS'!B:B,'BASE BANCOS'!C:C,"",0,1),IF(C389&gt;2,_xlfn.XLOOKUP(D389,'BASE BANCOS'!A:A,'BASE BANCOS'!C:C,"",0,1),""))</f>
        <v/>
      </c>
      <c r="B389" s="16" t="str">
        <f>_xlfn.XLOOKUP(A389,'BASE BANCOS'!C:C,'BASE BANCOS'!B:B,"",0,1)</f>
        <v/>
      </c>
      <c r="C389" t="str">
        <f t="shared" si="35"/>
        <v/>
      </c>
      <c r="D389" s="16">
        <f t="shared" ref="D389:D452" si="40">IF(E389=18,MID(F389,1,3),IF(G389="","",G389))</f>
        <v>0</v>
      </c>
      <c r="E389" t="str">
        <f t="shared" si="36"/>
        <v/>
      </c>
      <c r="F389" s="21" t="str">
        <f>IF('Lay Out'!A389&gt;1,'Lay Out'!C389,"")</f>
        <v/>
      </c>
      <c r="G389">
        <f>'Lay Out'!E389</f>
        <v>0</v>
      </c>
      <c r="H389" s="16" t="str">
        <f ca="1">IF('Lay Out'!A389&gt;3,CONCATENATE('Lay Out'!A389,RANDBETWEEN(1,99999)),(""))</f>
        <v/>
      </c>
      <c r="I389" s="16" t="str">
        <f>IF('Lay Out'!A389&gt;1,'Lay Out'!B389,"")</f>
        <v/>
      </c>
      <c r="J389" s="16" t="str">
        <f t="shared" si="37"/>
        <v/>
      </c>
      <c r="K389" s="16" t="str">
        <f t="shared" si="38"/>
        <v/>
      </c>
      <c r="L389" s="16" t="str" cm="1">
        <f t="array" ref="L389">IF(E389="","",_xlfn.IFS(E389=18,40,E389=16,3,E389=10,10))</f>
        <v/>
      </c>
      <c r="M389" s="22" t="str">
        <f>IF(E389=18,'Lay Out'!D389,IF(E389=10,'Lay Out'!D389,IF(E389=16,'Lay Out'!D389,"")))</f>
        <v/>
      </c>
      <c r="N389" s="16" t="str">
        <f>IF(K389=1,'Lay Out'!G389,"")</f>
        <v/>
      </c>
      <c r="O389" s="23" t="str">
        <f>IF(K389=1,'Lay Out'!$J$25,"")</f>
        <v/>
      </c>
      <c r="P389">
        <f t="shared" si="39"/>
        <v>90646</v>
      </c>
      <c r="Q389" s="16" t="str">
        <f>IF(K389=1,'Lay Out'!F389,"")</f>
        <v/>
      </c>
    </row>
    <row r="390" spans="1:17" ht="14.4">
      <c r="A390" t="str">
        <f>IF(C390="no",_xlfn.XLOOKUP(D390,'BASE BANCOS'!B:B,'BASE BANCOS'!C:C,"",0,1),IF(C390&gt;2,_xlfn.XLOOKUP(D390,'BASE BANCOS'!A:A,'BASE BANCOS'!C:C,"",0,1),""))</f>
        <v/>
      </c>
      <c r="B390" s="16" t="str">
        <f>_xlfn.XLOOKUP(A390,'BASE BANCOS'!C:C,'BASE BANCOS'!B:B,"",0,1)</f>
        <v/>
      </c>
      <c r="C390" t="str">
        <f t="shared" ref="C390:C453" si="41">IF(E390=18,"ok",IF(E390="","","no"))</f>
        <v/>
      </c>
      <c r="D390" s="16">
        <f t="shared" si="40"/>
        <v>0</v>
      </c>
      <c r="E390" t="str">
        <f t="shared" si="36"/>
        <v/>
      </c>
      <c r="F390" s="21" t="str">
        <f>IF('Lay Out'!A390&gt;1,'Lay Out'!C390,"")</f>
        <v/>
      </c>
      <c r="G390">
        <f>'Lay Out'!E390</f>
        <v>0</v>
      </c>
      <c r="H390" s="16" t="str">
        <f ca="1">IF('Lay Out'!A390&gt;3,CONCATENATE('Lay Out'!A390,RANDBETWEEN(1,99999)),(""))</f>
        <v/>
      </c>
      <c r="I390" s="16" t="str">
        <f>IF('Lay Out'!A390&gt;1,'Lay Out'!B390,"")</f>
        <v/>
      </c>
      <c r="J390" s="16" t="str">
        <f t="shared" si="37"/>
        <v/>
      </c>
      <c r="K390" s="16" t="str">
        <f t="shared" si="38"/>
        <v/>
      </c>
      <c r="L390" s="16" t="str" cm="1">
        <f t="array" ref="L390">IF(E390="","",_xlfn.IFS(E390=18,40,E390=16,3,E390=10,10))</f>
        <v/>
      </c>
      <c r="M390" s="22" t="str">
        <f>IF(E390=18,'Lay Out'!D390,IF(E390=10,'Lay Out'!D390,IF(E390=16,'Lay Out'!D390,"")))</f>
        <v/>
      </c>
      <c r="N390" s="16" t="str">
        <f>IF(K390=1,'Lay Out'!G390,"")</f>
        <v/>
      </c>
      <c r="O390" s="23" t="str">
        <f>IF(K390=1,'Lay Out'!$J$25,"")</f>
        <v/>
      </c>
      <c r="P390">
        <f t="shared" si="39"/>
        <v>90646</v>
      </c>
      <c r="Q390" s="16" t="str">
        <f>IF(K390=1,'Lay Out'!F390,"")</f>
        <v/>
      </c>
    </row>
    <row r="391" spans="1:17" ht="14.4">
      <c r="A391" t="str">
        <f>IF(C391="no",_xlfn.XLOOKUP(D391,'BASE BANCOS'!B:B,'BASE BANCOS'!C:C,"",0,1),IF(C391&gt;2,_xlfn.XLOOKUP(D391,'BASE BANCOS'!A:A,'BASE BANCOS'!C:C,"",0,1),""))</f>
        <v/>
      </c>
      <c r="B391" s="16" t="str">
        <f>_xlfn.XLOOKUP(A391,'BASE BANCOS'!C:C,'BASE BANCOS'!B:B,"",0,1)</f>
        <v/>
      </c>
      <c r="C391" t="str">
        <f t="shared" si="41"/>
        <v/>
      </c>
      <c r="D391" s="16">
        <f t="shared" si="40"/>
        <v>0</v>
      </c>
      <c r="E391" t="str">
        <f t="shared" si="36"/>
        <v/>
      </c>
      <c r="F391" s="21" t="str">
        <f>IF('Lay Out'!A391&gt;1,'Lay Out'!C391,"")</f>
        <v/>
      </c>
      <c r="G391">
        <f>'Lay Out'!E391</f>
        <v>0</v>
      </c>
      <c r="H391" s="16" t="str">
        <f ca="1">IF('Lay Out'!A391&gt;3,CONCATENATE('Lay Out'!A391,RANDBETWEEN(1,99999)),(""))</f>
        <v/>
      </c>
      <c r="I391" s="16" t="str">
        <f>IF('Lay Out'!A391&gt;1,'Lay Out'!B391,"")</f>
        <v/>
      </c>
      <c r="J391" s="16" t="str">
        <f t="shared" si="37"/>
        <v/>
      </c>
      <c r="K391" s="16" t="str">
        <f t="shared" si="38"/>
        <v/>
      </c>
      <c r="L391" s="16" t="str" cm="1">
        <f t="array" ref="L391">IF(E391="","",_xlfn.IFS(E391=18,40,E391=16,3,E391=10,10))</f>
        <v/>
      </c>
      <c r="M391" s="22" t="str">
        <f>IF(E391=18,'Lay Out'!D391,IF(E391=10,'Lay Out'!D391,IF(E391=16,'Lay Out'!D391,"")))</f>
        <v/>
      </c>
      <c r="N391" s="16" t="str">
        <f>IF(K391=1,'Lay Out'!G391,"")</f>
        <v/>
      </c>
      <c r="O391" s="23" t="str">
        <f>IF(K391=1,'Lay Out'!$J$25,"")</f>
        <v/>
      </c>
      <c r="P391">
        <f t="shared" si="39"/>
        <v>90646</v>
      </c>
      <c r="Q391" s="16" t="str">
        <f>IF(K391=1,'Lay Out'!F391,"")</f>
        <v/>
      </c>
    </row>
    <row r="392" spans="1:17" ht="14.4">
      <c r="A392" t="str">
        <f>IF(C392="no",_xlfn.XLOOKUP(D392,'BASE BANCOS'!B:B,'BASE BANCOS'!C:C,"",0,1),IF(C392&gt;2,_xlfn.XLOOKUP(D392,'BASE BANCOS'!A:A,'BASE BANCOS'!C:C,"",0,1),""))</f>
        <v/>
      </c>
      <c r="B392" s="16" t="str">
        <f>_xlfn.XLOOKUP(A392,'BASE BANCOS'!C:C,'BASE BANCOS'!B:B,"",0,1)</f>
        <v/>
      </c>
      <c r="C392" t="str">
        <f t="shared" si="41"/>
        <v/>
      </c>
      <c r="D392" s="16">
        <f t="shared" si="40"/>
        <v>0</v>
      </c>
      <c r="E392" t="str">
        <f t="shared" si="36"/>
        <v/>
      </c>
      <c r="F392" s="21" t="str">
        <f>IF('Lay Out'!A392&gt;1,'Lay Out'!C392,"")</f>
        <v/>
      </c>
      <c r="G392">
        <f>'Lay Out'!E392</f>
        <v>0</v>
      </c>
      <c r="H392" s="16" t="str">
        <f ca="1">IF('Lay Out'!A392&gt;3,CONCATENATE('Lay Out'!A392,RANDBETWEEN(1,99999)),(""))</f>
        <v/>
      </c>
      <c r="I392" s="16" t="str">
        <f>IF('Lay Out'!A392&gt;1,'Lay Out'!B392,"")</f>
        <v/>
      </c>
      <c r="J392" s="16" t="str">
        <f t="shared" si="37"/>
        <v/>
      </c>
      <c r="K392" s="16" t="str">
        <f t="shared" si="38"/>
        <v/>
      </c>
      <c r="L392" s="16" t="str" cm="1">
        <f t="array" ref="L392">IF(E392="","",_xlfn.IFS(E392=18,40,E392=16,3,E392=10,10))</f>
        <v/>
      </c>
      <c r="M392" s="22" t="str">
        <f>IF(E392=18,'Lay Out'!D392,IF(E392=10,'Lay Out'!D392,IF(E392=16,'Lay Out'!D392,"")))</f>
        <v/>
      </c>
      <c r="N392" s="16" t="str">
        <f>IF(K392=1,'Lay Out'!G392,"")</f>
        <v/>
      </c>
      <c r="O392" s="23" t="str">
        <f>IF(K392=1,'Lay Out'!$J$25,"")</f>
        <v/>
      </c>
      <c r="P392">
        <f t="shared" si="39"/>
        <v>90646</v>
      </c>
      <c r="Q392" s="16" t="str">
        <f>IF(K392=1,'Lay Out'!F392,"")</f>
        <v/>
      </c>
    </row>
    <row r="393" spans="1:17" ht="14.4">
      <c r="A393" t="str">
        <f>IF(C393="no",_xlfn.XLOOKUP(D393,'BASE BANCOS'!B:B,'BASE BANCOS'!C:C,"",0,1),IF(C393&gt;2,_xlfn.XLOOKUP(D393,'BASE BANCOS'!A:A,'BASE BANCOS'!C:C,"",0,1),""))</f>
        <v/>
      </c>
      <c r="B393" s="16" t="str">
        <f>_xlfn.XLOOKUP(A393,'BASE BANCOS'!C:C,'BASE BANCOS'!B:B,"",0,1)</f>
        <v/>
      </c>
      <c r="C393" t="str">
        <f t="shared" si="41"/>
        <v/>
      </c>
      <c r="D393" s="16">
        <f t="shared" si="40"/>
        <v>0</v>
      </c>
      <c r="E393" t="str">
        <f t="shared" si="36"/>
        <v/>
      </c>
      <c r="F393" s="21" t="str">
        <f>IF('Lay Out'!A393&gt;1,'Lay Out'!C393,"")</f>
        <v/>
      </c>
      <c r="G393">
        <f>'Lay Out'!E393</f>
        <v>0</v>
      </c>
      <c r="H393" s="16" t="str">
        <f ca="1">IF('Lay Out'!A393&gt;3,CONCATENATE('Lay Out'!A393,RANDBETWEEN(1,99999)),(""))</f>
        <v/>
      </c>
      <c r="I393" s="16" t="str">
        <f>IF('Lay Out'!A393&gt;1,'Lay Out'!B393,"")</f>
        <v/>
      </c>
      <c r="J393" s="16" t="str">
        <f t="shared" si="37"/>
        <v/>
      </c>
      <c r="K393" s="16" t="str">
        <f t="shared" si="38"/>
        <v/>
      </c>
      <c r="L393" s="16" t="str" cm="1">
        <f t="array" ref="L393">IF(E393="","",_xlfn.IFS(E393=18,40,E393=16,3,E393=10,10))</f>
        <v/>
      </c>
      <c r="M393" s="22" t="str">
        <f>IF(E393=18,'Lay Out'!D393,IF(E393=10,'Lay Out'!D393,IF(E393=16,'Lay Out'!D393,"")))</f>
        <v/>
      </c>
      <c r="N393" s="16" t="str">
        <f>IF(K393=1,'Lay Out'!G393,"")</f>
        <v/>
      </c>
      <c r="O393" s="23" t="str">
        <f>IF(K393=1,'Lay Out'!$J$25,"")</f>
        <v/>
      </c>
      <c r="P393">
        <f t="shared" si="39"/>
        <v>90646</v>
      </c>
      <c r="Q393" s="16" t="str">
        <f>IF(K393=1,'Lay Out'!F393,"")</f>
        <v/>
      </c>
    </row>
    <row r="394" spans="1:17" ht="14.4">
      <c r="A394" t="str">
        <f>IF(C394="no",_xlfn.XLOOKUP(D394,'BASE BANCOS'!B:B,'BASE BANCOS'!C:C,"",0,1),IF(C394&gt;2,_xlfn.XLOOKUP(D394,'BASE BANCOS'!A:A,'BASE BANCOS'!C:C,"",0,1),""))</f>
        <v/>
      </c>
      <c r="B394" s="16" t="str">
        <f>_xlfn.XLOOKUP(A394,'BASE BANCOS'!C:C,'BASE BANCOS'!B:B,"",0,1)</f>
        <v/>
      </c>
      <c r="C394" t="str">
        <f t="shared" si="41"/>
        <v/>
      </c>
      <c r="D394" s="16">
        <f t="shared" si="40"/>
        <v>0</v>
      </c>
      <c r="E394" t="str">
        <f t="shared" si="36"/>
        <v/>
      </c>
      <c r="F394" s="21" t="str">
        <f>IF('Lay Out'!A394&gt;1,'Lay Out'!C394,"")</f>
        <v/>
      </c>
      <c r="G394">
        <f>'Lay Out'!E394</f>
        <v>0</v>
      </c>
      <c r="H394" s="16" t="str">
        <f ca="1">IF('Lay Out'!A394&gt;3,CONCATENATE('Lay Out'!A394,RANDBETWEEN(1,99999)),(""))</f>
        <v/>
      </c>
      <c r="I394" s="16" t="str">
        <f>IF('Lay Out'!A394&gt;1,'Lay Out'!B394,"")</f>
        <v/>
      </c>
      <c r="J394" s="16" t="str">
        <f t="shared" si="37"/>
        <v/>
      </c>
      <c r="K394" s="16" t="str">
        <f t="shared" si="38"/>
        <v/>
      </c>
      <c r="L394" s="16" t="str" cm="1">
        <f t="array" ref="L394">IF(E394="","",_xlfn.IFS(E394=18,40,E394=16,3,E394=10,10))</f>
        <v/>
      </c>
      <c r="M394" s="22" t="str">
        <f>IF(E394=18,'Lay Out'!D394,IF(E394=10,'Lay Out'!D394,IF(E394=16,'Lay Out'!D394,"")))</f>
        <v/>
      </c>
      <c r="N394" s="16" t="str">
        <f>IF(K394=1,'Lay Out'!G394,"")</f>
        <v/>
      </c>
      <c r="O394" s="23" t="str">
        <f>IF(K394=1,'Lay Out'!$J$25,"")</f>
        <v/>
      </c>
      <c r="P394">
        <f t="shared" si="39"/>
        <v>90646</v>
      </c>
      <c r="Q394" s="16" t="str">
        <f>IF(K394=1,'Lay Out'!F394,"")</f>
        <v/>
      </c>
    </row>
    <row r="395" spans="1:17" ht="14.4">
      <c r="A395" t="str">
        <f>IF(C395="no",_xlfn.XLOOKUP(D395,'BASE BANCOS'!B:B,'BASE BANCOS'!C:C,"",0,1),IF(C395&gt;2,_xlfn.XLOOKUP(D395,'BASE BANCOS'!A:A,'BASE BANCOS'!C:C,"",0,1),""))</f>
        <v/>
      </c>
      <c r="B395" s="16" t="str">
        <f>_xlfn.XLOOKUP(A395,'BASE BANCOS'!C:C,'BASE BANCOS'!B:B,"",0,1)</f>
        <v/>
      </c>
      <c r="C395" t="str">
        <f t="shared" si="41"/>
        <v/>
      </c>
      <c r="D395" s="16">
        <f t="shared" si="40"/>
        <v>0</v>
      </c>
      <c r="E395" t="str">
        <f t="shared" si="36"/>
        <v/>
      </c>
      <c r="F395" s="21" t="str">
        <f>IF('Lay Out'!A395&gt;1,'Lay Out'!C395,"")</f>
        <v/>
      </c>
      <c r="G395">
        <f>'Lay Out'!E395</f>
        <v>0</v>
      </c>
      <c r="H395" s="16" t="str">
        <f ca="1">IF('Lay Out'!A395&gt;3,CONCATENATE('Lay Out'!A395,RANDBETWEEN(1,99999)),(""))</f>
        <v/>
      </c>
      <c r="I395" s="16" t="str">
        <f>IF('Lay Out'!A395&gt;1,'Lay Out'!B395,"")</f>
        <v/>
      </c>
      <c r="J395" s="16" t="str">
        <f t="shared" si="37"/>
        <v/>
      </c>
      <c r="K395" s="16" t="str">
        <f t="shared" si="38"/>
        <v/>
      </c>
      <c r="L395" s="16" t="str" cm="1">
        <f t="array" ref="L395">IF(E395="","",_xlfn.IFS(E395=18,40,E395=16,3,E395=10,10))</f>
        <v/>
      </c>
      <c r="M395" s="22" t="str">
        <f>IF(E395=18,'Lay Out'!D395,IF(E395=10,'Lay Out'!D395,IF(E395=16,'Lay Out'!D395,"")))</f>
        <v/>
      </c>
      <c r="N395" s="16" t="str">
        <f>IF(K395=1,'Lay Out'!G395,"")</f>
        <v/>
      </c>
      <c r="O395" s="23" t="str">
        <f>IF(K395=1,'Lay Out'!$J$25,"")</f>
        <v/>
      </c>
      <c r="P395">
        <f t="shared" si="39"/>
        <v>90646</v>
      </c>
      <c r="Q395" s="16" t="str">
        <f>IF(K395=1,'Lay Out'!F395,"")</f>
        <v/>
      </c>
    </row>
    <row r="396" spans="1:17" ht="14.4">
      <c r="A396" t="str">
        <f>IF(C396="no",_xlfn.XLOOKUP(D396,'BASE BANCOS'!B:B,'BASE BANCOS'!C:C,"",0,1),IF(C396&gt;2,_xlfn.XLOOKUP(D396,'BASE BANCOS'!A:A,'BASE BANCOS'!C:C,"",0,1),""))</f>
        <v/>
      </c>
      <c r="B396" s="16" t="str">
        <f>_xlfn.XLOOKUP(A396,'BASE BANCOS'!C:C,'BASE BANCOS'!B:B,"",0,1)</f>
        <v/>
      </c>
      <c r="C396" t="str">
        <f t="shared" si="41"/>
        <v/>
      </c>
      <c r="D396" s="16">
        <f t="shared" si="40"/>
        <v>0</v>
      </c>
      <c r="E396" t="str">
        <f t="shared" si="36"/>
        <v/>
      </c>
      <c r="F396" s="21" t="str">
        <f>IF('Lay Out'!A396&gt;1,'Lay Out'!C396,"")</f>
        <v/>
      </c>
      <c r="G396">
        <f>'Lay Out'!E396</f>
        <v>0</v>
      </c>
      <c r="H396" s="16" t="str">
        <f ca="1">IF('Lay Out'!A396&gt;3,CONCATENATE('Lay Out'!A396,RANDBETWEEN(1,99999)),(""))</f>
        <v/>
      </c>
      <c r="I396" s="16" t="str">
        <f>IF('Lay Out'!A396&gt;1,'Lay Out'!B396,"")</f>
        <v/>
      </c>
      <c r="J396" s="16" t="str">
        <f t="shared" si="37"/>
        <v/>
      </c>
      <c r="K396" s="16" t="str">
        <f t="shared" si="38"/>
        <v/>
      </c>
      <c r="L396" s="16" t="str" cm="1">
        <f t="array" ref="L396">IF(E396="","",_xlfn.IFS(E396=18,40,E396=16,3,E396=10,10))</f>
        <v/>
      </c>
      <c r="M396" s="22" t="str">
        <f>IF(E396=18,'Lay Out'!D396,IF(E396=10,'Lay Out'!D396,IF(E396=16,'Lay Out'!D396,"")))</f>
        <v/>
      </c>
      <c r="N396" s="16" t="str">
        <f>IF(K396=1,'Lay Out'!G396,"")</f>
        <v/>
      </c>
      <c r="O396" s="23" t="str">
        <f>IF(K396=1,'Lay Out'!$J$25,"")</f>
        <v/>
      </c>
      <c r="P396">
        <f t="shared" si="39"/>
        <v>90646</v>
      </c>
      <c r="Q396" s="16" t="str">
        <f>IF(K396=1,'Lay Out'!F396,"")</f>
        <v/>
      </c>
    </row>
    <row r="397" spans="1:17" ht="14.4">
      <c r="A397" t="str">
        <f>IF(C397="no",_xlfn.XLOOKUP(D397,'BASE BANCOS'!B:B,'BASE BANCOS'!C:C,"",0,1),IF(C397&gt;2,_xlfn.XLOOKUP(D397,'BASE BANCOS'!A:A,'BASE BANCOS'!C:C,"",0,1),""))</f>
        <v/>
      </c>
      <c r="B397" s="16" t="str">
        <f>_xlfn.XLOOKUP(A397,'BASE BANCOS'!C:C,'BASE BANCOS'!B:B,"",0,1)</f>
        <v/>
      </c>
      <c r="C397" t="str">
        <f t="shared" si="41"/>
        <v/>
      </c>
      <c r="D397" s="16">
        <f t="shared" si="40"/>
        <v>0</v>
      </c>
      <c r="E397" t="str">
        <f t="shared" si="36"/>
        <v/>
      </c>
      <c r="F397" s="21" t="str">
        <f>IF('Lay Out'!A397&gt;1,'Lay Out'!C397,"")</f>
        <v/>
      </c>
      <c r="G397">
        <f>'Lay Out'!E397</f>
        <v>0</v>
      </c>
      <c r="H397" s="16" t="str">
        <f ca="1">IF('Lay Out'!A397&gt;3,CONCATENATE('Lay Out'!A397,RANDBETWEEN(1,99999)),(""))</f>
        <v/>
      </c>
      <c r="I397" s="16" t="str">
        <f>IF('Lay Out'!A397&gt;1,'Lay Out'!B397,"")</f>
        <v/>
      </c>
      <c r="J397" s="16" t="str">
        <f t="shared" si="37"/>
        <v/>
      </c>
      <c r="K397" s="16" t="str">
        <f t="shared" si="38"/>
        <v/>
      </c>
      <c r="L397" s="16" t="str" cm="1">
        <f t="array" ref="L397">IF(E397="","",_xlfn.IFS(E397=18,40,E397=16,3,E397=10,10))</f>
        <v/>
      </c>
      <c r="M397" s="22" t="str">
        <f>IF(E397=18,'Lay Out'!D397,IF(E397=10,'Lay Out'!D397,IF(E397=16,'Lay Out'!D397,"")))</f>
        <v/>
      </c>
      <c r="N397" s="16" t="str">
        <f>IF(K397=1,'Lay Out'!G397,"")</f>
        <v/>
      </c>
      <c r="O397" s="23" t="str">
        <f>IF(K397=1,'Lay Out'!$J$25,"")</f>
        <v/>
      </c>
      <c r="P397">
        <f t="shared" si="39"/>
        <v>90646</v>
      </c>
      <c r="Q397" s="16" t="str">
        <f>IF(K397=1,'Lay Out'!F397,"")</f>
        <v/>
      </c>
    </row>
    <row r="398" spans="1:17" ht="14.4">
      <c r="A398" t="str">
        <f>IF(C398="no",_xlfn.XLOOKUP(D398,'BASE BANCOS'!B:B,'BASE BANCOS'!C:C,"",0,1),IF(C398&gt;2,_xlfn.XLOOKUP(D398,'BASE BANCOS'!A:A,'BASE BANCOS'!C:C,"",0,1),""))</f>
        <v/>
      </c>
      <c r="B398" s="16" t="str">
        <f>_xlfn.XLOOKUP(A398,'BASE BANCOS'!C:C,'BASE BANCOS'!B:B,"",0,1)</f>
        <v/>
      </c>
      <c r="C398" t="str">
        <f t="shared" si="41"/>
        <v/>
      </c>
      <c r="D398" s="16">
        <f t="shared" si="40"/>
        <v>0</v>
      </c>
      <c r="E398" t="str">
        <f t="shared" si="36"/>
        <v/>
      </c>
      <c r="F398" s="21" t="str">
        <f>IF('Lay Out'!A398&gt;1,'Lay Out'!C398,"")</f>
        <v/>
      </c>
      <c r="G398">
        <f>'Lay Out'!E398</f>
        <v>0</v>
      </c>
      <c r="H398" s="16" t="str">
        <f ca="1">IF('Lay Out'!A398&gt;3,CONCATENATE('Lay Out'!A398,RANDBETWEEN(1,99999)),(""))</f>
        <v/>
      </c>
      <c r="I398" s="16" t="str">
        <f>IF('Lay Out'!A398&gt;1,'Lay Out'!B398,"")</f>
        <v/>
      </c>
      <c r="J398" s="16" t="str">
        <f t="shared" si="37"/>
        <v/>
      </c>
      <c r="K398" s="16" t="str">
        <f t="shared" si="38"/>
        <v/>
      </c>
      <c r="L398" s="16" t="str" cm="1">
        <f t="array" ref="L398">IF(E398="","",_xlfn.IFS(E398=18,40,E398=16,3,E398=10,10))</f>
        <v/>
      </c>
      <c r="M398" s="22" t="str">
        <f>IF(E398=18,'Lay Out'!D398,IF(E398=10,'Lay Out'!D398,IF(E398=16,'Lay Out'!D398,"")))</f>
        <v/>
      </c>
      <c r="N398" s="16" t="str">
        <f>IF(K398=1,'Lay Out'!G398,"")</f>
        <v/>
      </c>
      <c r="O398" s="23" t="str">
        <f>IF(K398=1,'Lay Out'!$J$25,"")</f>
        <v/>
      </c>
      <c r="P398">
        <f t="shared" si="39"/>
        <v>90646</v>
      </c>
      <c r="Q398" s="16" t="str">
        <f>IF(K398=1,'Lay Out'!F398,"")</f>
        <v/>
      </c>
    </row>
    <row r="399" spans="1:17" ht="14.4">
      <c r="A399" t="str">
        <f>IF(C399="no",_xlfn.XLOOKUP(D399,'BASE BANCOS'!B:B,'BASE BANCOS'!C:C,"",0,1),IF(C399&gt;2,_xlfn.XLOOKUP(D399,'BASE BANCOS'!A:A,'BASE BANCOS'!C:C,"",0,1),""))</f>
        <v/>
      </c>
      <c r="B399" s="16" t="str">
        <f>_xlfn.XLOOKUP(A399,'BASE BANCOS'!C:C,'BASE BANCOS'!B:B,"",0,1)</f>
        <v/>
      </c>
      <c r="C399" t="str">
        <f t="shared" si="41"/>
        <v/>
      </c>
      <c r="D399" s="16">
        <f t="shared" si="40"/>
        <v>0</v>
      </c>
      <c r="E399" t="str">
        <f t="shared" si="36"/>
        <v/>
      </c>
      <c r="F399" s="21" t="str">
        <f>IF('Lay Out'!A399&gt;1,'Lay Out'!C399,"")</f>
        <v/>
      </c>
      <c r="G399">
        <f>'Lay Out'!E399</f>
        <v>0</v>
      </c>
      <c r="H399" s="16" t="str">
        <f ca="1">IF('Lay Out'!A399&gt;3,CONCATENATE('Lay Out'!A399,RANDBETWEEN(1,99999)),(""))</f>
        <v/>
      </c>
      <c r="I399" s="16" t="str">
        <f>IF('Lay Out'!A399&gt;1,'Lay Out'!B399,"")</f>
        <v/>
      </c>
      <c r="J399" s="16" t="str">
        <f t="shared" si="37"/>
        <v/>
      </c>
      <c r="K399" s="16" t="str">
        <f t="shared" si="38"/>
        <v/>
      </c>
      <c r="L399" s="16" t="str" cm="1">
        <f t="array" ref="L399">IF(E399="","",_xlfn.IFS(E399=18,40,E399=16,3,E399=10,10))</f>
        <v/>
      </c>
      <c r="M399" s="22" t="str">
        <f>IF(E399=18,'Lay Out'!D399,IF(E399=10,'Lay Out'!D399,IF(E399=16,'Lay Out'!D399,"")))</f>
        <v/>
      </c>
      <c r="N399" s="16" t="str">
        <f>IF(K399=1,'Lay Out'!G399,"")</f>
        <v/>
      </c>
      <c r="O399" s="23" t="str">
        <f>IF(K399=1,'Lay Out'!$J$25,"")</f>
        <v/>
      </c>
      <c r="P399">
        <f t="shared" si="39"/>
        <v>90646</v>
      </c>
      <c r="Q399" s="16" t="str">
        <f>IF(K399=1,'Lay Out'!F399,"")</f>
        <v/>
      </c>
    </row>
    <row r="400" spans="1:17" ht="14.4">
      <c r="A400" t="str">
        <f>IF(C400="no",_xlfn.XLOOKUP(D400,'BASE BANCOS'!B:B,'BASE BANCOS'!C:C,"",0,1),IF(C400&gt;2,_xlfn.XLOOKUP(D400,'BASE BANCOS'!A:A,'BASE BANCOS'!C:C,"",0,1),""))</f>
        <v/>
      </c>
      <c r="B400" s="16" t="str">
        <f>_xlfn.XLOOKUP(A400,'BASE BANCOS'!C:C,'BASE BANCOS'!B:B,"",0,1)</f>
        <v/>
      </c>
      <c r="C400" t="str">
        <f t="shared" si="41"/>
        <v/>
      </c>
      <c r="D400" s="16">
        <f t="shared" si="40"/>
        <v>0</v>
      </c>
      <c r="E400" t="str">
        <f t="shared" si="36"/>
        <v/>
      </c>
      <c r="F400" s="21" t="str">
        <f>IF('Lay Out'!A400&gt;1,'Lay Out'!C400,"")</f>
        <v/>
      </c>
      <c r="G400">
        <f>'Lay Out'!E400</f>
        <v>0</v>
      </c>
      <c r="H400" s="16" t="str">
        <f ca="1">IF('Lay Out'!A400&gt;3,CONCATENATE('Lay Out'!A400,RANDBETWEEN(1,99999)),(""))</f>
        <v/>
      </c>
      <c r="I400" s="16" t="str">
        <f>IF('Lay Out'!A400&gt;1,'Lay Out'!B400,"")</f>
        <v/>
      </c>
      <c r="J400" s="16" t="str">
        <f t="shared" si="37"/>
        <v/>
      </c>
      <c r="K400" s="16" t="str">
        <f t="shared" si="38"/>
        <v/>
      </c>
      <c r="L400" s="16" t="str" cm="1">
        <f t="array" ref="L400">IF(E400="","",_xlfn.IFS(E400=18,40,E400=16,3,E400=10,10))</f>
        <v/>
      </c>
      <c r="M400" s="22" t="str">
        <f>IF(E400=18,'Lay Out'!D400,IF(E400=10,'Lay Out'!D400,IF(E400=16,'Lay Out'!D400,"")))</f>
        <v/>
      </c>
      <c r="N400" s="16" t="str">
        <f>IF(K400=1,'Lay Out'!G400,"")</f>
        <v/>
      </c>
      <c r="O400" s="23" t="str">
        <f>IF(K400=1,'Lay Out'!$J$25,"")</f>
        <v/>
      </c>
      <c r="P400">
        <f t="shared" si="39"/>
        <v>90646</v>
      </c>
      <c r="Q400" s="16" t="str">
        <f>IF(K400=1,'Lay Out'!F400,"")</f>
        <v/>
      </c>
    </row>
    <row r="401" spans="1:17" ht="14.4">
      <c r="A401" t="str">
        <f>IF(C401="no",_xlfn.XLOOKUP(D401,'BASE BANCOS'!B:B,'BASE BANCOS'!C:C,"",0,1),IF(C401&gt;2,_xlfn.XLOOKUP(D401,'BASE BANCOS'!A:A,'BASE BANCOS'!C:C,"",0,1),""))</f>
        <v/>
      </c>
      <c r="B401" s="16" t="str">
        <f>_xlfn.XLOOKUP(A401,'BASE BANCOS'!C:C,'BASE BANCOS'!B:B,"",0,1)</f>
        <v/>
      </c>
      <c r="C401" t="str">
        <f t="shared" si="41"/>
        <v/>
      </c>
      <c r="D401" s="16">
        <f t="shared" si="40"/>
        <v>0</v>
      </c>
      <c r="E401" t="str">
        <f t="shared" si="36"/>
        <v/>
      </c>
      <c r="F401" s="21" t="str">
        <f>IF('Lay Out'!A401&gt;1,'Lay Out'!C401,"")</f>
        <v/>
      </c>
      <c r="G401">
        <f>'Lay Out'!E401</f>
        <v>0</v>
      </c>
      <c r="H401" s="16" t="str">
        <f ca="1">IF('Lay Out'!A401&gt;3,CONCATENATE('Lay Out'!A401,RANDBETWEEN(1,99999)),(""))</f>
        <v/>
      </c>
      <c r="I401" s="16" t="str">
        <f>IF('Lay Out'!A401&gt;1,'Lay Out'!B401,"")</f>
        <v/>
      </c>
      <c r="J401" s="16" t="str">
        <f t="shared" si="37"/>
        <v/>
      </c>
      <c r="K401" s="16" t="str">
        <f t="shared" si="38"/>
        <v/>
      </c>
      <c r="L401" s="16" t="str" cm="1">
        <f t="array" ref="L401">IF(E401="","",_xlfn.IFS(E401=18,40,E401=16,3,E401=10,10))</f>
        <v/>
      </c>
      <c r="M401" s="22" t="str">
        <f>IF(E401=18,'Lay Out'!D401,IF(E401=10,'Lay Out'!D401,IF(E401=16,'Lay Out'!D401,"")))</f>
        <v/>
      </c>
      <c r="N401" s="16" t="str">
        <f>IF(K401=1,'Lay Out'!G401,"")</f>
        <v/>
      </c>
      <c r="O401" s="23" t="str">
        <f>IF(K401=1,'Lay Out'!$J$25,"")</f>
        <v/>
      </c>
      <c r="P401">
        <f t="shared" si="39"/>
        <v>90646</v>
      </c>
      <c r="Q401" s="16" t="str">
        <f>IF(K401=1,'Lay Out'!F401,"")</f>
        <v/>
      </c>
    </row>
    <row r="402" spans="1:17" ht="14.4">
      <c r="A402" t="str">
        <f>IF(C402="no",_xlfn.XLOOKUP(D402,'BASE BANCOS'!B:B,'BASE BANCOS'!C:C,"",0,1),IF(C402&gt;2,_xlfn.XLOOKUP(D402,'BASE BANCOS'!A:A,'BASE BANCOS'!C:C,"",0,1),""))</f>
        <v/>
      </c>
      <c r="B402" s="16" t="str">
        <f>_xlfn.XLOOKUP(A402,'BASE BANCOS'!C:C,'BASE BANCOS'!B:B,"",0,1)</f>
        <v/>
      </c>
      <c r="C402" t="str">
        <f t="shared" si="41"/>
        <v/>
      </c>
      <c r="D402" s="16">
        <f t="shared" si="40"/>
        <v>0</v>
      </c>
      <c r="E402" t="str">
        <f t="shared" si="36"/>
        <v/>
      </c>
      <c r="F402" s="21" t="str">
        <f>IF('Lay Out'!A402&gt;1,'Lay Out'!C402,"")</f>
        <v/>
      </c>
      <c r="G402">
        <f>'Lay Out'!E402</f>
        <v>0</v>
      </c>
      <c r="H402" s="16" t="str">
        <f ca="1">IF('Lay Out'!A402&gt;3,CONCATENATE('Lay Out'!A402,RANDBETWEEN(1,99999)),(""))</f>
        <v/>
      </c>
      <c r="I402" s="16" t="str">
        <f>IF('Lay Out'!A402&gt;1,'Lay Out'!B402,"")</f>
        <v/>
      </c>
      <c r="J402" s="16" t="str">
        <f t="shared" si="37"/>
        <v/>
      </c>
      <c r="K402" s="16" t="str">
        <f t="shared" si="38"/>
        <v/>
      </c>
      <c r="L402" s="16" t="str" cm="1">
        <f t="array" ref="L402">IF(E402="","",_xlfn.IFS(E402=18,40,E402=16,3,E402=10,10))</f>
        <v/>
      </c>
      <c r="M402" s="22" t="str">
        <f>IF(E402=18,'Lay Out'!D402,IF(E402=10,'Lay Out'!D402,IF(E402=16,'Lay Out'!D402,"")))</f>
        <v/>
      </c>
      <c r="N402" s="16" t="str">
        <f>IF(K402=1,'Lay Out'!G402,"")</f>
        <v/>
      </c>
      <c r="O402" s="23" t="str">
        <f>IF(K402=1,'Lay Out'!$J$25,"")</f>
        <v/>
      </c>
      <c r="P402">
        <f t="shared" si="39"/>
        <v>90646</v>
      </c>
      <c r="Q402" s="16" t="str">
        <f>IF(K402=1,'Lay Out'!F402,"")</f>
        <v/>
      </c>
    </row>
    <row r="403" spans="1:17" ht="14.4">
      <c r="A403" t="str">
        <f>IF(C403="no",_xlfn.XLOOKUP(D403,'BASE BANCOS'!B:B,'BASE BANCOS'!C:C,"",0,1),IF(C403&gt;2,_xlfn.XLOOKUP(D403,'BASE BANCOS'!A:A,'BASE BANCOS'!C:C,"",0,1),""))</f>
        <v/>
      </c>
      <c r="B403" s="16" t="str">
        <f>_xlfn.XLOOKUP(A403,'BASE BANCOS'!C:C,'BASE BANCOS'!B:B,"",0,1)</f>
        <v/>
      </c>
      <c r="C403" t="str">
        <f t="shared" si="41"/>
        <v/>
      </c>
      <c r="D403" s="16">
        <f t="shared" si="40"/>
        <v>0</v>
      </c>
      <c r="E403" t="str">
        <f t="shared" si="36"/>
        <v/>
      </c>
      <c r="F403" s="21" t="str">
        <f>IF('Lay Out'!A403&gt;1,'Lay Out'!C403,"")</f>
        <v/>
      </c>
      <c r="G403">
        <f>'Lay Out'!E403</f>
        <v>0</v>
      </c>
      <c r="H403" s="16" t="str">
        <f ca="1">IF('Lay Out'!A403&gt;3,CONCATENATE('Lay Out'!A403,RANDBETWEEN(1,99999)),(""))</f>
        <v/>
      </c>
      <c r="I403" s="16" t="str">
        <f>IF('Lay Out'!A403&gt;1,'Lay Out'!B403,"")</f>
        <v/>
      </c>
      <c r="J403" s="16" t="str">
        <f t="shared" si="37"/>
        <v/>
      </c>
      <c r="K403" s="16" t="str">
        <f t="shared" si="38"/>
        <v/>
      </c>
      <c r="L403" s="16" t="str" cm="1">
        <f t="array" ref="L403">IF(E403="","",_xlfn.IFS(E403=18,40,E403=16,3,E403=10,10))</f>
        <v/>
      </c>
      <c r="M403" s="22" t="str">
        <f>IF(E403=18,'Lay Out'!D403,IF(E403=10,'Lay Out'!D403,IF(E403=16,'Lay Out'!D403,"")))</f>
        <v/>
      </c>
      <c r="N403" s="16" t="str">
        <f>IF(K403=1,'Lay Out'!G403,"")</f>
        <v/>
      </c>
      <c r="O403" s="23" t="str">
        <f>IF(K403=1,'Lay Out'!$J$25,"")</f>
        <v/>
      </c>
      <c r="P403">
        <f t="shared" si="39"/>
        <v>90646</v>
      </c>
      <c r="Q403" s="16" t="str">
        <f>IF(K403=1,'Lay Out'!F403,"")</f>
        <v/>
      </c>
    </row>
    <row r="404" spans="1:17" ht="14.4">
      <c r="A404" t="str">
        <f>IF(C404="no",_xlfn.XLOOKUP(D404,'BASE BANCOS'!B:B,'BASE BANCOS'!C:C,"",0,1),IF(C404&gt;2,_xlfn.XLOOKUP(D404,'BASE BANCOS'!A:A,'BASE BANCOS'!C:C,"",0,1),""))</f>
        <v/>
      </c>
      <c r="B404" s="16" t="str">
        <f>_xlfn.XLOOKUP(A404,'BASE BANCOS'!C:C,'BASE BANCOS'!B:B,"",0,1)</f>
        <v/>
      </c>
      <c r="C404" t="str">
        <f t="shared" si="41"/>
        <v/>
      </c>
      <c r="D404" s="16">
        <f t="shared" si="40"/>
        <v>0</v>
      </c>
      <c r="E404" t="str">
        <f t="shared" si="36"/>
        <v/>
      </c>
      <c r="F404" s="21" t="str">
        <f>IF('Lay Out'!A404&gt;1,'Lay Out'!C404,"")</f>
        <v/>
      </c>
      <c r="G404">
        <f>'Lay Out'!E404</f>
        <v>0</v>
      </c>
      <c r="H404" s="16" t="str">
        <f ca="1">IF('Lay Out'!A404&gt;3,CONCATENATE('Lay Out'!A404,RANDBETWEEN(1,99999)),(""))</f>
        <v/>
      </c>
      <c r="I404" s="16" t="str">
        <f>IF('Lay Out'!A404&gt;1,'Lay Out'!B404,"")</f>
        <v/>
      </c>
      <c r="J404" s="16" t="str">
        <f t="shared" si="37"/>
        <v/>
      </c>
      <c r="K404" s="16" t="str">
        <f t="shared" si="38"/>
        <v/>
      </c>
      <c r="L404" s="16" t="str" cm="1">
        <f t="array" ref="L404">IF(E404="","",_xlfn.IFS(E404=18,40,E404=16,3,E404=10,10))</f>
        <v/>
      </c>
      <c r="M404" s="22" t="str">
        <f>IF(E404=18,'Lay Out'!D404,IF(E404=10,'Lay Out'!D404,IF(E404=16,'Lay Out'!D404,"")))</f>
        <v/>
      </c>
      <c r="N404" s="16" t="str">
        <f>IF(K404=1,'Lay Out'!G404,"")</f>
        <v/>
      </c>
      <c r="O404" s="23" t="str">
        <f>IF(K404=1,'Lay Out'!$J$25,"")</f>
        <v/>
      </c>
      <c r="P404">
        <f t="shared" si="39"/>
        <v>90646</v>
      </c>
      <c r="Q404" s="16" t="str">
        <f>IF(K404=1,'Lay Out'!F404,"")</f>
        <v/>
      </c>
    </row>
    <row r="405" spans="1:17" ht="14.4">
      <c r="A405" t="str">
        <f>IF(C405="no",_xlfn.XLOOKUP(D405,'BASE BANCOS'!B:B,'BASE BANCOS'!C:C,"",0,1),IF(C405&gt;2,_xlfn.XLOOKUP(D405,'BASE BANCOS'!A:A,'BASE BANCOS'!C:C,"",0,1),""))</f>
        <v/>
      </c>
      <c r="B405" s="16" t="str">
        <f>_xlfn.XLOOKUP(A405,'BASE BANCOS'!C:C,'BASE BANCOS'!B:B,"",0,1)</f>
        <v/>
      </c>
      <c r="C405" t="str">
        <f t="shared" si="41"/>
        <v/>
      </c>
      <c r="D405" s="16">
        <f t="shared" si="40"/>
        <v>0</v>
      </c>
      <c r="E405" t="str">
        <f t="shared" si="36"/>
        <v/>
      </c>
      <c r="F405" s="21" t="str">
        <f>IF('Lay Out'!A405&gt;1,'Lay Out'!C405,"")</f>
        <v/>
      </c>
      <c r="G405">
        <f>'Lay Out'!E405</f>
        <v>0</v>
      </c>
      <c r="H405" s="16" t="str">
        <f ca="1">IF('Lay Out'!A405&gt;3,CONCATENATE('Lay Out'!A405,RANDBETWEEN(1,99999)),(""))</f>
        <v/>
      </c>
      <c r="I405" s="16" t="str">
        <f>IF('Lay Out'!A405&gt;1,'Lay Out'!B405,"")</f>
        <v/>
      </c>
      <c r="J405" s="16" t="str">
        <f t="shared" si="37"/>
        <v/>
      </c>
      <c r="K405" s="16" t="str">
        <f t="shared" si="38"/>
        <v/>
      </c>
      <c r="L405" s="16" t="str" cm="1">
        <f t="array" ref="L405">IF(E405="","",_xlfn.IFS(E405=18,40,E405=16,3,E405=10,10))</f>
        <v/>
      </c>
      <c r="M405" s="22" t="str">
        <f>IF(E405=18,'Lay Out'!D405,IF(E405=10,'Lay Out'!D405,IF(E405=16,'Lay Out'!D405,"")))</f>
        <v/>
      </c>
      <c r="N405" s="16" t="str">
        <f>IF(K405=1,'Lay Out'!G405,"")</f>
        <v/>
      </c>
      <c r="O405" s="23" t="str">
        <f>IF(K405=1,'Lay Out'!$J$25,"")</f>
        <v/>
      </c>
      <c r="P405">
        <f t="shared" si="39"/>
        <v>90646</v>
      </c>
      <c r="Q405" s="16" t="str">
        <f>IF(K405=1,'Lay Out'!F405,"")</f>
        <v/>
      </c>
    </row>
    <row r="406" spans="1:17" ht="14.4">
      <c r="A406" t="str">
        <f>IF(C406="no",_xlfn.XLOOKUP(D406,'BASE BANCOS'!B:B,'BASE BANCOS'!C:C,"",0,1),IF(C406&gt;2,_xlfn.XLOOKUP(D406,'BASE BANCOS'!A:A,'BASE BANCOS'!C:C,"",0,1),""))</f>
        <v/>
      </c>
      <c r="B406" s="16" t="str">
        <f>_xlfn.XLOOKUP(A406,'BASE BANCOS'!C:C,'BASE BANCOS'!B:B,"",0,1)</f>
        <v/>
      </c>
      <c r="C406" t="str">
        <f t="shared" si="41"/>
        <v/>
      </c>
      <c r="D406" s="16">
        <f t="shared" si="40"/>
        <v>0</v>
      </c>
      <c r="E406" t="str">
        <f t="shared" si="36"/>
        <v/>
      </c>
      <c r="F406" s="21" t="str">
        <f>IF('Lay Out'!A406&gt;1,'Lay Out'!C406,"")</f>
        <v/>
      </c>
      <c r="G406">
        <f>'Lay Out'!E406</f>
        <v>0</v>
      </c>
      <c r="H406" s="16" t="str">
        <f ca="1">IF('Lay Out'!A406&gt;3,CONCATENATE('Lay Out'!A406,RANDBETWEEN(1,99999)),(""))</f>
        <v/>
      </c>
      <c r="I406" s="16" t="str">
        <f>IF('Lay Out'!A406&gt;1,'Lay Out'!B406,"")</f>
        <v/>
      </c>
      <c r="J406" s="16" t="str">
        <f t="shared" si="37"/>
        <v/>
      </c>
      <c r="K406" s="16" t="str">
        <f t="shared" si="38"/>
        <v/>
      </c>
      <c r="L406" s="16" t="str" cm="1">
        <f t="array" ref="L406">IF(E406="","",_xlfn.IFS(E406=18,40,E406=16,3,E406=10,10))</f>
        <v/>
      </c>
      <c r="M406" s="22" t="str">
        <f>IF(E406=18,'Lay Out'!D406,IF(E406=10,'Lay Out'!D406,IF(E406=16,'Lay Out'!D406,"")))</f>
        <v/>
      </c>
      <c r="N406" s="16" t="str">
        <f>IF(K406=1,'Lay Out'!G406,"")</f>
        <v/>
      </c>
      <c r="O406" s="23" t="str">
        <f>IF(K406=1,'Lay Out'!$J$25,"")</f>
        <v/>
      </c>
      <c r="P406">
        <f t="shared" si="39"/>
        <v>90646</v>
      </c>
      <c r="Q406" s="16" t="str">
        <f>IF(K406=1,'Lay Out'!F406,"")</f>
        <v/>
      </c>
    </row>
    <row r="407" spans="1:17" ht="14.4">
      <c r="A407" t="str">
        <f>IF(C407="no",_xlfn.XLOOKUP(D407,'BASE BANCOS'!B:B,'BASE BANCOS'!C:C,"",0,1),IF(C407&gt;2,_xlfn.XLOOKUP(D407,'BASE BANCOS'!A:A,'BASE BANCOS'!C:C,"",0,1),""))</f>
        <v/>
      </c>
      <c r="B407" s="16" t="str">
        <f>_xlfn.XLOOKUP(A407,'BASE BANCOS'!C:C,'BASE BANCOS'!B:B,"",0,1)</f>
        <v/>
      </c>
      <c r="C407" t="str">
        <f t="shared" si="41"/>
        <v/>
      </c>
      <c r="D407" s="16">
        <f t="shared" si="40"/>
        <v>0</v>
      </c>
      <c r="E407" t="str">
        <f t="shared" si="36"/>
        <v/>
      </c>
      <c r="F407" s="21" t="str">
        <f>IF('Lay Out'!A407&gt;1,'Lay Out'!C407,"")</f>
        <v/>
      </c>
      <c r="G407">
        <f>'Lay Out'!E407</f>
        <v>0</v>
      </c>
      <c r="H407" s="16" t="str">
        <f ca="1">IF('Lay Out'!A407&gt;3,CONCATENATE('Lay Out'!A407,RANDBETWEEN(1,99999)),(""))</f>
        <v/>
      </c>
      <c r="I407" s="16" t="str">
        <f>IF('Lay Out'!A407&gt;1,'Lay Out'!B407,"")</f>
        <v/>
      </c>
      <c r="J407" s="16" t="str">
        <f t="shared" si="37"/>
        <v/>
      </c>
      <c r="K407" s="16" t="str">
        <f t="shared" si="38"/>
        <v/>
      </c>
      <c r="L407" s="16" t="str" cm="1">
        <f t="array" ref="L407">IF(E407="","",_xlfn.IFS(E407=18,40,E407=16,3,E407=10,10))</f>
        <v/>
      </c>
      <c r="M407" s="22" t="str">
        <f>IF(E407=18,'Lay Out'!D407,IF(E407=10,'Lay Out'!D407,IF(E407=16,'Lay Out'!D407,"")))</f>
        <v/>
      </c>
      <c r="N407" s="16" t="str">
        <f>IF(K407=1,'Lay Out'!G407,"")</f>
        <v/>
      </c>
      <c r="O407" s="23" t="str">
        <f>IF(K407=1,'Lay Out'!$J$25,"")</f>
        <v/>
      </c>
      <c r="P407">
        <f t="shared" si="39"/>
        <v>90646</v>
      </c>
      <c r="Q407" s="16" t="str">
        <f>IF(K407=1,'Lay Out'!F407,"")</f>
        <v/>
      </c>
    </row>
    <row r="408" spans="1:17" ht="14.4">
      <c r="A408" t="str">
        <f>IF(C408="no",_xlfn.XLOOKUP(D408,'BASE BANCOS'!B:B,'BASE BANCOS'!C:C,"",0,1),IF(C408&gt;2,_xlfn.XLOOKUP(D408,'BASE BANCOS'!A:A,'BASE BANCOS'!C:C,"",0,1),""))</f>
        <v/>
      </c>
      <c r="B408" s="16" t="str">
        <f>_xlfn.XLOOKUP(A408,'BASE BANCOS'!C:C,'BASE BANCOS'!B:B,"",0,1)</f>
        <v/>
      </c>
      <c r="C408" t="str">
        <f t="shared" si="41"/>
        <v/>
      </c>
      <c r="D408" s="16">
        <f t="shared" si="40"/>
        <v>0</v>
      </c>
      <c r="E408" t="str">
        <f t="shared" si="36"/>
        <v/>
      </c>
      <c r="F408" s="21" t="str">
        <f>IF('Lay Out'!A408&gt;1,'Lay Out'!C408,"")</f>
        <v/>
      </c>
      <c r="G408">
        <f>'Lay Out'!E408</f>
        <v>0</v>
      </c>
      <c r="H408" s="16" t="str">
        <f ca="1">IF('Lay Out'!A408&gt;3,CONCATENATE('Lay Out'!A408,RANDBETWEEN(1,99999)),(""))</f>
        <v/>
      </c>
      <c r="I408" s="16" t="str">
        <f>IF('Lay Out'!A408&gt;1,'Lay Out'!B408,"")</f>
        <v/>
      </c>
      <c r="J408" s="16" t="str">
        <f t="shared" si="37"/>
        <v/>
      </c>
      <c r="K408" s="16" t="str">
        <f t="shared" si="38"/>
        <v/>
      </c>
      <c r="L408" s="16" t="str" cm="1">
        <f t="array" ref="L408">IF(E408="","",_xlfn.IFS(E408=18,40,E408=16,3,E408=10,10))</f>
        <v/>
      </c>
      <c r="M408" s="22" t="str">
        <f>IF(E408=18,'Lay Out'!D408,IF(E408=10,'Lay Out'!D408,IF(E408=16,'Lay Out'!D408,"")))</f>
        <v/>
      </c>
      <c r="N408" s="16" t="str">
        <f>IF(K408=1,'Lay Out'!G408,"")</f>
        <v/>
      </c>
      <c r="O408" s="23" t="str">
        <f>IF(K408=1,'Lay Out'!$J$25,"")</f>
        <v/>
      </c>
      <c r="P408">
        <f t="shared" si="39"/>
        <v>90646</v>
      </c>
      <c r="Q408" s="16" t="str">
        <f>IF(K408=1,'Lay Out'!F408,"")</f>
        <v/>
      </c>
    </row>
    <row r="409" spans="1:17" ht="14.4">
      <c r="A409" t="str">
        <f>IF(C409="no",_xlfn.XLOOKUP(D409,'BASE BANCOS'!B:B,'BASE BANCOS'!C:C,"",0,1),IF(C409&gt;2,_xlfn.XLOOKUP(D409,'BASE BANCOS'!A:A,'BASE BANCOS'!C:C,"",0,1),""))</f>
        <v/>
      </c>
      <c r="B409" s="16" t="str">
        <f>_xlfn.XLOOKUP(A409,'BASE BANCOS'!C:C,'BASE BANCOS'!B:B,"",0,1)</f>
        <v/>
      </c>
      <c r="C409" t="str">
        <f t="shared" si="41"/>
        <v/>
      </c>
      <c r="D409" s="16">
        <f t="shared" si="40"/>
        <v>0</v>
      </c>
      <c r="E409" t="str">
        <f t="shared" si="36"/>
        <v/>
      </c>
      <c r="F409" s="21" t="str">
        <f>IF('Lay Out'!A409&gt;1,'Lay Out'!C409,"")</f>
        <v/>
      </c>
      <c r="G409">
        <f>'Lay Out'!E409</f>
        <v>0</v>
      </c>
      <c r="H409" s="16" t="str">
        <f ca="1">IF('Lay Out'!A409&gt;3,CONCATENATE('Lay Out'!A409,RANDBETWEEN(1,99999)),(""))</f>
        <v/>
      </c>
      <c r="I409" s="16" t="str">
        <f>IF('Lay Out'!A409&gt;1,'Lay Out'!B409,"")</f>
        <v/>
      </c>
      <c r="J409" s="16" t="str">
        <f t="shared" si="37"/>
        <v/>
      </c>
      <c r="K409" s="16" t="str">
        <f t="shared" si="38"/>
        <v/>
      </c>
      <c r="L409" s="16" t="str" cm="1">
        <f t="array" ref="L409">IF(E409="","",_xlfn.IFS(E409=18,40,E409=16,3,E409=10,10))</f>
        <v/>
      </c>
      <c r="M409" s="22" t="str">
        <f>IF(E409=18,'Lay Out'!D409,IF(E409=10,'Lay Out'!D409,IF(E409=16,'Lay Out'!D409,"")))</f>
        <v/>
      </c>
      <c r="N409" s="16" t="str">
        <f>IF(K409=1,'Lay Out'!G409,"")</f>
        <v/>
      </c>
      <c r="O409" s="23" t="str">
        <f>IF(K409=1,'Lay Out'!$J$25,"")</f>
        <v/>
      </c>
      <c r="P409">
        <f t="shared" si="39"/>
        <v>90646</v>
      </c>
      <c r="Q409" s="16" t="str">
        <f>IF(K409=1,'Lay Out'!F409,"")</f>
        <v/>
      </c>
    </row>
    <row r="410" spans="1:17" ht="14.4">
      <c r="A410" t="str">
        <f>IF(C410="no",_xlfn.XLOOKUP(D410,'BASE BANCOS'!B:B,'BASE BANCOS'!C:C,"",0,1),IF(C410&gt;2,_xlfn.XLOOKUP(D410,'BASE BANCOS'!A:A,'BASE BANCOS'!C:C,"",0,1),""))</f>
        <v/>
      </c>
      <c r="B410" s="16" t="str">
        <f>_xlfn.XLOOKUP(A410,'BASE BANCOS'!C:C,'BASE BANCOS'!B:B,"",0,1)</f>
        <v/>
      </c>
      <c r="C410" t="str">
        <f t="shared" si="41"/>
        <v/>
      </c>
      <c r="D410" s="16">
        <f t="shared" si="40"/>
        <v>0</v>
      </c>
      <c r="E410" t="str">
        <f t="shared" si="36"/>
        <v/>
      </c>
      <c r="F410" s="21" t="str">
        <f>IF('Lay Out'!A410&gt;1,'Lay Out'!C410,"")</f>
        <v/>
      </c>
      <c r="G410">
        <f>'Lay Out'!E410</f>
        <v>0</v>
      </c>
      <c r="H410" s="16" t="str">
        <f ca="1">IF('Lay Out'!A410&gt;3,CONCATENATE('Lay Out'!A410,RANDBETWEEN(1,99999)),(""))</f>
        <v/>
      </c>
      <c r="I410" s="16" t="str">
        <f>IF('Lay Out'!A410&gt;1,'Lay Out'!B410,"")</f>
        <v/>
      </c>
      <c r="J410" s="16" t="str">
        <f t="shared" si="37"/>
        <v/>
      </c>
      <c r="K410" s="16" t="str">
        <f t="shared" si="38"/>
        <v/>
      </c>
      <c r="L410" s="16" t="str" cm="1">
        <f t="array" ref="L410">IF(E410="","",_xlfn.IFS(E410=18,40,E410=16,3,E410=10,10))</f>
        <v/>
      </c>
      <c r="M410" s="22" t="str">
        <f>IF(E410=18,'Lay Out'!D410,IF(E410=10,'Lay Out'!D410,IF(E410=16,'Lay Out'!D410,"")))</f>
        <v/>
      </c>
      <c r="N410" s="16" t="str">
        <f>IF(K410=1,'Lay Out'!G410,"")</f>
        <v/>
      </c>
      <c r="O410" s="23" t="str">
        <f>IF(K410=1,'Lay Out'!$J$25,"")</f>
        <v/>
      </c>
      <c r="P410">
        <f t="shared" si="39"/>
        <v>90646</v>
      </c>
      <c r="Q410" s="16" t="str">
        <f>IF(K410=1,'Lay Out'!F410,"")</f>
        <v/>
      </c>
    </row>
    <row r="411" spans="1:17" ht="14.4">
      <c r="A411" t="str">
        <f>IF(C411="no",_xlfn.XLOOKUP(D411,'BASE BANCOS'!B:B,'BASE BANCOS'!C:C,"",0,1),IF(C411&gt;2,_xlfn.XLOOKUP(D411,'BASE BANCOS'!A:A,'BASE BANCOS'!C:C,"",0,1),""))</f>
        <v/>
      </c>
      <c r="B411" s="16" t="str">
        <f>_xlfn.XLOOKUP(A411,'BASE BANCOS'!C:C,'BASE BANCOS'!B:B,"",0,1)</f>
        <v/>
      </c>
      <c r="C411" t="str">
        <f t="shared" si="41"/>
        <v/>
      </c>
      <c r="D411" s="16">
        <f t="shared" si="40"/>
        <v>0</v>
      </c>
      <c r="E411" t="str">
        <f t="shared" si="36"/>
        <v/>
      </c>
      <c r="F411" s="21" t="str">
        <f>IF('Lay Out'!A411&gt;1,'Lay Out'!C411,"")</f>
        <v/>
      </c>
      <c r="G411">
        <f>'Lay Out'!E411</f>
        <v>0</v>
      </c>
      <c r="H411" s="16" t="str">
        <f ca="1">IF('Lay Out'!A411&gt;3,CONCATENATE('Lay Out'!A411,RANDBETWEEN(1,99999)),(""))</f>
        <v/>
      </c>
      <c r="I411" s="16" t="str">
        <f>IF('Lay Out'!A411&gt;1,'Lay Out'!B411,"")</f>
        <v/>
      </c>
      <c r="J411" s="16" t="str">
        <f t="shared" si="37"/>
        <v/>
      </c>
      <c r="K411" s="16" t="str">
        <f t="shared" si="38"/>
        <v/>
      </c>
      <c r="L411" s="16" t="str" cm="1">
        <f t="array" ref="L411">IF(E411="","",_xlfn.IFS(E411=18,40,E411=16,3,E411=10,10))</f>
        <v/>
      </c>
      <c r="M411" s="22" t="str">
        <f>IF(E411=18,'Lay Out'!D411,IF(E411=10,'Lay Out'!D411,IF(E411=16,'Lay Out'!D411,"")))</f>
        <v/>
      </c>
      <c r="N411" s="16" t="str">
        <f>IF(K411=1,'Lay Out'!G411,"")</f>
        <v/>
      </c>
      <c r="O411" s="23" t="str">
        <f>IF(K411=1,'Lay Out'!$J$25,"")</f>
        <v/>
      </c>
      <c r="P411">
        <f t="shared" si="39"/>
        <v>90646</v>
      </c>
      <c r="Q411" s="16" t="str">
        <f>IF(K411=1,'Lay Out'!F411,"")</f>
        <v/>
      </c>
    </row>
    <row r="412" spans="1:17" ht="14.4">
      <c r="A412" t="str">
        <f>IF(C412="no",_xlfn.XLOOKUP(D412,'BASE BANCOS'!B:B,'BASE BANCOS'!C:C,"",0,1),IF(C412&gt;2,_xlfn.XLOOKUP(D412,'BASE BANCOS'!A:A,'BASE BANCOS'!C:C,"",0,1),""))</f>
        <v/>
      </c>
      <c r="B412" s="16" t="str">
        <f>_xlfn.XLOOKUP(A412,'BASE BANCOS'!C:C,'BASE BANCOS'!B:B,"",0,1)</f>
        <v/>
      </c>
      <c r="C412" t="str">
        <f t="shared" si="41"/>
        <v/>
      </c>
      <c r="D412" s="16">
        <f t="shared" si="40"/>
        <v>0</v>
      </c>
      <c r="E412" t="str">
        <f t="shared" si="36"/>
        <v/>
      </c>
      <c r="F412" s="21" t="str">
        <f>IF('Lay Out'!A412&gt;1,'Lay Out'!C412,"")</f>
        <v/>
      </c>
      <c r="G412">
        <f>'Lay Out'!E412</f>
        <v>0</v>
      </c>
      <c r="H412" s="16" t="str">
        <f ca="1">IF('Lay Out'!A412&gt;3,CONCATENATE('Lay Out'!A412,RANDBETWEEN(1,99999)),(""))</f>
        <v/>
      </c>
      <c r="I412" s="16" t="str">
        <f>IF('Lay Out'!A412&gt;1,'Lay Out'!B412,"")</f>
        <v/>
      </c>
      <c r="J412" s="16" t="str">
        <f t="shared" si="37"/>
        <v/>
      </c>
      <c r="K412" s="16" t="str">
        <f t="shared" si="38"/>
        <v/>
      </c>
      <c r="L412" s="16" t="str" cm="1">
        <f t="array" ref="L412">IF(E412="","",_xlfn.IFS(E412=18,40,E412=16,3,E412=10,10))</f>
        <v/>
      </c>
      <c r="M412" s="22" t="str">
        <f>IF(E412=18,'Lay Out'!D412,IF(E412=10,'Lay Out'!D412,IF(E412=16,'Lay Out'!D412,"")))</f>
        <v/>
      </c>
      <c r="N412" s="16" t="str">
        <f>IF(K412=1,'Lay Out'!G412,"")</f>
        <v/>
      </c>
      <c r="O412" s="23" t="str">
        <f>IF(K412=1,'Lay Out'!$J$25,"")</f>
        <v/>
      </c>
      <c r="P412">
        <f t="shared" si="39"/>
        <v>90646</v>
      </c>
      <c r="Q412" s="16" t="str">
        <f>IF(K412=1,'Lay Out'!F412,"")</f>
        <v/>
      </c>
    </row>
    <row r="413" spans="1:17" ht="14.4">
      <c r="A413" t="str">
        <f>IF(C413="no",_xlfn.XLOOKUP(D413,'BASE BANCOS'!B:B,'BASE BANCOS'!C:C,"",0,1),IF(C413&gt;2,_xlfn.XLOOKUP(D413,'BASE BANCOS'!A:A,'BASE BANCOS'!C:C,"",0,1),""))</f>
        <v/>
      </c>
      <c r="B413" s="16" t="str">
        <f>_xlfn.XLOOKUP(A413,'BASE BANCOS'!C:C,'BASE BANCOS'!B:B,"",0,1)</f>
        <v/>
      </c>
      <c r="C413" t="str">
        <f t="shared" si="41"/>
        <v/>
      </c>
      <c r="D413" s="16">
        <f t="shared" si="40"/>
        <v>0</v>
      </c>
      <c r="E413" t="str">
        <f t="shared" si="36"/>
        <v/>
      </c>
      <c r="F413" s="21" t="str">
        <f>IF('Lay Out'!A413&gt;1,'Lay Out'!C413,"")</f>
        <v/>
      </c>
      <c r="G413">
        <f>'Lay Out'!E413</f>
        <v>0</v>
      </c>
      <c r="H413" s="16" t="str">
        <f ca="1">IF('Lay Out'!A413&gt;3,CONCATENATE('Lay Out'!A413,RANDBETWEEN(1,99999)),(""))</f>
        <v/>
      </c>
      <c r="I413" s="16" t="str">
        <f>IF('Lay Out'!A413&gt;1,'Lay Out'!B413,"")</f>
        <v/>
      </c>
      <c r="J413" s="16" t="str">
        <f t="shared" si="37"/>
        <v/>
      </c>
      <c r="K413" s="16" t="str">
        <f t="shared" si="38"/>
        <v/>
      </c>
      <c r="L413" s="16" t="str" cm="1">
        <f t="array" ref="L413">IF(E413="","",_xlfn.IFS(E413=18,40,E413=16,3,E413=10,10))</f>
        <v/>
      </c>
      <c r="M413" s="22" t="str">
        <f>IF(E413=18,'Lay Out'!D413,IF(E413=10,'Lay Out'!D413,IF(E413=16,'Lay Out'!D413,"")))</f>
        <v/>
      </c>
      <c r="N413" s="16" t="str">
        <f>IF(K413=1,'Lay Out'!G413,"")</f>
        <v/>
      </c>
      <c r="O413" s="23" t="str">
        <f>IF(K413=1,'Lay Out'!$J$25,"")</f>
        <v/>
      </c>
      <c r="P413">
        <f t="shared" si="39"/>
        <v>90646</v>
      </c>
      <c r="Q413" s="16" t="str">
        <f>IF(K413=1,'Lay Out'!F413,"")</f>
        <v/>
      </c>
    </row>
    <row r="414" spans="1:17" ht="14.4">
      <c r="A414" t="str">
        <f>IF(C414="no",_xlfn.XLOOKUP(D414,'BASE BANCOS'!B:B,'BASE BANCOS'!C:C,"",0,1),IF(C414&gt;2,_xlfn.XLOOKUP(D414,'BASE BANCOS'!A:A,'BASE BANCOS'!C:C,"",0,1),""))</f>
        <v/>
      </c>
      <c r="B414" s="16" t="str">
        <f>_xlfn.XLOOKUP(A414,'BASE BANCOS'!C:C,'BASE BANCOS'!B:B,"",0,1)</f>
        <v/>
      </c>
      <c r="C414" t="str">
        <f t="shared" si="41"/>
        <v/>
      </c>
      <c r="D414" s="16">
        <f t="shared" si="40"/>
        <v>0</v>
      </c>
      <c r="E414" t="str">
        <f t="shared" si="36"/>
        <v/>
      </c>
      <c r="F414" s="21" t="str">
        <f>IF('Lay Out'!A414&gt;1,'Lay Out'!C414,"")</f>
        <v/>
      </c>
      <c r="G414">
        <f>'Lay Out'!E414</f>
        <v>0</v>
      </c>
      <c r="H414" s="16" t="str">
        <f ca="1">IF('Lay Out'!A414&gt;3,CONCATENATE('Lay Out'!A414,RANDBETWEEN(1,99999)),(""))</f>
        <v/>
      </c>
      <c r="I414" s="16" t="str">
        <f>IF('Lay Out'!A414&gt;1,'Lay Out'!B414,"")</f>
        <v/>
      </c>
      <c r="J414" s="16" t="str">
        <f t="shared" si="37"/>
        <v/>
      </c>
      <c r="K414" s="16" t="str">
        <f t="shared" si="38"/>
        <v/>
      </c>
      <c r="L414" s="16" t="str" cm="1">
        <f t="array" ref="L414">IF(E414="","",_xlfn.IFS(E414=18,40,E414=16,3,E414=10,10))</f>
        <v/>
      </c>
      <c r="M414" s="22" t="str">
        <f>IF(E414=18,'Lay Out'!D414,IF(E414=10,'Lay Out'!D414,IF(E414=16,'Lay Out'!D414,"")))</f>
        <v/>
      </c>
      <c r="N414" s="16" t="str">
        <f>IF(K414=1,'Lay Out'!G414,"")</f>
        <v/>
      </c>
      <c r="O414" s="23" t="str">
        <f>IF(K414=1,'Lay Out'!$J$25,"")</f>
        <v/>
      </c>
      <c r="P414">
        <f t="shared" si="39"/>
        <v>90646</v>
      </c>
      <c r="Q414" s="16" t="str">
        <f>IF(K414=1,'Lay Out'!F414,"")</f>
        <v/>
      </c>
    </row>
    <row r="415" spans="1:17" ht="14.4">
      <c r="A415" t="str">
        <f>IF(C415="no",_xlfn.XLOOKUP(D415,'BASE BANCOS'!B:B,'BASE BANCOS'!C:C,"",0,1),IF(C415&gt;2,_xlfn.XLOOKUP(D415,'BASE BANCOS'!A:A,'BASE BANCOS'!C:C,"",0,1),""))</f>
        <v/>
      </c>
      <c r="B415" s="16" t="str">
        <f>_xlfn.XLOOKUP(A415,'BASE BANCOS'!C:C,'BASE BANCOS'!B:B,"",0,1)</f>
        <v/>
      </c>
      <c r="C415" t="str">
        <f t="shared" si="41"/>
        <v/>
      </c>
      <c r="D415" s="16">
        <f t="shared" si="40"/>
        <v>0</v>
      </c>
      <c r="E415" t="str">
        <f t="shared" si="36"/>
        <v/>
      </c>
      <c r="F415" s="21" t="str">
        <f>IF('Lay Out'!A415&gt;1,'Lay Out'!C415,"")</f>
        <v/>
      </c>
      <c r="G415">
        <f>'Lay Out'!E415</f>
        <v>0</v>
      </c>
      <c r="H415" s="16" t="str">
        <f ca="1">IF('Lay Out'!A415&gt;3,CONCATENATE('Lay Out'!A415,RANDBETWEEN(1,99999)),(""))</f>
        <v/>
      </c>
      <c r="I415" s="16" t="str">
        <f>IF('Lay Out'!A415&gt;1,'Lay Out'!B415,"")</f>
        <v/>
      </c>
      <c r="J415" s="16" t="str">
        <f t="shared" si="37"/>
        <v/>
      </c>
      <c r="K415" s="16" t="str">
        <f t="shared" si="38"/>
        <v/>
      </c>
      <c r="L415" s="16" t="str" cm="1">
        <f t="array" ref="L415">IF(E415="","",_xlfn.IFS(E415=18,40,E415=16,3,E415=10,10))</f>
        <v/>
      </c>
      <c r="M415" s="22" t="str">
        <f>IF(E415=18,'Lay Out'!D415,IF(E415=10,'Lay Out'!D415,IF(E415=16,'Lay Out'!D415,"")))</f>
        <v/>
      </c>
      <c r="N415" s="16" t="str">
        <f>IF(K415=1,'Lay Out'!G415,"")</f>
        <v/>
      </c>
      <c r="O415" s="23" t="str">
        <f>IF(K415=1,'Lay Out'!$J$25,"")</f>
        <v/>
      </c>
      <c r="P415">
        <f t="shared" si="39"/>
        <v>90646</v>
      </c>
      <c r="Q415" s="16" t="str">
        <f>IF(K415=1,'Lay Out'!F415,"")</f>
        <v/>
      </c>
    </row>
    <row r="416" spans="1:17" ht="14.4">
      <c r="A416" t="str">
        <f>IF(C416="no",_xlfn.XLOOKUP(D416,'BASE BANCOS'!B:B,'BASE BANCOS'!C:C,"",0,1),IF(C416&gt;2,_xlfn.XLOOKUP(D416,'BASE BANCOS'!A:A,'BASE BANCOS'!C:C,"",0,1),""))</f>
        <v/>
      </c>
      <c r="B416" s="16" t="str">
        <f>_xlfn.XLOOKUP(A416,'BASE BANCOS'!C:C,'BASE BANCOS'!B:B,"",0,1)</f>
        <v/>
      </c>
      <c r="C416" t="str">
        <f t="shared" si="41"/>
        <v/>
      </c>
      <c r="D416" s="16">
        <f t="shared" si="40"/>
        <v>0</v>
      </c>
      <c r="E416" t="str">
        <f t="shared" si="36"/>
        <v/>
      </c>
      <c r="F416" s="21" t="str">
        <f>IF('Lay Out'!A416&gt;1,'Lay Out'!C416,"")</f>
        <v/>
      </c>
      <c r="G416">
        <f>'Lay Out'!E416</f>
        <v>0</v>
      </c>
      <c r="H416" s="16" t="str">
        <f ca="1">IF('Lay Out'!A416&gt;3,CONCATENATE('Lay Out'!A416,RANDBETWEEN(1,99999)),(""))</f>
        <v/>
      </c>
      <c r="I416" s="16" t="str">
        <f>IF('Lay Out'!A416&gt;1,'Lay Out'!B416,"")</f>
        <v/>
      </c>
      <c r="J416" s="16" t="str">
        <f t="shared" si="37"/>
        <v/>
      </c>
      <c r="K416" s="16" t="str">
        <f t="shared" si="38"/>
        <v/>
      </c>
      <c r="L416" s="16" t="str" cm="1">
        <f t="array" ref="L416">IF(E416="","",_xlfn.IFS(E416=18,40,E416=16,3,E416=10,10))</f>
        <v/>
      </c>
      <c r="M416" s="22" t="str">
        <f>IF(E416=18,'Lay Out'!D416,IF(E416=10,'Lay Out'!D416,IF(E416=16,'Lay Out'!D416,"")))</f>
        <v/>
      </c>
      <c r="N416" s="16" t="str">
        <f>IF(K416=1,'Lay Out'!G416,"")</f>
        <v/>
      </c>
      <c r="O416" s="23" t="str">
        <f>IF(K416=1,'Lay Out'!$J$25,"")</f>
        <v/>
      </c>
      <c r="P416">
        <f t="shared" si="39"/>
        <v>90646</v>
      </c>
      <c r="Q416" s="16" t="str">
        <f>IF(K416=1,'Lay Out'!F416,"")</f>
        <v/>
      </c>
    </row>
    <row r="417" spans="1:17" ht="14.4">
      <c r="A417" t="str">
        <f>IF(C417="no",_xlfn.XLOOKUP(D417,'BASE BANCOS'!B:B,'BASE BANCOS'!C:C,"",0,1),IF(C417&gt;2,_xlfn.XLOOKUP(D417,'BASE BANCOS'!A:A,'BASE BANCOS'!C:C,"",0,1),""))</f>
        <v/>
      </c>
      <c r="B417" s="16" t="str">
        <f>_xlfn.XLOOKUP(A417,'BASE BANCOS'!C:C,'BASE BANCOS'!B:B,"",0,1)</f>
        <v/>
      </c>
      <c r="C417" t="str">
        <f t="shared" si="41"/>
        <v/>
      </c>
      <c r="D417" s="16">
        <f t="shared" si="40"/>
        <v>0</v>
      </c>
      <c r="E417" t="str">
        <f t="shared" si="36"/>
        <v/>
      </c>
      <c r="F417" s="21" t="str">
        <f>IF('Lay Out'!A417&gt;1,'Lay Out'!C417,"")</f>
        <v/>
      </c>
      <c r="G417">
        <f>'Lay Out'!E417</f>
        <v>0</v>
      </c>
      <c r="H417" s="16" t="str">
        <f ca="1">IF('Lay Out'!A417&gt;3,CONCATENATE('Lay Out'!A417,RANDBETWEEN(1,99999)),(""))</f>
        <v/>
      </c>
      <c r="I417" s="16" t="str">
        <f>IF('Lay Out'!A417&gt;1,'Lay Out'!B417,"")</f>
        <v/>
      </c>
      <c r="J417" s="16" t="str">
        <f t="shared" si="37"/>
        <v/>
      </c>
      <c r="K417" s="16" t="str">
        <f t="shared" si="38"/>
        <v/>
      </c>
      <c r="L417" s="16" t="str" cm="1">
        <f t="array" ref="L417">IF(E417="","",_xlfn.IFS(E417=18,40,E417=16,3,E417=10,10))</f>
        <v/>
      </c>
      <c r="M417" s="22" t="str">
        <f>IF(E417=18,'Lay Out'!D417,IF(E417=10,'Lay Out'!D417,IF(E417=16,'Lay Out'!D417,"")))</f>
        <v/>
      </c>
      <c r="N417" s="16" t="str">
        <f>IF(K417=1,'Lay Out'!G417,"")</f>
        <v/>
      </c>
      <c r="O417" s="23" t="str">
        <f>IF(K417=1,'Lay Out'!$J$25,"")</f>
        <v/>
      </c>
      <c r="P417">
        <f t="shared" si="39"/>
        <v>90646</v>
      </c>
      <c r="Q417" s="16" t="str">
        <f>IF(K417=1,'Lay Out'!F417,"")</f>
        <v/>
      </c>
    </row>
    <row r="418" spans="1:17" ht="14.4">
      <c r="A418" t="str">
        <f>IF(C418="no",_xlfn.XLOOKUP(D418,'BASE BANCOS'!B:B,'BASE BANCOS'!C:C,"",0,1),IF(C418&gt;2,_xlfn.XLOOKUP(D418,'BASE BANCOS'!A:A,'BASE BANCOS'!C:C,"",0,1),""))</f>
        <v/>
      </c>
      <c r="B418" s="16" t="str">
        <f>_xlfn.XLOOKUP(A418,'BASE BANCOS'!C:C,'BASE BANCOS'!B:B,"",0,1)</f>
        <v/>
      </c>
      <c r="C418" t="str">
        <f t="shared" si="41"/>
        <v/>
      </c>
      <c r="D418" s="16">
        <f t="shared" si="40"/>
        <v>0</v>
      </c>
      <c r="E418" t="str">
        <f t="shared" si="36"/>
        <v/>
      </c>
      <c r="F418" s="21" t="str">
        <f>IF('Lay Out'!A418&gt;1,'Lay Out'!C418,"")</f>
        <v/>
      </c>
      <c r="G418">
        <f>'Lay Out'!E418</f>
        <v>0</v>
      </c>
      <c r="H418" s="16" t="str">
        <f ca="1">IF('Lay Out'!A418&gt;3,CONCATENATE('Lay Out'!A418,RANDBETWEEN(1,99999)),(""))</f>
        <v/>
      </c>
      <c r="I418" s="16" t="str">
        <f>IF('Lay Out'!A418&gt;1,'Lay Out'!B418,"")</f>
        <v/>
      </c>
      <c r="J418" s="16" t="str">
        <f t="shared" si="37"/>
        <v/>
      </c>
      <c r="K418" s="16" t="str">
        <f t="shared" si="38"/>
        <v/>
      </c>
      <c r="L418" s="16" t="str" cm="1">
        <f t="array" ref="L418">IF(E418="","",_xlfn.IFS(E418=18,40,E418=16,3,E418=10,10))</f>
        <v/>
      </c>
      <c r="M418" s="22" t="str">
        <f>IF(E418=18,'Lay Out'!D418,IF(E418=10,'Lay Out'!D418,IF(E418=16,'Lay Out'!D418,"")))</f>
        <v/>
      </c>
      <c r="N418" s="16" t="str">
        <f>IF(K418=1,'Lay Out'!G418,"")</f>
        <v/>
      </c>
      <c r="O418" s="23" t="str">
        <f>IF(K418=1,'Lay Out'!$J$25,"")</f>
        <v/>
      </c>
      <c r="P418">
        <f t="shared" si="39"/>
        <v>90646</v>
      </c>
      <c r="Q418" s="16" t="str">
        <f>IF(K418=1,'Lay Out'!F418,"")</f>
        <v/>
      </c>
    </row>
    <row r="419" spans="1:17" ht="14.4">
      <c r="A419" t="str">
        <f>IF(C419="no",_xlfn.XLOOKUP(D419,'BASE BANCOS'!B:B,'BASE BANCOS'!C:C,"",0,1),IF(C419&gt;2,_xlfn.XLOOKUP(D419,'BASE BANCOS'!A:A,'BASE BANCOS'!C:C,"",0,1),""))</f>
        <v/>
      </c>
      <c r="B419" s="16" t="str">
        <f>_xlfn.XLOOKUP(A419,'BASE BANCOS'!C:C,'BASE BANCOS'!B:B,"",0,1)</f>
        <v/>
      </c>
      <c r="C419" t="str">
        <f t="shared" si="41"/>
        <v/>
      </c>
      <c r="D419" s="16">
        <f t="shared" si="40"/>
        <v>0</v>
      </c>
      <c r="E419" t="str">
        <f t="shared" si="36"/>
        <v/>
      </c>
      <c r="F419" s="21" t="str">
        <f>IF('Lay Out'!A419&gt;1,'Lay Out'!C419,"")</f>
        <v/>
      </c>
      <c r="G419">
        <f>'Lay Out'!E419</f>
        <v>0</v>
      </c>
      <c r="H419" s="16" t="str">
        <f ca="1">IF('Lay Out'!A419&gt;3,CONCATENATE('Lay Out'!A419,RANDBETWEEN(1,99999)),(""))</f>
        <v/>
      </c>
      <c r="I419" s="16" t="str">
        <f>IF('Lay Out'!A419&gt;1,'Lay Out'!B419,"")</f>
        <v/>
      </c>
      <c r="J419" s="16" t="str">
        <f t="shared" si="37"/>
        <v/>
      </c>
      <c r="K419" s="16" t="str">
        <f t="shared" si="38"/>
        <v/>
      </c>
      <c r="L419" s="16" t="str" cm="1">
        <f t="array" ref="L419">IF(E419="","",_xlfn.IFS(E419=18,40,E419=16,3,E419=10,10))</f>
        <v/>
      </c>
      <c r="M419" s="22" t="str">
        <f>IF(E419=18,'Lay Out'!D419,IF(E419=10,'Lay Out'!D419,IF(E419=16,'Lay Out'!D419,"")))</f>
        <v/>
      </c>
      <c r="N419" s="16" t="str">
        <f>IF(K419=1,'Lay Out'!G419,"")</f>
        <v/>
      </c>
      <c r="O419" s="23" t="str">
        <f>IF(K419=1,'Lay Out'!$J$25,"")</f>
        <v/>
      </c>
      <c r="P419">
        <f t="shared" si="39"/>
        <v>90646</v>
      </c>
      <c r="Q419" s="16" t="str">
        <f>IF(K419=1,'Lay Out'!F419,"")</f>
        <v/>
      </c>
    </row>
    <row r="420" spans="1:17" ht="14.4">
      <c r="A420" t="str">
        <f>IF(C420="no",_xlfn.XLOOKUP(D420,'BASE BANCOS'!B:B,'BASE BANCOS'!C:C,"",0,1),IF(C420&gt;2,_xlfn.XLOOKUP(D420,'BASE BANCOS'!A:A,'BASE BANCOS'!C:C,"",0,1),""))</f>
        <v/>
      </c>
      <c r="B420" s="16" t="str">
        <f>_xlfn.XLOOKUP(A420,'BASE BANCOS'!C:C,'BASE BANCOS'!B:B,"",0,1)</f>
        <v/>
      </c>
      <c r="C420" t="str">
        <f t="shared" si="41"/>
        <v/>
      </c>
      <c r="D420" s="16">
        <f t="shared" si="40"/>
        <v>0</v>
      </c>
      <c r="E420" t="str">
        <f t="shared" si="36"/>
        <v/>
      </c>
      <c r="F420" s="21" t="str">
        <f>IF('Lay Out'!A420&gt;1,'Lay Out'!C420,"")</f>
        <v/>
      </c>
      <c r="G420">
        <f>'Lay Out'!E420</f>
        <v>0</v>
      </c>
      <c r="H420" s="16" t="str">
        <f ca="1">IF('Lay Out'!A420&gt;3,CONCATENATE('Lay Out'!A420,RANDBETWEEN(1,99999)),(""))</f>
        <v/>
      </c>
      <c r="I420" s="16" t="str">
        <f>IF('Lay Out'!A420&gt;1,'Lay Out'!B420,"")</f>
        <v/>
      </c>
      <c r="J420" s="16" t="str">
        <f t="shared" si="37"/>
        <v/>
      </c>
      <c r="K420" s="16" t="str">
        <f t="shared" si="38"/>
        <v/>
      </c>
      <c r="L420" s="16" t="str" cm="1">
        <f t="array" ref="L420">IF(E420="","",_xlfn.IFS(E420=18,40,E420=16,3,E420=10,10))</f>
        <v/>
      </c>
      <c r="M420" s="22" t="str">
        <f>IF(E420=18,'Lay Out'!D420,IF(E420=10,'Lay Out'!D420,IF(E420=16,'Lay Out'!D420,"")))</f>
        <v/>
      </c>
      <c r="N420" s="16" t="str">
        <f>IF(K420=1,'Lay Out'!G420,"")</f>
        <v/>
      </c>
      <c r="O420" s="23" t="str">
        <f>IF(K420=1,'Lay Out'!$J$25,"")</f>
        <v/>
      </c>
      <c r="P420">
        <f t="shared" si="39"/>
        <v>90646</v>
      </c>
      <c r="Q420" s="16" t="str">
        <f>IF(K420=1,'Lay Out'!F420,"")</f>
        <v/>
      </c>
    </row>
    <row r="421" spans="1:17" ht="14.4">
      <c r="A421" t="str">
        <f>IF(C421="no",_xlfn.XLOOKUP(D421,'BASE BANCOS'!B:B,'BASE BANCOS'!C:C,"",0,1),IF(C421&gt;2,_xlfn.XLOOKUP(D421,'BASE BANCOS'!A:A,'BASE BANCOS'!C:C,"",0,1),""))</f>
        <v/>
      </c>
      <c r="B421" s="16" t="str">
        <f>_xlfn.XLOOKUP(A421,'BASE BANCOS'!C:C,'BASE BANCOS'!B:B,"",0,1)</f>
        <v/>
      </c>
      <c r="C421" t="str">
        <f t="shared" si="41"/>
        <v/>
      </c>
      <c r="D421" s="16">
        <f t="shared" si="40"/>
        <v>0</v>
      </c>
      <c r="E421" t="str">
        <f t="shared" si="36"/>
        <v/>
      </c>
      <c r="F421" s="21" t="str">
        <f>IF('Lay Out'!A421&gt;1,'Lay Out'!C421,"")</f>
        <v/>
      </c>
      <c r="G421">
        <f>'Lay Out'!E421</f>
        <v>0</v>
      </c>
      <c r="H421" s="16" t="str">
        <f ca="1">IF('Lay Out'!A421&gt;3,CONCATENATE('Lay Out'!A421,RANDBETWEEN(1,99999)),(""))</f>
        <v/>
      </c>
      <c r="I421" s="16" t="str">
        <f>IF('Lay Out'!A421&gt;1,'Lay Out'!B421,"")</f>
        <v/>
      </c>
      <c r="J421" s="16" t="str">
        <f t="shared" si="37"/>
        <v/>
      </c>
      <c r="K421" s="16" t="str">
        <f t="shared" si="38"/>
        <v/>
      </c>
      <c r="L421" s="16" t="str" cm="1">
        <f t="array" ref="L421">IF(E421="","",_xlfn.IFS(E421=18,40,E421=16,3,E421=10,10))</f>
        <v/>
      </c>
      <c r="M421" s="22" t="str">
        <f>IF(E421=18,'Lay Out'!D421,IF(E421=10,'Lay Out'!D421,IF(E421=16,'Lay Out'!D421,"")))</f>
        <v/>
      </c>
      <c r="N421" s="16" t="str">
        <f>IF(K421=1,'Lay Out'!G421,"")</f>
        <v/>
      </c>
      <c r="O421" s="23" t="str">
        <f>IF(K421=1,'Lay Out'!$J$25,"")</f>
        <v/>
      </c>
      <c r="P421">
        <f t="shared" si="39"/>
        <v>90646</v>
      </c>
      <c r="Q421" s="16" t="str">
        <f>IF(K421=1,'Lay Out'!F421,"")</f>
        <v/>
      </c>
    </row>
    <row r="422" spans="1:17" ht="14.4">
      <c r="A422" t="str">
        <f>IF(C422="no",_xlfn.XLOOKUP(D422,'BASE BANCOS'!B:B,'BASE BANCOS'!C:C,"",0,1),IF(C422&gt;2,_xlfn.XLOOKUP(D422,'BASE BANCOS'!A:A,'BASE BANCOS'!C:C,"",0,1),""))</f>
        <v/>
      </c>
      <c r="B422" s="16" t="str">
        <f>_xlfn.XLOOKUP(A422,'BASE BANCOS'!C:C,'BASE BANCOS'!B:B,"",0,1)</f>
        <v/>
      </c>
      <c r="C422" t="str">
        <f t="shared" si="41"/>
        <v/>
      </c>
      <c r="D422" s="16">
        <f t="shared" si="40"/>
        <v>0</v>
      </c>
      <c r="E422" t="str">
        <f t="shared" si="36"/>
        <v/>
      </c>
      <c r="F422" s="21" t="str">
        <f>IF('Lay Out'!A422&gt;1,'Lay Out'!C422,"")</f>
        <v/>
      </c>
      <c r="G422">
        <f>'Lay Out'!E422</f>
        <v>0</v>
      </c>
      <c r="H422" s="16" t="str">
        <f ca="1">IF('Lay Out'!A422&gt;3,CONCATENATE('Lay Out'!A422,RANDBETWEEN(1,99999)),(""))</f>
        <v/>
      </c>
      <c r="I422" s="16" t="str">
        <f>IF('Lay Out'!A422&gt;1,'Lay Out'!B422,"")</f>
        <v/>
      </c>
      <c r="J422" s="16" t="str">
        <f t="shared" si="37"/>
        <v/>
      </c>
      <c r="K422" s="16" t="str">
        <f t="shared" si="38"/>
        <v/>
      </c>
      <c r="L422" s="16" t="str" cm="1">
        <f t="array" ref="L422">IF(E422="","",_xlfn.IFS(E422=18,40,E422=16,3,E422=10,10))</f>
        <v/>
      </c>
      <c r="M422" s="22" t="str">
        <f>IF(E422=18,'Lay Out'!D422,IF(E422=10,'Lay Out'!D422,IF(E422=16,'Lay Out'!D422,"")))</f>
        <v/>
      </c>
      <c r="N422" s="16" t="str">
        <f>IF(K422=1,'Lay Out'!G422,"")</f>
        <v/>
      </c>
      <c r="O422" s="23" t="str">
        <f>IF(K422=1,'Lay Out'!$J$25,"")</f>
        <v/>
      </c>
      <c r="P422">
        <f t="shared" si="39"/>
        <v>90646</v>
      </c>
      <c r="Q422" s="16" t="str">
        <f>IF(K422=1,'Lay Out'!F422,"")</f>
        <v/>
      </c>
    </row>
    <row r="423" spans="1:17" ht="14.4">
      <c r="A423" t="str">
        <f>IF(C423="no",_xlfn.XLOOKUP(D423,'BASE BANCOS'!B:B,'BASE BANCOS'!C:C,"",0,1),IF(C423&gt;2,_xlfn.XLOOKUP(D423,'BASE BANCOS'!A:A,'BASE BANCOS'!C:C,"",0,1),""))</f>
        <v/>
      </c>
      <c r="B423" s="16" t="str">
        <f>_xlfn.XLOOKUP(A423,'BASE BANCOS'!C:C,'BASE BANCOS'!B:B,"",0,1)</f>
        <v/>
      </c>
      <c r="C423" t="str">
        <f t="shared" si="41"/>
        <v/>
      </c>
      <c r="D423" s="16">
        <f t="shared" si="40"/>
        <v>0</v>
      </c>
      <c r="E423" t="str">
        <f t="shared" si="36"/>
        <v/>
      </c>
      <c r="F423" s="21" t="str">
        <f>IF('Lay Out'!A423&gt;1,'Lay Out'!C423,"")</f>
        <v/>
      </c>
      <c r="G423">
        <f>'Lay Out'!E423</f>
        <v>0</v>
      </c>
      <c r="H423" s="16" t="str">
        <f ca="1">IF('Lay Out'!A423&gt;3,CONCATENATE('Lay Out'!A423,RANDBETWEEN(1,99999)),(""))</f>
        <v/>
      </c>
      <c r="I423" s="16" t="str">
        <f>IF('Lay Out'!A423&gt;1,'Lay Out'!B423,"")</f>
        <v/>
      </c>
      <c r="J423" s="16" t="str">
        <f t="shared" si="37"/>
        <v/>
      </c>
      <c r="K423" s="16" t="str">
        <f t="shared" si="38"/>
        <v/>
      </c>
      <c r="L423" s="16" t="str" cm="1">
        <f t="array" ref="L423">IF(E423="","",_xlfn.IFS(E423=18,40,E423=16,3,E423=10,10))</f>
        <v/>
      </c>
      <c r="M423" s="22" t="str">
        <f>IF(E423=18,'Lay Out'!D423,IF(E423=10,'Lay Out'!D423,IF(E423=16,'Lay Out'!D423,"")))</f>
        <v/>
      </c>
      <c r="N423" s="16" t="str">
        <f>IF(K423=1,'Lay Out'!G423,"")</f>
        <v/>
      </c>
      <c r="O423" s="23" t="str">
        <f>IF(K423=1,'Lay Out'!$J$25,"")</f>
        <v/>
      </c>
      <c r="P423">
        <f t="shared" si="39"/>
        <v>90646</v>
      </c>
      <c r="Q423" s="16" t="str">
        <f>IF(K423=1,'Lay Out'!F423,"")</f>
        <v/>
      </c>
    </row>
    <row r="424" spans="1:17" ht="14.4">
      <c r="A424" t="str">
        <f>IF(C424="no",_xlfn.XLOOKUP(D424,'BASE BANCOS'!B:B,'BASE BANCOS'!C:C,"",0,1),IF(C424&gt;2,_xlfn.XLOOKUP(D424,'BASE BANCOS'!A:A,'BASE BANCOS'!C:C,"",0,1),""))</f>
        <v/>
      </c>
      <c r="B424" s="16" t="str">
        <f>_xlfn.XLOOKUP(A424,'BASE BANCOS'!C:C,'BASE BANCOS'!B:B,"",0,1)</f>
        <v/>
      </c>
      <c r="C424" t="str">
        <f t="shared" si="41"/>
        <v/>
      </c>
      <c r="D424" s="16">
        <f t="shared" si="40"/>
        <v>0</v>
      </c>
      <c r="E424" t="str">
        <f t="shared" si="36"/>
        <v/>
      </c>
      <c r="F424" s="21" t="str">
        <f>IF('Lay Out'!A424&gt;1,'Lay Out'!C424,"")</f>
        <v/>
      </c>
      <c r="G424">
        <f>'Lay Out'!E424</f>
        <v>0</v>
      </c>
      <c r="H424" s="16" t="str">
        <f ca="1">IF('Lay Out'!A424&gt;3,CONCATENATE('Lay Out'!A424,RANDBETWEEN(1,99999)),(""))</f>
        <v/>
      </c>
      <c r="I424" s="16" t="str">
        <f>IF('Lay Out'!A424&gt;1,'Lay Out'!B424,"")</f>
        <v/>
      </c>
      <c r="J424" s="16" t="str">
        <f t="shared" si="37"/>
        <v/>
      </c>
      <c r="K424" s="16" t="str">
        <f t="shared" si="38"/>
        <v/>
      </c>
      <c r="L424" s="16" t="str" cm="1">
        <f t="array" ref="L424">IF(E424="","",_xlfn.IFS(E424=18,40,E424=16,3,E424=10,10))</f>
        <v/>
      </c>
      <c r="M424" s="22" t="str">
        <f>IF(E424=18,'Lay Out'!D424,IF(E424=10,'Lay Out'!D424,IF(E424=16,'Lay Out'!D424,"")))</f>
        <v/>
      </c>
      <c r="N424" s="16" t="str">
        <f>IF(K424=1,'Lay Out'!G424,"")</f>
        <v/>
      </c>
      <c r="O424" s="23" t="str">
        <f>IF(K424=1,'Lay Out'!$J$25,"")</f>
        <v/>
      </c>
      <c r="P424">
        <f t="shared" si="39"/>
        <v>90646</v>
      </c>
      <c r="Q424" s="16" t="str">
        <f>IF(K424=1,'Lay Out'!F424,"")</f>
        <v/>
      </c>
    </row>
    <row r="425" spans="1:17" ht="14.4">
      <c r="A425" t="str">
        <f>IF(C425="no",_xlfn.XLOOKUP(D425,'BASE BANCOS'!B:B,'BASE BANCOS'!C:C,"",0,1),IF(C425&gt;2,_xlfn.XLOOKUP(D425,'BASE BANCOS'!A:A,'BASE BANCOS'!C:C,"",0,1),""))</f>
        <v/>
      </c>
      <c r="B425" s="16" t="str">
        <f>_xlfn.XLOOKUP(A425,'BASE BANCOS'!C:C,'BASE BANCOS'!B:B,"",0,1)</f>
        <v/>
      </c>
      <c r="C425" t="str">
        <f t="shared" si="41"/>
        <v/>
      </c>
      <c r="D425" s="16">
        <f t="shared" si="40"/>
        <v>0</v>
      </c>
      <c r="E425" t="str">
        <f t="shared" si="36"/>
        <v/>
      </c>
      <c r="F425" s="21" t="str">
        <f>IF('Lay Out'!A425&gt;1,'Lay Out'!C425,"")</f>
        <v/>
      </c>
      <c r="G425">
        <f>'Lay Out'!E425</f>
        <v>0</v>
      </c>
      <c r="H425" s="16" t="str">
        <f ca="1">IF('Lay Out'!A425&gt;3,CONCATENATE('Lay Out'!A425,RANDBETWEEN(1,99999)),(""))</f>
        <v/>
      </c>
      <c r="I425" s="16" t="str">
        <f>IF('Lay Out'!A425&gt;1,'Lay Out'!B425,"")</f>
        <v/>
      </c>
      <c r="J425" s="16" t="str">
        <f t="shared" si="37"/>
        <v/>
      </c>
      <c r="K425" s="16" t="str">
        <f t="shared" si="38"/>
        <v/>
      </c>
      <c r="L425" s="16" t="str" cm="1">
        <f t="array" ref="L425">IF(E425="","",_xlfn.IFS(E425=18,40,E425=16,3,E425=10,10))</f>
        <v/>
      </c>
      <c r="M425" s="22" t="str">
        <f>IF(E425=18,'Lay Out'!D425,IF(E425=10,'Lay Out'!D425,IF(E425=16,'Lay Out'!D425,"")))</f>
        <v/>
      </c>
      <c r="N425" s="16" t="str">
        <f>IF(K425=1,'Lay Out'!G425,"")</f>
        <v/>
      </c>
      <c r="O425" s="23" t="str">
        <f>IF(K425=1,'Lay Out'!$J$25,"")</f>
        <v/>
      </c>
      <c r="P425">
        <f t="shared" si="39"/>
        <v>90646</v>
      </c>
      <c r="Q425" s="16" t="str">
        <f>IF(K425=1,'Lay Out'!F425,"")</f>
        <v/>
      </c>
    </row>
    <row r="426" spans="1:17" ht="14.4">
      <c r="A426" t="str">
        <f>IF(C426="no",_xlfn.XLOOKUP(D426,'BASE BANCOS'!B:B,'BASE BANCOS'!C:C,"",0,1),IF(C426&gt;2,_xlfn.XLOOKUP(D426,'BASE BANCOS'!A:A,'BASE BANCOS'!C:C,"",0,1),""))</f>
        <v/>
      </c>
      <c r="B426" s="16" t="str">
        <f>_xlfn.XLOOKUP(A426,'BASE BANCOS'!C:C,'BASE BANCOS'!B:B,"",0,1)</f>
        <v/>
      </c>
      <c r="C426" t="str">
        <f t="shared" si="41"/>
        <v/>
      </c>
      <c r="D426" s="16">
        <f t="shared" si="40"/>
        <v>0</v>
      </c>
      <c r="E426" t="str">
        <f t="shared" si="36"/>
        <v/>
      </c>
      <c r="F426" s="21" t="str">
        <f>IF('Lay Out'!A426&gt;1,'Lay Out'!C426,"")</f>
        <v/>
      </c>
      <c r="G426">
        <f>'Lay Out'!E426</f>
        <v>0</v>
      </c>
      <c r="H426" s="16" t="str">
        <f ca="1">IF('Lay Out'!A426&gt;3,CONCATENATE('Lay Out'!A426,RANDBETWEEN(1,99999)),(""))</f>
        <v/>
      </c>
      <c r="I426" s="16" t="str">
        <f>IF('Lay Out'!A426&gt;1,'Lay Out'!B426,"")</f>
        <v/>
      </c>
      <c r="J426" s="16" t="str">
        <f t="shared" si="37"/>
        <v/>
      </c>
      <c r="K426" s="16" t="str">
        <f t="shared" si="38"/>
        <v/>
      </c>
      <c r="L426" s="16" t="str" cm="1">
        <f t="array" ref="L426">IF(E426="","",_xlfn.IFS(E426=18,40,E426=16,3,E426=10,10))</f>
        <v/>
      </c>
      <c r="M426" s="22" t="str">
        <f>IF(E426=18,'Lay Out'!D426,IF(E426=10,'Lay Out'!D426,IF(E426=16,'Lay Out'!D426,"")))</f>
        <v/>
      </c>
      <c r="N426" s="16" t="str">
        <f>IF(K426=1,'Lay Out'!G426,"")</f>
        <v/>
      </c>
      <c r="O426" s="23" t="str">
        <f>IF(K426=1,'Lay Out'!$J$25,"")</f>
        <v/>
      </c>
      <c r="P426">
        <f t="shared" si="39"/>
        <v>90646</v>
      </c>
      <c r="Q426" s="16" t="str">
        <f>IF(K426=1,'Lay Out'!F426,"")</f>
        <v/>
      </c>
    </row>
    <row r="427" spans="1:17" ht="14.4">
      <c r="A427" t="str">
        <f>IF(C427="no",_xlfn.XLOOKUP(D427,'BASE BANCOS'!B:B,'BASE BANCOS'!C:C,"",0,1),IF(C427&gt;2,_xlfn.XLOOKUP(D427,'BASE BANCOS'!A:A,'BASE BANCOS'!C:C,"",0,1),""))</f>
        <v/>
      </c>
      <c r="B427" s="16" t="str">
        <f>_xlfn.XLOOKUP(A427,'BASE BANCOS'!C:C,'BASE BANCOS'!B:B,"",0,1)</f>
        <v/>
      </c>
      <c r="C427" t="str">
        <f t="shared" si="41"/>
        <v/>
      </c>
      <c r="D427" s="16">
        <f t="shared" si="40"/>
        <v>0</v>
      </c>
      <c r="E427" t="str">
        <f t="shared" si="36"/>
        <v/>
      </c>
      <c r="F427" s="21" t="str">
        <f>IF('Lay Out'!A427&gt;1,'Lay Out'!C427,"")</f>
        <v/>
      </c>
      <c r="G427">
        <f>'Lay Out'!E427</f>
        <v>0</v>
      </c>
      <c r="H427" s="16" t="str">
        <f ca="1">IF('Lay Out'!A427&gt;3,CONCATENATE('Lay Out'!A427,RANDBETWEEN(1,99999)),(""))</f>
        <v/>
      </c>
      <c r="I427" s="16" t="str">
        <f>IF('Lay Out'!A427&gt;1,'Lay Out'!B427,"")</f>
        <v/>
      </c>
      <c r="J427" s="16" t="str">
        <f t="shared" si="37"/>
        <v/>
      </c>
      <c r="K427" s="16" t="str">
        <f t="shared" si="38"/>
        <v/>
      </c>
      <c r="L427" s="16" t="str" cm="1">
        <f t="array" ref="L427">IF(E427="","",_xlfn.IFS(E427=18,40,E427=16,3,E427=10,10))</f>
        <v/>
      </c>
      <c r="M427" s="22" t="str">
        <f>IF(E427=18,'Lay Out'!D427,IF(E427=10,'Lay Out'!D427,IF(E427=16,'Lay Out'!D427,"")))</f>
        <v/>
      </c>
      <c r="N427" s="16" t="str">
        <f>IF(K427=1,'Lay Out'!G427,"")</f>
        <v/>
      </c>
      <c r="O427" s="23" t="str">
        <f>IF(K427=1,'Lay Out'!$J$25,"")</f>
        <v/>
      </c>
      <c r="P427">
        <f t="shared" si="39"/>
        <v>90646</v>
      </c>
      <c r="Q427" s="16" t="str">
        <f>IF(K427=1,'Lay Out'!F427,"")</f>
        <v/>
      </c>
    </row>
    <row r="428" spans="1:17" ht="14.4">
      <c r="A428" t="str">
        <f>IF(C428="no",_xlfn.XLOOKUP(D428,'BASE BANCOS'!B:B,'BASE BANCOS'!C:C,"",0,1),IF(C428&gt;2,_xlfn.XLOOKUP(D428,'BASE BANCOS'!A:A,'BASE BANCOS'!C:C,"",0,1),""))</f>
        <v/>
      </c>
      <c r="B428" s="16" t="str">
        <f>_xlfn.XLOOKUP(A428,'BASE BANCOS'!C:C,'BASE BANCOS'!B:B,"",0,1)</f>
        <v/>
      </c>
      <c r="C428" t="str">
        <f t="shared" si="41"/>
        <v/>
      </c>
      <c r="D428" s="16">
        <f t="shared" si="40"/>
        <v>0</v>
      </c>
      <c r="E428" t="str">
        <f t="shared" si="36"/>
        <v/>
      </c>
      <c r="F428" s="21" t="str">
        <f>IF('Lay Out'!A428&gt;1,'Lay Out'!C428,"")</f>
        <v/>
      </c>
      <c r="G428">
        <f>'Lay Out'!E428</f>
        <v>0</v>
      </c>
      <c r="H428" s="16" t="str">
        <f ca="1">IF('Lay Out'!A428&gt;3,CONCATENATE('Lay Out'!A428,RANDBETWEEN(1,99999)),(""))</f>
        <v/>
      </c>
      <c r="I428" s="16" t="str">
        <f>IF('Lay Out'!A428&gt;1,'Lay Out'!B428,"")</f>
        <v/>
      </c>
      <c r="J428" s="16" t="str">
        <f t="shared" si="37"/>
        <v/>
      </c>
      <c r="K428" s="16" t="str">
        <f t="shared" si="38"/>
        <v/>
      </c>
      <c r="L428" s="16" t="str" cm="1">
        <f t="array" ref="L428">IF(E428="","",_xlfn.IFS(E428=18,40,E428=16,3,E428=10,10))</f>
        <v/>
      </c>
      <c r="M428" s="22" t="str">
        <f>IF(E428=18,'Lay Out'!D428,IF(E428=10,'Lay Out'!D428,IF(E428=16,'Lay Out'!D428,"")))</f>
        <v/>
      </c>
      <c r="N428" s="16" t="str">
        <f>IF(K428=1,'Lay Out'!G428,"")</f>
        <v/>
      </c>
      <c r="O428" s="23" t="str">
        <f>IF(K428=1,'Lay Out'!$J$25,"")</f>
        <v/>
      </c>
      <c r="P428">
        <f t="shared" si="39"/>
        <v>90646</v>
      </c>
      <c r="Q428" s="16" t="str">
        <f>IF(K428=1,'Lay Out'!F428,"")</f>
        <v/>
      </c>
    </row>
    <row r="429" spans="1:17" ht="14.4">
      <c r="A429" t="str">
        <f>IF(C429="no",_xlfn.XLOOKUP(D429,'BASE BANCOS'!B:B,'BASE BANCOS'!C:C,"",0,1),IF(C429&gt;2,_xlfn.XLOOKUP(D429,'BASE BANCOS'!A:A,'BASE BANCOS'!C:C,"",0,1),""))</f>
        <v/>
      </c>
      <c r="B429" s="16" t="str">
        <f>_xlfn.XLOOKUP(A429,'BASE BANCOS'!C:C,'BASE BANCOS'!B:B,"",0,1)</f>
        <v/>
      </c>
      <c r="C429" t="str">
        <f t="shared" si="41"/>
        <v/>
      </c>
      <c r="D429" s="16">
        <f t="shared" si="40"/>
        <v>0</v>
      </c>
      <c r="E429" t="str">
        <f t="shared" si="36"/>
        <v/>
      </c>
      <c r="F429" s="21" t="str">
        <f>IF('Lay Out'!A429&gt;1,'Lay Out'!C429,"")</f>
        <v/>
      </c>
      <c r="G429">
        <f>'Lay Out'!E429</f>
        <v>0</v>
      </c>
      <c r="H429" s="16" t="str">
        <f ca="1">IF('Lay Out'!A429&gt;3,CONCATENATE('Lay Out'!A429,RANDBETWEEN(1,99999)),(""))</f>
        <v/>
      </c>
      <c r="I429" s="16" t="str">
        <f>IF('Lay Out'!A429&gt;1,'Lay Out'!B429,"")</f>
        <v/>
      </c>
      <c r="J429" s="16" t="str">
        <f t="shared" si="37"/>
        <v/>
      </c>
      <c r="K429" s="16" t="str">
        <f t="shared" si="38"/>
        <v/>
      </c>
      <c r="L429" s="16" t="str" cm="1">
        <f t="array" ref="L429">IF(E429="","",_xlfn.IFS(E429=18,40,E429=16,3,E429=10,10))</f>
        <v/>
      </c>
      <c r="M429" s="22" t="str">
        <f>IF(E429=18,'Lay Out'!D429,IF(E429=10,'Lay Out'!D429,IF(E429=16,'Lay Out'!D429,"")))</f>
        <v/>
      </c>
      <c r="N429" s="16" t="str">
        <f>IF(K429=1,'Lay Out'!G429,"")</f>
        <v/>
      </c>
      <c r="O429" s="23" t="str">
        <f>IF(K429=1,'Lay Out'!$J$25,"")</f>
        <v/>
      </c>
      <c r="P429">
        <f t="shared" si="39"/>
        <v>90646</v>
      </c>
      <c r="Q429" s="16" t="str">
        <f>IF(K429=1,'Lay Out'!F429,"")</f>
        <v/>
      </c>
    </row>
    <row r="430" spans="1:17" ht="14.4">
      <c r="A430" t="str">
        <f>IF(C430="no",_xlfn.XLOOKUP(D430,'BASE BANCOS'!B:B,'BASE BANCOS'!C:C,"",0,1),IF(C430&gt;2,_xlfn.XLOOKUP(D430,'BASE BANCOS'!A:A,'BASE BANCOS'!C:C,"",0,1),""))</f>
        <v/>
      </c>
      <c r="B430" s="16" t="str">
        <f>_xlfn.XLOOKUP(A430,'BASE BANCOS'!C:C,'BASE BANCOS'!B:B,"",0,1)</f>
        <v/>
      </c>
      <c r="C430" t="str">
        <f t="shared" si="41"/>
        <v/>
      </c>
      <c r="D430" s="16">
        <f t="shared" si="40"/>
        <v>0</v>
      </c>
      <c r="E430" t="str">
        <f t="shared" si="36"/>
        <v/>
      </c>
      <c r="F430" s="21" t="str">
        <f>IF('Lay Out'!A430&gt;1,'Lay Out'!C430,"")</f>
        <v/>
      </c>
      <c r="G430">
        <f>'Lay Out'!E430</f>
        <v>0</v>
      </c>
      <c r="H430" s="16" t="str">
        <f ca="1">IF('Lay Out'!A430&gt;3,CONCATENATE('Lay Out'!A430,RANDBETWEEN(1,99999)),(""))</f>
        <v/>
      </c>
      <c r="I430" s="16" t="str">
        <f>IF('Lay Out'!A430&gt;1,'Lay Out'!B430,"")</f>
        <v/>
      </c>
      <c r="J430" s="16" t="str">
        <f t="shared" si="37"/>
        <v/>
      </c>
      <c r="K430" s="16" t="str">
        <f t="shared" si="38"/>
        <v/>
      </c>
      <c r="L430" s="16" t="str" cm="1">
        <f t="array" ref="L430">IF(E430="","",_xlfn.IFS(E430=18,40,E430=16,3,E430=10,10))</f>
        <v/>
      </c>
      <c r="M430" s="22" t="str">
        <f>IF(E430=18,'Lay Out'!D430,IF(E430=10,'Lay Out'!D430,IF(E430=16,'Lay Out'!D430,"")))</f>
        <v/>
      </c>
      <c r="N430" s="16" t="str">
        <f>IF(K430=1,'Lay Out'!G430,"")</f>
        <v/>
      </c>
      <c r="O430" s="23" t="str">
        <f>IF(K430=1,'Lay Out'!$J$25,"")</f>
        <v/>
      </c>
      <c r="P430">
        <f t="shared" si="39"/>
        <v>90646</v>
      </c>
      <c r="Q430" s="16" t="str">
        <f>IF(K430=1,'Lay Out'!F430,"")</f>
        <v/>
      </c>
    </row>
    <row r="431" spans="1:17" ht="14.4">
      <c r="A431" t="str">
        <f>IF(C431="no",_xlfn.XLOOKUP(D431,'BASE BANCOS'!B:B,'BASE BANCOS'!C:C,"",0,1),IF(C431&gt;2,_xlfn.XLOOKUP(D431,'BASE BANCOS'!A:A,'BASE BANCOS'!C:C,"",0,1),""))</f>
        <v/>
      </c>
      <c r="B431" s="16" t="str">
        <f>_xlfn.XLOOKUP(A431,'BASE BANCOS'!C:C,'BASE BANCOS'!B:B,"",0,1)</f>
        <v/>
      </c>
      <c r="C431" t="str">
        <f t="shared" si="41"/>
        <v/>
      </c>
      <c r="D431" s="16">
        <f t="shared" si="40"/>
        <v>0</v>
      </c>
      <c r="E431" t="str">
        <f t="shared" si="36"/>
        <v/>
      </c>
      <c r="F431" s="21" t="str">
        <f>IF('Lay Out'!A431&gt;1,'Lay Out'!C431,"")</f>
        <v/>
      </c>
      <c r="G431">
        <f>'Lay Out'!E431</f>
        <v>0</v>
      </c>
      <c r="H431" s="16" t="str">
        <f ca="1">IF('Lay Out'!A431&gt;3,CONCATENATE('Lay Out'!A431,RANDBETWEEN(1,99999)),(""))</f>
        <v/>
      </c>
      <c r="I431" s="16" t="str">
        <f>IF('Lay Out'!A431&gt;1,'Lay Out'!B431,"")</f>
        <v/>
      </c>
      <c r="J431" s="16" t="str">
        <f t="shared" si="37"/>
        <v/>
      </c>
      <c r="K431" s="16" t="str">
        <f t="shared" si="38"/>
        <v/>
      </c>
      <c r="L431" s="16" t="str" cm="1">
        <f t="array" ref="L431">IF(E431="","",_xlfn.IFS(E431=18,40,E431=16,3,E431=10,10))</f>
        <v/>
      </c>
      <c r="M431" s="22" t="str">
        <f>IF(E431=18,'Lay Out'!D431,IF(E431=10,'Lay Out'!D431,IF(E431=16,'Lay Out'!D431,"")))</f>
        <v/>
      </c>
      <c r="N431" s="16" t="str">
        <f>IF(K431=1,'Lay Out'!G431,"")</f>
        <v/>
      </c>
      <c r="O431" s="23" t="str">
        <f>IF(K431=1,'Lay Out'!$J$25,"")</f>
        <v/>
      </c>
      <c r="P431">
        <f t="shared" si="39"/>
        <v>90646</v>
      </c>
      <c r="Q431" s="16" t="str">
        <f>IF(K431=1,'Lay Out'!F431,"")</f>
        <v/>
      </c>
    </row>
    <row r="432" spans="1:17" ht="14.4">
      <c r="A432" t="str">
        <f>IF(C432="no",_xlfn.XLOOKUP(D432,'BASE BANCOS'!B:B,'BASE BANCOS'!C:C,"",0,1),IF(C432&gt;2,_xlfn.XLOOKUP(D432,'BASE BANCOS'!A:A,'BASE BANCOS'!C:C,"",0,1),""))</f>
        <v/>
      </c>
      <c r="B432" s="16" t="str">
        <f>_xlfn.XLOOKUP(A432,'BASE BANCOS'!C:C,'BASE BANCOS'!B:B,"",0,1)</f>
        <v/>
      </c>
      <c r="C432" t="str">
        <f t="shared" si="41"/>
        <v/>
      </c>
      <c r="D432" s="16">
        <f t="shared" si="40"/>
        <v>0</v>
      </c>
      <c r="E432" t="str">
        <f t="shared" si="36"/>
        <v/>
      </c>
      <c r="F432" s="21" t="str">
        <f>IF('Lay Out'!A432&gt;1,'Lay Out'!C432,"")</f>
        <v/>
      </c>
      <c r="G432">
        <f>'Lay Out'!E432</f>
        <v>0</v>
      </c>
      <c r="H432" s="16" t="str">
        <f ca="1">IF('Lay Out'!A432&gt;3,CONCATENATE('Lay Out'!A432,RANDBETWEEN(1,99999)),(""))</f>
        <v/>
      </c>
      <c r="I432" s="16" t="str">
        <f>IF('Lay Out'!A432&gt;1,'Lay Out'!B432,"")</f>
        <v/>
      </c>
      <c r="J432" s="16" t="str">
        <f t="shared" si="37"/>
        <v/>
      </c>
      <c r="K432" s="16" t="str">
        <f t="shared" si="38"/>
        <v/>
      </c>
      <c r="L432" s="16" t="str" cm="1">
        <f t="array" ref="L432">IF(E432="","",_xlfn.IFS(E432=18,40,E432=16,3,E432=10,10))</f>
        <v/>
      </c>
      <c r="M432" s="22" t="str">
        <f>IF(E432=18,'Lay Out'!D432,IF(E432=10,'Lay Out'!D432,IF(E432=16,'Lay Out'!D432,"")))</f>
        <v/>
      </c>
      <c r="N432" s="16" t="str">
        <f>IF(K432=1,'Lay Out'!G432,"")</f>
        <v/>
      </c>
      <c r="O432" s="23" t="str">
        <f>IF(K432=1,'Lay Out'!$J$25,"")</f>
        <v/>
      </c>
      <c r="P432">
        <f t="shared" si="39"/>
        <v>90646</v>
      </c>
      <c r="Q432" s="16" t="str">
        <f>IF(K432=1,'Lay Out'!F432,"")</f>
        <v/>
      </c>
    </row>
    <row r="433" spans="1:17" ht="14.4">
      <c r="A433" t="str">
        <f>IF(C433="no",_xlfn.XLOOKUP(D433,'BASE BANCOS'!B:B,'BASE BANCOS'!C:C,"",0,1),IF(C433&gt;2,_xlfn.XLOOKUP(D433,'BASE BANCOS'!A:A,'BASE BANCOS'!C:C,"",0,1),""))</f>
        <v/>
      </c>
      <c r="B433" s="16" t="str">
        <f>_xlfn.XLOOKUP(A433,'BASE BANCOS'!C:C,'BASE BANCOS'!B:B,"",0,1)</f>
        <v/>
      </c>
      <c r="C433" t="str">
        <f t="shared" si="41"/>
        <v/>
      </c>
      <c r="D433" s="16">
        <f t="shared" si="40"/>
        <v>0</v>
      </c>
      <c r="E433" t="str">
        <f t="shared" si="36"/>
        <v/>
      </c>
      <c r="F433" s="21" t="str">
        <f>IF('Lay Out'!A433&gt;1,'Lay Out'!C433,"")</f>
        <v/>
      </c>
      <c r="G433">
        <f>'Lay Out'!E433</f>
        <v>0</v>
      </c>
      <c r="H433" s="16" t="str">
        <f ca="1">IF('Lay Out'!A433&gt;3,CONCATENATE('Lay Out'!A433,RANDBETWEEN(1,99999)),(""))</f>
        <v/>
      </c>
      <c r="I433" s="16" t="str">
        <f>IF('Lay Out'!A433&gt;1,'Lay Out'!B433,"")</f>
        <v/>
      </c>
      <c r="J433" s="16" t="str">
        <f t="shared" si="37"/>
        <v/>
      </c>
      <c r="K433" s="16" t="str">
        <f t="shared" si="38"/>
        <v/>
      </c>
      <c r="L433" s="16" t="str" cm="1">
        <f t="array" ref="L433">IF(E433="","",_xlfn.IFS(E433=18,40,E433=16,3,E433=10,10))</f>
        <v/>
      </c>
      <c r="M433" s="22" t="str">
        <f>IF(E433=18,'Lay Out'!D433,IF(E433=10,'Lay Out'!D433,IF(E433=16,'Lay Out'!D433,"")))</f>
        <v/>
      </c>
      <c r="N433" s="16" t="str">
        <f>IF(K433=1,'Lay Out'!G433,"")</f>
        <v/>
      </c>
      <c r="O433" s="23" t="str">
        <f>IF(K433=1,'Lay Out'!$J$25,"")</f>
        <v/>
      </c>
      <c r="P433">
        <f t="shared" si="39"/>
        <v>90646</v>
      </c>
      <c r="Q433" s="16" t="str">
        <f>IF(K433=1,'Lay Out'!F433,"")</f>
        <v/>
      </c>
    </row>
    <row r="434" spans="1:17" ht="14.4">
      <c r="A434" t="str">
        <f>IF(C434="no",_xlfn.XLOOKUP(D434,'BASE BANCOS'!B:B,'BASE BANCOS'!C:C,"",0,1),IF(C434&gt;2,_xlfn.XLOOKUP(D434,'BASE BANCOS'!A:A,'BASE BANCOS'!C:C,"",0,1),""))</f>
        <v/>
      </c>
      <c r="B434" s="16" t="str">
        <f>_xlfn.XLOOKUP(A434,'BASE BANCOS'!C:C,'BASE BANCOS'!B:B,"",0,1)</f>
        <v/>
      </c>
      <c r="C434" t="str">
        <f t="shared" si="41"/>
        <v/>
      </c>
      <c r="D434" s="16">
        <f t="shared" si="40"/>
        <v>0</v>
      </c>
      <c r="E434" t="str">
        <f t="shared" si="36"/>
        <v/>
      </c>
      <c r="F434" s="21" t="str">
        <f>IF('Lay Out'!A434&gt;1,'Lay Out'!C434,"")</f>
        <v/>
      </c>
      <c r="G434">
        <f>'Lay Out'!E434</f>
        <v>0</v>
      </c>
      <c r="H434" s="16" t="str">
        <f ca="1">IF('Lay Out'!A434&gt;3,CONCATENATE('Lay Out'!A434,RANDBETWEEN(1,99999)),(""))</f>
        <v/>
      </c>
      <c r="I434" s="16" t="str">
        <f>IF('Lay Out'!A434&gt;1,'Lay Out'!B434,"")</f>
        <v/>
      </c>
      <c r="J434" s="16" t="str">
        <f t="shared" si="37"/>
        <v/>
      </c>
      <c r="K434" s="16" t="str">
        <f t="shared" si="38"/>
        <v/>
      </c>
      <c r="L434" s="16" t="str" cm="1">
        <f t="array" ref="L434">IF(E434="","",_xlfn.IFS(E434=18,40,E434=16,3,E434=10,10))</f>
        <v/>
      </c>
      <c r="M434" s="22" t="str">
        <f>IF(E434=18,'Lay Out'!D434,IF(E434=10,'Lay Out'!D434,IF(E434=16,'Lay Out'!D434,"")))</f>
        <v/>
      </c>
      <c r="N434" s="16" t="str">
        <f>IF(K434=1,'Lay Out'!G434,"")</f>
        <v/>
      </c>
      <c r="O434" s="23" t="str">
        <f>IF(K434=1,'Lay Out'!$J$25,"")</f>
        <v/>
      </c>
      <c r="P434">
        <f t="shared" si="39"/>
        <v>90646</v>
      </c>
      <c r="Q434" s="16" t="str">
        <f>IF(K434=1,'Lay Out'!F434,"")</f>
        <v/>
      </c>
    </row>
    <row r="435" spans="1:17" ht="14.4">
      <c r="A435" t="str">
        <f>IF(C435="no",_xlfn.XLOOKUP(D435,'BASE BANCOS'!B:B,'BASE BANCOS'!C:C,"",0,1),IF(C435&gt;2,_xlfn.XLOOKUP(D435,'BASE BANCOS'!A:A,'BASE BANCOS'!C:C,"",0,1),""))</f>
        <v/>
      </c>
      <c r="B435" s="16" t="str">
        <f>_xlfn.XLOOKUP(A435,'BASE BANCOS'!C:C,'BASE BANCOS'!B:B,"",0,1)</f>
        <v/>
      </c>
      <c r="C435" t="str">
        <f t="shared" si="41"/>
        <v/>
      </c>
      <c r="D435" s="16">
        <f t="shared" si="40"/>
        <v>0</v>
      </c>
      <c r="E435" t="str">
        <f t="shared" si="36"/>
        <v/>
      </c>
      <c r="F435" s="21" t="str">
        <f>IF('Lay Out'!A435&gt;1,'Lay Out'!C435,"")</f>
        <v/>
      </c>
      <c r="G435">
        <f>'Lay Out'!E435</f>
        <v>0</v>
      </c>
      <c r="H435" s="16" t="str">
        <f ca="1">IF('Lay Out'!A435&gt;3,CONCATENATE('Lay Out'!A435,RANDBETWEEN(1,99999)),(""))</f>
        <v/>
      </c>
      <c r="I435" s="16" t="str">
        <f>IF('Lay Out'!A435&gt;1,'Lay Out'!B435,"")</f>
        <v/>
      </c>
      <c r="J435" s="16" t="str">
        <f t="shared" si="37"/>
        <v/>
      </c>
      <c r="K435" s="16" t="str">
        <f t="shared" si="38"/>
        <v/>
      </c>
      <c r="L435" s="16" t="str" cm="1">
        <f t="array" ref="L435">IF(E435="","",_xlfn.IFS(E435=18,40,E435=16,3,E435=10,10))</f>
        <v/>
      </c>
      <c r="M435" s="22" t="str">
        <f>IF(E435=18,'Lay Out'!D435,IF(E435=10,'Lay Out'!D435,IF(E435=16,'Lay Out'!D435,"")))</f>
        <v/>
      </c>
      <c r="N435" s="16" t="str">
        <f>IF(K435=1,'Lay Out'!G435,"")</f>
        <v/>
      </c>
      <c r="O435" s="23" t="str">
        <f>IF(K435=1,'Lay Out'!$J$25,"")</f>
        <v/>
      </c>
      <c r="P435">
        <f t="shared" si="39"/>
        <v>90646</v>
      </c>
      <c r="Q435" s="16" t="str">
        <f>IF(K435=1,'Lay Out'!F435,"")</f>
        <v/>
      </c>
    </row>
    <row r="436" spans="1:17" ht="14.4">
      <c r="A436" t="str">
        <f>IF(C436="no",_xlfn.XLOOKUP(D436,'BASE BANCOS'!B:B,'BASE BANCOS'!C:C,"",0,1),IF(C436&gt;2,_xlfn.XLOOKUP(D436,'BASE BANCOS'!A:A,'BASE BANCOS'!C:C,"",0,1),""))</f>
        <v/>
      </c>
      <c r="B436" s="16" t="str">
        <f>_xlfn.XLOOKUP(A436,'BASE BANCOS'!C:C,'BASE BANCOS'!B:B,"",0,1)</f>
        <v/>
      </c>
      <c r="C436" t="str">
        <f t="shared" si="41"/>
        <v/>
      </c>
      <c r="D436" s="16">
        <f t="shared" si="40"/>
        <v>0</v>
      </c>
      <c r="E436" t="str">
        <f t="shared" si="36"/>
        <v/>
      </c>
      <c r="F436" s="21" t="str">
        <f>IF('Lay Out'!A436&gt;1,'Lay Out'!C436,"")</f>
        <v/>
      </c>
      <c r="G436">
        <f>'Lay Out'!E436</f>
        <v>0</v>
      </c>
      <c r="H436" s="16" t="str">
        <f ca="1">IF('Lay Out'!A436&gt;3,CONCATENATE('Lay Out'!A436,RANDBETWEEN(1,99999)),(""))</f>
        <v/>
      </c>
      <c r="I436" s="16" t="str">
        <f>IF('Lay Out'!A436&gt;1,'Lay Out'!B436,"")</f>
        <v/>
      </c>
      <c r="J436" s="16" t="str">
        <f t="shared" si="37"/>
        <v/>
      </c>
      <c r="K436" s="16" t="str">
        <f t="shared" si="38"/>
        <v/>
      </c>
      <c r="L436" s="16" t="str" cm="1">
        <f t="array" ref="L436">IF(E436="","",_xlfn.IFS(E436=18,40,E436=16,3,E436=10,10))</f>
        <v/>
      </c>
      <c r="M436" s="22" t="str">
        <f>IF(E436=18,'Lay Out'!D436,IF(E436=10,'Lay Out'!D436,IF(E436=16,'Lay Out'!D436,"")))</f>
        <v/>
      </c>
      <c r="N436" s="16" t="str">
        <f>IF(K436=1,'Lay Out'!G436,"")</f>
        <v/>
      </c>
      <c r="O436" s="23" t="str">
        <f>IF(K436=1,'Lay Out'!$J$25,"")</f>
        <v/>
      </c>
      <c r="P436">
        <f t="shared" si="39"/>
        <v>90646</v>
      </c>
      <c r="Q436" s="16" t="str">
        <f>IF(K436=1,'Lay Out'!F436,"")</f>
        <v/>
      </c>
    </row>
    <row r="437" spans="1:17" ht="14.4">
      <c r="A437" t="str">
        <f>IF(C437="no",_xlfn.XLOOKUP(D437,'BASE BANCOS'!B:B,'BASE BANCOS'!C:C,"",0,1),IF(C437&gt;2,_xlfn.XLOOKUP(D437,'BASE BANCOS'!A:A,'BASE BANCOS'!C:C,"",0,1),""))</f>
        <v/>
      </c>
      <c r="B437" s="16" t="str">
        <f>_xlfn.XLOOKUP(A437,'BASE BANCOS'!C:C,'BASE BANCOS'!B:B,"",0,1)</f>
        <v/>
      </c>
      <c r="C437" t="str">
        <f t="shared" si="41"/>
        <v/>
      </c>
      <c r="D437" s="16">
        <f t="shared" si="40"/>
        <v>0</v>
      </c>
      <c r="E437" t="str">
        <f t="shared" si="36"/>
        <v/>
      </c>
      <c r="F437" s="21" t="str">
        <f>IF('Lay Out'!A437&gt;1,'Lay Out'!C437,"")</f>
        <v/>
      </c>
      <c r="G437">
        <f>'Lay Out'!E437</f>
        <v>0</v>
      </c>
      <c r="H437" s="16" t="str">
        <f ca="1">IF('Lay Out'!A437&gt;3,CONCATENATE('Lay Out'!A437,RANDBETWEEN(1,99999)),(""))</f>
        <v/>
      </c>
      <c r="I437" s="16" t="str">
        <f>IF('Lay Out'!A437&gt;1,'Lay Out'!B437,"")</f>
        <v/>
      </c>
      <c r="J437" s="16" t="str">
        <f t="shared" si="37"/>
        <v/>
      </c>
      <c r="K437" s="16" t="str">
        <f t="shared" si="38"/>
        <v/>
      </c>
      <c r="L437" s="16" t="str" cm="1">
        <f t="array" ref="L437">IF(E437="","",_xlfn.IFS(E437=18,40,E437=16,3,E437=10,10))</f>
        <v/>
      </c>
      <c r="M437" s="22" t="str">
        <f>IF(E437=18,'Lay Out'!D437,IF(E437=10,'Lay Out'!D437,IF(E437=16,'Lay Out'!D437,"")))</f>
        <v/>
      </c>
      <c r="N437" s="16" t="str">
        <f>IF(K437=1,'Lay Out'!G437,"")</f>
        <v/>
      </c>
      <c r="O437" s="23" t="str">
        <f>IF(K437=1,'Lay Out'!$J$25,"")</f>
        <v/>
      </c>
      <c r="P437">
        <f t="shared" si="39"/>
        <v>90646</v>
      </c>
      <c r="Q437" s="16" t="str">
        <f>IF(K437=1,'Lay Out'!F437,"")</f>
        <v/>
      </c>
    </row>
    <row r="438" spans="1:17" ht="14.4">
      <c r="A438" t="str">
        <f>IF(C438="no",_xlfn.XLOOKUP(D438,'BASE BANCOS'!B:B,'BASE BANCOS'!C:C,"",0,1),IF(C438&gt;2,_xlfn.XLOOKUP(D438,'BASE BANCOS'!A:A,'BASE BANCOS'!C:C,"",0,1),""))</f>
        <v/>
      </c>
      <c r="B438" s="16" t="str">
        <f>_xlfn.XLOOKUP(A438,'BASE BANCOS'!C:C,'BASE BANCOS'!B:B,"",0,1)</f>
        <v/>
      </c>
      <c r="C438" t="str">
        <f t="shared" si="41"/>
        <v/>
      </c>
      <c r="D438" s="16">
        <f t="shared" si="40"/>
        <v>0</v>
      </c>
      <c r="E438" t="str">
        <f t="shared" si="36"/>
        <v/>
      </c>
      <c r="F438" s="21" t="str">
        <f>IF('Lay Out'!A438&gt;1,'Lay Out'!C438,"")</f>
        <v/>
      </c>
      <c r="G438">
        <f>'Lay Out'!E438</f>
        <v>0</v>
      </c>
      <c r="H438" s="16" t="str">
        <f ca="1">IF('Lay Out'!A438&gt;3,CONCATENATE('Lay Out'!A438,RANDBETWEEN(1,99999)),(""))</f>
        <v/>
      </c>
      <c r="I438" s="16" t="str">
        <f>IF('Lay Out'!A438&gt;1,'Lay Out'!B438,"")</f>
        <v/>
      </c>
      <c r="J438" s="16" t="str">
        <f t="shared" si="37"/>
        <v/>
      </c>
      <c r="K438" s="16" t="str">
        <f t="shared" si="38"/>
        <v/>
      </c>
      <c r="L438" s="16" t="str" cm="1">
        <f t="array" ref="L438">IF(E438="","",_xlfn.IFS(E438=18,40,E438=16,3,E438=10,10))</f>
        <v/>
      </c>
      <c r="M438" s="22" t="str">
        <f>IF(E438=18,'Lay Out'!D438,IF(E438=10,'Lay Out'!D438,IF(E438=16,'Lay Out'!D438,"")))</f>
        <v/>
      </c>
      <c r="N438" s="16" t="str">
        <f>IF(K438=1,'Lay Out'!G438,"")</f>
        <v/>
      </c>
      <c r="O438" s="23" t="str">
        <f>IF(K438=1,'Lay Out'!$J$25,"")</f>
        <v/>
      </c>
      <c r="P438">
        <f t="shared" si="39"/>
        <v>90646</v>
      </c>
      <c r="Q438" s="16" t="str">
        <f>IF(K438=1,'Lay Out'!F438,"")</f>
        <v/>
      </c>
    </row>
    <row r="439" spans="1:17" ht="14.4">
      <c r="A439" t="str">
        <f>IF(C439="no",_xlfn.XLOOKUP(D439,'BASE BANCOS'!B:B,'BASE BANCOS'!C:C,"",0,1),IF(C439&gt;2,_xlfn.XLOOKUP(D439,'BASE BANCOS'!A:A,'BASE BANCOS'!C:C,"",0,1),""))</f>
        <v/>
      </c>
      <c r="B439" s="16" t="str">
        <f>_xlfn.XLOOKUP(A439,'BASE BANCOS'!C:C,'BASE BANCOS'!B:B,"",0,1)</f>
        <v/>
      </c>
      <c r="C439" t="str">
        <f t="shared" si="41"/>
        <v/>
      </c>
      <c r="D439" s="16">
        <f t="shared" si="40"/>
        <v>0</v>
      </c>
      <c r="E439" t="str">
        <f t="shared" si="36"/>
        <v/>
      </c>
      <c r="F439" s="21" t="str">
        <f>IF('Lay Out'!A439&gt;1,'Lay Out'!C439,"")</f>
        <v/>
      </c>
      <c r="G439">
        <f>'Lay Out'!E439</f>
        <v>0</v>
      </c>
      <c r="H439" s="16" t="str">
        <f ca="1">IF('Lay Out'!A439&gt;3,CONCATENATE('Lay Out'!A439,RANDBETWEEN(1,99999)),(""))</f>
        <v/>
      </c>
      <c r="I439" s="16" t="str">
        <f>IF('Lay Out'!A439&gt;1,'Lay Out'!B439,"")</f>
        <v/>
      </c>
      <c r="J439" s="16" t="str">
        <f t="shared" si="37"/>
        <v/>
      </c>
      <c r="K439" s="16" t="str">
        <f t="shared" si="38"/>
        <v/>
      </c>
      <c r="L439" s="16" t="str" cm="1">
        <f t="array" ref="L439">IF(E439="","",_xlfn.IFS(E439=18,40,E439=16,3,E439=10,10))</f>
        <v/>
      </c>
      <c r="M439" s="22" t="str">
        <f>IF(E439=18,'Lay Out'!D439,IF(E439=10,'Lay Out'!D439,IF(E439=16,'Lay Out'!D439,"")))</f>
        <v/>
      </c>
      <c r="N439" s="16" t="str">
        <f>IF(K439=1,'Lay Out'!G439,"")</f>
        <v/>
      </c>
      <c r="O439" s="23" t="str">
        <f>IF(K439=1,'Lay Out'!$J$25,"")</f>
        <v/>
      </c>
      <c r="P439">
        <f t="shared" si="39"/>
        <v>90646</v>
      </c>
      <c r="Q439" s="16" t="str">
        <f>IF(K439=1,'Lay Out'!F439,"")</f>
        <v/>
      </c>
    </row>
    <row r="440" spans="1:17" ht="14.4">
      <c r="A440" t="str">
        <f>IF(C440="no",_xlfn.XLOOKUP(D440,'BASE BANCOS'!B:B,'BASE BANCOS'!C:C,"",0,1),IF(C440&gt;2,_xlfn.XLOOKUP(D440,'BASE BANCOS'!A:A,'BASE BANCOS'!C:C,"",0,1),""))</f>
        <v/>
      </c>
      <c r="B440" s="16" t="str">
        <f>_xlfn.XLOOKUP(A440,'BASE BANCOS'!C:C,'BASE BANCOS'!B:B,"",0,1)</f>
        <v/>
      </c>
      <c r="C440" t="str">
        <f t="shared" si="41"/>
        <v/>
      </c>
      <c r="D440" s="16">
        <f t="shared" si="40"/>
        <v>0</v>
      </c>
      <c r="E440" t="str">
        <f t="shared" si="36"/>
        <v/>
      </c>
      <c r="F440" s="21" t="str">
        <f>IF('Lay Out'!A440&gt;1,'Lay Out'!C440,"")</f>
        <v/>
      </c>
      <c r="G440">
        <f>'Lay Out'!E440</f>
        <v>0</v>
      </c>
      <c r="H440" s="16" t="str">
        <f ca="1">IF('Lay Out'!A440&gt;3,CONCATENATE('Lay Out'!A440,RANDBETWEEN(1,99999)),(""))</f>
        <v/>
      </c>
      <c r="I440" s="16" t="str">
        <f>IF('Lay Out'!A440&gt;1,'Lay Out'!B440,"")</f>
        <v/>
      </c>
      <c r="J440" s="16" t="str">
        <f t="shared" si="37"/>
        <v/>
      </c>
      <c r="K440" s="16" t="str">
        <f t="shared" si="38"/>
        <v/>
      </c>
      <c r="L440" s="16" t="str" cm="1">
        <f t="array" ref="L440">IF(E440="","",_xlfn.IFS(E440=18,40,E440=16,3,E440=10,10))</f>
        <v/>
      </c>
      <c r="M440" s="22" t="str">
        <f>IF(E440=18,'Lay Out'!D440,IF(E440=10,'Lay Out'!D440,IF(E440=16,'Lay Out'!D440,"")))</f>
        <v/>
      </c>
      <c r="N440" s="16" t="str">
        <f>IF(K440=1,'Lay Out'!G440,"")</f>
        <v/>
      </c>
      <c r="O440" s="23" t="str">
        <f>IF(K440=1,'Lay Out'!$J$25,"")</f>
        <v/>
      </c>
      <c r="P440">
        <f t="shared" si="39"/>
        <v>90646</v>
      </c>
      <c r="Q440" s="16" t="str">
        <f>IF(K440=1,'Lay Out'!F440,"")</f>
        <v/>
      </c>
    </row>
    <row r="441" spans="1:17" ht="14.4">
      <c r="A441" t="str">
        <f>IF(C441="no",_xlfn.XLOOKUP(D441,'BASE BANCOS'!B:B,'BASE BANCOS'!C:C,"",0,1),IF(C441&gt;2,_xlfn.XLOOKUP(D441,'BASE BANCOS'!A:A,'BASE BANCOS'!C:C,"",0,1),""))</f>
        <v/>
      </c>
      <c r="B441" s="16" t="str">
        <f>_xlfn.XLOOKUP(A441,'BASE BANCOS'!C:C,'BASE BANCOS'!B:B,"",0,1)</f>
        <v/>
      </c>
      <c r="C441" t="str">
        <f t="shared" si="41"/>
        <v/>
      </c>
      <c r="D441" s="16">
        <f t="shared" si="40"/>
        <v>0</v>
      </c>
      <c r="E441" t="str">
        <f t="shared" si="36"/>
        <v/>
      </c>
      <c r="F441" s="21" t="str">
        <f>IF('Lay Out'!A441&gt;1,'Lay Out'!C441,"")</f>
        <v/>
      </c>
      <c r="G441">
        <f>'Lay Out'!E441</f>
        <v>0</v>
      </c>
      <c r="H441" s="16" t="str">
        <f ca="1">IF('Lay Out'!A441&gt;3,CONCATENATE('Lay Out'!A441,RANDBETWEEN(1,99999)),(""))</f>
        <v/>
      </c>
      <c r="I441" s="16" t="str">
        <f>IF('Lay Out'!A441&gt;1,'Lay Out'!B441,"")</f>
        <v/>
      </c>
      <c r="J441" s="16" t="str">
        <f t="shared" si="37"/>
        <v/>
      </c>
      <c r="K441" s="16" t="str">
        <f t="shared" si="38"/>
        <v/>
      </c>
      <c r="L441" s="16" t="str" cm="1">
        <f t="array" ref="L441">IF(E441="","",_xlfn.IFS(E441=18,40,E441=16,3,E441=10,10))</f>
        <v/>
      </c>
      <c r="M441" s="22" t="str">
        <f>IF(E441=18,'Lay Out'!D441,IF(E441=10,'Lay Out'!D441,IF(E441=16,'Lay Out'!D441,"")))</f>
        <v/>
      </c>
      <c r="N441" s="16" t="str">
        <f>IF(K441=1,'Lay Out'!G441,"")</f>
        <v/>
      </c>
      <c r="O441" s="23" t="str">
        <f>IF(K441=1,'Lay Out'!$J$25,"")</f>
        <v/>
      </c>
      <c r="P441">
        <f t="shared" si="39"/>
        <v>90646</v>
      </c>
      <c r="Q441" s="16" t="str">
        <f>IF(K441=1,'Lay Out'!F441,"")</f>
        <v/>
      </c>
    </row>
    <row r="442" spans="1:17" ht="14.4">
      <c r="A442" t="str">
        <f>IF(C442="no",_xlfn.XLOOKUP(D442,'BASE BANCOS'!B:B,'BASE BANCOS'!C:C,"",0,1),IF(C442&gt;2,_xlfn.XLOOKUP(D442,'BASE BANCOS'!A:A,'BASE BANCOS'!C:C,"",0,1),""))</f>
        <v/>
      </c>
      <c r="B442" s="16" t="str">
        <f>_xlfn.XLOOKUP(A442,'BASE BANCOS'!C:C,'BASE BANCOS'!B:B,"",0,1)</f>
        <v/>
      </c>
      <c r="C442" t="str">
        <f t="shared" si="41"/>
        <v/>
      </c>
      <c r="D442" s="16">
        <f t="shared" si="40"/>
        <v>0</v>
      </c>
      <c r="E442" t="str">
        <f t="shared" si="36"/>
        <v/>
      </c>
      <c r="F442" s="21" t="str">
        <f>IF('Lay Out'!A442&gt;1,'Lay Out'!C442,"")</f>
        <v/>
      </c>
      <c r="G442">
        <f>'Lay Out'!E442</f>
        <v>0</v>
      </c>
      <c r="H442" s="16" t="str">
        <f ca="1">IF('Lay Out'!A442&gt;3,CONCATENATE('Lay Out'!A442,RANDBETWEEN(1,99999)),(""))</f>
        <v/>
      </c>
      <c r="I442" s="16" t="str">
        <f>IF('Lay Out'!A442&gt;1,'Lay Out'!B442,"")</f>
        <v/>
      </c>
      <c r="J442" s="16" t="str">
        <f t="shared" si="37"/>
        <v/>
      </c>
      <c r="K442" s="16" t="str">
        <f t="shared" si="38"/>
        <v/>
      </c>
      <c r="L442" s="16" t="str" cm="1">
        <f t="array" ref="L442">IF(E442="","",_xlfn.IFS(E442=18,40,E442=16,3,E442=10,10))</f>
        <v/>
      </c>
      <c r="M442" s="22" t="str">
        <f>IF(E442=18,'Lay Out'!D442,IF(E442=10,'Lay Out'!D442,IF(E442=16,'Lay Out'!D442,"")))</f>
        <v/>
      </c>
      <c r="N442" s="16" t="str">
        <f>IF(K442=1,'Lay Out'!G442,"")</f>
        <v/>
      </c>
      <c r="O442" s="23" t="str">
        <f>IF(K442=1,'Lay Out'!$J$25,"")</f>
        <v/>
      </c>
      <c r="P442">
        <f t="shared" si="39"/>
        <v>90646</v>
      </c>
      <c r="Q442" s="16" t="str">
        <f>IF(K442=1,'Lay Out'!F442,"")</f>
        <v/>
      </c>
    </row>
    <row r="443" spans="1:17" ht="14.4">
      <c r="A443" t="str">
        <f>IF(C443="no",_xlfn.XLOOKUP(D443,'BASE BANCOS'!B:B,'BASE BANCOS'!C:C,"",0,1),IF(C443&gt;2,_xlfn.XLOOKUP(D443,'BASE BANCOS'!A:A,'BASE BANCOS'!C:C,"",0,1),""))</f>
        <v/>
      </c>
      <c r="B443" s="16" t="str">
        <f>_xlfn.XLOOKUP(A443,'BASE BANCOS'!C:C,'BASE BANCOS'!B:B,"",0,1)</f>
        <v/>
      </c>
      <c r="C443" t="str">
        <f t="shared" si="41"/>
        <v/>
      </c>
      <c r="D443" s="16">
        <f t="shared" si="40"/>
        <v>0</v>
      </c>
      <c r="E443" t="str">
        <f t="shared" si="36"/>
        <v/>
      </c>
      <c r="F443" s="21" t="str">
        <f>IF('Lay Out'!A443&gt;1,'Lay Out'!C443,"")</f>
        <v/>
      </c>
      <c r="G443">
        <f>'Lay Out'!E443</f>
        <v>0</v>
      </c>
      <c r="H443" s="16" t="str">
        <f ca="1">IF('Lay Out'!A443&gt;3,CONCATENATE('Lay Out'!A443,RANDBETWEEN(1,99999)),(""))</f>
        <v/>
      </c>
      <c r="I443" s="16" t="str">
        <f>IF('Lay Out'!A443&gt;1,'Lay Out'!B443,"")</f>
        <v/>
      </c>
      <c r="J443" s="16" t="str">
        <f t="shared" si="37"/>
        <v/>
      </c>
      <c r="K443" s="16" t="str">
        <f t="shared" si="38"/>
        <v/>
      </c>
      <c r="L443" s="16" t="str" cm="1">
        <f t="array" ref="L443">IF(E443="","",_xlfn.IFS(E443=18,40,E443=16,3,E443=10,10))</f>
        <v/>
      </c>
      <c r="M443" s="22" t="str">
        <f>IF(E443=18,'Lay Out'!D443,IF(E443=10,'Lay Out'!D443,IF(E443=16,'Lay Out'!D443,"")))</f>
        <v/>
      </c>
      <c r="N443" s="16" t="str">
        <f>IF(K443=1,'Lay Out'!G443,"")</f>
        <v/>
      </c>
      <c r="O443" s="23" t="str">
        <f>IF(K443=1,'Lay Out'!$J$25,"")</f>
        <v/>
      </c>
      <c r="P443">
        <f t="shared" si="39"/>
        <v>90646</v>
      </c>
      <c r="Q443" s="16" t="str">
        <f>IF(K443=1,'Lay Out'!F443,"")</f>
        <v/>
      </c>
    </row>
    <row r="444" spans="1:17" ht="14.4">
      <c r="A444" t="str">
        <f>IF(C444="no",_xlfn.XLOOKUP(D444,'BASE BANCOS'!B:B,'BASE BANCOS'!C:C,"",0,1),IF(C444&gt;2,_xlfn.XLOOKUP(D444,'BASE BANCOS'!A:A,'BASE BANCOS'!C:C,"",0,1),""))</f>
        <v/>
      </c>
      <c r="B444" s="16" t="str">
        <f>_xlfn.XLOOKUP(A444,'BASE BANCOS'!C:C,'BASE BANCOS'!B:B,"",0,1)</f>
        <v/>
      </c>
      <c r="C444" t="str">
        <f t="shared" si="41"/>
        <v/>
      </c>
      <c r="D444" s="16">
        <f t="shared" si="40"/>
        <v>0</v>
      </c>
      <c r="E444" t="str">
        <f t="shared" si="36"/>
        <v/>
      </c>
      <c r="F444" s="21" t="str">
        <f>IF('Lay Out'!A444&gt;1,'Lay Out'!C444,"")</f>
        <v/>
      </c>
      <c r="G444">
        <f>'Lay Out'!E444</f>
        <v>0</v>
      </c>
      <c r="H444" s="16" t="str">
        <f ca="1">IF('Lay Out'!A444&gt;3,CONCATENATE('Lay Out'!A444,RANDBETWEEN(1,99999)),(""))</f>
        <v/>
      </c>
      <c r="I444" s="16" t="str">
        <f>IF('Lay Out'!A444&gt;1,'Lay Out'!B444,"")</f>
        <v/>
      </c>
      <c r="J444" s="16" t="str">
        <f t="shared" si="37"/>
        <v/>
      </c>
      <c r="K444" s="16" t="str">
        <f t="shared" si="38"/>
        <v/>
      </c>
      <c r="L444" s="16" t="str" cm="1">
        <f t="array" ref="L444">IF(E444="","",_xlfn.IFS(E444=18,40,E444=16,3,E444=10,10))</f>
        <v/>
      </c>
      <c r="M444" s="22" t="str">
        <f>IF(E444=18,'Lay Out'!D444,IF(E444=10,'Lay Out'!D444,IF(E444=16,'Lay Out'!D444,"")))</f>
        <v/>
      </c>
      <c r="N444" s="16" t="str">
        <f>IF(K444=1,'Lay Out'!G444,"")</f>
        <v/>
      </c>
      <c r="O444" s="23" t="str">
        <f>IF(K444=1,'Lay Out'!$J$25,"")</f>
        <v/>
      </c>
      <c r="P444">
        <f t="shared" si="39"/>
        <v>90646</v>
      </c>
      <c r="Q444" s="16" t="str">
        <f>IF(K444=1,'Lay Out'!F444,"")</f>
        <v/>
      </c>
    </row>
    <row r="445" spans="1:17" ht="14.4">
      <c r="A445" t="str">
        <f>IF(C445="no",_xlfn.XLOOKUP(D445,'BASE BANCOS'!B:B,'BASE BANCOS'!C:C,"",0,1),IF(C445&gt;2,_xlfn.XLOOKUP(D445,'BASE BANCOS'!A:A,'BASE BANCOS'!C:C,"",0,1),""))</f>
        <v/>
      </c>
      <c r="B445" s="16" t="str">
        <f>_xlfn.XLOOKUP(A445,'BASE BANCOS'!C:C,'BASE BANCOS'!B:B,"",0,1)</f>
        <v/>
      </c>
      <c r="C445" t="str">
        <f t="shared" si="41"/>
        <v/>
      </c>
      <c r="D445" s="16">
        <f t="shared" si="40"/>
        <v>0</v>
      </c>
      <c r="E445" t="str">
        <f t="shared" si="36"/>
        <v/>
      </c>
      <c r="F445" s="21" t="str">
        <f>IF('Lay Out'!A445&gt;1,'Lay Out'!C445,"")</f>
        <v/>
      </c>
      <c r="G445">
        <f>'Lay Out'!E445</f>
        <v>0</v>
      </c>
      <c r="H445" s="16" t="str">
        <f ca="1">IF('Lay Out'!A445&gt;3,CONCATENATE('Lay Out'!A445,RANDBETWEEN(1,99999)),(""))</f>
        <v/>
      </c>
      <c r="I445" s="16" t="str">
        <f>IF('Lay Out'!A445&gt;1,'Lay Out'!B445,"")</f>
        <v/>
      </c>
      <c r="J445" s="16" t="str">
        <f t="shared" si="37"/>
        <v/>
      </c>
      <c r="K445" s="16" t="str">
        <f t="shared" si="38"/>
        <v/>
      </c>
      <c r="L445" s="16" t="str" cm="1">
        <f t="array" ref="L445">IF(E445="","",_xlfn.IFS(E445=18,40,E445=16,3,E445=10,10))</f>
        <v/>
      </c>
      <c r="M445" s="22" t="str">
        <f>IF(E445=18,'Lay Out'!D445,IF(E445=10,'Lay Out'!D445,IF(E445=16,'Lay Out'!D445,"")))</f>
        <v/>
      </c>
      <c r="N445" s="16" t="str">
        <f>IF(K445=1,'Lay Out'!G445,"")</f>
        <v/>
      </c>
      <c r="O445" s="23" t="str">
        <f>IF(K445=1,'Lay Out'!$J$25,"")</f>
        <v/>
      </c>
      <c r="P445">
        <f t="shared" si="39"/>
        <v>90646</v>
      </c>
      <c r="Q445" s="16" t="str">
        <f>IF(K445=1,'Lay Out'!F445,"")</f>
        <v/>
      </c>
    </row>
    <row r="446" spans="1:17" ht="14.4">
      <c r="A446" t="str">
        <f>IF(C446="no",_xlfn.XLOOKUP(D446,'BASE BANCOS'!B:B,'BASE BANCOS'!C:C,"",0,1),IF(C446&gt;2,_xlfn.XLOOKUP(D446,'BASE BANCOS'!A:A,'BASE BANCOS'!C:C,"",0,1),""))</f>
        <v/>
      </c>
      <c r="B446" s="16" t="str">
        <f>_xlfn.XLOOKUP(A446,'BASE BANCOS'!C:C,'BASE BANCOS'!B:B,"",0,1)</f>
        <v/>
      </c>
      <c r="C446" t="str">
        <f t="shared" si="41"/>
        <v/>
      </c>
      <c r="D446" s="16">
        <f t="shared" si="40"/>
        <v>0</v>
      </c>
      <c r="E446" t="str">
        <f t="shared" si="36"/>
        <v/>
      </c>
      <c r="F446" s="21" t="str">
        <f>IF('Lay Out'!A446&gt;1,'Lay Out'!C446,"")</f>
        <v/>
      </c>
      <c r="G446">
        <f>'Lay Out'!E446</f>
        <v>0</v>
      </c>
      <c r="H446" s="16" t="str">
        <f ca="1">IF('Lay Out'!A446&gt;3,CONCATENATE('Lay Out'!A446,RANDBETWEEN(1,99999)),(""))</f>
        <v/>
      </c>
      <c r="I446" s="16" t="str">
        <f>IF('Lay Out'!A446&gt;1,'Lay Out'!B446,"")</f>
        <v/>
      </c>
      <c r="J446" s="16" t="str">
        <f t="shared" si="37"/>
        <v/>
      </c>
      <c r="K446" s="16" t="str">
        <f t="shared" si="38"/>
        <v/>
      </c>
      <c r="L446" s="16" t="str" cm="1">
        <f t="array" ref="L446">IF(E446="","",_xlfn.IFS(E446=18,40,E446=16,3,E446=10,10))</f>
        <v/>
      </c>
      <c r="M446" s="22" t="str">
        <f>IF(E446=18,'Lay Out'!D446,IF(E446=10,'Lay Out'!D446,IF(E446=16,'Lay Out'!D446,"")))</f>
        <v/>
      </c>
      <c r="N446" s="16" t="str">
        <f>IF(K446=1,'Lay Out'!G446,"")</f>
        <v/>
      </c>
      <c r="O446" s="23" t="str">
        <f>IF(K446=1,'Lay Out'!$J$25,"")</f>
        <v/>
      </c>
      <c r="P446">
        <f t="shared" si="39"/>
        <v>90646</v>
      </c>
      <c r="Q446" s="16" t="str">
        <f>IF(K446=1,'Lay Out'!F446,"")</f>
        <v/>
      </c>
    </row>
    <row r="447" spans="1:17" ht="14.4">
      <c r="A447" t="str">
        <f>IF(C447="no",_xlfn.XLOOKUP(D447,'BASE BANCOS'!B:B,'BASE BANCOS'!C:C,"",0,1),IF(C447&gt;2,_xlfn.XLOOKUP(D447,'BASE BANCOS'!A:A,'BASE BANCOS'!C:C,"",0,1),""))</f>
        <v/>
      </c>
      <c r="B447" s="16" t="str">
        <f>_xlfn.XLOOKUP(A447,'BASE BANCOS'!C:C,'BASE BANCOS'!B:B,"",0,1)</f>
        <v/>
      </c>
      <c r="C447" t="str">
        <f t="shared" si="41"/>
        <v/>
      </c>
      <c r="D447" s="16">
        <f t="shared" si="40"/>
        <v>0</v>
      </c>
      <c r="E447" t="str">
        <f t="shared" si="36"/>
        <v/>
      </c>
      <c r="F447" s="21" t="str">
        <f>IF('Lay Out'!A447&gt;1,'Lay Out'!C447,"")</f>
        <v/>
      </c>
      <c r="G447">
        <f>'Lay Out'!E447</f>
        <v>0</v>
      </c>
      <c r="H447" s="16" t="str">
        <f ca="1">IF('Lay Out'!A447&gt;3,CONCATENATE('Lay Out'!A447,RANDBETWEEN(1,99999)),(""))</f>
        <v/>
      </c>
      <c r="I447" s="16" t="str">
        <f>IF('Lay Out'!A447&gt;1,'Lay Out'!B447,"")</f>
        <v/>
      </c>
      <c r="J447" s="16" t="str">
        <f t="shared" si="37"/>
        <v/>
      </c>
      <c r="K447" s="16" t="str">
        <f t="shared" si="38"/>
        <v/>
      </c>
      <c r="L447" s="16" t="str" cm="1">
        <f t="array" ref="L447">IF(E447="","",_xlfn.IFS(E447=18,40,E447=16,3,E447=10,10))</f>
        <v/>
      </c>
      <c r="M447" s="22" t="str">
        <f>IF(E447=18,'Lay Out'!D447,IF(E447=10,'Lay Out'!D447,IF(E447=16,'Lay Out'!D447,"")))</f>
        <v/>
      </c>
      <c r="N447" s="16" t="str">
        <f>IF(K447=1,'Lay Out'!G447,"")</f>
        <v/>
      </c>
      <c r="O447" s="23" t="str">
        <f>IF(K447=1,'Lay Out'!$J$25,"")</f>
        <v/>
      </c>
      <c r="P447">
        <f t="shared" si="39"/>
        <v>90646</v>
      </c>
      <c r="Q447" s="16" t="str">
        <f>IF(K447=1,'Lay Out'!F447,"")</f>
        <v/>
      </c>
    </row>
    <row r="448" spans="1:17" ht="14.4">
      <c r="A448" t="str">
        <f>IF(C448="no",_xlfn.XLOOKUP(D448,'BASE BANCOS'!B:B,'BASE BANCOS'!C:C,"",0,1),IF(C448&gt;2,_xlfn.XLOOKUP(D448,'BASE BANCOS'!A:A,'BASE BANCOS'!C:C,"",0,1),""))</f>
        <v/>
      </c>
      <c r="B448" s="16" t="str">
        <f>_xlfn.XLOOKUP(A448,'BASE BANCOS'!C:C,'BASE BANCOS'!B:B,"",0,1)</f>
        <v/>
      </c>
      <c r="C448" t="str">
        <f t="shared" si="41"/>
        <v/>
      </c>
      <c r="D448" s="16">
        <f t="shared" si="40"/>
        <v>0</v>
      </c>
      <c r="E448" t="str">
        <f t="shared" si="36"/>
        <v/>
      </c>
      <c r="F448" s="21" t="str">
        <f>IF('Lay Out'!A448&gt;1,'Lay Out'!C448,"")</f>
        <v/>
      </c>
      <c r="G448">
        <f>'Lay Out'!E448</f>
        <v>0</v>
      </c>
      <c r="H448" s="16" t="str">
        <f ca="1">IF('Lay Out'!A448&gt;3,CONCATENATE('Lay Out'!A448,RANDBETWEEN(1,99999)),(""))</f>
        <v/>
      </c>
      <c r="I448" s="16" t="str">
        <f>IF('Lay Out'!A448&gt;1,'Lay Out'!B448,"")</f>
        <v/>
      </c>
      <c r="J448" s="16" t="str">
        <f t="shared" si="37"/>
        <v/>
      </c>
      <c r="K448" s="16" t="str">
        <f t="shared" si="38"/>
        <v/>
      </c>
      <c r="L448" s="16" t="str" cm="1">
        <f t="array" ref="L448">IF(E448="","",_xlfn.IFS(E448=18,40,E448=16,3,E448=10,10))</f>
        <v/>
      </c>
      <c r="M448" s="22" t="str">
        <f>IF(E448=18,'Lay Out'!D448,IF(E448=10,'Lay Out'!D448,IF(E448=16,'Lay Out'!D448,"")))</f>
        <v/>
      </c>
      <c r="N448" s="16" t="str">
        <f>IF(K448=1,'Lay Out'!G448,"")</f>
        <v/>
      </c>
      <c r="O448" s="23" t="str">
        <f>IF(K448=1,'Lay Out'!$J$25,"")</f>
        <v/>
      </c>
      <c r="P448">
        <f t="shared" si="39"/>
        <v>90646</v>
      </c>
      <c r="Q448" s="16" t="str">
        <f>IF(K448=1,'Lay Out'!F448,"")</f>
        <v/>
      </c>
    </row>
    <row r="449" spans="1:17" ht="14.4">
      <c r="A449" t="str">
        <f>IF(C449="no",_xlfn.XLOOKUP(D449,'BASE BANCOS'!B:B,'BASE BANCOS'!C:C,"",0,1),IF(C449&gt;2,_xlfn.XLOOKUP(D449,'BASE BANCOS'!A:A,'BASE BANCOS'!C:C,"",0,1),""))</f>
        <v/>
      </c>
      <c r="B449" s="16" t="str">
        <f>_xlfn.XLOOKUP(A449,'BASE BANCOS'!C:C,'BASE BANCOS'!B:B,"",0,1)</f>
        <v/>
      </c>
      <c r="C449" t="str">
        <f t="shared" si="41"/>
        <v/>
      </c>
      <c r="D449" s="16">
        <f t="shared" si="40"/>
        <v>0</v>
      </c>
      <c r="E449" t="str">
        <f t="shared" si="36"/>
        <v/>
      </c>
      <c r="F449" s="21" t="str">
        <f>IF('Lay Out'!A449&gt;1,'Lay Out'!C449,"")</f>
        <v/>
      </c>
      <c r="G449">
        <f>'Lay Out'!E449</f>
        <v>0</v>
      </c>
      <c r="H449" s="16" t="str">
        <f ca="1">IF('Lay Out'!A449&gt;3,CONCATENATE('Lay Out'!A449,RANDBETWEEN(1,99999)),(""))</f>
        <v/>
      </c>
      <c r="I449" s="16" t="str">
        <f>IF('Lay Out'!A449&gt;1,'Lay Out'!B449,"")</f>
        <v/>
      </c>
      <c r="J449" s="16" t="str">
        <f t="shared" si="37"/>
        <v/>
      </c>
      <c r="K449" s="16" t="str">
        <f t="shared" si="38"/>
        <v/>
      </c>
      <c r="L449" s="16" t="str" cm="1">
        <f t="array" ref="L449">IF(E449="","",_xlfn.IFS(E449=18,40,E449=16,3,E449=10,10))</f>
        <v/>
      </c>
      <c r="M449" s="22" t="str">
        <f>IF(E449=18,'Lay Out'!D449,IF(E449=10,'Lay Out'!D449,IF(E449=16,'Lay Out'!D449,"")))</f>
        <v/>
      </c>
      <c r="N449" s="16" t="str">
        <f>IF(K449=1,'Lay Out'!G449,"")</f>
        <v/>
      </c>
      <c r="O449" s="23" t="str">
        <f>IF(K449=1,'Lay Out'!$J$25,"")</f>
        <v/>
      </c>
      <c r="P449">
        <f t="shared" si="39"/>
        <v>90646</v>
      </c>
      <c r="Q449" s="16" t="str">
        <f>IF(K449=1,'Lay Out'!F449,"")</f>
        <v/>
      </c>
    </row>
    <row r="450" spans="1:17" ht="14.4">
      <c r="A450" t="str">
        <f>IF(C450="no",_xlfn.XLOOKUP(D450,'BASE BANCOS'!B:B,'BASE BANCOS'!C:C,"",0,1),IF(C450&gt;2,_xlfn.XLOOKUP(D450,'BASE BANCOS'!A:A,'BASE BANCOS'!C:C,"",0,1),""))</f>
        <v/>
      </c>
      <c r="B450" s="16" t="str">
        <f>_xlfn.XLOOKUP(A450,'BASE BANCOS'!C:C,'BASE BANCOS'!B:B,"",0,1)</f>
        <v/>
      </c>
      <c r="C450" t="str">
        <f t="shared" si="41"/>
        <v/>
      </c>
      <c r="D450" s="16">
        <f t="shared" si="40"/>
        <v>0</v>
      </c>
      <c r="E450" t="str">
        <f t="shared" ref="E450:E513" si="42">IF(LEN(F450)=0,"",LEN(F450))</f>
        <v/>
      </c>
      <c r="F450" s="21" t="str">
        <f>IF('Lay Out'!A450&gt;1,'Lay Out'!C450,"")</f>
        <v/>
      </c>
      <c r="G450">
        <f>'Lay Out'!E450</f>
        <v>0</v>
      </c>
      <c r="H450" s="16" t="str">
        <f ca="1">IF('Lay Out'!A450&gt;3,CONCATENATE('Lay Out'!A450,RANDBETWEEN(1,99999)),(""))</f>
        <v/>
      </c>
      <c r="I450" s="16" t="str">
        <f>IF('Lay Out'!A450&gt;1,'Lay Out'!B450,"")</f>
        <v/>
      </c>
      <c r="J450" s="16" t="str">
        <f t="shared" si="37"/>
        <v/>
      </c>
      <c r="K450" s="16" t="str">
        <f t="shared" si="38"/>
        <v/>
      </c>
      <c r="L450" s="16" t="str" cm="1">
        <f t="array" ref="L450">IF(E450="","",_xlfn.IFS(E450=18,40,E450=16,3,E450=10,10))</f>
        <v/>
      </c>
      <c r="M450" s="22" t="str">
        <f>IF(E450=18,'Lay Out'!D450,IF(E450=10,'Lay Out'!D450,IF(E450=16,'Lay Out'!D450,"")))</f>
        <v/>
      </c>
      <c r="N450" s="16" t="str">
        <f>IF(K450=1,'Lay Out'!G450,"")</f>
        <v/>
      </c>
      <c r="O450" s="23" t="str">
        <f>IF(K450=1,'Lay Out'!$J$25,"")</f>
        <v/>
      </c>
      <c r="P450">
        <f t="shared" si="39"/>
        <v>90646</v>
      </c>
      <c r="Q450" s="16" t="str">
        <f>IF(K450=1,'Lay Out'!F450,"")</f>
        <v/>
      </c>
    </row>
    <row r="451" spans="1:17" ht="14.4">
      <c r="A451" t="str">
        <f>IF(C451="no",_xlfn.XLOOKUP(D451,'BASE BANCOS'!B:B,'BASE BANCOS'!C:C,"",0,1),IF(C451&gt;2,_xlfn.XLOOKUP(D451,'BASE BANCOS'!A:A,'BASE BANCOS'!C:C,"",0,1),""))</f>
        <v/>
      </c>
      <c r="B451" s="16" t="str">
        <f>_xlfn.XLOOKUP(A451,'BASE BANCOS'!C:C,'BASE BANCOS'!B:B,"",0,1)</f>
        <v/>
      </c>
      <c r="C451" t="str">
        <f t="shared" si="41"/>
        <v/>
      </c>
      <c r="D451" s="16">
        <f t="shared" si="40"/>
        <v>0</v>
      </c>
      <c r="E451" t="str">
        <f t="shared" si="42"/>
        <v/>
      </c>
      <c r="F451" s="21" t="str">
        <f>IF('Lay Out'!A451&gt;1,'Lay Out'!C451,"")</f>
        <v/>
      </c>
      <c r="G451">
        <f>'Lay Out'!E451</f>
        <v>0</v>
      </c>
      <c r="H451" s="16" t="str">
        <f ca="1">IF('Lay Out'!A451&gt;3,CONCATENATE('Lay Out'!A451,RANDBETWEEN(1,99999)),(""))</f>
        <v/>
      </c>
      <c r="I451" s="16" t="str">
        <f>IF('Lay Out'!A451&gt;1,'Lay Out'!B451,"")</f>
        <v/>
      </c>
      <c r="J451" s="16" t="str">
        <f t="shared" ref="J451:J514" si="43">IF(E451="","","ND")</f>
        <v/>
      </c>
      <c r="K451" s="16" t="str">
        <f t="shared" ref="K451:K514" si="44">IF(E451=18,1,IF(E451=10,1,IF(E451=16,1,"")))</f>
        <v/>
      </c>
      <c r="L451" s="16" t="str" cm="1">
        <f t="array" ref="L451">IF(E451="","",_xlfn.IFS(E451=18,40,E451=16,3,E451=10,10))</f>
        <v/>
      </c>
      <c r="M451" s="22" t="str">
        <f>IF(E451=18,'Lay Out'!D451,IF(E451=10,'Lay Out'!D451,IF(E451=16,'Lay Out'!D451,"")))</f>
        <v/>
      </c>
      <c r="N451" s="16" t="str">
        <f>IF(K451=1,'Lay Out'!G451,"")</f>
        <v/>
      </c>
      <c r="O451" s="23" t="str">
        <f>IF(K451=1,'Lay Out'!$J$25,"")</f>
        <v/>
      </c>
      <c r="P451">
        <f t="shared" ref="P451:P514" si="45">IF(E451=0,0,90646)</f>
        <v>90646</v>
      </c>
      <c r="Q451" s="16" t="str">
        <f>IF(K451=1,'Lay Out'!F451,"")</f>
        <v/>
      </c>
    </row>
    <row r="452" spans="1:17" ht="14.4">
      <c r="A452" t="str">
        <f>IF(C452="no",_xlfn.XLOOKUP(D452,'BASE BANCOS'!B:B,'BASE BANCOS'!C:C,"",0,1),IF(C452&gt;2,_xlfn.XLOOKUP(D452,'BASE BANCOS'!A:A,'BASE BANCOS'!C:C,"",0,1),""))</f>
        <v/>
      </c>
      <c r="B452" s="16" t="str">
        <f>_xlfn.XLOOKUP(A452,'BASE BANCOS'!C:C,'BASE BANCOS'!B:B,"",0,1)</f>
        <v/>
      </c>
      <c r="C452" t="str">
        <f t="shared" si="41"/>
        <v/>
      </c>
      <c r="D452" s="16">
        <f t="shared" si="40"/>
        <v>0</v>
      </c>
      <c r="E452" t="str">
        <f t="shared" si="42"/>
        <v/>
      </c>
      <c r="F452" s="21" t="str">
        <f>IF('Lay Out'!A452&gt;1,'Lay Out'!C452,"")</f>
        <v/>
      </c>
      <c r="G452">
        <f>'Lay Out'!E452</f>
        <v>0</v>
      </c>
      <c r="H452" s="16" t="str">
        <f ca="1">IF('Lay Out'!A452&gt;3,CONCATENATE('Lay Out'!A452,RANDBETWEEN(1,99999)),(""))</f>
        <v/>
      </c>
      <c r="I452" s="16" t="str">
        <f>IF('Lay Out'!A452&gt;1,'Lay Out'!B452,"")</f>
        <v/>
      </c>
      <c r="J452" s="16" t="str">
        <f t="shared" si="43"/>
        <v/>
      </c>
      <c r="K452" s="16" t="str">
        <f t="shared" si="44"/>
        <v/>
      </c>
      <c r="L452" s="16" t="str" cm="1">
        <f t="array" ref="L452">IF(E452="","",_xlfn.IFS(E452=18,40,E452=16,3,E452=10,10))</f>
        <v/>
      </c>
      <c r="M452" s="22" t="str">
        <f>IF(E452=18,'Lay Out'!D452,IF(E452=10,'Lay Out'!D452,IF(E452=16,'Lay Out'!D452,"")))</f>
        <v/>
      </c>
      <c r="N452" s="16" t="str">
        <f>IF(K452=1,'Lay Out'!G452,"")</f>
        <v/>
      </c>
      <c r="O452" s="23" t="str">
        <f>IF(K452=1,'Lay Out'!$J$25,"")</f>
        <v/>
      </c>
      <c r="P452">
        <f t="shared" si="45"/>
        <v>90646</v>
      </c>
      <c r="Q452" s="16" t="str">
        <f>IF(K452=1,'Lay Out'!F452,"")</f>
        <v/>
      </c>
    </row>
    <row r="453" spans="1:17" ht="14.4">
      <c r="A453" t="str">
        <f>IF(C453="no",_xlfn.XLOOKUP(D453,'BASE BANCOS'!B:B,'BASE BANCOS'!C:C,"",0,1),IF(C453&gt;2,_xlfn.XLOOKUP(D453,'BASE BANCOS'!A:A,'BASE BANCOS'!C:C,"",0,1),""))</f>
        <v/>
      </c>
      <c r="B453" s="16" t="str">
        <f>_xlfn.XLOOKUP(A453,'BASE BANCOS'!C:C,'BASE BANCOS'!B:B,"",0,1)</f>
        <v/>
      </c>
      <c r="C453" t="str">
        <f t="shared" si="41"/>
        <v/>
      </c>
      <c r="D453" s="16">
        <f t="shared" ref="D453:D516" si="46">IF(E453=18,MID(F453,1,3),IF(G453="","",G453))</f>
        <v>0</v>
      </c>
      <c r="E453" t="str">
        <f t="shared" si="42"/>
        <v/>
      </c>
      <c r="F453" s="21" t="str">
        <f>IF('Lay Out'!A453&gt;1,'Lay Out'!C453,"")</f>
        <v/>
      </c>
      <c r="G453">
        <f>'Lay Out'!E453</f>
        <v>0</v>
      </c>
      <c r="H453" s="16" t="str">
        <f ca="1">IF('Lay Out'!A453&gt;3,CONCATENATE('Lay Out'!A453,RANDBETWEEN(1,99999)),(""))</f>
        <v/>
      </c>
      <c r="I453" s="16" t="str">
        <f>IF('Lay Out'!A453&gt;1,'Lay Out'!B453,"")</f>
        <v/>
      </c>
      <c r="J453" s="16" t="str">
        <f t="shared" si="43"/>
        <v/>
      </c>
      <c r="K453" s="16" t="str">
        <f t="shared" si="44"/>
        <v/>
      </c>
      <c r="L453" s="16" t="str" cm="1">
        <f t="array" ref="L453">IF(E453="","",_xlfn.IFS(E453=18,40,E453=16,3,E453=10,10))</f>
        <v/>
      </c>
      <c r="M453" s="22" t="str">
        <f>IF(E453=18,'Lay Out'!D453,IF(E453=10,'Lay Out'!D453,IF(E453=16,'Lay Out'!D453,"")))</f>
        <v/>
      </c>
      <c r="N453" s="16" t="str">
        <f>IF(K453=1,'Lay Out'!G453,"")</f>
        <v/>
      </c>
      <c r="O453" s="23" t="str">
        <f>IF(K453=1,'Lay Out'!$J$25,"")</f>
        <v/>
      </c>
      <c r="P453">
        <f t="shared" si="45"/>
        <v>90646</v>
      </c>
      <c r="Q453" s="16" t="str">
        <f>IF(K453=1,'Lay Out'!F453,"")</f>
        <v/>
      </c>
    </row>
    <row r="454" spans="1:17" ht="14.4">
      <c r="A454" t="str">
        <f>IF(C454="no",_xlfn.XLOOKUP(D454,'BASE BANCOS'!B:B,'BASE BANCOS'!C:C,"",0,1),IF(C454&gt;2,_xlfn.XLOOKUP(D454,'BASE BANCOS'!A:A,'BASE BANCOS'!C:C,"",0,1),""))</f>
        <v/>
      </c>
      <c r="B454" s="16" t="str">
        <f>_xlfn.XLOOKUP(A454,'BASE BANCOS'!C:C,'BASE BANCOS'!B:B,"",0,1)</f>
        <v/>
      </c>
      <c r="C454" t="str">
        <f t="shared" ref="C454:C517" si="47">IF(E454=18,"ok",IF(E454="","","no"))</f>
        <v/>
      </c>
      <c r="D454" s="16">
        <f t="shared" si="46"/>
        <v>0</v>
      </c>
      <c r="E454" t="str">
        <f t="shared" si="42"/>
        <v/>
      </c>
      <c r="F454" s="21" t="str">
        <f>IF('Lay Out'!A454&gt;1,'Lay Out'!C454,"")</f>
        <v/>
      </c>
      <c r="G454">
        <f>'Lay Out'!E454</f>
        <v>0</v>
      </c>
      <c r="H454" s="16" t="str">
        <f ca="1">IF('Lay Out'!A454&gt;3,CONCATENATE('Lay Out'!A454,RANDBETWEEN(1,99999)),(""))</f>
        <v/>
      </c>
      <c r="I454" s="16" t="str">
        <f>IF('Lay Out'!A454&gt;1,'Lay Out'!B454,"")</f>
        <v/>
      </c>
      <c r="J454" s="16" t="str">
        <f t="shared" si="43"/>
        <v/>
      </c>
      <c r="K454" s="16" t="str">
        <f t="shared" si="44"/>
        <v/>
      </c>
      <c r="L454" s="16" t="str" cm="1">
        <f t="array" ref="L454">IF(E454="","",_xlfn.IFS(E454=18,40,E454=16,3,E454=10,10))</f>
        <v/>
      </c>
      <c r="M454" s="22" t="str">
        <f>IF(E454=18,'Lay Out'!D454,IF(E454=10,'Lay Out'!D454,IF(E454=16,'Lay Out'!D454,"")))</f>
        <v/>
      </c>
      <c r="N454" s="16" t="str">
        <f>IF(K454=1,'Lay Out'!G454,"")</f>
        <v/>
      </c>
      <c r="O454" s="23" t="str">
        <f>IF(K454=1,'Lay Out'!$J$25,"")</f>
        <v/>
      </c>
      <c r="P454">
        <f t="shared" si="45"/>
        <v>90646</v>
      </c>
      <c r="Q454" s="16" t="str">
        <f>IF(K454=1,'Lay Out'!F454,"")</f>
        <v/>
      </c>
    </row>
    <row r="455" spans="1:17" ht="14.4">
      <c r="A455" t="str">
        <f>IF(C455="no",_xlfn.XLOOKUP(D455,'BASE BANCOS'!B:B,'BASE BANCOS'!C:C,"",0,1),IF(C455&gt;2,_xlfn.XLOOKUP(D455,'BASE BANCOS'!A:A,'BASE BANCOS'!C:C,"",0,1),""))</f>
        <v/>
      </c>
      <c r="B455" s="16" t="str">
        <f>_xlfn.XLOOKUP(A455,'BASE BANCOS'!C:C,'BASE BANCOS'!B:B,"",0,1)</f>
        <v/>
      </c>
      <c r="C455" t="str">
        <f t="shared" si="47"/>
        <v/>
      </c>
      <c r="D455" s="16">
        <f t="shared" si="46"/>
        <v>0</v>
      </c>
      <c r="E455" t="str">
        <f t="shared" si="42"/>
        <v/>
      </c>
      <c r="F455" s="21" t="str">
        <f>IF('Lay Out'!A455&gt;1,'Lay Out'!C455,"")</f>
        <v/>
      </c>
      <c r="G455">
        <f>'Lay Out'!E455</f>
        <v>0</v>
      </c>
      <c r="H455" s="16" t="str">
        <f ca="1">IF('Lay Out'!A455&gt;3,CONCATENATE('Lay Out'!A455,RANDBETWEEN(1,99999)),(""))</f>
        <v/>
      </c>
      <c r="I455" s="16" t="str">
        <f>IF('Lay Out'!A455&gt;1,'Lay Out'!B455,"")</f>
        <v/>
      </c>
      <c r="J455" s="16" t="str">
        <f t="shared" si="43"/>
        <v/>
      </c>
      <c r="K455" s="16" t="str">
        <f t="shared" si="44"/>
        <v/>
      </c>
      <c r="L455" s="16" t="str" cm="1">
        <f t="array" ref="L455">IF(E455="","",_xlfn.IFS(E455=18,40,E455=16,3,E455=10,10))</f>
        <v/>
      </c>
      <c r="M455" s="22" t="str">
        <f>IF(E455=18,'Lay Out'!D455,IF(E455=10,'Lay Out'!D455,IF(E455=16,'Lay Out'!D455,"")))</f>
        <v/>
      </c>
      <c r="N455" s="16" t="str">
        <f>IF(K455=1,'Lay Out'!G455,"")</f>
        <v/>
      </c>
      <c r="O455" s="23" t="str">
        <f>IF(K455=1,'Lay Out'!$J$25,"")</f>
        <v/>
      </c>
      <c r="P455">
        <f t="shared" si="45"/>
        <v>90646</v>
      </c>
      <c r="Q455" s="16" t="str">
        <f>IF(K455=1,'Lay Out'!F455,"")</f>
        <v/>
      </c>
    </row>
    <row r="456" spans="1:17" ht="14.4">
      <c r="A456" t="str">
        <f>IF(C456="no",_xlfn.XLOOKUP(D456,'BASE BANCOS'!B:B,'BASE BANCOS'!C:C,"",0,1),IF(C456&gt;2,_xlfn.XLOOKUP(D456,'BASE BANCOS'!A:A,'BASE BANCOS'!C:C,"",0,1),""))</f>
        <v/>
      </c>
      <c r="B456" s="16" t="str">
        <f>_xlfn.XLOOKUP(A456,'BASE BANCOS'!C:C,'BASE BANCOS'!B:B,"",0,1)</f>
        <v/>
      </c>
      <c r="C456" t="str">
        <f t="shared" si="47"/>
        <v/>
      </c>
      <c r="D456" s="16">
        <f t="shared" si="46"/>
        <v>0</v>
      </c>
      <c r="E456" t="str">
        <f t="shared" si="42"/>
        <v/>
      </c>
      <c r="F456" s="21" t="str">
        <f>IF('Lay Out'!A456&gt;1,'Lay Out'!C456,"")</f>
        <v/>
      </c>
      <c r="G456">
        <f>'Lay Out'!E456</f>
        <v>0</v>
      </c>
      <c r="H456" s="16" t="str">
        <f ca="1">IF('Lay Out'!A456&gt;3,CONCATENATE('Lay Out'!A456,RANDBETWEEN(1,99999)),(""))</f>
        <v/>
      </c>
      <c r="I456" s="16" t="str">
        <f>IF('Lay Out'!A456&gt;1,'Lay Out'!B456,"")</f>
        <v/>
      </c>
      <c r="J456" s="16" t="str">
        <f t="shared" si="43"/>
        <v/>
      </c>
      <c r="K456" s="16" t="str">
        <f t="shared" si="44"/>
        <v/>
      </c>
      <c r="L456" s="16" t="str" cm="1">
        <f t="array" ref="L456">IF(E456="","",_xlfn.IFS(E456=18,40,E456=16,3,E456=10,10))</f>
        <v/>
      </c>
      <c r="M456" s="22" t="str">
        <f>IF(E456=18,'Lay Out'!D456,IF(E456=10,'Lay Out'!D456,IF(E456=16,'Lay Out'!D456,"")))</f>
        <v/>
      </c>
      <c r="N456" s="16" t="str">
        <f>IF(K456=1,'Lay Out'!G456,"")</f>
        <v/>
      </c>
      <c r="O456" s="23" t="str">
        <f>IF(K456=1,'Lay Out'!$J$25,"")</f>
        <v/>
      </c>
      <c r="P456">
        <f t="shared" si="45"/>
        <v>90646</v>
      </c>
      <c r="Q456" s="16" t="str">
        <f>IF(K456=1,'Lay Out'!F456,"")</f>
        <v/>
      </c>
    </row>
    <row r="457" spans="1:17" ht="14.4">
      <c r="A457" t="str">
        <f>IF(C457="no",_xlfn.XLOOKUP(D457,'BASE BANCOS'!B:B,'BASE BANCOS'!C:C,"",0,1),IF(C457&gt;2,_xlfn.XLOOKUP(D457,'BASE BANCOS'!A:A,'BASE BANCOS'!C:C,"",0,1),""))</f>
        <v/>
      </c>
      <c r="B457" s="16" t="str">
        <f>_xlfn.XLOOKUP(A457,'BASE BANCOS'!C:C,'BASE BANCOS'!B:B,"",0,1)</f>
        <v/>
      </c>
      <c r="C457" t="str">
        <f t="shared" si="47"/>
        <v/>
      </c>
      <c r="D457" s="16">
        <f t="shared" si="46"/>
        <v>0</v>
      </c>
      <c r="E457" t="str">
        <f t="shared" si="42"/>
        <v/>
      </c>
      <c r="F457" s="21" t="str">
        <f>IF('Lay Out'!A457&gt;1,'Lay Out'!C457,"")</f>
        <v/>
      </c>
      <c r="G457">
        <f>'Lay Out'!E457</f>
        <v>0</v>
      </c>
      <c r="H457" s="16" t="str">
        <f ca="1">IF('Lay Out'!A457&gt;3,CONCATENATE('Lay Out'!A457,RANDBETWEEN(1,99999)),(""))</f>
        <v/>
      </c>
      <c r="I457" s="16" t="str">
        <f>IF('Lay Out'!A457&gt;1,'Lay Out'!B457,"")</f>
        <v/>
      </c>
      <c r="J457" s="16" t="str">
        <f t="shared" si="43"/>
        <v/>
      </c>
      <c r="K457" s="16" t="str">
        <f t="shared" si="44"/>
        <v/>
      </c>
      <c r="L457" s="16" t="str" cm="1">
        <f t="array" ref="L457">IF(E457="","",_xlfn.IFS(E457=18,40,E457=16,3,E457=10,10))</f>
        <v/>
      </c>
      <c r="M457" s="22" t="str">
        <f>IF(E457=18,'Lay Out'!D457,IF(E457=10,'Lay Out'!D457,IF(E457=16,'Lay Out'!D457,"")))</f>
        <v/>
      </c>
      <c r="N457" s="16" t="str">
        <f>IF(K457=1,'Lay Out'!G457,"")</f>
        <v/>
      </c>
      <c r="O457" s="23" t="str">
        <f>IF(K457=1,'Lay Out'!$J$25,"")</f>
        <v/>
      </c>
      <c r="P457">
        <f t="shared" si="45"/>
        <v>90646</v>
      </c>
      <c r="Q457" s="16" t="str">
        <f>IF(K457=1,'Lay Out'!F457,"")</f>
        <v/>
      </c>
    </row>
    <row r="458" spans="1:17" ht="14.4">
      <c r="A458" t="str">
        <f>IF(C458="no",_xlfn.XLOOKUP(D458,'BASE BANCOS'!B:B,'BASE BANCOS'!C:C,"",0,1),IF(C458&gt;2,_xlfn.XLOOKUP(D458,'BASE BANCOS'!A:A,'BASE BANCOS'!C:C,"",0,1),""))</f>
        <v/>
      </c>
      <c r="B458" s="16" t="str">
        <f>_xlfn.XLOOKUP(A458,'BASE BANCOS'!C:C,'BASE BANCOS'!B:B,"",0,1)</f>
        <v/>
      </c>
      <c r="C458" t="str">
        <f t="shared" si="47"/>
        <v/>
      </c>
      <c r="D458" s="16">
        <f t="shared" si="46"/>
        <v>0</v>
      </c>
      <c r="E458" t="str">
        <f t="shared" si="42"/>
        <v/>
      </c>
      <c r="F458" s="21" t="str">
        <f>IF('Lay Out'!A458&gt;1,'Lay Out'!C458,"")</f>
        <v/>
      </c>
      <c r="G458">
        <f>'Lay Out'!E458</f>
        <v>0</v>
      </c>
      <c r="H458" s="16" t="str">
        <f ca="1">IF('Lay Out'!A458&gt;3,CONCATENATE('Lay Out'!A458,RANDBETWEEN(1,99999)),(""))</f>
        <v/>
      </c>
      <c r="I458" s="16" t="str">
        <f>IF('Lay Out'!A458&gt;1,'Lay Out'!B458,"")</f>
        <v/>
      </c>
      <c r="J458" s="16" t="str">
        <f t="shared" si="43"/>
        <v/>
      </c>
      <c r="K458" s="16" t="str">
        <f t="shared" si="44"/>
        <v/>
      </c>
      <c r="L458" s="16" t="str" cm="1">
        <f t="array" ref="L458">IF(E458="","",_xlfn.IFS(E458=18,40,E458=16,3,E458=10,10))</f>
        <v/>
      </c>
      <c r="M458" s="22" t="str">
        <f>IF(E458=18,'Lay Out'!D458,IF(E458=10,'Lay Out'!D458,IF(E458=16,'Lay Out'!D458,"")))</f>
        <v/>
      </c>
      <c r="N458" s="16" t="str">
        <f>IF(K458=1,'Lay Out'!G458,"")</f>
        <v/>
      </c>
      <c r="O458" s="23" t="str">
        <f>IF(K458=1,'Lay Out'!$J$25,"")</f>
        <v/>
      </c>
      <c r="P458">
        <f t="shared" si="45"/>
        <v>90646</v>
      </c>
      <c r="Q458" s="16" t="str">
        <f>IF(K458=1,'Lay Out'!F458,"")</f>
        <v/>
      </c>
    </row>
    <row r="459" spans="1:17" ht="14.4">
      <c r="A459" t="str">
        <f>IF(C459="no",_xlfn.XLOOKUP(D459,'BASE BANCOS'!B:B,'BASE BANCOS'!C:C,"",0,1),IF(C459&gt;2,_xlfn.XLOOKUP(D459,'BASE BANCOS'!A:A,'BASE BANCOS'!C:C,"",0,1),""))</f>
        <v/>
      </c>
      <c r="B459" s="16" t="str">
        <f>_xlfn.XLOOKUP(A459,'BASE BANCOS'!C:C,'BASE BANCOS'!B:B,"",0,1)</f>
        <v/>
      </c>
      <c r="C459" t="str">
        <f t="shared" si="47"/>
        <v/>
      </c>
      <c r="D459" s="16">
        <f t="shared" si="46"/>
        <v>0</v>
      </c>
      <c r="E459" t="str">
        <f t="shared" si="42"/>
        <v/>
      </c>
      <c r="F459" s="21" t="str">
        <f>IF('Lay Out'!A459&gt;1,'Lay Out'!C459,"")</f>
        <v/>
      </c>
      <c r="G459">
        <f>'Lay Out'!E459</f>
        <v>0</v>
      </c>
      <c r="H459" s="16" t="str">
        <f ca="1">IF('Lay Out'!A459&gt;3,CONCATENATE('Lay Out'!A459,RANDBETWEEN(1,99999)),(""))</f>
        <v/>
      </c>
      <c r="I459" s="16" t="str">
        <f>IF('Lay Out'!A459&gt;1,'Lay Out'!B459,"")</f>
        <v/>
      </c>
      <c r="J459" s="16" t="str">
        <f t="shared" si="43"/>
        <v/>
      </c>
      <c r="K459" s="16" t="str">
        <f t="shared" si="44"/>
        <v/>
      </c>
      <c r="L459" s="16" t="str" cm="1">
        <f t="array" ref="L459">IF(E459="","",_xlfn.IFS(E459=18,40,E459=16,3,E459=10,10))</f>
        <v/>
      </c>
      <c r="M459" s="22" t="str">
        <f>IF(E459=18,'Lay Out'!D459,IF(E459=10,'Lay Out'!D459,IF(E459=16,'Lay Out'!D459,"")))</f>
        <v/>
      </c>
      <c r="N459" s="16" t="str">
        <f>IF(K459=1,'Lay Out'!G459,"")</f>
        <v/>
      </c>
      <c r="O459" s="23" t="str">
        <f>IF(K459=1,'Lay Out'!$J$25,"")</f>
        <v/>
      </c>
      <c r="P459">
        <f t="shared" si="45"/>
        <v>90646</v>
      </c>
      <c r="Q459" s="16" t="str">
        <f>IF(K459=1,'Lay Out'!F459,"")</f>
        <v/>
      </c>
    </row>
    <row r="460" spans="1:17" ht="14.4">
      <c r="A460" t="str">
        <f>IF(C460="no",_xlfn.XLOOKUP(D460,'BASE BANCOS'!B:B,'BASE BANCOS'!C:C,"",0,1),IF(C460&gt;2,_xlfn.XLOOKUP(D460,'BASE BANCOS'!A:A,'BASE BANCOS'!C:C,"",0,1),""))</f>
        <v/>
      </c>
      <c r="B460" s="16" t="str">
        <f>_xlfn.XLOOKUP(A460,'BASE BANCOS'!C:C,'BASE BANCOS'!B:B,"",0,1)</f>
        <v/>
      </c>
      <c r="C460" t="str">
        <f t="shared" si="47"/>
        <v/>
      </c>
      <c r="D460" s="16">
        <f t="shared" si="46"/>
        <v>0</v>
      </c>
      <c r="E460" t="str">
        <f t="shared" si="42"/>
        <v/>
      </c>
      <c r="F460" s="21" t="str">
        <f>IF('Lay Out'!A460&gt;1,'Lay Out'!C460,"")</f>
        <v/>
      </c>
      <c r="G460">
        <f>'Lay Out'!E460</f>
        <v>0</v>
      </c>
      <c r="H460" s="16" t="str">
        <f ca="1">IF('Lay Out'!A460&gt;3,CONCATENATE('Lay Out'!A460,RANDBETWEEN(1,99999)),(""))</f>
        <v/>
      </c>
      <c r="I460" s="16" t="str">
        <f>IF('Lay Out'!A460&gt;1,'Lay Out'!B460,"")</f>
        <v/>
      </c>
      <c r="J460" s="16" t="str">
        <f t="shared" si="43"/>
        <v/>
      </c>
      <c r="K460" s="16" t="str">
        <f t="shared" si="44"/>
        <v/>
      </c>
      <c r="L460" s="16" t="str" cm="1">
        <f t="array" ref="L460">IF(E460="","",_xlfn.IFS(E460=18,40,E460=16,3,E460=10,10))</f>
        <v/>
      </c>
      <c r="M460" s="22" t="str">
        <f>IF(E460=18,'Lay Out'!D460,IF(E460=10,'Lay Out'!D460,IF(E460=16,'Lay Out'!D460,"")))</f>
        <v/>
      </c>
      <c r="N460" s="16" t="str">
        <f>IF(K460=1,'Lay Out'!G460,"")</f>
        <v/>
      </c>
      <c r="O460" s="23" t="str">
        <f>IF(K460=1,'Lay Out'!$J$25,"")</f>
        <v/>
      </c>
      <c r="P460">
        <f t="shared" si="45"/>
        <v>90646</v>
      </c>
      <c r="Q460" s="16" t="str">
        <f>IF(K460=1,'Lay Out'!F460,"")</f>
        <v/>
      </c>
    </row>
    <row r="461" spans="1:17" ht="14.4">
      <c r="A461" t="str">
        <f>IF(C461="no",_xlfn.XLOOKUP(D461,'BASE BANCOS'!B:B,'BASE BANCOS'!C:C,"",0,1),IF(C461&gt;2,_xlfn.XLOOKUP(D461,'BASE BANCOS'!A:A,'BASE BANCOS'!C:C,"",0,1),""))</f>
        <v/>
      </c>
      <c r="B461" s="16" t="str">
        <f>_xlfn.XLOOKUP(A461,'BASE BANCOS'!C:C,'BASE BANCOS'!B:B,"",0,1)</f>
        <v/>
      </c>
      <c r="C461" t="str">
        <f t="shared" si="47"/>
        <v/>
      </c>
      <c r="D461" s="16">
        <f t="shared" si="46"/>
        <v>0</v>
      </c>
      <c r="E461" t="str">
        <f t="shared" si="42"/>
        <v/>
      </c>
      <c r="F461" s="21" t="str">
        <f>IF('Lay Out'!A461&gt;1,'Lay Out'!C461,"")</f>
        <v/>
      </c>
      <c r="G461">
        <f>'Lay Out'!E461</f>
        <v>0</v>
      </c>
      <c r="H461" s="16" t="str">
        <f ca="1">IF('Lay Out'!A461&gt;3,CONCATENATE('Lay Out'!A461,RANDBETWEEN(1,99999)),(""))</f>
        <v/>
      </c>
      <c r="I461" s="16" t="str">
        <f>IF('Lay Out'!A461&gt;1,'Lay Out'!B461,"")</f>
        <v/>
      </c>
      <c r="J461" s="16" t="str">
        <f t="shared" si="43"/>
        <v/>
      </c>
      <c r="K461" s="16" t="str">
        <f t="shared" si="44"/>
        <v/>
      </c>
      <c r="L461" s="16" t="str" cm="1">
        <f t="array" ref="L461">IF(E461="","",_xlfn.IFS(E461=18,40,E461=16,3,E461=10,10))</f>
        <v/>
      </c>
      <c r="M461" s="22" t="str">
        <f>IF(E461=18,'Lay Out'!D461,IF(E461=10,'Lay Out'!D461,IF(E461=16,'Lay Out'!D461,"")))</f>
        <v/>
      </c>
      <c r="N461" s="16" t="str">
        <f>IF(K461=1,'Lay Out'!G461,"")</f>
        <v/>
      </c>
      <c r="O461" s="23" t="str">
        <f>IF(K461=1,'Lay Out'!$J$25,"")</f>
        <v/>
      </c>
      <c r="P461">
        <f t="shared" si="45"/>
        <v>90646</v>
      </c>
      <c r="Q461" s="16" t="str">
        <f>IF(K461=1,'Lay Out'!F461,"")</f>
        <v/>
      </c>
    </row>
    <row r="462" spans="1:17" ht="14.4">
      <c r="A462" t="str">
        <f>IF(C462="no",_xlfn.XLOOKUP(D462,'BASE BANCOS'!B:B,'BASE BANCOS'!C:C,"",0,1),IF(C462&gt;2,_xlfn.XLOOKUP(D462,'BASE BANCOS'!A:A,'BASE BANCOS'!C:C,"",0,1),""))</f>
        <v/>
      </c>
      <c r="B462" s="16" t="str">
        <f>_xlfn.XLOOKUP(A462,'BASE BANCOS'!C:C,'BASE BANCOS'!B:B,"",0,1)</f>
        <v/>
      </c>
      <c r="C462" t="str">
        <f t="shared" si="47"/>
        <v/>
      </c>
      <c r="D462" s="16">
        <f t="shared" si="46"/>
        <v>0</v>
      </c>
      <c r="E462" t="str">
        <f t="shared" si="42"/>
        <v/>
      </c>
      <c r="F462" s="21" t="str">
        <f>IF('Lay Out'!A462&gt;1,'Lay Out'!C462,"")</f>
        <v/>
      </c>
      <c r="G462">
        <f>'Lay Out'!E462</f>
        <v>0</v>
      </c>
      <c r="H462" s="16" t="str">
        <f ca="1">IF('Lay Out'!A462&gt;3,CONCATENATE('Lay Out'!A462,RANDBETWEEN(1,99999)),(""))</f>
        <v/>
      </c>
      <c r="I462" s="16" t="str">
        <f>IF('Lay Out'!A462&gt;1,'Lay Out'!B462,"")</f>
        <v/>
      </c>
      <c r="J462" s="16" t="str">
        <f t="shared" si="43"/>
        <v/>
      </c>
      <c r="K462" s="16" t="str">
        <f t="shared" si="44"/>
        <v/>
      </c>
      <c r="L462" s="16" t="str" cm="1">
        <f t="array" ref="L462">IF(E462="","",_xlfn.IFS(E462=18,40,E462=16,3,E462=10,10))</f>
        <v/>
      </c>
      <c r="M462" s="22" t="str">
        <f>IF(E462=18,'Lay Out'!D462,IF(E462=10,'Lay Out'!D462,IF(E462=16,'Lay Out'!D462,"")))</f>
        <v/>
      </c>
      <c r="N462" s="16" t="str">
        <f>IF(K462=1,'Lay Out'!G462,"")</f>
        <v/>
      </c>
      <c r="O462" s="23" t="str">
        <f>IF(K462=1,'Lay Out'!$J$25,"")</f>
        <v/>
      </c>
      <c r="P462">
        <f t="shared" si="45"/>
        <v>90646</v>
      </c>
      <c r="Q462" s="16" t="str">
        <f>IF(K462=1,'Lay Out'!F462,"")</f>
        <v/>
      </c>
    </row>
    <row r="463" spans="1:17" ht="14.4">
      <c r="A463" t="str">
        <f>IF(C463="no",_xlfn.XLOOKUP(D463,'BASE BANCOS'!B:B,'BASE BANCOS'!C:C,"",0,1),IF(C463&gt;2,_xlfn.XLOOKUP(D463,'BASE BANCOS'!A:A,'BASE BANCOS'!C:C,"",0,1),""))</f>
        <v/>
      </c>
      <c r="B463" s="16" t="str">
        <f>_xlfn.XLOOKUP(A463,'BASE BANCOS'!C:C,'BASE BANCOS'!B:B,"",0,1)</f>
        <v/>
      </c>
      <c r="C463" t="str">
        <f t="shared" si="47"/>
        <v/>
      </c>
      <c r="D463" s="16">
        <f t="shared" si="46"/>
        <v>0</v>
      </c>
      <c r="E463" t="str">
        <f t="shared" si="42"/>
        <v/>
      </c>
      <c r="F463" s="21" t="str">
        <f>IF('Lay Out'!A463&gt;1,'Lay Out'!C463,"")</f>
        <v/>
      </c>
      <c r="G463">
        <f>'Lay Out'!E463</f>
        <v>0</v>
      </c>
      <c r="H463" s="16" t="str">
        <f ca="1">IF('Lay Out'!A463&gt;3,CONCATENATE('Lay Out'!A463,RANDBETWEEN(1,99999)),(""))</f>
        <v/>
      </c>
      <c r="I463" s="16" t="str">
        <f>IF('Lay Out'!A463&gt;1,'Lay Out'!B463,"")</f>
        <v/>
      </c>
      <c r="J463" s="16" t="str">
        <f t="shared" si="43"/>
        <v/>
      </c>
      <c r="K463" s="16" t="str">
        <f t="shared" si="44"/>
        <v/>
      </c>
      <c r="L463" s="16" t="str" cm="1">
        <f t="array" ref="L463">IF(E463="","",_xlfn.IFS(E463=18,40,E463=16,3,E463=10,10))</f>
        <v/>
      </c>
      <c r="M463" s="22" t="str">
        <f>IF(E463=18,'Lay Out'!D463,IF(E463=10,'Lay Out'!D463,IF(E463=16,'Lay Out'!D463,"")))</f>
        <v/>
      </c>
      <c r="N463" s="16" t="str">
        <f>IF(K463=1,'Lay Out'!G463,"")</f>
        <v/>
      </c>
      <c r="O463" s="23" t="str">
        <f>IF(K463=1,'Lay Out'!$J$25,"")</f>
        <v/>
      </c>
      <c r="P463">
        <f t="shared" si="45"/>
        <v>90646</v>
      </c>
      <c r="Q463" s="16" t="str">
        <f>IF(K463=1,'Lay Out'!F463,"")</f>
        <v/>
      </c>
    </row>
    <row r="464" spans="1:17" ht="14.4">
      <c r="A464" t="str">
        <f>IF(C464="no",_xlfn.XLOOKUP(D464,'BASE BANCOS'!B:B,'BASE BANCOS'!C:C,"",0,1),IF(C464&gt;2,_xlfn.XLOOKUP(D464,'BASE BANCOS'!A:A,'BASE BANCOS'!C:C,"",0,1),""))</f>
        <v/>
      </c>
      <c r="B464" s="16" t="str">
        <f>_xlfn.XLOOKUP(A464,'BASE BANCOS'!C:C,'BASE BANCOS'!B:B,"",0,1)</f>
        <v/>
      </c>
      <c r="C464" t="str">
        <f t="shared" si="47"/>
        <v/>
      </c>
      <c r="D464" s="16">
        <f t="shared" si="46"/>
        <v>0</v>
      </c>
      <c r="E464" t="str">
        <f t="shared" si="42"/>
        <v/>
      </c>
      <c r="F464" s="21" t="str">
        <f>IF('Lay Out'!A464&gt;1,'Lay Out'!C464,"")</f>
        <v/>
      </c>
      <c r="G464">
        <f>'Lay Out'!E464</f>
        <v>0</v>
      </c>
      <c r="H464" s="16" t="str">
        <f ca="1">IF('Lay Out'!A464&gt;3,CONCATENATE('Lay Out'!A464,RANDBETWEEN(1,99999)),(""))</f>
        <v/>
      </c>
      <c r="I464" s="16" t="str">
        <f>IF('Lay Out'!A464&gt;1,'Lay Out'!B464,"")</f>
        <v/>
      </c>
      <c r="J464" s="16" t="str">
        <f t="shared" si="43"/>
        <v/>
      </c>
      <c r="K464" s="16" t="str">
        <f t="shared" si="44"/>
        <v/>
      </c>
      <c r="L464" s="16" t="str" cm="1">
        <f t="array" ref="L464">IF(E464="","",_xlfn.IFS(E464=18,40,E464=16,3,E464=10,10))</f>
        <v/>
      </c>
      <c r="M464" s="22" t="str">
        <f>IF(E464=18,'Lay Out'!D464,IF(E464=10,'Lay Out'!D464,IF(E464=16,'Lay Out'!D464,"")))</f>
        <v/>
      </c>
      <c r="N464" s="16" t="str">
        <f>IF(K464=1,'Lay Out'!G464,"")</f>
        <v/>
      </c>
      <c r="O464" s="23" t="str">
        <f>IF(K464=1,'Lay Out'!$J$25,"")</f>
        <v/>
      </c>
      <c r="P464">
        <f t="shared" si="45"/>
        <v>90646</v>
      </c>
      <c r="Q464" s="16" t="str">
        <f>IF(K464=1,'Lay Out'!F464,"")</f>
        <v/>
      </c>
    </row>
    <row r="465" spans="1:17" ht="14.4">
      <c r="A465" t="str">
        <f>IF(C465="no",_xlfn.XLOOKUP(D465,'BASE BANCOS'!B:B,'BASE BANCOS'!C:C,"",0,1),IF(C465&gt;2,_xlfn.XLOOKUP(D465,'BASE BANCOS'!A:A,'BASE BANCOS'!C:C,"",0,1),""))</f>
        <v/>
      </c>
      <c r="B465" s="16" t="str">
        <f>_xlfn.XLOOKUP(A465,'BASE BANCOS'!C:C,'BASE BANCOS'!B:B,"",0,1)</f>
        <v/>
      </c>
      <c r="C465" t="str">
        <f t="shared" si="47"/>
        <v/>
      </c>
      <c r="D465" s="16">
        <f t="shared" si="46"/>
        <v>0</v>
      </c>
      <c r="E465" t="str">
        <f t="shared" si="42"/>
        <v/>
      </c>
      <c r="F465" s="21" t="str">
        <f>IF('Lay Out'!A465&gt;1,'Lay Out'!C465,"")</f>
        <v/>
      </c>
      <c r="G465">
        <f>'Lay Out'!E465</f>
        <v>0</v>
      </c>
      <c r="H465" s="16" t="str">
        <f ca="1">IF('Lay Out'!A465&gt;3,CONCATENATE('Lay Out'!A465,RANDBETWEEN(1,99999)),(""))</f>
        <v/>
      </c>
      <c r="I465" s="16" t="str">
        <f>IF('Lay Out'!A465&gt;1,'Lay Out'!B465,"")</f>
        <v/>
      </c>
      <c r="J465" s="16" t="str">
        <f t="shared" si="43"/>
        <v/>
      </c>
      <c r="K465" s="16" t="str">
        <f t="shared" si="44"/>
        <v/>
      </c>
      <c r="L465" s="16" t="str" cm="1">
        <f t="array" ref="L465">IF(E465="","",_xlfn.IFS(E465=18,40,E465=16,3,E465=10,10))</f>
        <v/>
      </c>
      <c r="M465" s="22" t="str">
        <f>IF(E465=18,'Lay Out'!D465,IF(E465=10,'Lay Out'!D465,IF(E465=16,'Lay Out'!D465,"")))</f>
        <v/>
      </c>
      <c r="N465" s="16" t="str">
        <f>IF(K465=1,'Lay Out'!G465,"")</f>
        <v/>
      </c>
      <c r="O465" s="23" t="str">
        <f>IF(K465=1,'Lay Out'!$J$25,"")</f>
        <v/>
      </c>
      <c r="P465">
        <f t="shared" si="45"/>
        <v>90646</v>
      </c>
      <c r="Q465" s="16" t="str">
        <f>IF(K465=1,'Lay Out'!F465,"")</f>
        <v/>
      </c>
    </row>
    <row r="466" spans="1:17" ht="14.4">
      <c r="A466" t="str">
        <f>IF(C466="no",_xlfn.XLOOKUP(D466,'BASE BANCOS'!B:B,'BASE BANCOS'!C:C,"",0,1),IF(C466&gt;2,_xlfn.XLOOKUP(D466,'BASE BANCOS'!A:A,'BASE BANCOS'!C:C,"",0,1),""))</f>
        <v/>
      </c>
      <c r="B466" s="16" t="str">
        <f>_xlfn.XLOOKUP(A466,'BASE BANCOS'!C:C,'BASE BANCOS'!B:B,"",0,1)</f>
        <v/>
      </c>
      <c r="C466" t="str">
        <f t="shared" si="47"/>
        <v/>
      </c>
      <c r="D466" s="16">
        <f t="shared" si="46"/>
        <v>0</v>
      </c>
      <c r="E466" t="str">
        <f t="shared" si="42"/>
        <v/>
      </c>
      <c r="F466" s="21" t="str">
        <f>IF('Lay Out'!A466&gt;1,'Lay Out'!C466,"")</f>
        <v/>
      </c>
      <c r="G466">
        <f>'Lay Out'!E466</f>
        <v>0</v>
      </c>
      <c r="H466" s="16" t="str">
        <f ca="1">IF('Lay Out'!A466&gt;3,CONCATENATE('Lay Out'!A466,RANDBETWEEN(1,99999)),(""))</f>
        <v/>
      </c>
      <c r="I466" s="16" t="str">
        <f>IF('Lay Out'!A466&gt;1,'Lay Out'!B466,"")</f>
        <v/>
      </c>
      <c r="J466" s="16" t="str">
        <f t="shared" si="43"/>
        <v/>
      </c>
      <c r="K466" s="16" t="str">
        <f t="shared" si="44"/>
        <v/>
      </c>
      <c r="L466" s="16" t="str" cm="1">
        <f t="array" ref="L466">IF(E466="","",_xlfn.IFS(E466=18,40,E466=16,3,E466=10,10))</f>
        <v/>
      </c>
      <c r="M466" s="22" t="str">
        <f>IF(E466=18,'Lay Out'!D466,IF(E466=10,'Lay Out'!D466,IF(E466=16,'Lay Out'!D466,"")))</f>
        <v/>
      </c>
      <c r="N466" s="16" t="str">
        <f>IF(K466=1,'Lay Out'!G466,"")</f>
        <v/>
      </c>
      <c r="O466" s="23" t="str">
        <f>IF(K466=1,'Lay Out'!$J$25,"")</f>
        <v/>
      </c>
      <c r="P466">
        <f t="shared" si="45"/>
        <v>90646</v>
      </c>
      <c r="Q466" s="16" t="str">
        <f>IF(K466=1,'Lay Out'!F466,"")</f>
        <v/>
      </c>
    </row>
    <row r="467" spans="1:17" ht="14.4">
      <c r="A467" t="str">
        <f>IF(C467="no",_xlfn.XLOOKUP(D467,'BASE BANCOS'!B:B,'BASE BANCOS'!C:C,"",0,1),IF(C467&gt;2,_xlfn.XLOOKUP(D467,'BASE BANCOS'!A:A,'BASE BANCOS'!C:C,"",0,1),""))</f>
        <v/>
      </c>
      <c r="B467" s="16" t="str">
        <f>_xlfn.XLOOKUP(A467,'BASE BANCOS'!C:C,'BASE BANCOS'!B:B,"",0,1)</f>
        <v/>
      </c>
      <c r="C467" t="str">
        <f t="shared" si="47"/>
        <v/>
      </c>
      <c r="D467" s="16">
        <f t="shared" si="46"/>
        <v>0</v>
      </c>
      <c r="E467" t="str">
        <f t="shared" si="42"/>
        <v/>
      </c>
      <c r="F467" s="21" t="str">
        <f>IF('Lay Out'!A467&gt;1,'Lay Out'!C467,"")</f>
        <v/>
      </c>
      <c r="G467">
        <f>'Lay Out'!E467</f>
        <v>0</v>
      </c>
      <c r="H467" s="16" t="str">
        <f ca="1">IF('Lay Out'!A467&gt;3,CONCATENATE('Lay Out'!A467,RANDBETWEEN(1,99999)),(""))</f>
        <v/>
      </c>
      <c r="I467" s="16" t="str">
        <f>IF('Lay Out'!A467&gt;1,'Lay Out'!B467,"")</f>
        <v/>
      </c>
      <c r="J467" s="16" t="str">
        <f t="shared" si="43"/>
        <v/>
      </c>
      <c r="K467" s="16" t="str">
        <f t="shared" si="44"/>
        <v/>
      </c>
      <c r="L467" s="16" t="str" cm="1">
        <f t="array" ref="L467">IF(E467="","",_xlfn.IFS(E467=18,40,E467=16,3,E467=10,10))</f>
        <v/>
      </c>
      <c r="M467" s="22" t="str">
        <f>IF(E467=18,'Lay Out'!D467,IF(E467=10,'Lay Out'!D467,IF(E467=16,'Lay Out'!D467,"")))</f>
        <v/>
      </c>
      <c r="N467" s="16" t="str">
        <f>IF(K467=1,'Lay Out'!G467,"")</f>
        <v/>
      </c>
      <c r="O467" s="23" t="str">
        <f>IF(K467=1,'Lay Out'!$J$25,"")</f>
        <v/>
      </c>
      <c r="P467">
        <f t="shared" si="45"/>
        <v>90646</v>
      </c>
      <c r="Q467" s="16" t="str">
        <f>IF(K467=1,'Lay Out'!F467,"")</f>
        <v/>
      </c>
    </row>
    <row r="468" spans="1:17" ht="14.4">
      <c r="A468" t="str">
        <f>IF(C468="no",_xlfn.XLOOKUP(D468,'BASE BANCOS'!B:B,'BASE BANCOS'!C:C,"",0,1),IF(C468&gt;2,_xlfn.XLOOKUP(D468,'BASE BANCOS'!A:A,'BASE BANCOS'!C:C,"",0,1),""))</f>
        <v/>
      </c>
      <c r="B468" s="16" t="str">
        <f>_xlfn.XLOOKUP(A468,'BASE BANCOS'!C:C,'BASE BANCOS'!B:B,"",0,1)</f>
        <v/>
      </c>
      <c r="C468" t="str">
        <f t="shared" si="47"/>
        <v/>
      </c>
      <c r="D468" s="16">
        <f t="shared" si="46"/>
        <v>0</v>
      </c>
      <c r="E468" t="str">
        <f t="shared" si="42"/>
        <v/>
      </c>
      <c r="F468" s="21" t="str">
        <f>IF('Lay Out'!A468&gt;1,'Lay Out'!C468,"")</f>
        <v/>
      </c>
      <c r="G468">
        <f>'Lay Out'!E468</f>
        <v>0</v>
      </c>
      <c r="H468" s="16" t="str">
        <f ca="1">IF('Lay Out'!A468&gt;3,CONCATENATE('Lay Out'!A468,RANDBETWEEN(1,99999)),(""))</f>
        <v/>
      </c>
      <c r="I468" s="16" t="str">
        <f>IF('Lay Out'!A468&gt;1,'Lay Out'!B468,"")</f>
        <v/>
      </c>
      <c r="J468" s="16" t="str">
        <f t="shared" si="43"/>
        <v/>
      </c>
      <c r="K468" s="16" t="str">
        <f t="shared" si="44"/>
        <v/>
      </c>
      <c r="L468" s="16" t="str" cm="1">
        <f t="array" ref="L468">IF(E468="","",_xlfn.IFS(E468=18,40,E468=16,3,E468=10,10))</f>
        <v/>
      </c>
      <c r="M468" s="22" t="str">
        <f>IF(E468=18,'Lay Out'!D468,IF(E468=10,'Lay Out'!D468,IF(E468=16,'Lay Out'!D468,"")))</f>
        <v/>
      </c>
      <c r="N468" s="16" t="str">
        <f>IF(K468=1,'Lay Out'!G468,"")</f>
        <v/>
      </c>
      <c r="O468" s="23" t="str">
        <f>IF(K468=1,'Lay Out'!$J$25,"")</f>
        <v/>
      </c>
      <c r="P468">
        <f t="shared" si="45"/>
        <v>90646</v>
      </c>
      <c r="Q468" s="16" t="str">
        <f>IF(K468=1,'Lay Out'!F468,"")</f>
        <v/>
      </c>
    </row>
    <row r="469" spans="1:17" ht="14.4">
      <c r="A469" t="str">
        <f>IF(C469="no",_xlfn.XLOOKUP(D469,'BASE BANCOS'!B:B,'BASE BANCOS'!C:C,"",0,1),IF(C469&gt;2,_xlfn.XLOOKUP(D469,'BASE BANCOS'!A:A,'BASE BANCOS'!C:C,"",0,1),""))</f>
        <v/>
      </c>
      <c r="B469" s="16" t="str">
        <f>_xlfn.XLOOKUP(A469,'BASE BANCOS'!C:C,'BASE BANCOS'!B:B,"",0,1)</f>
        <v/>
      </c>
      <c r="C469" t="str">
        <f t="shared" si="47"/>
        <v/>
      </c>
      <c r="D469" s="16">
        <f t="shared" si="46"/>
        <v>0</v>
      </c>
      <c r="E469" t="str">
        <f t="shared" si="42"/>
        <v/>
      </c>
      <c r="F469" s="21" t="str">
        <f>IF('Lay Out'!A469&gt;1,'Lay Out'!C469,"")</f>
        <v/>
      </c>
      <c r="G469">
        <f>'Lay Out'!E469</f>
        <v>0</v>
      </c>
      <c r="H469" s="16" t="str">
        <f ca="1">IF('Lay Out'!A469&gt;3,CONCATENATE('Lay Out'!A469,RANDBETWEEN(1,99999)),(""))</f>
        <v/>
      </c>
      <c r="I469" s="16" t="str">
        <f>IF('Lay Out'!A469&gt;1,'Lay Out'!B469,"")</f>
        <v/>
      </c>
      <c r="J469" s="16" t="str">
        <f t="shared" si="43"/>
        <v/>
      </c>
      <c r="K469" s="16" t="str">
        <f t="shared" si="44"/>
        <v/>
      </c>
      <c r="L469" s="16" t="str" cm="1">
        <f t="array" ref="L469">IF(E469="","",_xlfn.IFS(E469=18,40,E469=16,3,E469=10,10))</f>
        <v/>
      </c>
      <c r="M469" s="22" t="str">
        <f>IF(E469=18,'Lay Out'!D469,IF(E469=10,'Lay Out'!D469,IF(E469=16,'Lay Out'!D469,"")))</f>
        <v/>
      </c>
      <c r="N469" s="16" t="str">
        <f>IF(K469=1,'Lay Out'!G469,"")</f>
        <v/>
      </c>
      <c r="O469" s="23" t="str">
        <f>IF(K469=1,'Lay Out'!$J$25,"")</f>
        <v/>
      </c>
      <c r="P469">
        <f t="shared" si="45"/>
        <v>90646</v>
      </c>
      <c r="Q469" s="16" t="str">
        <f>IF(K469=1,'Lay Out'!F469,"")</f>
        <v/>
      </c>
    </row>
    <row r="470" spans="1:17" ht="14.4">
      <c r="A470" t="str">
        <f>IF(C470="no",_xlfn.XLOOKUP(D470,'BASE BANCOS'!B:B,'BASE BANCOS'!C:C,"",0,1),IF(C470&gt;2,_xlfn.XLOOKUP(D470,'BASE BANCOS'!A:A,'BASE BANCOS'!C:C,"",0,1),""))</f>
        <v/>
      </c>
      <c r="B470" s="16" t="str">
        <f>_xlfn.XLOOKUP(A470,'BASE BANCOS'!C:C,'BASE BANCOS'!B:B,"",0,1)</f>
        <v/>
      </c>
      <c r="C470" t="str">
        <f t="shared" si="47"/>
        <v/>
      </c>
      <c r="D470" s="16">
        <f t="shared" si="46"/>
        <v>0</v>
      </c>
      <c r="E470" t="str">
        <f t="shared" si="42"/>
        <v/>
      </c>
      <c r="F470" s="21" t="str">
        <f>IF('Lay Out'!A470&gt;1,'Lay Out'!C470,"")</f>
        <v/>
      </c>
      <c r="G470">
        <f>'Lay Out'!E470</f>
        <v>0</v>
      </c>
      <c r="H470" s="16" t="str">
        <f ca="1">IF('Lay Out'!A470&gt;3,CONCATENATE('Lay Out'!A470,RANDBETWEEN(1,99999)),(""))</f>
        <v/>
      </c>
      <c r="I470" s="16" t="str">
        <f>IF('Lay Out'!A470&gt;1,'Lay Out'!B470,"")</f>
        <v/>
      </c>
      <c r="J470" s="16" t="str">
        <f t="shared" si="43"/>
        <v/>
      </c>
      <c r="K470" s="16" t="str">
        <f t="shared" si="44"/>
        <v/>
      </c>
      <c r="L470" s="16" t="str" cm="1">
        <f t="array" ref="L470">IF(E470="","",_xlfn.IFS(E470=18,40,E470=16,3,E470=10,10))</f>
        <v/>
      </c>
      <c r="M470" s="22" t="str">
        <f>IF(E470=18,'Lay Out'!D470,IF(E470=10,'Lay Out'!D470,IF(E470=16,'Lay Out'!D470,"")))</f>
        <v/>
      </c>
      <c r="N470" s="16" t="str">
        <f>IF(K470=1,'Lay Out'!G470,"")</f>
        <v/>
      </c>
      <c r="O470" s="23" t="str">
        <f>IF(K470=1,'Lay Out'!$J$25,"")</f>
        <v/>
      </c>
      <c r="P470">
        <f t="shared" si="45"/>
        <v>90646</v>
      </c>
      <c r="Q470" s="16" t="str">
        <f>IF(K470=1,'Lay Out'!F470,"")</f>
        <v/>
      </c>
    </row>
    <row r="471" spans="1:17" ht="14.4">
      <c r="A471" t="str">
        <f>IF(C471="no",_xlfn.XLOOKUP(D471,'BASE BANCOS'!B:B,'BASE BANCOS'!C:C,"",0,1),IF(C471&gt;2,_xlfn.XLOOKUP(D471,'BASE BANCOS'!A:A,'BASE BANCOS'!C:C,"",0,1),""))</f>
        <v/>
      </c>
      <c r="B471" s="16" t="str">
        <f>_xlfn.XLOOKUP(A471,'BASE BANCOS'!C:C,'BASE BANCOS'!B:B,"",0,1)</f>
        <v/>
      </c>
      <c r="C471" t="str">
        <f t="shared" si="47"/>
        <v/>
      </c>
      <c r="D471" s="16">
        <f t="shared" si="46"/>
        <v>0</v>
      </c>
      <c r="E471" t="str">
        <f t="shared" si="42"/>
        <v/>
      </c>
      <c r="F471" s="21" t="str">
        <f>IF('Lay Out'!A471&gt;1,'Lay Out'!C471,"")</f>
        <v/>
      </c>
      <c r="G471">
        <f>'Lay Out'!E471</f>
        <v>0</v>
      </c>
      <c r="H471" s="16" t="str">
        <f ca="1">IF('Lay Out'!A471&gt;3,CONCATENATE('Lay Out'!A471,RANDBETWEEN(1,99999)),(""))</f>
        <v/>
      </c>
      <c r="I471" s="16" t="str">
        <f>IF('Lay Out'!A471&gt;1,'Lay Out'!B471,"")</f>
        <v/>
      </c>
      <c r="J471" s="16" t="str">
        <f t="shared" si="43"/>
        <v/>
      </c>
      <c r="K471" s="16" t="str">
        <f t="shared" si="44"/>
        <v/>
      </c>
      <c r="L471" s="16" t="str" cm="1">
        <f t="array" ref="L471">IF(E471="","",_xlfn.IFS(E471=18,40,E471=16,3,E471=10,10))</f>
        <v/>
      </c>
      <c r="M471" s="22" t="str">
        <f>IF(E471=18,'Lay Out'!D471,IF(E471=10,'Lay Out'!D471,IF(E471=16,'Lay Out'!D471,"")))</f>
        <v/>
      </c>
      <c r="N471" s="16" t="str">
        <f>IF(K471=1,'Lay Out'!G471,"")</f>
        <v/>
      </c>
      <c r="O471" s="23" t="str">
        <f>IF(K471=1,'Lay Out'!$J$25,"")</f>
        <v/>
      </c>
      <c r="P471">
        <f t="shared" si="45"/>
        <v>90646</v>
      </c>
      <c r="Q471" s="16" t="str">
        <f>IF(K471=1,'Lay Out'!F471,"")</f>
        <v/>
      </c>
    </row>
    <row r="472" spans="1:17" ht="14.4">
      <c r="A472" t="str">
        <f>IF(C472="no",_xlfn.XLOOKUP(D472,'BASE BANCOS'!B:B,'BASE BANCOS'!C:C,"",0,1),IF(C472&gt;2,_xlfn.XLOOKUP(D472,'BASE BANCOS'!A:A,'BASE BANCOS'!C:C,"",0,1),""))</f>
        <v/>
      </c>
      <c r="B472" s="16" t="str">
        <f>_xlfn.XLOOKUP(A472,'BASE BANCOS'!C:C,'BASE BANCOS'!B:B,"",0,1)</f>
        <v/>
      </c>
      <c r="C472" t="str">
        <f t="shared" si="47"/>
        <v/>
      </c>
      <c r="D472" s="16">
        <f t="shared" si="46"/>
        <v>0</v>
      </c>
      <c r="E472" t="str">
        <f t="shared" si="42"/>
        <v/>
      </c>
      <c r="F472" s="21" t="str">
        <f>IF('Lay Out'!A472&gt;1,'Lay Out'!C472,"")</f>
        <v/>
      </c>
      <c r="G472">
        <f>'Lay Out'!E472</f>
        <v>0</v>
      </c>
      <c r="H472" s="16" t="str">
        <f ca="1">IF('Lay Out'!A472&gt;3,CONCATENATE('Lay Out'!A472,RANDBETWEEN(1,99999)),(""))</f>
        <v/>
      </c>
      <c r="I472" s="16" t="str">
        <f>IF('Lay Out'!A472&gt;1,'Lay Out'!B472,"")</f>
        <v/>
      </c>
      <c r="J472" s="16" t="str">
        <f t="shared" si="43"/>
        <v/>
      </c>
      <c r="K472" s="16" t="str">
        <f t="shared" si="44"/>
        <v/>
      </c>
      <c r="L472" s="16" t="str" cm="1">
        <f t="array" ref="L472">IF(E472="","",_xlfn.IFS(E472=18,40,E472=16,3,E472=10,10))</f>
        <v/>
      </c>
      <c r="M472" s="22" t="str">
        <f>IF(E472=18,'Lay Out'!D472,IF(E472=10,'Lay Out'!D472,IF(E472=16,'Lay Out'!D472,"")))</f>
        <v/>
      </c>
      <c r="N472" s="16" t="str">
        <f>IF(K472=1,'Lay Out'!G472,"")</f>
        <v/>
      </c>
      <c r="O472" s="23" t="str">
        <f>IF(K472=1,'Lay Out'!$J$25,"")</f>
        <v/>
      </c>
      <c r="P472">
        <f t="shared" si="45"/>
        <v>90646</v>
      </c>
      <c r="Q472" s="16" t="str">
        <f>IF(K472=1,'Lay Out'!F472,"")</f>
        <v/>
      </c>
    </row>
    <row r="473" spans="1:17" ht="14.4">
      <c r="A473" t="str">
        <f>IF(C473="no",_xlfn.XLOOKUP(D473,'BASE BANCOS'!B:B,'BASE BANCOS'!C:C,"",0,1),IF(C473&gt;2,_xlfn.XLOOKUP(D473,'BASE BANCOS'!A:A,'BASE BANCOS'!C:C,"",0,1),""))</f>
        <v/>
      </c>
      <c r="B473" s="16" t="str">
        <f>_xlfn.XLOOKUP(A473,'BASE BANCOS'!C:C,'BASE BANCOS'!B:B,"",0,1)</f>
        <v/>
      </c>
      <c r="C473" t="str">
        <f t="shared" si="47"/>
        <v/>
      </c>
      <c r="D473" s="16">
        <f t="shared" si="46"/>
        <v>0</v>
      </c>
      <c r="E473" t="str">
        <f t="shared" si="42"/>
        <v/>
      </c>
      <c r="F473" s="21" t="str">
        <f>IF('Lay Out'!A473&gt;1,'Lay Out'!C473,"")</f>
        <v/>
      </c>
      <c r="G473">
        <f>'Lay Out'!E473</f>
        <v>0</v>
      </c>
      <c r="H473" s="16" t="str">
        <f ca="1">IF('Lay Out'!A473&gt;3,CONCATENATE('Lay Out'!A473,RANDBETWEEN(1,99999)),(""))</f>
        <v/>
      </c>
      <c r="I473" s="16" t="str">
        <f>IF('Lay Out'!A473&gt;1,'Lay Out'!B473,"")</f>
        <v/>
      </c>
      <c r="J473" s="16" t="str">
        <f t="shared" si="43"/>
        <v/>
      </c>
      <c r="K473" s="16" t="str">
        <f t="shared" si="44"/>
        <v/>
      </c>
      <c r="L473" s="16" t="str" cm="1">
        <f t="array" ref="L473">IF(E473="","",_xlfn.IFS(E473=18,40,E473=16,3,E473=10,10))</f>
        <v/>
      </c>
      <c r="M473" s="22" t="str">
        <f>IF(E473=18,'Lay Out'!D473,IF(E473=10,'Lay Out'!D473,IF(E473=16,'Lay Out'!D473,"")))</f>
        <v/>
      </c>
      <c r="N473" s="16" t="str">
        <f>IF(K473=1,'Lay Out'!G473,"")</f>
        <v/>
      </c>
      <c r="O473" s="23" t="str">
        <f>IF(K473=1,'Lay Out'!$J$25,"")</f>
        <v/>
      </c>
      <c r="P473">
        <f t="shared" si="45"/>
        <v>90646</v>
      </c>
      <c r="Q473" s="16" t="str">
        <f>IF(K473=1,'Lay Out'!F473,"")</f>
        <v/>
      </c>
    </row>
    <row r="474" spans="1:17" ht="14.4">
      <c r="A474" t="str">
        <f>IF(C474="no",_xlfn.XLOOKUP(D474,'BASE BANCOS'!B:B,'BASE BANCOS'!C:C,"",0,1),IF(C474&gt;2,_xlfn.XLOOKUP(D474,'BASE BANCOS'!A:A,'BASE BANCOS'!C:C,"",0,1),""))</f>
        <v/>
      </c>
      <c r="B474" s="16" t="str">
        <f>_xlfn.XLOOKUP(A474,'BASE BANCOS'!C:C,'BASE BANCOS'!B:B,"",0,1)</f>
        <v/>
      </c>
      <c r="C474" t="str">
        <f t="shared" si="47"/>
        <v/>
      </c>
      <c r="D474" s="16">
        <f t="shared" si="46"/>
        <v>0</v>
      </c>
      <c r="E474" t="str">
        <f t="shared" si="42"/>
        <v/>
      </c>
      <c r="F474" s="21" t="str">
        <f>IF('Lay Out'!A474&gt;1,'Lay Out'!C474,"")</f>
        <v/>
      </c>
      <c r="G474">
        <f>'Lay Out'!E474</f>
        <v>0</v>
      </c>
      <c r="H474" s="16" t="str">
        <f ca="1">IF('Lay Out'!A474&gt;3,CONCATENATE('Lay Out'!A474,RANDBETWEEN(1,99999)),(""))</f>
        <v/>
      </c>
      <c r="I474" s="16" t="str">
        <f>IF('Lay Out'!A474&gt;1,'Lay Out'!B474,"")</f>
        <v/>
      </c>
      <c r="J474" s="16" t="str">
        <f t="shared" si="43"/>
        <v/>
      </c>
      <c r="K474" s="16" t="str">
        <f t="shared" si="44"/>
        <v/>
      </c>
      <c r="L474" s="16" t="str" cm="1">
        <f t="array" ref="L474">IF(E474="","",_xlfn.IFS(E474=18,40,E474=16,3,E474=10,10))</f>
        <v/>
      </c>
      <c r="M474" s="22" t="str">
        <f>IF(E474=18,'Lay Out'!D474,IF(E474=10,'Lay Out'!D474,IF(E474=16,'Lay Out'!D474,"")))</f>
        <v/>
      </c>
      <c r="N474" s="16" t="str">
        <f>IF(K474=1,'Lay Out'!G474,"")</f>
        <v/>
      </c>
      <c r="O474" s="23" t="str">
        <f>IF(K474=1,'Lay Out'!$J$25,"")</f>
        <v/>
      </c>
      <c r="P474">
        <f t="shared" si="45"/>
        <v>90646</v>
      </c>
      <c r="Q474" s="16" t="str">
        <f>IF(K474=1,'Lay Out'!F474,"")</f>
        <v/>
      </c>
    </row>
    <row r="475" spans="1:17" ht="14.4">
      <c r="A475" t="str">
        <f>IF(C475="no",_xlfn.XLOOKUP(D475,'BASE BANCOS'!B:B,'BASE BANCOS'!C:C,"",0,1),IF(C475&gt;2,_xlfn.XLOOKUP(D475,'BASE BANCOS'!A:A,'BASE BANCOS'!C:C,"",0,1),""))</f>
        <v/>
      </c>
      <c r="B475" s="16" t="str">
        <f>_xlfn.XLOOKUP(A475,'BASE BANCOS'!C:C,'BASE BANCOS'!B:B,"",0,1)</f>
        <v/>
      </c>
      <c r="C475" t="str">
        <f t="shared" si="47"/>
        <v/>
      </c>
      <c r="D475" s="16">
        <f t="shared" si="46"/>
        <v>0</v>
      </c>
      <c r="E475" t="str">
        <f t="shared" si="42"/>
        <v/>
      </c>
      <c r="F475" s="21" t="str">
        <f>IF('Lay Out'!A475&gt;1,'Lay Out'!C475,"")</f>
        <v/>
      </c>
      <c r="G475">
        <f>'Lay Out'!E475</f>
        <v>0</v>
      </c>
      <c r="H475" s="16" t="str">
        <f ca="1">IF('Lay Out'!A475&gt;3,CONCATENATE('Lay Out'!A475,RANDBETWEEN(1,99999)),(""))</f>
        <v/>
      </c>
      <c r="I475" s="16" t="str">
        <f>IF('Lay Out'!A475&gt;1,'Lay Out'!B475,"")</f>
        <v/>
      </c>
      <c r="J475" s="16" t="str">
        <f t="shared" si="43"/>
        <v/>
      </c>
      <c r="K475" s="16" t="str">
        <f t="shared" si="44"/>
        <v/>
      </c>
      <c r="L475" s="16" t="str" cm="1">
        <f t="array" ref="L475">IF(E475="","",_xlfn.IFS(E475=18,40,E475=16,3,E475=10,10))</f>
        <v/>
      </c>
      <c r="M475" s="22" t="str">
        <f>IF(E475=18,'Lay Out'!D475,IF(E475=10,'Lay Out'!D475,IF(E475=16,'Lay Out'!D475,"")))</f>
        <v/>
      </c>
      <c r="N475" s="16" t="str">
        <f>IF(K475=1,'Lay Out'!G475,"")</f>
        <v/>
      </c>
      <c r="O475" s="23" t="str">
        <f>IF(K475=1,'Lay Out'!$J$25,"")</f>
        <v/>
      </c>
      <c r="P475">
        <f t="shared" si="45"/>
        <v>90646</v>
      </c>
      <c r="Q475" s="16" t="str">
        <f>IF(K475=1,'Lay Out'!F475,"")</f>
        <v/>
      </c>
    </row>
    <row r="476" spans="1:17" ht="14.4">
      <c r="A476" t="str">
        <f>IF(C476="no",_xlfn.XLOOKUP(D476,'BASE BANCOS'!B:B,'BASE BANCOS'!C:C,"",0,1),IF(C476&gt;2,_xlfn.XLOOKUP(D476,'BASE BANCOS'!A:A,'BASE BANCOS'!C:C,"",0,1),""))</f>
        <v/>
      </c>
      <c r="B476" s="16" t="str">
        <f>_xlfn.XLOOKUP(A476,'BASE BANCOS'!C:C,'BASE BANCOS'!B:B,"",0,1)</f>
        <v/>
      </c>
      <c r="C476" t="str">
        <f t="shared" si="47"/>
        <v/>
      </c>
      <c r="D476" s="16">
        <f t="shared" si="46"/>
        <v>0</v>
      </c>
      <c r="E476" t="str">
        <f t="shared" si="42"/>
        <v/>
      </c>
      <c r="F476" s="21" t="str">
        <f>IF('Lay Out'!A476&gt;1,'Lay Out'!C476,"")</f>
        <v/>
      </c>
      <c r="G476">
        <f>'Lay Out'!E476</f>
        <v>0</v>
      </c>
      <c r="H476" s="16" t="str">
        <f ca="1">IF('Lay Out'!A476&gt;3,CONCATENATE('Lay Out'!A476,RANDBETWEEN(1,99999)),(""))</f>
        <v/>
      </c>
      <c r="I476" s="16" t="str">
        <f>IF('Lay Out'!A476&gt;1,'Lay Out'!B476,"")</f>
        <v/>
      </c>
      <c r="J476" s="16" t="str">
        <f t="shared" si="43"/>
        <v/>
      </c>
      <c r="K476" s="16" t="str">
        <f t="shared" si="44"/>
        <v/>
      </c>
      <c r="L476" s="16" t="str" cm="1">
        <f t="array" ref="L476">IF(E476="","",_xlfn.IFS(E476=18,40,E476=16,3,E476=10,10))</f>
        <v/>
      </c>
      <c r="M476" s="22" t="str">
        <f>IF(E476=18,'Lay Out'!D476,IF(E476=10,'Lay Out'!D476,IF(E476=16,'Lay Out'!D476,"")))</f>
        <v/>
      </c>
      <c r="N476" s="16" t="str">
        <f>IF(K476=1,'Lay Out'!G476,"")</f>
        <v/>
      </c>
      <c r="O476" s="23" t="str">
        <f>IF(K476=1,'Lay Out'!$J$25,"")</f>
        <v/>
      </c>
      <c r="P476">
        <f t="shared" si="45"/>
        <v>90646</v>
      </c>
      <c r="Q476" s="16" t="str">
        <f>IF(K476=1,'Lay Out'!F476,"")</f>
        <v/>
      </c>
    </row>
    <row r="477" spans="1:17" ht="14.4">
      <c r="A477" t="str">
        <f>IF(C477="no",_xlfn.XLOOKUP(D477,'BASE BANCOS'!B:B,'BASE BANCOS'!C:C,"",0,1),IF(C477&gt;2,_xlfn.XLOOKUP(D477,'BASE BANCOS'!A:A,'BASE BANCOS'!C:C,"",0,1),""))</f>
        <v/>
      </c>
      <c r="B477" s="16" t="str">
        <f>_xlfn.XLOOKUP(A477,'BASE BANCOS'!C:C,'BASE BANCOS'!B:B,"",0,1)</f>
        <v/>
      </c>
      <c r="C477" t="str">
        <f t="shared" si="47"/>
        <v/>
      </c>
      <c r="D477" s="16">
        <f t="shared" si="46"/>
        <v>0</v>
      </c>
      <c r="E477" t="str">
        <f t="shared" si="42"/>
        <v/>
      </c>
      <c r="F477" s="21" t="str">
        <f>IF('Lay Out'!A477&gt;1,'Lay Out'!C477,"")</f>
        <v/>
      </c>
      <c r="G477">
        <f>'Lay Out'!E477</f>
        <v>0</v>
      </c>
      <c r="H477" s="16" t="str">
        <f ca="1">IF('Lay Out'!A477&gt;3,CONCATENATE('Lay Out'!A477,RANDBETWEEN(1,99999)),(""))</f>
        <v/>
      </c>
      <c r="I477" s="16" t="str">
        <f>IF('Lay Out'!A477&gt;1,'Lay Out'!B477,"")</f>
        <v/>
      </c>
      <c r="J477" s="16" t="str">
        <f t="shared" si="43"/>
        <v/>
      </c>
      <c r="K477" s="16" t="str">
        <f t="shared" si="44"/>
        <v/>
      </c>
      <c r="L477" s="16" t="str" cm="1">
        <f t="array" ref="L477">IF(E477="","",_xlfn.IFS(E477=18,40,E477=16,3,E477=10,10))</f>
        <v/>
      </c>
      <c r="M477" s="22" t="str">
        <f>IF(E477=18,'Lay Out'!D477,IF(E477=10,'Lay Out'!D477,IF(E477=16,'Lay Out'!D477,"")))</f>
        <v/>
      </c>
      <c r="N477" s="16" t="str">
        <f>IF(K477=1,'Lay Out'!G477,"")</f>
        <v/>
      </c>
      <c r="O477" s="23" t="str">
        <f>IF(K477=1,'Lay Out'!$J$25,"")</f>
        <v/>
      </c>
      <c r="P477">
        <f t="shared" si="45"/>
        <v>90646</v>
      </c>
      <c r="Q477" s="16" t="str">
        <f>IF(K477=1,'Lay Out'!F477,"")</f>
        <v/>
      </c>
    </row>
    <row r="478" spans="1:17" ht="14.4">
      <c r="A478" t="str">
        <f>IF(C478="no",_xlfn.XLOOKUP(D478,'BASE BANCOS'!B:B,'BASE BANCOS'!C:C,"",0,1),IF(C478&gt;2,_xlfn.XLOOKUP(D478,'BASE BANCOS'!A:A,'BASE BANCOS'!C:C,"",0,1),""))</f>
        <v/>
      </c>
      <c r="B478" s="16" t="str">
        <f>_xlfn.XLOOKUP(A478,'BASE BANCOS'!C:C,'BASE BANCOS'!B:B,"",0,1)</f>
        <v/>
      </c>
      <c r="C478" t="str">
        <f t="shared" si="47"/>
        <v/>
      </c>
      <c r="D478" s="16">
        <f t="shared" si="46"/>
        <v>0</v>
      </c>
      <c r="E478" t="str">
        <f t="shared" si="42"/>
        <v/>
      </c>
      <c r="F478" s="21" t="str">
        <f>IF('Lay Out'!A478&gt;1,'Lay Out'!C478,"")</f>
        <v/>
      </c>
      <c r="G478">
        <f>'Lay Out'!E478</f>
        <v>0</v>
      </c>
      <c r="H478" s="16" t="str">
        <f ca="1">IF('Lay Out'!A478&gt;3,CONCATENATE('Lay Out'!A478,RANDBETWEEN(1,99999)),(""))</f>
        <v/>
      </c>
      <c r="I478" s="16" t="str">
        <f>IF('Lay Out'!A478&gt;1,'Lay Out'!B478,"")</f>
        <v/>
      </c>
      <c r="J478" s="16" t="str">
        <f t="shared" si="43"/>
        <v/>
      </c>
      <c r="K478" s="16" t="str">
        <f t="shared" si="44"/>
        <v/>
      </c>
      <c r="L478" s="16" t="str" cm="1">
        <f t="array" ref="L478">IF(E478="","",_xlfn.IFS(E478=18,40,E478=16,3,E478=10,10))</f>
        <v/>
      </c>
      <c r="M478" s="22" t="str">
        <f>IF(E478=18,'Lay Out'!D478,IF(E478=10,'Lay Out'!D478,IF(E478=16,'Lay Out'!D478,"")))</f>
        <v/>
      </c>
      <c r="N478" s="16" t="str">
        <f>IF(K478=1,'Lay Out'!G478,"")</f>
        <v/>
      </c>
      <c r="O478" s="23" t="str">
        <f>IF(K478=1,'Lay Out'!$J$25,"")</f>
        <v/>
      </c>
      <c r="P478">
        <f t="shared" si="45"/>
        <v>90646</v>
      </c>
      <c r="Q478" s="16" t="str">
        <f>IF(K478=1,'Lay Out'!F478,"")</f>
        <v/>
      </c>
    </row>
    <row r="479" spans="1:17" ht="14.4">
      <c r="A479" t="str">
        <f>IF(C479="no",_xlfn.XLOOKUP(D479,'BASE BANCOS'!B:B,'BASE BANCOS'!C:C,"",0,1),IF(C479&gt;2,_xlfn.XLOOKUP(D479,'BASE BANCOS'!A:A,'BASE BANCOS'!C:C,"",0,1),""))</f>
        <v/>
      </c>
      <c r="B479" s="16" t="str">
        <f>_xlfn.XLOOKUP(A479,'BASE BANCOS'!C:C,'BASE BANCOS'!B:B,"",0,1)</f>
        <v/>
      </c>
      <c r="C479" t="str">
        <f t="shared" si="47"/>
        <v/>
      </c>
      <c r="D479" s="16">
        <f t="shared" si="46"/>
        <v>0</v>
      </c>
      <c r="E479" t="str">
        <f t="shared" si="42"/>
        <v/>
      </c>
      <c r="F479" s="21" t="str">
        <f>IF('Lay Out'!A479&gt;1,'Lay Out'!C479,"")</f>
        <v/>
      </c>
      <c r="G479">
        <f>'Lay Out'!E479</f>
        <v>0</v>
      </c>
      <c r="H479" s="16" t="str">
        <f ca="1">IF('Lay Out'!A479&gt;3,CONCATENATE('Lay Out'!A479,RANDBETWEEN(1,99999)),(""))</f>
        <v/>
      </c>
      <c r="I479" s="16" t="str">
        <f>IF('Lay Out'!A479&gt;1,'Lay Out'!B479,"")</f>
        <v/>
      </c>
      <c r="J479" s="16" t="str">
        <f t="shared" si="43"/>
        <v/>
      </c>
      <c r="K479" s="16" t="str">
        <f t="shared" si="44"/>
        <v/>
      </c>
      <c r="L479" s="16" t="str" cm="1">
        <f t="array" ref="L479">IF(E479="","",_xlfn.IFS(E479=18,40,E479=16,3,E479=10,10))</f>
        <v/>
      </c>
      <c r="M479" s="22" t="str">
        <f>IF(E479=18,'Lay Out'!D479,IF(E479=10,'Lay Out'!D479,IF(E479=16,'Lay Out'!D479,"")))</f>
        <v/>
      </c>
      <c r="N479" s="16" t="str">
        <f>IF(K479=1,'Lay Out'!G479,"")</f>
        <v/>
      </c>
      <c r="O479" s="23" t="str">
        <f>IF(K479=1,'Lay Out'!$J$25,"")</f>
        <v/>
      </c>
      <c r="P479">
        <f t="shared" si="45"/>
        <v>90646</v>
      </c>
      <c r="Q479" s="16" t="str">
        <f>IF(K479=1,'Lay Out'!F479,"")</f>
        <v/>
      </c>
    </row>
    <row r="480" spans="1:17" ht="14.4">
      <c r="A480" t="str">
        <f>IF(C480="no",_xlfn.XLOOKUP(D480,'BASE BANCOS'!B:B,'BASE BANCOS'!C:C,"",0,1),IF(C480&gt;2,_xlfn.XLOOKUP(D480,'BASE BANCOS'!A:A,'BASE BANCOS'!C:C,"",0,1),""))</f>
        <v/>
      </c>
      <c r="B480" s="16" t="str">
        <f>_xlfn.XLOOKUP(A480,'BASE BANCOS'!C:C,'BASE BANCOS'!B:B,"",0,1)</f>
        <v/>
      </c>
      <c r="C480" t="str">
        <f t="shared" si="47"/>
        <v/>
      </c>
      <c r="D480" s="16">
        <f t="shared" si="46"/>
        <v>0</v>
      </c>
      <c r="E480" t="str">
        <f t="shared" si="42"/>
        <v/>
      </c>
      <c r="F480" s="21" t="str">
        <f>IF('Lay Out'!A480&gt;1,'Lay Out'!C480,"")</f>
        <v/>
      </c>
      <c r="G480">
        <f>'Lay Out'!E480</f>
        <v>0</v>
      </c>
      <c r="H480" s="16" t="str">
        <f ca="1">IF('Lay Out'!A480&gt;3,CONCATENATE('Lay Out'!A480,RANDBETWEEN(1,99999)),(""))</f>
        <v/>
      </c>
      <c r="I480" s="16" t="str">
        <f>IF('Lay Out'!A480&gt;1,'Lay Out'!B480,"")</f>
        <v/>
      </c>
      <c r="J480" s="16" t="str">
        <f t="shared" si="43"/>
        <v/>
      </c>
      <c r="K480" s="16" t="str">
        <f t="shared" si="44"/>
        <v/>
      </c>
      <c r="L480" s="16" t="str" cm="1">
        <f t="array" ref="L480">IF(E480="","",_xlfn.IFS(E480=18,40,E480=16,3,E480=10,10))</f>
        <v/>
      </c>
      <c r="M480" s="22" t="str">
        <f>IF(E480=18,'Lay Out'!D480,IF(E480=10,'Lay Out'!D480,IF(E480=16,'Lay Out'!D480,"")))</f>
        <v/>
      </c>
      <c r="N480" s="16" t="str">
        <f>IF(K480=1,'Lay Out'!G480,"")</f>
        <v/>
      </c>
      <c r="O480" s="23" t="str">
        <f>IF(K480=1,'Lay Out'!$J$25,"")</f>
        <v/>
      </c>
      <c r="P480">
        <f t="shared" si="45"/>
        <v>90646</v>
      </c>
      <c r="Q480" s="16" t="str">
        <f>IF(K480=1,'Lay Out'!F480,"")</f>
        <v/>
      </c>
    </row>
    <row r="481" spans="1:17" ht="14.4">
      <c r="A481" t="str">
        <f>IF(C481="no",_xlfn.XLOOKUP(D481,'BASE BANCOS'!B:B,'BASE BANCOS'!C:C,"",0,1),IF(C481&gt;2,_xlfn.XLOOKUP(D481,'BASE BANCOS'!A:A,'BASE BANCOS'!C:C,"",0,1),""))</f>
        <v/>
      </c>
      <c r="B481" s="16" t="str">
        <f>_xlfn.XLOOKUP(A481,'BASE BANCOS'!C:C,'BASE BANCOS'!B:B,"",0,1)</f>
        <v/>
      </c>
      <c r="C481" t="str">
        <f t="shared" si="47"/>
        <v/>
      </c>
      <c r="D481" s="16">
        <f t="shared" si="46"/>
        <v>0</v>
      </c>
      <c r="E481" t="str">
        <f t="shared" si="42"/>
        <v/>
      </c>
      <c r="F481" s="21" t="str">
        <f>IF('Lay Out'!A481&gt;1,'Lay Out'!C481,"")</f>
        <v/>
      </c>
      <c r="G481">
        <f>'Lay Out'!E481</f>
        <v>0</v>
      </c>
      <c r="H481" s="16" t="str">
        <f ca="1">IF('Lay Out'!A481&gt;3,CONCATENATE('Lay Out'!A481,RANDBETWEEN(1,99999)),(""))</f>
        <v/>
      </c>
      <c r="I481" s="16" t="str">
        <f>IF('Lay Out'!A481&gt;1,'Lay Out'!B481,"")</f>
        <v/>
      </c>
      <c r="J481" s="16" t="str">
        <f t="shared" si="43"/>
        <v/>
      </c>
      <c r="K481" s="16" t="str">
        <f t="shared" si="44"/>
        <v/>
      </c>
      <c r="L481" s="16" t="str" cm="1">
        <f t="array" ref="L481">IF(E481="","",_xlfn.IFS(E481=18,40,E481=16,3,E481=10,10))</f>
        <v/>
      </c>
      <c r="M481" s="22" t="str">
        <f>IF(E481=18,'Lay Out'!D481,IF(E481=10,'Lay Out'!D481,IF(E481=16,'Lay Out'!D481,"")))</f>
        <v/>
      </c>
      <c r="N481" s="16" t="str">
        <f>IF(K481=1,'Lay Out'!G481,"")</f>
        <v/>
      </c>
      <c r="O481" s="23" t="str">
        <f>IF(K481=1,'Lay Out'!$J$25,"")</f>
        <v/>
      </c>
      <c r="P481">
        <f t="shared" si="45"/>
        <v>90646</v>
      </c>
      <c r="Q481" s="16" t="str">
        <f>IF(K481=1,'Lay Out'!F481,"")</f>
        <v/>
      </c>
    </row>
    <row r="482" spans="1:17" ht="14.4">
      <c r="A482" t="str">
        <f>IF(C482="no",_xlfn.XLOOKUP(D482,'BASE BANCOS'!B:B,'BASE BANCOS'!C:C,"",0,1),IF(C482&gt;2,_xlfn.XLOOKUP(D482,'BASE BANCOS'!A:A,'BASE BANCOS'!C:C,"",0,1),""))</f>
        <v/>
      </c>
      <c r="B482" s="16" t="str">
        <f>_xlfn.XLOOKUP(A482,'BASE BANCOS'!C:C,'BASE BANCOS'!B:B,"",0,1)</f>
        <v/>
      </c>
      <c r="C482" t="str">
        <f t="shared" si="47"/>
        <v/>
      </c>
      <c r="D482" s="16">
        <f t="shared" si="46"/>
        <v>0</v>
      </c>
      <c r="E482" t="str">
        <f t="shared" si="42"/>
        <v/>
      </c>
      <c r="F482" s="21" t="str">
        <f>IF('Lay Out'!A482&gt;1,'Lay Out'!C482,"")</f>
        <v/>
      </c>
      <c r="G482">
        <f>'Lay Out'!E482</f>
        <v>0</v>
      </c>
      <c r="H482" s="16" t="str">
        <f ca="1">IF('Lay Out'!A482&gt;3,CONCATENATE('Lay Out'!A482,RANDBETWEEN(1,99999)),(""))</f>
        <v/>
      </c>
      <c r="I482" s="16" t="str">
        <f>IF('Lay Out'!A482&gt;1,'Lay Out'!B482,"")</f>
        <v/>
      </c>
      <c r="J482" s="16" t="str">
        <f t="shared" si="43"/>
        <v/>
      </c>
      <c r="K482" s="16" t="str">
        <f t="shared" si="44"/>
        <v/>
      </c>
      <c r="L482" s="16" t="str" cm="1">
        <f t="array" ref="L482">IF(E482="","",_xlfn.IFS(E482=18,40,E482=16,3,E482=10,10))</f>
        <v/>
      </c>
      <c r="M482" s="22" t="str">
        <f>IF(E482=18,'Lay Out'!D482,IF(E482=10,'Lay Out'!D482,IF(E482=16,'Lay Out'!D482,"")))</f>
        <v/>
      </c>
      <c r="N482" s="16" t="str">
        <f>IF(K482=1,'Lay Out'!G482,"")</f>
        <v/>
      </c>
      <c r="O482" s="23" t="str">
        <f>IF(K482=1,'Lay Out'!$J$25,"")</f>
        <v/>
      </c>
      <c r="P482">
        <f t="shared" si="45"/>
        <v>90646</v>
      </c>
      <c r="Q482" s="16" t="str">
        <f>IF(K482=1,'Lay Out'!F482,"")</f>
        <v/>
      </c>
    </row>
    <row r="483" spans="1:17" ht="14.4">
      <c r="A483" t="str">
        <f>IF(C483="no",_xlfn.XLOOKUP(D483,'BASE BANCOS'!B:B,'BASE BANCOS'!C:C,"",0,1),IF(C483&gt;2,_xlfn.XLOOKUP(D483,'BASE BANCOS'!A:A,'BASE BANCOS'!C:C,"",0,1),""))</f>
        <v/>
      </c>
      <c r="B483" s="16" t="str">
        <f>_xlfn.XLOOKUP(A483,'BASE BANCOS'!C:C,'BASE BANCOS'!B:B,"",0,1)</f>
        <v/>
      </c>
      <c r="C483" t="str">
        <f t="shared" si="47"/>
        <v/>
      </c>
      <c r="D483" s="16">
        <f t="shared" si="46"/>
        <v>0</v>
      </c>
      <c r="E483" t="str">
        <f t="shared" si="42"/>
        <v/>
      </c>
      <c r="F483" s="21" t="str">
        <f>IF('Lay Out'!A483&gt;1,'Lay Out'!C483,"")</f>
        <v/>
      </c>
      <c r="G483">
        <f>'Lay Out'!E483</f>
        <v>0</v>
      </c>
      <c r="H483" s="16" t="str">
        <f ca="1">IF('Lay Out'!A483&gt;3,CONCATENATE('Lay Out'!A483,RANDBETWEEN(1,99999)),(""))</f>
        <v/>
      </c>
      <c r="I483" s="16" t="str">
        <f>IF('Lay Out'!A483&gt;1,'Lay Out'!B483,"")</f>
        <v/>
      </c>
      <c r="J483" s="16" t="str">
        <f t="shared" si="43"/>
        <v/>
      </c>
      <c r="K483" s="16" t="str">
        <f t="shared" si="44"/>
        <v/>
      </c>
      <c r="L483" s="16" t="str" cm="1">
        <f t="array" ref="L483">IF(E483="","",_xlfn.IFS(E483=18,40,E483=16,3,E483=10,10))</f>
        <v/>
      </c>
      <c r="M483" s="22" t="str">
        <f>IF(E483=18,'Lay Out'!D483,IF(E483=10,'Lay Out'!D483,IF(E483=16,'Lay Out'!D483,"")))</f>
        <v/>
      </c>
      <c r="N483" s="16" t="str">
        <f>IF(K483=1,'Lay Out'!G483,"")</f>
        <v/>
      </c>
      <c r="O483" s="23" t="str">
        <f>IF(K483=1,'Lay Out'!$J$25,"")</f>
        <v/>
      </c>
      <c r="P483">
        <f t="shared" si="45"/>
        <v>90646</v>
      </c>
      <c r="Q483" s="16" t="str">
        <f>IF(K483=1,'Lay Out'!F483,"")</f>
        <v/>
      </c>
    </row>
    <row r="484" spans="1:17" ht="14.4">
      <c r="A484" t="str">
        <f>IF(C484="no",_xlfn.XLOOKUP(D484,'BASE BANCOS'!B:B,'BASE BANCOS'!C:C,"",0,1),IF(C484&gt;2,_xlfn.XLOOKUP(D484,'BASE BANCOS'!A:A,'BASE BANCOS'!C:C,"",0,1),""))</f>
        <v/>
      </c>
      <c r="B484" s="16" t="str">
        <f>_xlfn.XLOOKUP(A484,'BASE BANCOS'!C:C,'BASE BANCOS'!B:B,"",0,1)</f>
        <v/>
      </c>
      <c r="C484" t="str">
        <f t="shared" si="47"/>
        <v/>
      </c>
      <c r="D484" s="16">
        <f t="shared" si="46"/>
        <v>0</v>
      </c>
      <c r="E484" t="str">
        <f t="shared" si="42"/>
        <v/>
      </c>
      <c r="F484" s="21" t="str">
        <f>IF('Lay Out'!A484&gt;1,'Lay Out'!C484,"")</f>
        <v/>
      </c>
      <c r="G484">
        <f>'Lay Out'!E484</f>
        <v>0</v>
      </c>
      <c r="H484" s="16" t="str">
        <f ca="1">IF('Lay Out'!A484&gt;3,CONCATENATE('Lay Out'!A484,RANDBETWEEN(1,99999)),(""))</f>
        <v/>
      </c>
      <c r="I484" s="16" t="str">
        <f>IF('Lay Out'!A484&gt;1,'Lay Out'!B484,"")</f>
        <v/>
      </c>
      <c r="J484" s="16" t="str">
        <f t="shared" si="43"/>
        <v/>
      </c>
      <c r="K484" s="16" t="str">
        <f t="shared" si="44"/>
        <v/>
      </c>
      <c r="L484" s="16" t="str" cm="1">
        <f t="array" ref="L484">IF(E484="","",_xlfn.IFS(E484=18,40,E484=16,3,E484=10,10))</f>
        <v/>
      </c>
      <c r="M484" s="22" t="str">
        <f>IF(E484=18,'Lay Out'!D484,IF(E484=10,'Lay Out'!D484,IF(E484=16,'Lay Out'!D484,"")))</f>
        <v/>
      </c>
      <c r="N484" s="16" t="str">
        <f>IF(K484=1,'Lay Out'!G484,"")</f>
        <v/>
      </c>
      <c r="O484" s="23" t="str">
        <f>IF(K484=1,'Lay Out'!$J$25,"")</f>
        <v/>
      </c>
      <c r="P484">
        <f t="shared" si="45"/>
        <v>90646</v>
      </c>
      <c r="Q484" s="16" t="str">
        <f>IF(K484=1,'Lay Out'!F484,"")</f>
        <v/>
      </c>
    </row>
    <row r="485" spans="1:17" ht="14.4">
      <c r="A485" t="str">
        <f>IF(C485="no",_xlfn.XLOOKUP(D485,'BASE BANCOS'!B:B,'BASE BANCOS'!C:C,"",0,1),IF(C485&gt;2,_xlfn.XLOOKUP(D485,'BASE BANCOS'!A:A,'BASE BANCOS'!C:C,"",0,1),""))</f>
        <v/>
      </c>
      <c r="B485" s="16" t="str">
        <f>_xlfn.XLOOKUP(A485,'BASE BANCOS'!C:C,'BASE BANCOS'!B:B,"",0,1)</f>
        <v/>
      </c>
      <c r="C485" t="str">
        <f t="shared" si="47"/>
        <v/>
      </c>
      <c r="D485" s="16">
        <f t="shared" si="46"/>
        <v>0</v>
      </c>
      <c r="E485" t="str">
        <f t="shared" si="42"/>
        <v/>
      </c>
      <c r="F485" s="21" t="str">
        <f>IF('Lay Out'!A485&gt;1,'Lay Out'!C485,"")</f>
        <v/>
      </c>
      <c r="G485">
        <f>'Lay Out'!E485</f>
        <v>0</v>
      </c>
      <c r="H485" s="16" t="str">
        <f ca="1">IF('Lay Out'!A485&gt;3,CONCATENATE('Lay Out'!A485,RANDBETWEEN(1,99999)),(""))</f>
        <v/>
      </c>
      <c r="I485" s="16" t="str">
        <f>IF('Lay Out'!A485&gt;1,'Lay Out'!B485,"")</f>
        <v/>
      </c>
      <c r="J485" s="16" t="str">
        <f t="shared" si="43"/>
        <v/>
      </c>
      <c r="K485" s="16" t="str">
        <f t="shared" si="44"/>
        <v/>
      </c>
      <c r="L485" s="16" t="str" cm="1">
        <f t="array" ref="L485">IF(E485="","",_xlfn.IFS(E485=18,40,E485=16,3,E485=10,10))</f>
        <v/>
      </c>
      <c r="M485" s="22" t="str">
        <f>IF(E485=18,'Lay Out'!D485,IF(E485=10,'Lay Out'!D485,IF(E485=16,'Lay Out'!D485,"")))</f>
        <v/>
      </c>
      <c r="N485" s="16" t="str">
        <f>IF(K485=1,'Lay Out'!G485,"")</f>
        <v/>
      </c>
      <c r="O485" s="23" t="str">
        <f>IF(K485=1,'Lay Out'!$J$25,"")</f>
        <v/>
      </c>
      <c r="P485">
        <f t="shared" si="45"/>
        <v>90646</v>
      </c>
      <c r="Q485" s="16" t="str">
        <f>IF(K485=1,'Lay Out'!F485,"")</f>
        <v/>
      </c>
    </row>
    <row r="486" spans="1:17" ht="14.4">
      <c r="A486" t="str">
        <f>IF(C486="no",_xlfn.XLOOKUP(D486,'BASE BANCOS'!B:B,'BASE BANCOS'!C:C,"",0,1),IF(C486&gt;2,_xlfn.XLOOKUP(D486,'BASE BANCOS'!A:A,'BASE BANCOS'!C:C,"",0,1),""))</f>
        <v/>
      </c>
      <c r="B486" s="16" t="str">
        <f>_xlfn.XLOOKUP(A486,'BASE BANCOS'!C:C,'BASE BANCOS'!B:B,"",0,1)</f>
        <v/>
      </c>
      <c r="C486" t="str">
        <f t="shared" si="47"/>
        <v/>
      </c>
      <c r="D486" s="16">
        <f t="shared" si="46"/>
        <v>0</v>
      </c>
      <c r="E486" t="str">
        <f t="shared" si="42"/>
        <v/>
      </c>
      <c r="F486" s="21" t="str">
        <f>IF('Lay Out'!A486&gt;1,'Lay Out'!C486,"")</f>
        <v/>
      </c>
      <c r="G486">
        <f>'Lay Out'!E486</f>
        <v>0</v>
      </c>
      <c r="H486" s="16" t="str">
        <f ca="1">IF('Lay Out'!A486&gt;3,CONCATENATE('Lay Out'!A486,RANDBETWEEN(1,99999)),(""))</f>
        <v/>
      </c>
      <c r="I486" s="16" t="str">
        <f>IF('Lay Out'!A486&gt;1,'Lay Out'!B486,"")</f>
        <v/>
      </c>
      <c r="J486" s="16" t="str">
        <f t="shared" si="43"/>
        <v/>
      </c>
      <c r="K486" s="16" t="str">
        <f t="shared" si="44"/>
        <v/>
      </c>
      <c r="L486" s="16" t="str" cm="1">
        <f t="array" ref="L486">IF(E486="","",_xlfn.IFS(E486=18,40,E486=16,3,E486=10,10))</f>
        <v/>
      </c>
      <c r="M486" s="22" t="str">
        <f>IF(E486=18,'Lay Out'!D486,IF(E486=10,'Lay Out'!D486,IF(E486=16,'Lay Out'!D486,"")))</f>
        <v/>
      </c>
      <c r="N486" s="16" t="str">
        <f>IF(K486=1,'Lay Out'!G486,"")</f>
        <v/>
      </c>
      <c r="O486" s="23" t="str">
        <f>IF(K486=1,'Lay Out'!$J$25,"")</f>
        <v/>
      </c>
      <c r="P486">
        <f t="shared" si="45"/>
        <v>90646</v>
      </c>
      <c r="Q486" s="16" t="str">
        <f>IF(K486=1,'Lay Out'!F486,"")</f>
        <v/>
      </c>
    </row>
    <row r="487" spans="1:17" ht="14.4">
      <c r="A487" t="str">
        <f>IF(C487="no",_xlfn.XLOOKUP(D487,'BASE BANCOS'!B:B,'BASE BANCOS'!C:C,"",0,1),IF(C487&gt;2,_xlfn.XLOOKUP(D487,'BASE BANCOS'!A:A,'BASE BANCOS'!C:C,"",0,1),""))</f>
        <v/>
      </c>
      <c r="B487" s="16" t="str">
        <f>_xlfn.XLOOKUP(A487,'BASE BANCOS'!C:C,'BASE BANCOS'!B:B,"",0,1)</f>
        <v/>
      </c>
      <c r="C487" t="str">
        <f t="shared" si="47"/>
        <v/>
      </c>
      <c r="D487" s="16">
        <f t="shared" si="46"/>
        <v>0</v>
      </c>
      <c r="E487" t="str">
        <f t="shared" si="42"/>
        <v/>
      </c>
      <c r="F487" s="21" t="str">
        <f>IF('Lay Out'!A487&gt;1,'Lay Out'!C487,"")</f>
        <v/>
      </c>
      <c r="G487">
        <f>'Lay Out'!E487</f>
        <v>0</v>
      </c>
      <c r="H487" s="16" t="str">
        <f ca="1">IF('Lay Out'!A487&gt;3,CONCATENATE('Lay Out'!A487,RANDBETWEEN(1,99999)),(""))</f>
        <v/>
      </c>
      <c r="I487" s="16" t="str">
        <f>IF('Lay Out'!A487&gt;1,'Lay Out'!B487,"")</f>
        <v/>
      </c>
      <c r="J487" s="16" t="str">
        <f t="shared" si="43"/>
        <v/>
      </c>
      <c r="K487" s="16" t="str">
        <f t="shared" si="44"/>
        <v/>
      </c>
      <c r="L487" s="16" t="str" cm="1">
        <f t="array" ref="L487">IF(E487="","",_xlfn.IFS(E487=18,40,E487=16,3,E487=10,10))</f>
        <v/>
      </c>
      <c r="M487" s="22" t="str">
        <f>IF(E487=18,'Lay Out'!D487,IF(E487=10,'Lay Out'!D487,IF(E487=16,'Lay Out'!D487,"")))</f>
        <v/>
      </c>
      <c r="N487" s="16" t="str">
        <f>IF(K487=1,'Lay Out'!G487,"")</f>
        <v/>
      </c>
      <c r="O487" s="23" t="str">
        <f>IF(K487=1,'Lay Out'!$J$25,"")</f>
        <v/>
      </c>
      <c r="P487">
        <f t="shared" si="45"/>
        <v>90646</v>
      </c>
      <c r="Q487" s="16" t="str">
        <f>IF(K487=1,'Lay Out'!F487,"")</f>
        <v/>
      </c>
    </row>
    <row r="488" spans="1:17" ht="14.4">
      <c r="A488" t="str">
        <f>IF(C488="no",_xlfn.XLOOKUP(D488,'BASE BANCOS'!B:B,'BASE BANCOS'!C:C,"",0,1),IF(C488&gt;2,_xlfn.XLOOKUP(D488,'BASE BANCOS'!A:A,'BASE BANCOS'!C:C,"",0,1),""))</f>
        <v/>
      </c>
      <c r="B488" s="16" t="str">
        <f>_xlfn.XLOOKUP(A488,'BASE BANCOS'!C:C,'BASE BANCOS'!B:B,"",0,1)</f>
        <v/>
      </c>
      <c r="C488" t="str">
        <f t="shared" si="47"/>
        <v/>
      </c>
      <c r="D488" s="16">
        <f t="shared" si="46"/>
        <v>0</v>
      </c>
      <c r="E488" t="str">
        <f t="shared" si="42"/>
        <v/>
      </c>
      <c r="F488" s="21" t="str">
        <f>IF('Lay Out'!A488&gt;1,'Lay Out'!C488,"")</f>
        <v/>
      </c>
      <c r="G488">
        <f>'Lay Out'!E488</f>
        <v>0</v>
      </c>
      <c r="H488" s="16" t="str">
        <f ca="1">IF('Lay Out'!A488&gt;3,CONCATENATE('Lay Out'!A488,RANDBETWEEN(1,99999)),(""))</f>
        <v/>
      </c>
      <c r="I488" s="16" t="str">
        <f>IF('Lay Out'!A488&gt;1,'Lay Out'!B488,"")</f>
        <v/>
      </c>
      <c r="J488" s="16" t="str">
        <f t="shared" si="43"/>
        <v/>
      </c>
      <c r="K488" s="16" t="str">
        <f t="shared" si="44"/>
        <v/>
      </c>
      <c r="L488" s="16" t="str" cm="1">
        <f t="array" ref="L488">IF(E488="","",_xlfn.IFS(E488=18,40,E488=16,3,E488=10,10))</f>
        <v/>
      </c>
      <c r="M488" s="22" t="str">
        <f>IF(E488=18,'Lay Out'!D488,IF(E488=10,'Lay Out'!D488,IF(E488=16,'Lay Out'!D488,"")))</f>
        <v/>
      </c>
      <c r="N488" s="16" t="str">
        <f>IF(K488=1,'Lay Out'!G488,"")</f>
        <v/>
      </c>
      <c r="O488" s="23" t="str">
        <f>IF(K488=1,'Lay Out'!$J$25,"")</f>
        <v/>
      </c>
      <c r="P488">
        <f t="shared" si="45"/>
        <v>90646</v>
      </c>
      <c r="Q488" s="16" t="str">
        <f>IF(K488=1,'Lay Out'!F488,"")</f>
        <v/>
      </c>
    </row>
    <row r="489" spans="1:17" ht="14.4">
      <c r="A489" t="str">
        <f>IF(C489="no",_xlfn.XLOOKUP(D489,'BASE BANCOS'!B:B,'BASE BANCOS'!C:C,"",0,1),IF(C489&gt;2,_xlfn.XLOOKUP(D489,'BASE BANCOS'!A:A,'BASE BANCOS'!C:C,"",0,1),""))</f>
        <v/>
      </c>
      <c r="B489" s="16" t="str">
        <f>_xlfn.XLOOKUP(A489,'BASE BANCOS'!C:C,'BASE BANCOS'!B:B,"",0,1)</f>
        <v/>
      </c>
      <c r="C489" t="str">
        <f t="shared" si="47"/>
        <v/>
      </c>
      <c r="D489" s="16">
        <f t="shared" si="46"/>
        <v>0</v>
      </c>
      <c r="E489" t="str">
        <f t="shared" si="42"/>
        <v/>
      </c>
      <c r="F489" s="21" t="str">
        <f>IF('Lay Out'!A489&gt;1,'Lay Out'!C489,"")</f>
        <v/>
      </c>
      <c r="G489">
        <f>'Lay Out'!E489</f>
        <v>0</v>
      </c>
      <c r="H489" s="16" t="str">
        <f ca="1">IF('Lay Out'!A489&gt;3,CONCATENATE('Lay Out'!A489,RANDBETWEEN(1,99999)),(""))</f>
        <v/>
      </c>
      <c r="I489" s="16" t="str">
        <f>IF('Lay Out'!A489&gt;1,'Lay Out'!B489,"")</f>
        <v/>
      </c>
      <c r="J489" s="16" t="str">
        <f t="shared" si="43"/>
        <v/>
      </c>
      <c r="K489" s="16" t="str">
        <f t="shared" si="44"/>
        <v/>
      </c>
      <c r="L489" s="16" t="str" cm="1">
        <f t="array" ref="L489">IF(E489="","",_xlfn.IFS(E489=18,40,E489=16,3,E489=10,10))</f>
        <v/>
      </c>
      <c r="M489" s="22" t="str">
        <f>IF(E489=18,'Lay Out'!D489,IF(E489=10,'Lay Out'!D489,IF(E489=16,'Lay Out'!D489,"")))</f>
        <v/>
      </c>
      <c r="N489" s="16" t="str">
        <f>IF(K489=1,'Lay Out'!G489,"")</f>
        <v/>
      </c>
      <c r="O489" s="23" t="str">
        <f>IF(K489=1,'Lay Out'!$J$25,"")</f>
        <v/>
      </c>
      <c r="P489">
        <f t="shared" si="45"/>
        <v>90646</v>
      </c>
      <c r="Q489" s="16" t="str">
        <f>IF(K489=1,'Lay Out'!F489,"")</f>
        <v/>
      </c>
    </row>
    <row r="490" spans="1:17" ht="14.4">
      <c r="A490" t="str">
        <f>IF(C490="no",_xlfn.XLOOKUP(D490,'BASE BANCOS'!B:B,'BASE BANCOS'!C:C,"",0,1),IF(C490&gt;2,_xlfn.XLOOKUP(D490,'BASE BANCOS'!A:A,'BASE BANCOS'!C:C,"",0,1),""))</f>
        <v/>
      </c>
      <c r="B490" s="16" t="str">
        <f>_xlfn.XLOOKUP(A490,'BASE BANCOS'!C:C,'BASE BANCOS'!B:B,"",0,1)</f>
        <v/>
      </c>
      <c r="C490" t="str">
        <f t="shared" si="47"/>
        <v/>
      </c>
      <c r="D490" s="16">
        <f t="shared" si="46"/>
        <v>0</v>
      </c>
      <c r="E490" t="str">
        <f t="shared" si="42"/>
        <v/>
      </c>
      <c r="F490" s="21" t="str">
        <f>IF('Lay Out'!A490&gt;1,'Lay Out'!C490,"")</f>
        <v/>
      </c>
      <c r="G490">
        <f>'Lay Out'!E490</f>
        <v>0</v>
      </c>
      <c r="H490" s="16" t="str">
        <f ca="1">IF('Lay Out'!A490&gt;3,CONCATENATE('Lay Out'!A490,RANDBETWEEN(1,99999)),(""))</f>
        <v/>
      </c>
      <c r="I490" s="16" t="str">
        <f>IF('Lay Out'!A490&gt;1,'Lay Out'!B490,"")</f>
        <v/>
      </c>
      <c r="J490" s="16" t="str">
        <f t="shared" si="43"/>
        <v/>
      </c>
      <c r="K490" s="16" t="str">
        <f t="shared" si="44"/>
        <v/>
      </c>
      <c r="L490" s="16" t="str" cm="1">
        <f t="array" ref="L490">IF(E490="","",_xlfn.IFS(E490=18,40,E490=16,3,E490=10,10))</f>
        <v/>
      </c>
      <c r="M490" s="22" t="str">
        <f>IF(E490=18,'Lay Out'!D490,IF(E490=10,'Lay Out'!D490,IF(E490=16,'Lay Out'!D490,"")))</f>
        <v/>
      </c>
      <c r="N490" s="16" t="str">
        <f>IF(K490=1,'Lay Out'!G490,"")</f>
        <v/>
      </c>
      <c r="O490" s="23" t="str">
        <f>IF(K490=1,'Lay Out'!$J$25,"")</f>
        <v/>
      </c>
      <c r="P490">
        <f t="shared" si="45"/>
        <v>90646</v>
      </c>
      <c r="Q490" s="16" t="str">
        <f>IF(K490=1,'Lay Out'!F490,"")</f>
        <v/>
      </c>
    </row>
    <row r="491" spans="1:17" ht="14.4">
      <c r="A491" t="str">
        <f>IF(C491="no",_xlfn.XLOOKUP(D491,'BASE BANCOS'!B:B,'BASE BANCOS'!C:C,"",0,1),IF(C491&gt;2,_xlfn.XLOOKUP(D491,'BASE BANCOS'!A:A,'BASE BANCOS'!C:C,"",0,1),""))</f>
        <v/>
      </c>
      <c r="B491" s="16" t="str">
        <f>_xlfn.XLOOKUP(A491,'BASE BANCOS'!C:C,'BASE BANCOS'!B:B,"",0,1)</f>
        <v/>
      </c>
      <c r="C491" t="str">
        <f t="shared" si="47"/>
        <v/>
      </c>
      <c r="D491" s="16">
        <f t="shared" si="46"/>
        <v>0</v>
      </c>
      <c r="E491" t="str">
        <f t="shared" si="42"/>
        <v/>
      </c>
      <c r="F491" s="21" t="str">
        <f>IF('Lay Out'!A491&gt;1,'Lay Out'!C491,"")</f>
        <v/>
      </c>
      <c r="G491">
        <f>'Lay Out'!E491</f>
        <v>0</v>
      </c>
      <c r="H491" s="16" t="str">
        <f ca="1">IF('Lay Out'!A491&gt;3,CONCATENATE('Lay Out'!A491,RANDBETWEEN(1,99999)),(""))</f>
        <v/>
      </c>
      <c r="I491" s="16" t="str">
        <f>IF('Lay Out'!A491&gt;1,'Lay Out'!B491,"")</f>
        <v/>
      </c>
      <c r="J491" s="16" t="str">
        <f t="shared" si="43"/>
        <v/>
      </c>
      <c r="K491" s="16" t="str">
        <f t="shared" si="44"/>
        <v/>
      </c>
      <c r="L491" s="16" t="str" cm="1">
        <f t="array" ref="L491">IF(E491="","",_xlfn.IFS(E491=18,40,E491=16,3,E491=10,10))</f>
        <v/>
      </c>
      <c r="M491" s="22" t="str">
        <f>IF(E491=18,'Lay Out'!D491,IF(E491=10,'Lay Out'!D491,IF(E491=16,'Lay Out'!D491,"")))</f>
        <v/>
      </c>
      <c r="N491" s="16" t="str">
        <f>IF(K491=1,'Lay Out'!G491,"")</f>
        <v/>
      </c>
      <c r="O491" s="23" t="str">
        <f>IF(K491=1,'Lay Out'!$J$25,"")</f>
        <v/>
      </c>
      <c r="P491">
        <f t="shared" si="45"/>
        <v>90646</v>
      </c>
      <c r="Q491" s="16" t="str">
        <f>IF(K491=1,'Lay Out'!F491,"")</f>
        <v/>
      </c>
    </row>
    <row r="492" spans="1:17" ht="14.4">
      <c r="A492" t="str">
        <f>IF(C492="no",_xlfn.XLOOKUP(D492,'BASE BANCOS'!B:B,'BASE BANCOS'!C:C,"",0,1),IF(C492&gt;2,_xlfn.XLOOKUP(D492,'BASE BANCOS'!A:A,'BASE BANCOS'!C:C,"",0,1),""))</f>
        <v/>
      </c>
      <c r="B492" s="16" t="str">
        <f>_xlfn.XLOOKUP(A492,'BASE BANCOS'!C:C,'BASE BANCOS'!B:B,"",0,1)</f>
        <v/>
      </c>
      <c r="C492" t="str">
        <f t="shared" si="47"/>
        <v/>
      </c>
      <c r="D492" s="16">
        <f t="shared" si="46"/>
        <v>0</v>
      </c>
      <c r="E492" t="str">
        <f t="shared" si="42"/>
        <v/>
      </c>
      <c r="F492" s="21" t="str">
        <f>IF('Lay Out'!A492&gt;1,'Lay Out'!C492,"")</f>
        <v/>
      </c>
      <c r="G492">
        <f>'Lay Out'!E492</f>
        <v>0</v>
      </c>
      <c r="H492" s="16" t="str">
        <f ca="1">IF('Lay Out'!A492&gt;3,CONCATENATE('Lay Out'!A492,RANDBETWEEN(1,99999)),(""))</f>
        <v/>
      </c>
      <c r="I492" s="16" t="str">
        <f>IF('Lay Out'!A492&gt;1,'Lay Out'!B492,"")</f>
        <v/>
      </c>
      <c r="J492" s="16" t="str">
        <f t="shared" si="43"/>
        <v/>
      </c>
      <c r="K492" s="16" t="str">
        <f t="shared" si="44"/>
        <v/>
      </c>
      <c r="L492" s="16" t="str" cm="1">
        <f t="array" ref="L492">IF(E492="","",_xlfn.IFS(E492=18,40,E492=16,3,E492=10,10))</f>
        <v/>
      </c>
      <c r="M492" s="22" t="str">
        <f>IF(E492=18,'Lay Out'!D492,IF(E492=10,'Lay Out'!D492,IF(E492=16,'Lay Out'!D492,"")))</f>
        <v/>
      </c>
      <c r="N492" s="16" t="str">
        <f>IF(K492=1,'Lay Out'!G492,"")</f>
        <v/>
      </c>
      <c r="O492" s="23" t="str">
        <f>IF(K492=1,'Lay Out'!$J$25,"")</f>
        <v/>
      </c>
      <c r="P492">
        <f t="shared" si="45"/>
        <v>90646</v>
      </c>
      <c r="Q492" s="16" t="str">
        <f>IF(K492=1,'Lay Out'!F492,"")</f>
        <v/>
      </c>
    </row>
    <row r="493" spans="1:17" ht="14.4">
      <c r="A493" t="str">
        <f>IF(C493="no",_xlfn.XLOOKUP(D493,'BASE BANCOS'!B:B,'BASE BANCOS'!C:C,"",0,1),IF(C493&gt;2,_xlfn.XLOOKUP(D493,'BASE BANCOS'!A:A,'BASE BANCOS'!C:C,"",0,1),""))</f>
        <v/>
      </c>
      <c r="B493" s="16" t="str">
        <f>_xlfn.XLOOKUP(A493,'BASE BANCOS'!C:C,'BASE BANCOS'!B:B,"",0,1)</f>
        <v/>
      </c>
      <c r="C493" t="str">
        <f t="shared" si="47"/>
        <v/>
      </c>
      <c r="D493" s="16">
        <f t="shared" si="46"/>
        <v>0</v>
      </c>
      <c r="E493" t="str">
        <f t="shared" si="42"/>
        <v/>
      </c>
      <c r="F493" s="21" t="str">
        <f>IF('Lay Out'!A493&gt;1,'Lay Out'!C493,"")</f>
        <v/>
      </c>
      <c r="G493">
        <f>'Lay Out'!E493</f>
        <v>0</v>
      </c>
      <c r="H493" s="16" t="str">
        <f ca="1">IF('Lay Out'!A493&gt;3,CONCATENATE('Lay Out'!A493,RANDBETWEEN(1,99999)),(""))</f>
        <v/>
      </c>
      <c r="I493" s="16" t="str">
        <f>IF('Lay Out'!A493&gt;1,'Lay Out'!B493,"")</f>
        <v/>
      </c>
      <c r="J493" s="16" t="str">
        <f t="shared" si="43"/>
        <v/>
      </c>
      <c r="K493" s="16" t="str">
        <f t="shared" si="44"/>
        <v/>
      </c>
      <c r="L493" s="16" t="str" cm="1">
        <f t="array" ref="L493">IF(E493="","",_xlfn.IFS(E493=18,40,E493=16,3,E493=10,10))</f>
        <v/>
      </c>
      <c r="M493" s="22" t="str">
        <f>IF(E493=18,'Lay Out'!D493,IF(E493=10,'Lay Out'!D493,IF(E493=16,'Lay Out'!D493,"")))</f>
        <v/>
      </c>
      <c r="N493" s="16" t="str">
        <f>IF(K493=1,'Lay Out'!G493,"")</f>
        <v/>
      </c>
      <c r="O493" s="23" t="str">
        <f>IF(K493=1,'Lay Out'!$J$25,"")</f>
        <v/>
      </c>
      <c r="P493">
        <f t="shared" si="45"/>
        <v>90646</v>
      </c>
      <c r="Q493" s="16" t="str">
        <f>IF(K493=1,'Lay Out'!F493,"")</f>
        <v/>
      </c>
    </row>
    <row r="494" spans="1:17" ht="14.4">
      <c r="A494" t="str">
        <f>IF(C494="no",_xlfn.XLOOKUP(D494,'BASE BANCOS'!B:B,'BASE BANCOS'!C:C,"",0,1),IF(C494&gt;2,_xlfn.XLOOKUP(D494,'BASE BANCOS'!A:A,'BASE BANCOS'!C:C,"",0,1),""))</f>
        <v/>
      </c>
      <c r="B494" s="16" t="str">
        <f>_xlfn.XLOOKUP(A494,'BASE BANCOS'!C:C,'BASE BANCOS'!B:B,"",0,1)</f>
        <v/>
      </c>
      <c r="C494" t="str">
        <f t="shared" si="47"/>
        <v/>
      </c>
      <c r="D494" s="16">
        <f t="shared" si="46"/>
        <v>0</v>
      </c>
      <c r="E494" t="str">
        <f t="shared" si="42"/>
        <v/>
      </c>
      <c r="F494" s="21" t="str">
        <f>IF('Lay Out'!A494&gt;1,'Lay Out'!C494,"")</f>
        <v/>
      </c>
      <c r="G494">
        <f>'Lay Out'!E494</f>
        <v>0</v>
      </c>
      <c r="H494" s="16" t="str">
        <f ca="1">IF('Lay Out'!A494&gt;3,CONCATENATE('Lay Out'!A494,RANDBETWEEN(1,99999)),(""))</f>
        <v/>
      </c>
      <c r="I494" s="16" t="str">
        <f>IF('Lay Out'!A494&gt;1,'Lay Out'!B494,"")</f>
        <v/>
      </c>
      <c r="J494" s="16" t="str">
        <f t="shared" si="43"/>
        <v/>
      </c>
      <c r="K494" s="16" t="str">
        <f t="shared" si="44"/>
        <v/>
      </c>
      <c r="L494" s="16" t="str" cm="1">
        <f t="array" ref="L494">IF(E494="","",_xlfn.IFS(E494=18,40,E494=16,3,E494=10,10))</f>
        <v/>
      </c>
      <c r="M494" s="22" t="str">
        <f>IF(E494=18,'Lay Out'!D494,IF(E494=10,'Lay Out'!D494,IF(E494=16,'Lay Out'!D494,"")))</f>
        <v/>
      </c>
      <c r="N494" s="16" t="str">
        <f>IF(K494=1,'Lay Out'!G494,"")</f>
        <v/>
      </c>
      <c r="O494" s="23" t="str">
        <f>IF(K494=1,'Lay Out'!$J$25,"")</f>
        <v/>
      </c>
      <c r="P494">
        <f t="shared" si="45"/>
        <v>90646</v>
      </c>
      <c r="Q494" s="16" t="str">
        <f>IF(K494=1,'Lay Out'!F494,"")</f>
        <v/>
      </c>
    </row>
    <row r="495" spans="1:17" ht="14.4">
      <c r="A495" t="str">
        <f>IF(C495="no",_xlfn.XLOOKUP(D495,'BASE BANCOS'!B:B,'BASE BANCOS'!C:C,"",0,1),IF(C495&gt;2,_xlfn.XLOOKUP(D495,'BASE BANCOS'!A:A,'BASE BANCOS'!C:C,"",0,1),""))</f>
        <v/>
      </c>
      <c r="B495" s="16" t="str">
        <f>_xlfn.XLOOKUP(A495,'BASE BANCOS'!C:C,'BASE BANCOS'!B:B,"",0,1)</f>
        <v/>
      </c>
      <c r="C495" t="str">
        <f t="shared" si="47"/>
        <v/>
      </c>
      <c r="D495" s="16">
        <f t="shared" si="46"/>
        <v>0</v>
      </c>
      <c r="E495" t="str">
        <f t="shared" si="42"/>
        <v/>
      </c>
      <c r="F495" s="21" t="str">
        <f>IF('Lay Out'!A495&gt;1,'Lay Out'!C495,"")</f>
        <v/>
      </c>
      <c r="G495">
        <f>'Lay Out'!E495</f>
        <v>0</v>
      </c>
      <c r="H495" s="16" t="str">
        <f ca="1">IF('Lay Out'!A495&gt;3,CONCATENATE('Lay Out'!A495,RANDBETWEEN(1,99999)),(""))</f>
        <v/>
      </c>
      <c r="I495" s="16" t="str">
        <f>IF('Lay Out'!A495&gt;1,'Lay Out'!B495,"")</f>
        <v/>
      </c>
      <c r="J495" s="16" t="str">
        <f t="shared" si="43"/>
        <v/>
      </c>
      <c r="K495" s="16" t="str">
        <f t="shared" si="44"/>
        <v/>
      </c>
      <c r="L495" s="16" t="str" cm="1">
        <f t="array" ref="L495">IF(E495="","",_xlfn.IFS(E495=18,40,E495=16,3,E495=10,10))</f>
        <v/>
      </c>
      <c r="M495" s="22" t="str">
        <f>IF(E495=18,'Lay Out'!D495,IF(E495=10,'Lay Out'!D495,IF(E495=16,'Lay Out'!D495,"")))</f>
        <v/>
      </c>
      <c r="N495" s="16" t="str">
        <f>IF(K495=1,'Lay Out'!G495,"")</f>
        <v/>
      </c>
      <c r="O495" s="23" t="str">
        <f>IF(K495=1,'Lay Out'!$J$25,"")</f>
        <v/>
      </c>
      <c r="P495">
        <f t="shared" si="45"/>
        <v>90646</v>
      </c>
      <c r="Q495" s="16" t="str">
        <f>IF(K495=1,'Lay Out'!F495,"")</f>
        <v/>
      </c>
    </row>
    <row r="496" spans="1:17" ht="14.4">
      <c r="A496" t="str">
        <f>IF(C496="no",_xlfn.XLOOKUP(D496,'BASE BANCOS'!B:B,'BASE BANCOS'!C:C,"",0,1),IF(C496&gt;2,_xlfn.XLOOKUP(D496,'BASE BANCOS'!A:A,'BASE BANCOS'!C:C,"",0,1),""))</f>
        <v/>
      </c>
      <c r="B496" s="16" t="str">
        <f>_xlfn.XLOOKUP(A496,'BASE BANCOS'!C:C,'BASE BANCOS'!B:B,"",0,1)</f>
        <v/>
      </c>
      <c r="C496" t="str">
        <f t="shared" si="47"/>
        <v/>
      </c>
      <c r="D496" s="16">
        <f t="shared" si="46"/>
        <v>0</v>
      </c>
      <c r="E496" t="str">
        <f t="shared" si="42"/>
        <v/>
      </c>
      <c r="F496" s="21" t="str">
        <f>IF('Lay Out'!A496&gt;1,'Lay Out'!C496,"")</f>
        <v/>
      </c>
      <c r="G496">
        <f>'Lay Out'!E496</f>
        <v>0</v>
      </c>
      <c r="H496" s="16" t="str">
        <f ca="1">IF('Lay Out'!A496&gt;3,CONCATENATE('Lay Out'!A496,RANDBETWEEN(1,99999)),(""))</f>
        <v/>
      </c>
      <c r="I496" s="16" t="str">
        <f>IF('Lay Out'!A496&gt;1,'Lay Out'!B496,"")</f>
        <v/>
      </c>
      <c r="J496" s="16" t="str">
        <f t="shared" si="43"/>
        <v/>
      </c>
      <c r="K496" s="16" t="str">
        <f t="shared" si="44"/>
        <v/>
      </c>
      <c r="L496" s="16" t="str" cm="1">
        <f t="array" ref="L496">IF(E496="","",_xlfn.IFS(E496=18,40,E496=16,3,E496=10,10))</f>
        <v/>
      </c>
      <c r="M496" s="22" t="str">
        <f>IF(E496=18,'Lay Out'!D496,IF(E496=10,'Lay Out'!D496,IF(E496=16,'Lay Out'!D496,"")))</f>
        <v/>
      </c>
      <c r="N496" s="16" t="str">
        <f>IF(K496=1,'Lay Out'!G496,"")</f>
        <v/>
      </c>
      <c r="O496" s="23" t="str">
        <f>IF(K496=1,'Lay Out'!$J$25,"")</f>
        <v/>
      </c>
      <c r="P496">
        <f t="shared" si="45"/>
        <v>90646</v>
      </c>
      <c r="Q496" s="16" t="str">
        <f>IF(K496=1,'Lay Out'!F496,"")</f>
        <v/>
      </c>
    </row>
    <row r="497" spans="1:17" ht="14.4">
      <c r="A497" t="str">
        <f>IF(C497="no",_xlfn.XLOOKUP(D497,'BASE BANCOS'!B:B,'BASE BANCOS'!C:C,"",0,1),IF(C497&gt;2,_xlfn.XLOOKUP(D497,'BASE BANCOS'!A:A,'BASE BANCOS'!C:C,"",0,1),""))</f>
        <v/>
      </c>
      <c r="B497" s="16" t="str">
        <f>_xlfn.XLOOKUP(A497,'BASE BANCOS'!C:C,'BASE BANCOS'!B:B,"",0,1)</f>
        <v/>
      </c>
      <c r="C497" t="str">
        <f t="shared" si="47"/>
        <v/>
      </c>
      <c r="D497" s="16">
        <f t="shared" si="46"/>
        <v>0</v>
      </c>
      <c r="E497" t="str">
        <f t="shared" si="42"/>
        <v/>
      </c>
      <c r="F497" s="21" t="str">
        <f>IF('Lay Out'!A497&gt;1,'Lay Out'!C497,"")</f>
        <v/>
      </c>
      <c r="G497">
        <f>'Lay Out'!E497</f>
        <v>0</v>
      </c>
      <c r="H497" s="16" t="str">
        <f ca="1">IF('Lay Out'!A497&gt;3,CONCATENATE('Lay Out'!A497,RANDBETWEEN(1,99999)),(""))</f>
        <v/>
      </c>
      <c r="I497" s="16" t="str">
        <f>IF('Lay Out'!A497&gt;1,'Lay Out'!B497,"")</f>
        <v/>
      </c>
      <c r="J497" s="16" t="str">
        <f t="shared" si="43"/>
        <v/>
      </c>
      <c r="K497" s="16" t="str">
        <f t="shared" si="44"/>
        <v/>
      </c>
      <c r="L497" s="16" t="str" cm="1">
        <f t="array" ref="L497">IF(E497="","",_xlfn.IFS(E497=18,40,E497=16,3,E497=10,10))</f>
        <v/>
      </c>
      <c r="M497" s="22" t="str">
        <f>IF(E497=18,'Lay Out'!D497,IF(E497=10,'Lay Out'!D497,IF(E497=16,'Lay Out'!D497,"")))</f>
        <v/>
      </c>
      <c r="N497" s="16" t="str">
        <f>IF(K497=1,'Lay Out'!G497,"")</f>
        <v/>
      </c>
      <c r="O497" s="23" t="str">
        <f>IF(K497=1,'Lay Out'!$J$25,"")</f>
        <v/>
      </c>
      <c r="P497">
        <f t="shared" si="45"/>
        <v>90646</v>
      </c>
      <c r="Q497" s="16" t="str">
        <f>IF(K497=1,'Lay Out'!F497,"")</f>
        <v/>
      </c>
    </row>
    <row r="498" spans="1:17" ht="14.4">
      <c r="A498" t="str">
        <f>IF(C498="no",_xlfn.XLOOKUP(D498,'BASE BANCOS'!B:B,'BASE BANCOS'!C:C,"",0,1),IF(C498&gt;2,_xlfn.XLOOKUP(D498,'BASE BANCOS'!A:A,'BASE BANCOS'!C:C,"",0,1),""))</f>
        <v/>
      </c>
      <c r="B498" s="16" t="str">
        <f>_xlfn.XLOOKUP(A498,'BASE BANCOS'!C:C,'BASE BANCOS'!B:B,"",0,1)</f>
        <v/>
      </c>
      <c r="C498" t="str">
        <f t="shared" si="47"/>
        <v/>
      </c>
      <c r="D498" s="16">
        <f t="shared" si="46"/>
        <v>0</v>
      </c>
      <c r="E498" t="str">
        <f t="shared" si="42"/>
        <v/>
      </c>
      <c r="F498" s="21" t="str">
        <f>IF('Lay Out'!A498&gt;1,'Lay Out'!C498,"")</f>
        <v/>
      </c>
      <c r="G498">
        <f>'Lay Out'!E498</f>
        <v>0</v>
      </c>
      <c r="H498" s="16" t="str">
        <f ca="1">IF('Lay Out'!A498&gt;3,CONCATENATE('Lay Out'!A498,RANDBETWEEN(1,99999)),(""))</f>
        <v/>
      </c>
      <c r="I498" s="16" t="str">
        <f>IF('Lay Out'!A498&gt;1,'Lay Out'!B498,"")</f>
        <v/>
      </c>
      <c r="J498" s="16" t="str">
        <f t="shared" si="43"/>
        <v/>
      </c>
      <c r="K498" s="16" t="str">
        <f t="shared" si="44"/>
        <v/>
      </c>
      <c r="L498" s="16" t="str" cm="1">
        <f t="array" ref="L498">IF(E498="","",_xlfn.IFS(E498=18,40,E498=16,3,E498=10,10))</f>
        <v/>
      </c>
      <c r="M498" s="22" t="str">
        <f>IF(E498=18,'Lay Out'!D498,IF(E498=10,'Lay Out'!D498,IF(E498=16,'Lay Out'!D498,"")))</f>
        <v/>
      </c>
      <c r="N498" s="16" t="str">
        <f>IF(K498=1,'Lay Out'!G498,"")</f>
        <v/>
      </c>
      <c r="O498" s="23" t="str">
        <f>IF(K498=1,'Lay Out'!$J$25,"")</f>
        <v/>
      </c>
      <c r="P498">
        <f t="shared" si="45"/>
        <v>90646</v>
      </c>
      <c r="Q498" s="16" t="str">
        <f>IF(K498=1,'Lay Out'!F498,"")</f>
        <v/>
      </c>
    </row>
    <row r="499" spans="1:17" ht="14.4">
      <c r="A499" t="str">
        <f>IF(C499="no",_xlfn.XLOOKUP(D499,'BASE BANCOS'!B:B,'BASE BANCOS'!C:C,"",0,1),IF(C499&gt;2,_xlfn.XLOOKUP(D499,'BASE BANCOS'!A:A,'BASE BANCOS'!C:C,"",0,1),""))</f>
        <v/>
      </c>
      <c r="B499" s="16" t="str">
        <f>_xlfn.XLOOKUP(A499,'BASE BANCOS'!C:C,'BASE BANCOS'!B:B,"",0,1)</f>
        <v/>
      </c>
      <c r="C499" t="str">
        <f t="shared" si="47"/>
        <v/>
      </c>
      <c r="D499" s="16">
        <f t="shared" si="46"/>
        <v>0</v>
      </c>
      <c r="E499" t="str">
        <f t="shared" si="42"/>
        <v/>
      </c>
      <c r="F499" s="21" t="str">
        <f>IF('Lay Out'!A499&gt;1,'Lay Out'!C499,"")</f>
        <v/>
      </c>
      <c r="G499">
        <f>'Lay Out'!E499</f>
        <v>0</v>
      </c>
      <c r="H499" s="16" t="str">
        <f ca="1">IF('Lay Out'!A499&gt;3,CONCATENATE('Lay Out'!A499,RANDBETWEEN(1,99999)),(""))</f>
        <v/>
      </c>
      <c r="I499" s="16" t="str">
        <f>IF('Lay Out'!A499&gt;1,'Lay Out'!B499,"")</f>
        <v/>
      </c>
      <c r="J499" s="16" t="str">
        <f t="shared" si="43"/>
        <v/>
      </c>
      <c r="K499" s="16" t="str">
        <f t="shared" si="44"/>
        <v/>
      </c>
      <c r="L499" s="16" t="str" cm="1">
        <f t="array" ref="L499">IF(E499="","",_xlfn.IFS(E499=18,40,E499=16,3,E499=10,10))</f>
        <v/>
      </c>
      <c r="M499" s="22" t="str">
        <f>IF(E499=18,'Lay Out'!D499,IF(E499=10,'Lay Out'!D499,IF(E499=16,'Lay Out'!D499,"")))</f>
        <v/>
      </c>
      <c r="N499" s="16" t="str">
        <f>IF(K499=1,'Lay Out'!G499,"")</f>
        <v/>
      </c>
      <c r="O499" s="23" t="str">
        <f>IF(K499=1,'Lay Out'!$J$25,"")</f>
        <v/>
      </c>
      <c r="P499">
        <f t="shared" si="45"/>
        <v>90646</v>
      </c>
      <c r="Q499" s="16" t="str">
        <f>IF(K499=1,'Lay Out'!F499,"")</f>
        <v/>
      </c>
    </row>
    <row r="500" spans="1:17" ht="14.4">
      <c r="A500" t="str">
        <f>IF(C500="no",_xlfn.XLOOKUP(D500,'BASE BANCOS'!B:B,'BASE BANCOS'!C:C,"",0,1),IF(C500&gt;2,_xlfn.XLOOKUP(D500,'BASE BANCOS'!A:A,'BASE BANCOS'!C:C,"",0,1),""))</f>
        <v/>
      </c>
      <c r="B500" s="16" t="str">
        <f>_xlfn.XLOOKUP(A500,'BASE BANCOS'!C:C,'BASE BANCOS'!B:B,"",0,1)</f>
        <v/>
      </c>
      <c r="C500" t="str">
        <f t="shared" si="47"/>
        <v/>
      </c>
      <c r="D500" s="16">
        <f t="shared" si="46"/>
        <v>0</v>
      </c>
      <c r="E500" t="str">
        <f t="shared" si="42"/>
        <v/>
      </c>
      <c r="F500" s="21" t="str">
        <f>IF('Lay Out'!A500&gt;1,'Lay Out'!C500,"")</f>
        <v/>
      </c>
      <c r="G500">
        <f>'Lay Out'!E500</f>
        <v>0</v>
      </c>
      <c r="H500" s="16" t="str">
        <f ca="1">IF('Lay Out'!A500&gt;3,CONCATENATE('Lay Out'!A500,RANDBETWEEN(1,99999)),(""))</f>
        <v/>
      </c>
      <c r="I500" s="16" t="str">
        <f>IF('Lay Out'!A500&gt;1,'Lay Out'!B500,"")</f>
        <v/>
      </c>
      <c r="J500" s="16" t="str">
        <f t="shared" si="43"/>
        <v/>
      </c>
      <c r="K500" s="16" t="str">
        <f t="shared" si="44"/>
        <v/>
      </c>
      <c r="L500" s="16" t="str" cm="1">
        <f t="array" ref="L500">IF(E500="","",_xlfn.IFS(E500=18,40,E500=16,3,E500=10,10))</f>
        <v/>
      </c>
      <c r="M500" s="22" t="str">
        <f>IF(E500=18,'Lay Out'!D500,IF(E500=10,'Lay Out'!D500,IF(E500=16,'Lay Out'!D500,"")))</f>
        <v/>
      </c>
      <c r="N500" s="16" t="str">
        <f>IF(K500=1,'Lay Out'!G500,"")</f>
        <v/>
      </c>
      <c r="O500" s="23" t="str">
        <f>IF(K500=1,'Lay Out'!$J$25,"")</f>
        <v/>
      </c>
      <c r="P500">
        <f t="shared" si="45"/>
        <v>90646</v>
      </c>
      <c r="Q500" s="16" t="str">
        <f>IF(K500=1,'Lay Out'!F500,"")</f>
        <v/>
      </c>
    </row>
    <row r="501" spans="1:17" ht="14.4">
      <c r="A501" t="str">
        <f>IF(C501="no",_xlfn.XLOOKUP(D501,'BASE BANCOS'!B:B,'BASE BANCOS'!C:C,"",0,1),IF(C501&gt;2,_xlfn.XLOOKUP(D501,'BASE BANCOS'!A:A,'BASE BANCOS'!C:C,"",0,1),""))</f>
        <v/>
      </c>
      <c r="B501" s="16" t="str">
        <f>_xlfn.XLOOKUP(A501,'BASE BANCOS'!C:C,'BASE BANCOS'!B:B,"",0,1)</f>
        <v/>
      </c>
      <c r="C501" t="str">
        <f t="shared" si="47"/>
        <v/>
      </c>
      <c r="D501" s="16">
        <f t="shared" si="46"/>
        <v>0</v>
      </c>
      <c r="E501" t="str">
        <f t="shared" si="42"/>
        <v/>
      </c>
      <c r="F501" s="21" t="str">
        <f>IF('Lay Out'!A501&gt;1,'Lay Out'!C501,"")</f>
        <v/>
      </c>
      <c r="G501">
        <f>'Lay Out'!E501</f>
        <v>0</v>
      </c>
      <c r="H501" s="16" t="str">
        <f ca="1">IF('Lay Out'!A501&gt;3,CONCATENATE('Lay Out'!A501,RANDBETWEEN(1,99999)),(""))</f>
        <v/>
      </c>
      <c r="I501" s="16" t="str">
        <f>IF('Lay Out'!A501&gt;1,'Lay Out'!B501,"")</f>
        <v/>
      </c>
      <c r="J501" s="16" t="str">
        <f t="shared" si="43"/>
        <v/>
      </c>
      <c r="K501" s="16" t="str">
        <f t="shared" si="44"/>
        <v/>
      </c>
      <c r="L501" s="16" t="str" cm="1">
        <f t="array" ref="L501">IF(E501="","",_xlfn.IFS(E501=18,40,E501=16,3,E501=10,10))</f>
        <v/>
      </c>
      <c r="M501" s="22" t="str">
        <f>IF(E501=18,'Lay Out'!D501,IF(E501=10,'Lay Out'!D501,IF(E501=16,'Lay Out'!D501,"")))</f>
        <v/>
      </c>
      <c r="N501" s="16" t="str">
        <f>IF(K501=1,'Lay Out'!G501,"")</f>
        <v/>
      </c>
      <c r="O501" s="23" t="str">
        <f>IF(K501=1,'Lay Out'!$J$25,"")</f>
        <v/>
      </c>
      <c r="P501">
        <f t="shared" si="45"/>
        <v>90646</v>
      </c>
      <c r="Q501" s="16" t="str">
        <f>IF(K501=1,'Lay Out'!F501,"")</f>
        <v/>
      </c>
    </row>
    <row r="502" spans="1:17" ht="14.4">
      <c r="A502" t="str">
        <f>IF(C502="no",_xlfn.XLOOKUP(D502,'BASE BANCOS'!B:B,'BASE BANCOS'!C:C,"",0,1),IF(C502&gt;2,_xlfn.XLOOKUP(D502,'BASE BANCOS'!A:A,'BASE BANCOS'!C:C,"",0,1),""))</f>
        <v/>
      </c>
      <c r="B502" s="16" t="str">
        <f>_xlfn.XLOOKUP(A502,'BASE BANCOS'!C:C,'BASE BANCOS'!B:B,"",0,1)</f>
        <v/>
      </c>
      <c r="C502" t="str">
        <f t="shared" si="47"/>
        <v/>
      </c>
      <c r="D502" s="16">
        <f t="shared" si="46"/>
        <v>0</v>
      </c>
      <c r="E502" t="str">
        <f t="shared" si="42"/>
        <v/>
      </c>
      <c r="F502" s="21" t="str">
        <f>IF('Lay Out'!A502&gt;1,'Lay Out'!C502,"")</f>
        <v/>
      </c>
      <c r="G502">
        <f>'Lay Out'!E502</f>
        <v>0</v>
      </c>
      <c r="H502" s="16" t="str">
        <f ca="1">IF('Lay Out'!A502&gt;3,CONCATENATE('Lay Out'!A502,RANDBETWEEN(1,99999)),(""))</f>
        <v/>
      </c>
      <c r="I502" s="16" t="str">
        <f>IF('Lay Out'!A502&gt;1,'Lay Out'!B502,"")</f>
        <v/>
      </c>
      <c r="J502" s="16" t="str">
        <f t="shared" si="43"/>
        <v/>
      </c>
      <c r="K502" s="16" t="str">
        <f t="shared" si="44"/>
        <v/>
      </c>
      <c r="L502" s="16" t="str" cm="1">
        <f t="array" ref="L502">IF(E502="","",_xlfn.IFS(E502=18,40,E502=16,3,E502=10,10))</f>
        <v/>
      </c>
      <c r="M502" s="22" t="str">
        <f>IF(E502=18,'Lay Out'!D502,IF(E502=10,'Lay Out'!D502,IF(E502=16,'Lay Out'!D502,"")))</f>
        <v/>
      </c>
      <c r="N502" s="16" t="str">
        <f>IF(K502=1,'Lay Out'!G502,"")</f>
        <v/>
      </c>
      <c r="O502" s="23" t="str">
        <f>IF(K502=1,'Lay Out'!$J$25,"")</f>
        <v/>
      </c>
      <c r="P502">
        <f t="shared" si="45"/>
        <v>90646</v>
      </c>
      <c r="Q502" s="16" t="str">
        <f>IF(K502=1,'Lay Out'!F502,"")</f>
        <v/>
      </c>
    </row>
    <row r="503" spans="1:17" ht="14.4">
      <c r="A503" t="str">
        <f>IF(C503="no",_xlfn.XLOOKUP(D503,'BASE BANCOS'!B:B,'BASE BANCOS'!C:C,"",0,1),IF(C503&gt;2,_xlfn.XLOOKUP(D503,'BASE BANCOS'!A:A,'BASE BANCOS'!C:C,"",0,1),""))</f>
        <v/>
      </c>
      <c r="B503" s="16" t="str">
        <f>_xlfn.XLOOKUP(A503,'BASE BANCOS'!C:C,'BASE BANCOS'!B:B,"",0,1)</f>
        <v/>
      </c>
      <c r="C503" t="str">
        <f t="shared" si="47"/>
        <v/>
      </c>
      <c r="D503" s="16">
        <f t="shared" si="46"/>
        <v>0</v>
      </c>
      <c r="E503" t="str">
        <f t="shared" si="42"/>
        <v/>
      </c>
      <c r="F503" s="21" t="str">
        <f>IF('Lay Out'!A503&gt;1,'Lay Out'!C503,"")</f>
        <v/>
      </c>
      <c r="G503">
        <f>'Lay Out'!E503</f>
        <v>0</v>
      </c>
      <c r="H503" s="16" t="str">
        <f ca="1">IF('Lay Out'!A503&gt;3,CONCATENATE('Lay Out'!A503,RANDBETWEEN(1,99999)),(""))</f>
        <v/>
      </c>
      <c r="I503" s="16" t="str">
        <f>IF('Lay Out'!A503&gt;1,'Lay Out'!B503,"")</f>
        <v/>
      </c>
      <c r="J503" s="16" t="str">
        <f t="shared" si="43"/>
        <v/>
      </c>
      <c r="K503" s="16" t="str">
        <f t="shared" si="44"/>
        <v/>
      </c>
      <c r="L503" s="16" t="str" cm="1">
        <f t="array" ref="L503">IF(E503="","",_xlfn.IFS(E503=18,40,E503=16,3,E503=10,10))</f>
        <v/>
      </c>
      <c r="M503" s="22" t="str">
        <f>IF(E503=18,'Lay Out'!D503,IF(E503=10,'Lay Out'!D503,IF(E503=16,'Lay Out'!D503,"")))</f>
        <v/>
      </c>
      <c r="N503" s="16" t="str">
        <f>IF(K503=1,'Lay Out'!G503,"")</f>
        <v/>
      </c>
      <c r="O503" s="23" t="str">
        <f>IF(K503=1,'Lay Out'!$J$25,"")</f>
        <v/>
      </c>
      <c r="P503">
        <f t="shared" si="45"/>
        <v>90646</v>
      </c>
      <c r="Q503" s="16" t="str">
        <f>IF(K503=1,'Lay Out'!F503,"")</f>
        <v/>
      </c>
    </row>
    <row r="504" spans="1:17" ht="14.4">
      <c r="A504" t="str">
        <f>IF(C504="no",_xlfn.XLOOKUP(D504,'BASE BANCOS'!B:B,'BASE BANCOS'!C:C,"",0,1),IF(C504&gt;2,_xlfn.XLOOKUP(D504,'BASE BANCOS'!A:A,'BASE BANCOS'!C:C,"",0,1),""))</f>
        <v/>
      </c>
      <c r="B504" s="16" t="str">
        <f>_xlfn.XLOOKUP(A504,'BASE BANCOS'!C:C,'BASE BANCOS'!B:B,"",0,1)</f>
        <v/>
      </c>
      <c r="C504" t="str">
        <f t="shared" si="47"/>
        <v/>
      </c>
      <c r="D504" s="16">
        <f t="shared" si="46"/>
        <v>0</v>
      </c>
      <c r="E504" t="str">
        <f t="shared" si="42"/>
        <v/>
      </c>
      <c r="F504" s="21" t="str">
        <f>IF('Lay Out'!A504&gt;1,'Lay Out'!C504,"")</f>
        <v/>
      </c>
      <c r="G504">
        <f>'Lay Out'!E504</f>
        <v>0</v>
      </c>
      <c r="H504" s="16" t="str">
        <f ca="1">IF('Lay Out'!A504&gt;3,CONCATENATE('Lay Out'!A504,RANDBETWEEN(1,99999)),(""))</f>
        <v/>
      </c>
      <c r="I504" s="16" t="str">
        <f>IF('Lay Out'!A504&gt;1,'Lay Out'!B504,"")</f>
        <v/>
      </c>
      <c r="J504" s="16" t="str">
        <f t="shared" si="43"/>
        <v/>
      </c>
      <c r="K504" s="16" t="str">
        <f t="shared" si="44"/>
        <v/>
      </c>
      <c r="L504" s="16" t="str" cm="1">
        <f t="array" ref="L504">IF(E504="","",_xlfn.IFS(E504=18,40,E504=16,3,E504=10,10))</f>
        <v/>
      </c>
      <c r="M504" s="22" t="str">
        <f>IF(E504=18,'Lay Out'!D504,IF(E504=10,'Lay Out'!D504,IF(E504=16,'Lay Out'!D504,"")))</f>
        <v/>
      </c>
      <c r="N504" s="16" t="str">
        <f>IF(K504=1,'Lay Out'!G504,"")</f>
        <v/>
      </c>
      <c r="O504" s="23" t="str">
        <f>IF(K504=1,'Lay Out'!$J$25,"")</f>
        <v/>
      </c>
      <c r="P504">
        <f t="shared" si="45"/>
        <v>90646</v>
      </c>
      <c r="Q504" s="16" t="str">
        <f>IF(K504=1,'Lay Out'!F504,"")</f>
        <v/>
      </c>
    </row>
    <row r="505" spans="1:17" ht="14.4">
      <c r="A505" t="str">
        <f>IF(C505="no",_xlfn.XLOOKUP(D505,'BASE BANCOS'!B:B,'BASE BANCOS'!C:C,"",0,1),IF(C505&gt;2,_xlfn.XLOOKUP(D505,'BASE BANCOS'!A:A,'BASE BANCOS'!C:C,"",0,1),""))</f>
        <v/>
      </c>
      <c r="B505" s="16" t="str">
        <f>_xlfn.XLOOKUP(A505,'BASE BANCOS'!C:C,'BASE BANCOS'!B:B,"",0,1)</f>
        <v/>
      </c>
      <c r="C505" t="str">
        <f t="shared" si="47"/>
        <v/>
      </c>
      <c r="D505" s="16">
        <f t="shared" si="46"/>
        <v>0</v>
      </c>
      <c r="E505" t="str">
        <f t="shared" si="42"/>
        <v/>
      </c>
      <c r="F505" s="21" t="str">
        <f>IF('Lay Out'!A505&gt;1,'Lay Out'!C505,"")</f>
        <v/>
      </c>
      <c r="G505">
        <f>'Lay Out'!E505</f>
        <v>0</v>
      </c>
      <c r="H505" s="16" t="str">
        <f ca="1">IF('Lay Out'!A505&gt;3,CONCATENATE('Lay Out'!A505,RANDBETWEEN(1,99999)),(""))</f>
        <v/>
      </c>
      <c r="I505" s="16" t="str">
        <f>IF('Lay Out'!A505&gt;1,'Lay Out'!B505,"")</f>
        <v/>
      </c>
      <c r="J505" s="16" t="str">
        <f t="shared" si="43"/>
        <v/>
      </c>
      <c r="K505" s="16" t="str">
        <f t="shared" si="44"/>
        <v/>
      </c>
      <c r="L505" s="16" t="str" cm="1">
        <f t="array" ref="L505">IF(E505="","",_xlfn.IFS(E505=18,40,E505=16,3,E505=10,10))</f>
        <v/>
      </c>
      <c r="M505" s="22" t="str">
        <f>IF(E505=18,'Lay Out'!D505,IF(E505=10,'Lay Out'!D505,IF(E505=16,'Lay Out'!D505,"")))</f>
        <v/>
      </c>
      <c r="N505" s="16" t="str">
        <f>IF(K505=1,'Lay Out'!G505,"")</f>
        <v/>
      </c>
      <c r="O505" s="23" t="str">
        <f>IF(K505=1,'Lay Out'!$J$25,"")</f>
        <v/>
      </c>
      <c r="P505">
        <f t="shared" si="45"/>
        <v>90646</v>
      </c>
      <c r="Q505" s="16" t="str">
        <f>IF(K505=1,'Lay Out'!F505,"")</f>
        <v/>
      </c>
    </row>
    <row r="506" spans="1:17" ht="14.4">
      <c r="A506" t="str">
        <f>IF(C506="no",_xlfn.XLOOKUP(D506,'BASE BANCOS'!B:B,'BASE BANCOS'!C:C,"",0,1),IF(C506&gt;2,_xlfn.XLOOKUP(D506,'BASE BANCOS'!A:A,'BASE BANCOS'!C:C,"",0,1),""))</f>
        <v/>
      </c>
      <c r="B506" s="16" t="str">
        <f>_xlfn.XLOOKUP(A506,'BASE BANCOS'!C:C,'BASE BANCOS'!B:B,"",0,1)</f>
        <v/>
      </c>
      <c r="C506" t="str">
        <f t="shared" si="47"/>
        <v/>
      </c>
      <c r="D506" s="16">
        <f t="shared" si="46"/>
        <v>0</v>
      </c>
      <c r="E506" t="str">
        <f t="shared" si="42"/>
        <v/>
      </c>
      <c r="F506" s="21" t="str">
        <f>IF('Lay Out'!A506&gt;1,'Lay Out'!C506,"")</f>
        <v/>
      </c>
      <c r="G506">
        <f>'Lay Out'!E506</f>
        <v>0</v>
      </c>
      <c r="H506" s="16" t="str">
        <f ca="1">IF('Lay Out'!A506&gt;3,CONCATENATE('Lay Out'!A506,RANDBETWEEN(1,99999)),(""))</f>
        <v/>
      </c>
      <c r="I506" s="16" t="str">
        <f>IF('Lay Out'!A506&gt;1,'Lay Out'!B506,"")</f>
        <v/>
      </c>
      <c r="J506" s="16" t="str">
        <f t="shared" si="43"/>
        <v/>
      </c>
      <c r="K506" s="16" t="str">
        <f t="shared" si="44"/>
        <v/>
      </c>
      <c r="L506" s="16" t="str" cm="1">
        <f t="array" ref="L506">IF(E506="","",_xlfn.IFS(E506=18,40,E506=16,3,E506=10,10))</f>
        <v/>
      </c>
      <c r="M506" s="22" t="str">
        <f>IF(E506=18,'Lay Out'!D506,IF(E506=10,'Lay Out'!D506,IF(E506=16,'Lay Out'!D506,"")))</f>
        <v/>
      </c>
      <c r="N506" s="16" t="str">
        <f>IF(K506=1,'Lay Out'!G506,"")</f>
        <v/>
      </c>
      <c r="O506" s="23" t="str">
        <f>IF(K506=1,'Lay Out'!$J$25,"")</f>
        <v/>
      </c>
      <c r="P506">
        <f t="shared" si="45"/>
        <v>90646</v>
      </c>
      <c r="Q506" s="16" t="str">
        <f>IF(K506=1,'Lay Out'!F506,"")</f>
        <v/>
      </c>
    </row>
    <row r="507" spans="1:17" ht="14.4">
      <c r="A507" t="str">
        <f>IF(C507="no",_xlfn.XLOOKUP(D507,'BASE BANCOS'!B:B,'BASE BANCOS'!C:C,"",0,1),IF(C507&gt;2,_xlfn.XLOOKUP(D507,'BASE BANCOS'!A:A,'BASE BANCOS'!C:C,"",0,1),""))</f>
        <v/>
      </c>
      <c r="B507" s="16" t="str">
        <f>_xlfn.XLOOKUP(A507,'BASE BANCOS'!C:C,'BASE BANCOS'!B:B,"",0,1)</f>
        <v/>
      </c>
      <c r="C507" t="str">
        <f t="shared" si="47"/>
        <v/>
      </c>
      <c r="D507" s="16">
        <f t="shared" si="46"/>
        <v>0</v>
      </c>
      <c r="E507" t="str">
        <f t="shared" si="42"/>
        <v/>
      </c>
      <c r="F507" s="21" t="str">
        <f>IF('Lay Out'!A507&gt;1,'Lay Out'!C507,"")</f>
        <v/>
      </c>
      <c r="G507">
        <f>'Lay Out'!E507</f>
        <v>0</v>
      </c>
      <c r="H507" s="16" t="str">
        <f ca="1">IF('Lay Out'!A507&gt;3,CONCATENATE('Lay Out'!A507,RANDBETWEEN(1,99999)),(""))</f>
        <v/>
      </c>
      <c r="I507" s="16" t="str">
        <f>IF('Lay Out'!A507&gt;1,'Lay Out'!B507,"")</f>
        <v/>
      </c>
      <c r="J507" s="16" t="str">
        <f t="shared" si="43"/>
        <v/>
      </c>
      <c r="K507" s="16" t="str">
        <f t="shared" si="44"/>
        <v/>
      </c>
      <c r="L507" s="16" t="str" cm="1">
        <f t="array" ref="L507">IF(E507="","",_xlfn.IFS(E507=18,40,E507=16,3,E507=10,10))</f>
        <v/>
      </c>
      <c r="M507" s="22" t="str">
        <f>IF(E507=18,'Lay Out'!D507,IF(E507=10,'Lay Out'!D507,IF(E507=16,'Lay Out'!D507,"")))</f>
        <v/>
      </c>
      <c r="N507" s="16" t="str">
        <f>IF(K507=1,'Lay Out'!G507,"")</f>
        <v/>
      </c>
      <c r="O507" s="23" t="str">
        <f>IF(K507=1,'Lay Out'!$J$25,"")</f>
        <v/>
      </c>
      <c r="P507">
        <f t="shared" si="45"/>
        <v>90646</v>
      </c>
      <c r="Q507" s="16" t="str">
        <f>IF(K507=1,'Lay Out'!F507,"")</f>
        <v/>
      </c>
    </row>
    <row r="508" spans="1:17" ht="14.4">
      <c r="A508" t="str">
        <f>IF(C508="no",_xlfn.XLOOKUP(D508,'BASE BANCOS'!B:B,'BASE BANCOS'!C:C,"",0,1),IF(C508&gt;2,_xlfn.XLOOKUP(D508,'BASE BANCOS'!A:A,'BASE BANCOS'!C:C,"",0,1),""))</f>
        <v/>
      </c>
      <c r="B508" s="16" t="str">
        <f>_xlfn.XLOOKUP(A508,'BASE BANCOS'!C:C,'BASE BANCOS'!B:B,"",0,1)</f>
        <v/>
      </c>
      <c r="C508" t="str">
        <f t="shared" si="47"/>
        <v/>
      </c>
      <c r="D508" s="16">
        <f t="shared" si="46"/>
        <v>0</v>
      </c>
      <c r="E508" t="str">
        <f t="shared" si="42"/>
        <v/>
      </c>
      <c r="F508" s="21" t="str">
        <f>IF('Lay Out'!A508&gt;1,'Lay Out'!C508,"")</f>
        <v/>
      </c>
      <c r="G508">
        <f>'Lay Out'!E508</f>
        <v>0</v>
      </c>
      <c r="H508" s="16" t="str">
        <f ca="1">IF('Lay Out'!A508&gt;3,CONCATENATE('Lay Out'!A508,RANDBETWEEN(1,99999)),(""))</f>
        <v/>
      </c>
      <c r="I508" s="16" t="str">
        <f>IF('Lay Out'!A508&gt;1,'Lay Out'!B508,"")</f>
        <v/>
      </c>
      <c r="J508" s="16" t="str">
        <f t="shared" si="43"/>
        <v/>
      </c>
      <c r="K508" s="16" t="str">
        <f t="shared" si="44"/>
        <v/>
      </c>
      <c r="L508" s="16" t="str" cm="1">
        <f t="array" ref="L508">IF(E508="","",_xlfn.IFS(E508=18,40,E508=16,3,E508=10,10))</f>
        <v/>
      </c>
      <c r="M508" s="22" t="str">
        <f>IF(E508=18,'Lay Out'!D508,IF(E508=10,'Lay Out'!D508,IF(E508=16,'Lay Out'!D508,"")))</f>
        <v/>
      </c>
      <c r="N508" s="16" t="str">
        <f>IF(K508=1,'Lay Out'!G508,"")</f>
        <v/>
      </c>
      <c r="O508" s="23" t="str">
        <f>IF(K508=1,'Lay Out'!$J$25,"")</f>
        <v/>
      </c>
      <c r="P508">
        <f t="shared" si="45"/>
        <v>90646</v>
      </c>
      <c r="Q508" s="16" t="str">
        <f>IF(K508=1,'Lay Out'!F508,"")</f>
        <v/>
      </c>
    </row>
    <row r="509" spans="1:17" ht="14.4">
      <c r="A509" t="str">
        <f>IF(C509="no",_xlfn.XLOOKUP(D509,'BASE BANCOS'!B:B,'BASE BANCOS'!C:C,"",0,1),IF(C509&gt;2,_xlfn.XLOOKUP(D509,'BASE BANCOS'!A:A,'BASE BANCOS'!C:C,"",0,1),""))</f>
        <v/>
      </c>
      <c r="B509" s="16" t="str">
        <f>_xlfn.XLOOKUP(A509,'BASE BANCOS'!C:C,'BASE BANCOS'!B:B,"",0,1)</f>
        <v/>
      </c>
      <c r="C509" t="str">
        <f t="shared" si="47"/>
        <v/>
      </c>
      <c r="D509" s="16">
        <f t="shared" si="46"/>
        <v>0</v>
      </c>
      <c r="E509" t="str">
        <f t="shared" si="42"/>
        <v/>
      </c>
      <c r="F509" s="21" t="str">
        <f>IF('Lay Out'!A509&gt;1,'Lay Out'!C509,"")</f>
        <v/>
      </c>
      <c r="G509">
        <f>'Lay Out'!E509</f>
        <v>0</v>
      </c>
      <c r="H509" s="16" t="str">
        <f ca="1">IF('Lay Out'!A509&gt;3,CONCATENATE('Lay Out'!A509,RANDBETWEEN(1,99999)),(""))</f>
        <v/>
      </c>
      <c r="I509" s="16" t="str">
        <f>IF('Lay Out'!A509&gt;1,'Lay Out'!B509,"")</f>
        <v/>
      </c>
      <c r="J509" s="16" t="str">
        <f t="shared" si="43"/>
        <v/>
      </c>
      <c r="K509" s="16" t="str">
        <f t="shared" si="44"/>
        <v/>
      </c>
      <c r="L509" s="16" t="str" cm="1">
        <f t="array" ref="L509">IF(E509="","",_xlfn.IFS(E509=18,40,E509=16,3,E509=10,10))</f>
        <v/>
      </c>
      <c r="M509" s="22" t="str">
        <f>IF(E509=18,'Lay Out'!D509,IF(E509=10,'Lay Out'!D509,IF(E509=16,'Lay Out'!D509,"")))</f>
        <v/>
      </c>
      <c r="N509" s="16" t="str">
        <f>IF(K509=1,'Lay Out'!G509,"")</f>
        <v/>
      </c>
      <c r="O509" s="23" t="str">
        <f>IF(K509=1,'Lay Out'!$J$25,"")</f>
        <v/>
      </c>
      <c r="P509">
        <f t="shared" si="45"/>
        <v>90646</v>
      </c>
      <c r="Q509" s="16" t="str">
        <f>IF(K509=1,'Lay Out'!F509,"")</f>
        <v/>
      </c>
    </row>
    <row r="510" spans="1:17" ht="14.4">
      <c r="A510" t="str">
        <f>IF(C510="no",_xlfn.XLOOKUP(D510,'BASE BANCOS'!B:B,'BASE BANCOS'!C:C,"",0,1),IF(C510&gt;2,_xlfn.XLOOKUP(D510,'BASE BANCOS'!A:A,'BASE BANCOS'!C:C,"",0,1),""))</f>
        <v/>
      </c>
      <c r="B510" s="16" t="str">
        <f>_xlfn.XLOOKUP(A510,'BASE BANCOS'!C:C,'BASE BANCOS'!B:B,"",0,1)</f>
        <v/>
      </c>
      <c r="C510" t="str">
        <f t="shared" si="47"/>
        <v/>
      </c>
      <c r="D510" s="16">
        <f t="shared" si="46"/>
        <v>0</v>
      </c>
      <c r="E510" t="str">
        <f t="shared" si="42"/>
        <v/>
      </c>
      <c r="F510" s="21" t="str">
        <f>IF('Lay Out'!A510&gt;1,'Lay Out'!C510,"")</f>
        <v/>
      </c>
      <c r="G510">
        <f>'Lay Out'!E510</f>
        <v>0</v>
      </c>
      <c r="H510" s="16" t="str">
        <f ca="1">IF('Lay Out'!A510&gt;3,CONCATENATE('Lay Out'!A510,RANDBETWEEN(1,99999)),(""))</f>
        <v/>
      </c>
      <c r="I510" s="16" t="str">
        <f>IF('Lay Out'!A510&gt;1,'Lay Out'!B510,"")</f>
        <v/>
      </c>
      <c r="J510" s="16" t="str">
        <f t="shared" si="43"/>
        <v/>
      </c>
      <c r="K510" s="16" t="str">
        <f t="shared" si="44"/>
        <v/>
      </c>
      <c r="L510" s="16" t="str" cm="1">
        <f t="array" ref="L510">IF(E510="","",_xlfn.IFS(E510=18,40,E510=16,3,E510=10,10))</f>
        <v/>
      </c>
      <c r="M510" s="22" t="str">
        <f>IF(E510=18,'Lay Out'!D510,IF(E510=10,'Lay Out'!D510,IF(E510=16,'Lay Out'!D510,"")))</f>
        <v/>
      </c>
      <c r="N510" s="16" t="str">
        <f>IF(K510=1,'Lay Out'!G510,"")</f>
        <v/>
      </c>
      <c r="O510" s="23" t="str">
        <f>IF(K510=1,'Lay Out'!$J$25,"")</f>
        <v/>
      </c>
      <c r="P510">
        <f t="shared" si="45"/>
        <v>90646</v>
      </c>
      <c r="Q510" s="16" t="str">
        <f>IF(K510=1,'Lay Out'!F510,"")</f>
        <v/>
      </c>
    </row>
    <row r="511" spans="1:17" ht="14.4">
      <c r="A511" t="str">
        <f>IF(C511="no",_xlfn.XLOOKUP(D511,'BASE BANCOS'!B:B,'BASE BANCOS'!C:C,"",0,1),IF(C511&gt;2,_xlfn.XLOOKUP(D511,'BASE BANCOS'!A:A,'BASE BANCOS'!C:C,"",0,1),""))</f>
        <v/>
      </c>
      <c r="B511" s="16" t="str">
        <f>_xlfn.XLOOKUP(A511,'BASE BANCOS'!C:C,'BASE BANCOS'!B:B,"",0,1)</f>
        <v/>
      </c>
      <c r="C511" t="str">
        <f t="shared" si="47"/>
        <v/>
      </c>
      <c r="D511" s="16">
        <f t="shared" si="46"/>
        <v>0</v>
      </c>
      <c r="E511" t="str">
        <f t="shared" si="42"/>
        <v/>
      </c>
      <c r="F511" s="21" t="str">
        <f>IF('Lay Out'!A511&gt;1,'Lay Out'!C511,"")</f>
        <v/>
      </c>
      <c r="G511">
        <f>'Lay Out'!E511</f>
        <v>0</v>
      </c>
      <c r="H511" s="16" t="str">
        <f ca="1">IF('Lay Out'!A511&gt;3,CONCATENATE('Lay Out'!A511,RANDBETWEEN(1,99999)),(""))</f>
        <v/>
      </c>
      <c r="I511" s="16" t="str">
        <f>IF('Lay Out'!A511&gt;1,'Lay Out'!B511,"")</f>
        <v/>
      </c>
      <c r="J511" s="16" t="str">
        <f t="shared" si="43"/>
        <v/>
      </c>
      <c r="K511" s="16" t="str">
        <f t="shared" si="44"/>
        <v/>
      </c>
      <c r="L511" s="16" t="str" cm="1">
        <f t="array" ref="L511">IF(E511="","",_xlfn.IFS(E511=18,40,E511=16,3,E511=10,10))</f>
        <v/>
      </c>
      <c r="M511" s="22" t="str">
        <f>IF(E511=18,'Lay Out'!D511,IF(E511=10,'Lay Out'!D511,IF(E511=16,'Lay Out'!D511,"")))</f>
        <v/>
      </c>
      <c r="N511" s="16" t="str">
        <f>IF(K511=1,'Lay Out'!G511,"")</f>
        <v/>
      </c>
      <c r="O511" s="23" t="str">
        <f>IF(K511=1,'Lay Out'!$J$25,"")</f>
        <v/>
      </c>
      <c r="P511">
        <f t="shared" si="45"/>
        <v>90646</v>
      </c>
      <c r="Q511" s="16" t="str">
        <f>IF(K511=1,'Lay Out'!F511,"")</f>
        <v/>
      </c>
    </row>
    <row r="512" spans="1:17" ht="14.4">
      <c r="A512" t="str">
        <f>IF(C512="no",_xlfn.XLOOKUP(D512,'BASE BANCOS'!B:B,'BASE BANCOS'!C:C,"",0,1),IF(C512&gt;2,_xlfn.XLOOKUP(D512,'BASE BANCOS'!A:A,'BASE BANCOS'!C:C,"",0,1),""))</f>
        <v/>
      </c>
      <c r="B512" s="16" t="str">
        <f>_xlfn.XLOOKUP(A512,'BASE BANCOS'!C:C,'BASE BANCOS'!B:B,"",0,1)</f>
        <v/>
      </c>
      <c r="C512" t="str">
        <f t="shared" si="47"/>
        <v/>
      </c>
      <c r="D512" s="16">
        <f t="shared" si="46"/>
        <v>0</v>
      </c>
      <c r="E512" t="str">
        <f t="shared" si="42"/>
        <v/>
      </c>
      <c r="F512" s="21" t="str">
        <f>IF('Lay Out'!A512&gt;1,'Lay Out'!C512,"")</f>
        <v/>
      </c>
      <c r="G512">
        <f>'Lay Out'!E512</f>
        <v>0</v>
      </c>
      <c r="H512" s="16" t="str">
        <f ca="1">IF('Lay Out'!A512&gt;3,CONCATENATE('Lay Out'!A512,RANDBETWEEN(1,99999)),(""))</f>
        <v/>
      </c>
      <c r="I512" s="16" t="str">
        <f>IF('Lay Out'!A512&gt;1,'Lay Out'!B512,"")</f>
        <v/>
      </c>
      <c r="J512" s="16" t="str">
        <f t="shared" si="43"/>
        <v/>
      </c>
      <c r="K512" s="16" t="str">
        <f t="shared" si="44"/>
        <v/>
      </c>
      <c r="L512" s="16" t="str" cm="1">
        <f t="array" ref="L512">IF(E512="","",_xlfn.IFS(E512=18,40,E512=16,3,E512=10,10))</f>
        <v/>
      </c>
      <c r="M512" s="22" t="str">
        <f>IF(E512=18,'Lay Out'!D512,IF(E512=10,'Lay Out'!D512,IF(E512=16,'Lay Out'!D512,"")))</f>
        <v/>
      </c>
      <c r="N512" s="16" t="str">
        <f>IF(K512=1,'Lay Out'!G512,"")</f>
        <v/>
      </c>
      <c r="O512" s="23" t="str">
        <f>IF(K512=1,'Lay Out'!$J$25,"")</f>
        <v/>
      </c>
      <c r="P512">
        <f t="shared" si="45"/>
        <v>90646</v>
      </c>
      <c r="Q512" s="16" t="str">
        <f>IF(K512=1,'Lay Out'!F512,"")</f>
        <v/>
      </c>
    </row>
    <row r="513" spans="1:17" ht="14.4">
      <c r="A513" t="str">
        <f>IF(C513="no",_xlfn.XLOOKUP(D513,'BASE BANCOS'!B:B,'BASE BANCOS'!C:C,"",0,1),IF(C513&gt;2,_xlfn.XLOOKUP(D513,'BASE BANCOS'!A:A,'BASE BANCOS'!C:C,"",0,1),""))</f>
        <v/>
      </c>
      <c r="B513" s="16" t="str">
        <f>_xlfn.XLOOKUP(A513,'BASE BANCOS'!C:C,'BASE BANCOS'!B:B,"",0,1)</f>
        <v/>
      </c>
      <c r="C513" t="str">
        <f t="shared" si="47"/>
        <v/>
      </c>
      <c r="D513" s="16">
        <f t="shared" si="46"/>
        <v>0</v>
      </c>
      <c r="E513" t="str">
        <f t="shared" si="42"/>
        <v/>
      </c>
      <c r="F513" s="21" t="str">
        <f>IF('Lay Out'!A513&gt;1,'Lay Out'!C513,"")</f>
        <v/>
      </c>
      <c r="G513">
        <f>'Lay Out'!E513</f>
        <v>0</v>
      </c>
      <c r="H513" s="16" t="str">
        <f ca="1">IF('Lay Out'!A513&gt;3,CONCATENATE('Lay Out'!A513,RANDBETWEEN(1,99999)),(""))</f>
        <v/>
      </c>
      <c r="I513" s="16" t="str">
        <f>IF('Lay Out'!A513&gt;1,'Lay Out'!B513,"")</f>
        <v/>
      </c>
      <c r="J513" s="16" t="str">
        <f t="shared" si="43"/>
        <v/>
      </c>
      <c r="K513" s="16" t="str">
        <f t="shared" si="44"/>
        <v/>
      </c>
      <c r="L513" s="16" t="str" cm="1">
        <f t="array" ref="L513">IF(E513="","",_xlfn.IFS(E513=18,40,E513=16,3,E513=10,10))</f>
        <v/>
      </c>
      <c r="M513" s="22" t="str">
        <f>IF(E513=18,'Lay Out'!D513,IF(E513=10,'Lay Out'!D513,IF(E513=16,'Lay Out'!D513,"")))</f>
        <v/>
      </c>
      <c r="N513" s="16" t="str">
        <f>IF(K513=1,'Lay Out'!G513,"")</f>
        <v/>
      </c>
      <c r="O513" s="23" t="str">
        <f>IF(K513=1,'Lay Out'!$J$25,"")</f>
        <v/>
      </c>
      <c r="P513">
        <f t="shared" si="45"/>
        <v>90646</v>
      </c>
      <c r="Q513" s="16" t="str">
        <f>IF(K513=1,'Lay Out'!F513,"")</f>
        <v/>
      </c>
    </row>
    <row r="514" spans="1:17" ht="14.4">
      <c r="A514" t="str">
        <f>IF(C514="no",_xlfn.XLOOKUP(D514,'BASE BANCOS'!B:B,'BASE BANCOS'!C:C,"",0,1),IF(C514&gt;2,_xlfn.XLOOKUP(D514,'BASE BANCOS'!A:A,'BASE BANCOS'!C:C,"",0,1),""))</f>
        <v/>
      </c>
      <c r="B514" s="16" t="str">
        <f>_xlfn.XLOOKUP(A514,'BASE BANCOS'!C:C,'BASE BANCOS'!B:B,"",0,1)</f>
        <v/>
      </c>
      <c r="C514" t="str">
        <f t="shared" si="47"/>
        <v/>
      </c>
      <c r="D514" s="16">
        <f t="shared" si="46"/>
        <v>0</v>
      </c>
      <c r="E514" t="str">
        <f t="shared" ref="E514:E577" si="48">IF(LEN(F514)=0,"",LEN(F514))</f>
        <v/>
      </c>
      <c r="F514" s="21" t="str">
        <f>IF('Lay Out'!A514&gt;1,'Lay Out'!C514,"")</f>
        <v/>
      </c>
      <c r="G514">
        <f>'Lay Out'!E514</f>
        <v>0</v>
      </c>
      <c r="H514" s="16" t="str">
        <f ca="1">IF('Lay Out'!A514&gt;3,CONCATENATE('Lay Out'!A514,RANDBETWEEN(1,99999)),(""))</f>
        <v/>
      </c>
      <c r="I514" s="16" t="str">
        <f>IF('Lay Out'!A514&gt;1,'Lay Out'!B514,"")</f>
        <v/>
      </c>
      <c r="J514" s="16" t="str">
        <f t="shared" si="43"/>
        <v/>
      </c>
      <c r="K514" s="16" t="str">
        <f t="shared" si="44"/>
        <v/>
      </c>
      <c r="L514" s="16" t="str" cm="1">
        <f t="array" ref="L514">IF(E514="","",_xlfn.IFS(E514=18,40,E514=16,3,E514=10,10))</f>
        <v/>
      </c>
      <c r="M514" s="22" t="str">
        <f>IF(E514=18,'Lay Out'!D514,IF(E514=10,'Lay Out'!D514,IF(E514=16,'Lay Out'!D514,"")))</f>
        <v/>
      </c>
      <c r="N514" s="16" t="str">
        <f>IF(K514=1,'Lay Out'!G514,"")</f>
        <v/>
      </c>
      <c r="O514" s="23" t="str">
        <f>IF(K514=1,'Lay Out'!$J$25,"")</f>
        <v/>
      </c>
      <c r="P514">
        <f t="shared" si="45"/>
        <v>90646</v>
      </c>
      <c r="Q514" s="16" t="str">
        <f>IF(K514=1,'Lay Out'!F514,"")</f>
        <v/>
      </c>
    </row>
    <row r="515" spans="1:17" ht="14.4">
      <c r="A515" t="str">
        <f>IF(C515="no",_xlfn.XLOOKUP(D515,'BASE BANCOS'!B:B,'BASE BANCOS'!C:C,"",0,1),IF(C515&gt;2,_xlfn.XLOOKUP(D515,'BASE BANCOS'!A:A,'BASE BANCOS'!C:C,"",0,1),""))</f>
        <v/>
      </c>
      <c r="B515" s="16" t="str">
        <f>_xlfn.XLOOKUP(A515,'BASE BANCOS'!C:C,'BASE BANCOS'!B:B,"",0,1)</f>
        <v/>
      </c>
      <c r="C515" t="str">
        <f t="shared" si="47"/>
        <v/>
      </c>
      <c r="D515" s="16">
        <f t="shared" si="46"/>
        <v>0</v>
      </c>
      <c r="E515" t="str">
        <f t="shared" si="48"/>
        <v/>
      </c>
      <c r="F515" s="21" t="str">
        <f>IF('Lay Out'!A515&gt;1,'Lay Out'!C515,"")</f>
        <v/>
      </c>
      <c r="G515">
        <f>'Lay Out'!E515</f>
        <v>0</v>
      </c>
      <c r="H515" s="16" t="str">
        <f ca="1">IF('Lay Out'!A515&gt;3,CONCATENATE('Lay Out'!A515,RANDBETWEEN(1,99999)),(""))</f>
        <v/>
      </c>
      <c r="I515" s="16" t="str">
        <f>IF('Lay Out'!A515&gt;1,'Lay Out'!B515,"")</f>
        <v/>
      </c>
      <c r="J515" s="16" t="str">
        <f t="shared" ref="J515:J578" si="49">IF(E515="","","ND")</f>
        <v/>
      </c>
      <c r="K515" s="16" t="str">
        <f t="shared" ref="K515:K578" si="50">IF(E515=18,1,IF(E515=10,1,IF(E515=16,1,"")))</f>
        <v/>
      </c>
      <c r="L515" s="16" t="str" cm="1">
        <f t="array" ref="L515">IF(E515="","",_xlfn.IFS(E515=18,40,E515=16,3,E515=10,10))</f>
        <v/>
      </c>
      <c r="M515" s="22" t="str">
        <f>IF(E515=18,'Lay Out'!D515,IF(E515=10,'Lay Out'!D515,IF(E515=16,'Lay Out'!D515,"")))</f>
        <v/>
      </c>
      <c r="N515" s="16" t="str">
        <f>IF(K515=1,'Lay Out'!G515,"")</f>
        <v/>
      </c>
      <c r="O515" s="23" t="str">
        <f>IF(K515=1,'Lay Out'!$J$25,"")</f>
        <v/>
      </c>
      <c r="P515">
        <f t="shared" ref="P515:P578" si="51">IF(E515=0,0,90646)</f>
        <v>90646</v>
      </c>
      <c r="Q515" s="16" t="str">
        <f>IF(K515=1,'Lay Out'!F515,"")</f>
        <v/>
      </c>
    </row>
    <row r="516" spans="1:17" ht="14.4">
      <c r="A516" t="str">
        <f>IF(C516="no",_xlfn.XLOOKUP(D516,'BASE BANCOS'!B:B,'BASE BANCOS'!C:C,"",0,1),IF(C516&gt;2,_xlfn.XLOOKUP(D516,'BASE BANCOS'!A:A,'BASE BANCOS'!C:C,"",0,1),""))</f>
        <v/>
      </c>
      <c r="B516" s="16" t="str">
        <f>_xlfn.XLOOKUP(A516,'BASE BANCOS'!C:C,'BASE BANCOS'!B:B,"",0,1)</f>
        <v/>
      </c>
      <c r="C516" t="str">
        <f t="shared" si="47"/>
        <v/>
      </c>
      <c r="D516" s="16">
        <f t="shared" si="46"/>
        <v>0</v>
      </c>
      <c r="E516" t="str">
        <f t="shared" si="48"/>
        <v/>
      </c>
      <c r="F516" s="21" t="str">
        <f>IF('Lay Out'!A516&gt;1,'Lay Out'!C516,"")</f>
        <v/>
      </c>
      <c r="G516">
        <f>'Lay Out'!E516</f>
        <v>0</v>
      </c>
      <c r="H516" s="16" t="str">
        <f ca="1">IF('Lay Out'!A516&gt;3,CONCATENATE('Lay Out'!A516,RANDBETWEEN(1,99999)),(""))</f>
        <v/>
      </c>
      <c r="I516" s="16" t="str">
        <f>IF('Lay Out'!A516&gt;1,'Lay Out'!B516,"")</f>
        <v/>
      </c>
      <c r="J516" s="16" t="str">
        <f t="shared" si="49"/>
        <v/>
      </c>
      <c r="K516" s="16" t="str">
        <f t="shared" si="50"/>
        <v/>
      </c>
      <c r="L516" s="16" t="str" cm="1">
        <f t="array" ref="L516">IF(E516="","",_xlfn.IFS(E516=18,40,E516=16,3,E516=10,10))</f>
        <v/>
      </c>
      <c r="M516" s="22" t="str">
        <f>IF(E516=18,'Lay Out'!D516,IF(E516=10,'Lay Out'!D516,IF(E516=16,'Lay Out'!D516,"")))</f>
        <v/>
      </c>
      <c r="N516" s="16" t="str">
        <f>IF(K516=1,'Lay Out'!G516,"")</f>
        <v/>
      </c>
      <c r="O516" s="23" t="str">
        <f>IF(K516=1,'Lay Out'!$J$25,"")</f>
        <v/>
      </c>
      <c r="P516">
        <f t="shared" si="51"/>
        <v>90646</v>
      </c>
      <c r="Q516" s="16" t="str">
        <f>IF(K516=1,'Lay Out'!F516,"")</f>
        <v/>
      </c>
    </row>
    <row r="517" spans="1:17" ht="14.4">
      <c r="A517" t="str">
        <f>IF(C517="no",_xlfn.XLOOKUP(D517,'BASE BANCOS'!B:B,'BASE BANCOS'!C:C,"",0,1),IF(C517&gt;2,_xlfn.XLOOKUP(D517,'BASE BANCOS'!A:A,'BASE BANCOS'!C:C,"",0,1),""))</f>
        <v/>
      </c>
      <c r="B517" s="16" t="str">
        <f>_xlfn.XLOOKUP(A517,'BASE BANCOS'!C:C,'BASE BANCOS'!B:B,"",0,1)</f>
        <v/>
      </c>
      <c r="C517" t="str">
        <f t="shared" si="47"/>
        <v/>
      </c>
      <c r="D517" s="16">
        <f t="shared" ref="D517:D580" si="52">IF(E517=18,MID(F517,1,3),IF(G517="","",G517))</f>
        <v>0</v>
      </c>
      <c r="E517" t="str">
        <f t="shared" si="48"/>
        <v/>
      </c>
      <c r="F517" s="21" t="str">
        <f>IF('Lay Out'!A517&gt;1,'Lay Out'!C517,"")</f>
        <v/>
      </c>
      <c r="G517">
        <f>'Lay Out'!E517</f>
        <v>0</v>
      </c>
      <c r="H517" s="16" t="str">
        <f ca="1">IF('Lay Out'!A517&gt;3,CONCATENATE('Lay Out'!A517,RANDBETWEEN(1,99999)),(""))</f>
        <v/>
      </c>
      <c r="I517" s="16" t="str">
        <f>IF('Lay Out'!A517&gt;1,'Lay Out'!B517,"")</f>
        <v/>
      </c>
      <c r="J517" s="16" t="str">
        <f t="shared" si="49"/>
        <v/>
      </c>
      <c r="K517" s="16" t="str">
        <f t="shared" si="50"/>
        <v/>
      </c>
      <c r="L517" s="16" t="str" cm="1">
        <f t="array" ref="L517">IF(E517="","",_xlfn.IFS(E517=18,40,E517=16,3,E517=10,10))</f>
        <v/>
      </c>
      <c r="M517" s="22" t="str">
        <f>IF(E517=18,'Lay Out'!D517,IF(E517=10,'Lay Out'!D517,IF(E517=16,'Lay Out'!D517,"")))</f>
        <v/>
      </c>
      <c r="N517" s="16" t="str">
        <f>IF(K517=1,'Lay Out'!G517,"")</f>
        <v/>
      </c>
      <c r="O517" s="23" t="str">
        <f>IF(K517=1,'Lay Out'!$J$25,"")</f>
        <v/>
      </c>
      <c r="P517">
        <f t="shared" si="51"/>
        <v>90646</v>
      </c>
      <c r="Q517" s="16" t="str">
        <f>IF(K517=1,'Lay Out'!F517,"")</f>
        <v/>
      </c>
    </row>
    <row r="518" spans="1:17" ht="14.4">
      <c r="A518" t="str">
        <f>IF(C518="no",_xlfn.XLOOKUP(D518,'BASE BANCOS'!B:B,'BASE BANCOS'!C:C,"",0,1),IF(C518&gt;2,_xlfn.XLOOKUP(D518,'BASE BANCOS'!A:A,'BASE BANCOS'!C:C,"",0,1),""))</f>
        <v/>
      </c>
      <c r="B518" s="16" t="str">
        <f>_xlfn.XLOOKUP(A518,'BASE BANCOS'!C:C,'BASE BANCOS'!B:B,"",0,1)</f>
        <v/>
      </c>
      <c r="C518" t="str">
        <f t="shared" ref="C518:C581" si="53">IF(E518=18,"ok",IF(E518="","","no"))</f>
        <v/>
      </c>
      <c r="D518" s="16">
        <f t="shared" si="52"/>
        <v>0</v>
      </c>
      <c r="E518" t="str">
        <f t="shared" si="48"/>
        <v/>
      </c>
      <c r="F518" s="21" t="str">
        <f>IF('Lay Out'!A518&gt;1,'Lay Out'!C518,"")</f>
        <v/>
      </c>
      <c r="G518">
        <f>'Lay Out'!E518</f>
        <v>0</v>
      </c>
      <c r="H518" s="16" t="str">
        <f ca="1">IF('Lay Out'!A518&gt;3,CONCATENATE('Lay Out'!A518,RANDBETWEEN(1,99999)),(""))</f>
        <v/>
      </c>
      <c r="I518" s="16" t="str">
        <f>IF('Lay Out'!A518&gt;1,'Lay Out'!B518,"")</f>
        <v/>
      </c>
      <c r="J518" s="16" t="str">
        <f t="shared" si="49"/>
        <v/>
      </c>
      <c r="K518" s="16" t="str">
        <f t="shared" si="50"/>
        <v/>
      </c>
      <c r="L518" s="16" t="str" cm="1">
        <f t="array" ref="L518">IF(E518="","",_xlfn.IFS(E518=18,40,E518=16,3,E518=10,10))</f>
        <v/>
      </c>
      <c r="M518" s="22" t="str">
        <f>IF(E518=18,'Lay Out'!D518,IF(E518=10,'Lay Out'!D518,IF(E518=16,'Lay Out'!D518,"")))</f>
        <v/>
      </c>
      <c r="N518" s="16" t="str">
        <f>IF(K518=1,'Lay Out'!G518,"")</f>
        <v/>
      </c>
      <c r="O518" s="23" t="str">
        <f>IF(K518=1,'Lay Out'!$J$25,"")</f>
        <v/>
      </c>
      <c r="P518">
        <f t="shared" si="51"/>
        <v>90646</v>
      </c>
      <c r="Q518" s="16" t="str">
        <f>IF(K518=1,'Lay Out'!F518,"")</f>
        <v/>
      </c>
    </row>
    <row r="519" spans="1:17" ht="14.4">
      <c r="A519" t="str">
        <f>IF(C519="no",_xlfn.XLOOKUP(D519,'BASE BANCOS'!B:B,'BASE BANCOS'!C:C,"",0,1),IF(C519&gt;2,_xlfn.XLOOKUP(D519,'BASE BANCOS'!A:A,'BASE BANCOS'!C:C,"",0,1),""))</f>
        <v/>
      </c>
      <c r="B519" s="16" t="str">
        <f>_xlfn.XLOOKUP(A519,'BASE BANCOS'!C:C,'BASE BANCOS'!B:B,"",0,1)</f>
        <v/>
      </c>
      <c r="C519" t="str">
        <f t="shared" si="53"/>
        <v/>
      </c>
      <c r="D519" s="16">
        <f t="shared" si="52"/>
        <v>0</v>
      </c>
      <c r="E519" t="str">
        <f t="shared" si="48"/>
        <v/>
      </c>
      <c r="F519" s="21" t="str">
        <f>IF('Lay Out'!A519&gt;1,'Lay Out'!C519,"")</f>
        <v/>
      </c>
      <c r="G519">
        <f>'Lay Out'!E519</f>
        <v>0</v>
      </c>
      <c r="H519" s="16" t="str">
        <f ca="1">IF('Lay Out'!A519&gt;3,CONCATENATE('Lay Out'!A519,RANDBETWEEN(1,99999)),(""))</f>
        <v/>
      </c>
      <c r="I519" s="16" t="str">
        <f>IF('Lay Out'!A519&gt;1,'Lay Out'!B519,"")</f>
        <v/>
      </c>
      <c r="J519" s="16" t="str">
        <f t="shared" si="49"/>
        <v/>
      </c>
      <c r="K519" s="16" t="str">
        <f t="shared" si="50"/>
        <v/>
      </c>
      <c r="L519" s="16" t="str" cm="1">
        <f t="array" ref="L519">IF(E519="","",_xlfn.IFS(E519=18,40,E519=16,3,E519=10,10))</f>
        <v/>
      </c>
      <c r="M519" s="22" t="str">
        <f>IF(E519=18,'Lay Out'!D519,IF(E519=10,'Lay Out'!D519,IF(E519=16,'Lay Out'!D519,"")))</f>
        <v/>
      </c>
      <c r="N519" s="16" t="str">
        <f>IF(K519=1,'Lay Out'!G519,"")</f>
        <v/>
      </c>
      <c r="O519" s="23" t="str">
        <f>IF(K519=1,'Lay Out'!$J$25,"")</f>
        <v/>
      </c>
      <c r="P519">
        <f t="shared" si="51"/>
        <v>90646</v>
      </c>
      <c r="Q519" s="16" t="str">
        <f>IF(K519=1,'Lay Out'!F519,"")</f>
        <v/>
      </c>
    </row>
    <row r="520" spans="1:17" ht="14.4">
      <c r="A520" t="str">
        <f>IF(C520="no",_xlfn.XLOOKUP(D520,'BASE BANCOS'!B:B,'BASE BANCOS'!C:C,"",0,1),IF(C520&gt;2,_xlfn.XLOOKUP(D520,'BASE BANCOS'!A:A,'BASE BANCOS'!C:C,"",0,1),""))</f>
        <v/>
      </c>
      <c r="B520" s="16" t="str">
        <f>_xlfn.XLOOKUP(A520,'BASE BANCOS'!C:C,'BASE BANCOS'!B:B,"",0,1)</f>
        <v/>
      </c>
      <c r="C520" t="str">
        <f t="shared" si="53"/>
        <v/>
      </c>
      <c r="D520" s="16">
        <f t="shared" si="52"/>
        <v>0</v>
      </c>
      <c r="E520" t="str">
        <f t="shared" si="48"/>
        <v/>
      </c>
      <c r="F520" s="21" t="str">
        <f>IF('Lay Out'!A520&gt;1,'Lay Out'!C520,"")</f>
        <v/>
      </c>
      <c r="G520">
        <f>'Lay Out'!E520</f>
        <v>0</v>
      </c>
      <c r="H520" s="16" t="str">
        <f ca="1">IF('Lay Out'!A520&gt;3,CONCATENATE('Lay Out'!A520,RANDBETWEEN(1,99999)),(""))</f>
        <v/>
      </c>
      <c r="I520" s="16" t="str">
        <f>IF('Lay Out'!A520&gt;1,'Lay Out'!B520,"")</f>
        <v/>
      </c>
      <c r="J520" s="16" t="str">
        <f t="shared" si="49"/>
        <v/>
      </c>
      <c r="K520" s="16" t="str">
        <f t="shared" si="50"/>
        <v/>
      </c>
      <c r="L520" s="16" t="str" cm="1">
        <f t="array" ref="L520">IF(E520="","",_xlfn.IFS(E520=18,40,E520=16,3,E520=10,10))</f>
        <v/>
      </c>
      <c r="M520" s="22" t="str">
        <f>IF(E520=18,'Lay Out'!D520,IF(E520=10,'Lay Out'!D520,IF(E520=16,'Lay Out'!D520,"")))</f>
        <v/>
      </c>
      <c r="N520" s="16" t="str">
        <f>IF(K520=1,'Lay Out'!G520,"")</f>
        <v/>
      </c>
      <c r="O520" s="23" t="str">
        <f>IF(K520=1,'Lay Out'!$J$25,"")</f>
        <v/>
      </c>
      <c r="P520">
        <f t="shared" si="51"/>
        <v>90646</v>
      </c>
      <c r="Q520" s="16" t="str">
        <f>IF(K520=1,'Lay Out'!F520,"")</f>
        <v/>
      </c>
    </row>
    <row r="521" spans="1:17" ht="14.4">
      <c r="A521" t="str">
        <f>IF(C521="no",_xlfn.XLOOKUP(D521,'BASE BANCOS'!B:B,'BASE BANCOS'!C:C,"",0,1),IF(C521&gt;2,_xlfn.XLOOKUP(D521,'BASE BANCOS'!A:A,'BASE BANCOS'!C:C,"",0,1),""))</f>
        <v/>
      </c>
      <c r="B521" s="16" t="str">
        <f>_xlfn.XLOOKUP(A521,'BASE BANCOS'!C:C,'BASE BANCOS'!B:B,"",0,1)</f>
        <v/>
      </c>
      <c r="C521" t="str">
        <f t="shared" si="53"/>
        <v/>
      </c>
      <c r="D521" s="16">
        <f t="shared" si="52"/>
        <v>0</v>
      </c>
      <c r="E521" t="str">
        <f t="shared" si="48"/>
        <v/>
      </c>
      <c r="F521" s="21" t="str">
        <f>IF('Lay Out'!A521&gt;1,'Lay Out'!C521,"")</f>
        <v/>
      </c>
      <c r="G521">
        <f>'Lay Out'!E521</f>
        <v>0</v>
      </c>
      <c r="H521" s="16" t="str">
        <f ca="1">IF('Lay Out'!A521&gt;3,CONCATENATE('Lay Out'!A521,RANDBETWEEN(1,99999)),(""))</f>
        <v/>
      </c>
      <c r="I521" s="16" t="str">
        <f>IF('Lay Out'!A521&gt;1,'Lay Out'!B521,"")</f>
        <v/>
      </c>
      <c r="J521" s="16" t="str">
        <f t="shared" si="49"/>
        <v/>
      </c>
      <c r="K521" s="16" t="str">
        <f t="shared" si="50"/>
        <v/>
      </c>
      <c r="L521" s="16" t="str" cm="1">
        <f t="array" ref="L521">IF(E521="","",_xlfn.IFS(E521=18,40,E521=16,3,E521=10,10))</f>
        <v/>
      </c>
      <c r="M521" s="22" t="str">
        <f>IF(E521=18,'Lay Out'!D521,IF(E521=10,'Lay Out'!D521,IF(E521=16,'Lay Out'!D521,"")))</f>
        <v/>
      </c>
      <c r="N521" s="16" t="str">
        <f>IF(K521=1,'Lay Out'!G521,"")</f>
        <v/>
      </c>
      <c r="O521" s="23" t="str">
        <f>IF(K521=1,'Lay Out'!$J$25,"")</f>
        <v/>
      </c>
      <c r="P521">
        <f t="shared" si="51"/>
        <v>90646</v>
      </c>
      <c r="Q521" s="16" t="str">
        <f>IF(K521=1,'Lay Out'!F521,"")</f>
        <v/>
      </c>
    </row>
    <row r="522" spans="1:17" ht="14.4">
      <c r="A522" t="str">
        <f>IF(C522="no",_xlfn.XLOOKUP(D522,'BASE BANCOS'!B:B,'BASE BANCOS'!C:C,"",0,1),IF(C522&gt;2,_xlfn.XLOOKUP(D522,'BASE BANCOS'!A:A,'BASE BANCOS'!C:C,"",0,1),""))</f>
        <v/>
      </c>
      <c r="B522" s="16" t="str">
        <f>_xlfn.XLOOKUP(A522,'BASE BANCOS'!C:C,'BASE BANCOS'!B:B,"",0,1)</f>
        <v/>
      </c>
      <c r="C522" t="str">
        <f t="shared" si="53"/>
        <v/>
      </c>
      <c r="D522" s="16">
        <f t="shared" si="52"/>
        <v>0</v>
      </c>
      <c r="E522" t="str">
        <f t="shared" si="48"/>
        <v/>
      </c>
      <c r="F522" s="21" t="str">
        <f>IF('Lay Out'!A522&gt;1,'Lay Out'!C522,"")</f>
        <v/>
      </c>
      <c r="G522">
        <f>'Lay Out'!E522</f>
        <v>0</v>
      </c>
      <c r="H522" s="16" t="str">
        <f ca="1">IF('Lay Out'!A522&gt;3,CONCATENATE('Lay Out'!A522,RANDBETWEEN(1,99999)),(""))</f>
        <v/>
      </c>
      <c r="I522" s="16" t="str">
        <f>IF('Lay Out'!A522&gt;1,'Lay Out'!B522,"")</f>
        <v/>
      </c>
      <c r="J522" s="16" t="str">
        <f t="shared" si="49"/>
        <v/>
      </c>
      <c r="K522" s="16" t="str">
        <f t="shared" si="50"/>
        <v/>
      </c>
      <c r="L522" s="16" t="str" cm="1">
        <f t="array" ref="L522">IF(E522="","",_xlfn.IFS(E522=18,40,E522=16,3,E522=10,10))</f>
        <v/>
      </c>
      <c r="M522" s="22" t="str">
        <f>IF(E522=18,'Lay Out'!D522,IF(E522=10,'Lay Out'!D522,IF(E522=16,'Lay Out'!D522,"")))</f>
        <v/>
      </c>
      <c r="N522" s="16" t="str">
        <f>IF(K522=1,'Lay Out'!G522,"")</f>
        <v/>
      </c>
      <c r="O522" s="23" t="str">
        <f>IF(K522=1,'Lay Out'!$J$25,"")</f>
        <v/>
      </c>
      <c r="P522">
        <f t="shared" si="51"/>
        <v>90646</v>
      </c>
      <c r="Q522" s="16" t="str">
        <f>IF(K522=1,'Lay Out'!F522,"")</f>
        <v/>
      </c>
    </row>
    <row r="523" spans="1:17" ht="14.4">
      <c r="A523" t="str">
        <f>IF(C523="no",_xlfn.XLOOKUP(D523,'BASE BANCOS'!B:B,'BASE BANCOS'!C:C,"",0,1),IF(C523&gt;2,_xlfn.XLOOKUP(D523,'BASE BANCOS'!A:A,'BASE BANCOS'!C:C,"",0,1),""))</f>
        <v/>
      </c>
      <c r="B523" s="16" t="str">
        <f>_xlfn.XLOOKUP(A523,'BASE BANCOS'!C:C,'BASE BANCOS'!B:B,"",0,1)</f>
        <v/>
      </c>
      <c r="C523" t="str">
        <f t="shared" si="53"/>
        <v/>
      </c>
      <c r="D523" s="16">
        <f t="shared" si="52"/>
        <v>0</v>
      </c>
      <c r="E523" t="str">
        <f t="shared" si="48"/>
        <v/>
      </c>
      <c r="F523" s="21" t="str">
        <f>IF('Lay Out'!A523&gt;1,'Lay Out'!C523,"")</f>
        <v/>
      </c>
      <c r="G523">
        <f>'Lay Out'!E523</f>
        <v>0</v>
      </c>
      <c r="H523" s="16" t="str">
        <f ca="1">IF('Lay Out'!A523&gt;3,CONCATENATE('Lay Out'!A523,RANDBETWEEN(1,99999)),(""))</f>
        <v/>
      </c>
      <c r="I523" s="16" t="str">
        <f>IF('Lay Out'!A523&gt;1,'Lay Out'!B523,"")</f>
        <v/>
      </c>
      <c r="J523" s="16" t="str">
        <f t="shared" si="49"/>
        <v/>
      </c>
      <c r="K523" s="16" t="str">
        <f t="shared" si="50"/>
        <v/>
      </c>
      <c r="L523" s="16" t="str" cm="1">
        <f t="array" ref="L523">IF(E523="","",_xlfn.IFS(E523=18,40,E523=16,3,E523=10,10))</f>
        <v/>
      </c>
      <c r="M523" s="22" t="str">
        <f>IF(E523=18,'Lay Out'!D523,IF(E523=10,'Lay Out'!D523,IF(E523=16,'Lay Out'!D523,"")))</f>
        <v/>
      </c>
      <c r="N523" s="16" t="str">
        <f>IF(K523=1,'Lay Out'!G523,"")</f>
        <v/>
      </c>
      <c r="O523" s="23" t="str">
        <f>IF(K523=1,'Lay Out'!$J$25,"")</f>
        <v/>
      </c>
      <c r="P523">
        <f t="shared" si="51"/>
        <v>90646</v>
      </c>
      <c r="Q523" s="16" t="str">
        <f>IF(K523=1,'Lay Out'!F523,"")</f>
        <v/>
      </c>
    </row>
    <row r="524" spans="1:17" ht="14.4">
      <c r="A524" t="str">
        <f>IF(C524="no",_xlfn.XLOOKUP(D524,'BASE BANCOS'!B:B,'BASE BANCOS'!C:C,"",0,1),IF(C524&gt;2,_xlfn.XLOOKUP(D524,'BASE BANCOS'!A:A,'BASE BANCOS'!C:C,"",0,1),""))</f>
        <v/>
      </c>
      <c r="B524" s="16" t="str">
        <f>_xlfn.XLOOKUP(A524,'BASE BANCOS'!C:C,'BASE BANCOS'!B:B,"",0,1)</f>
        <v/>
      </c>
      <c r="C524" t="str">
        <f t="shared" si="53"/>
        <v/>
      </c>
      <c r="D524" s="16">
        <f t="shared" si="52"/>
        <v>0</v>
      </c>
      <c r="E524" t="str">
        <f t="shared" si="48"/>
        <v/>
      </c>
      <c r="F524" s="21" t="str">
        <f>IF('Lay Out'!A524&gt;1,'Lay Out'!C524,"")</f>
        <v/>
      </c>
      <c r="G524">
        <f>'Lay Out'!E524</f>
        <v>0</v>
      </c>
      <c r="H524" s="16" t="str">
        <f ca="1">IF('Lay Out'!A524&gt;3,CONCATENATE('Lay Out'!A524,RANDBETWEEN(1,99999)),(""))</f>
        <v/>
      </c>
      <c r="I524" s="16" t="str">
        <f>IF('Lay Out'!A524&gt;1,'Lay Out'!B524,"")</f>
        <v/>
      </c>
      <c r="J524" s="16" t="str">
        <f t="shared" si="49"/>
        <v/>
      </c>
      <c r="K524" s="16" t="str">
        <f t="shared" si="50"/>
        <v/>
      </c>
      <c r="L524" s="16" t="str" cm="1">
        <f t="array" ref="L524">IF(E524="","",_xlfn.IFS(E524=18,40,E524=16,3,E524=10,10))</f>
        <v/>
      </c>
      <c r="M524" s="22" t="str">
        <f>IF(E524=18,'Lay Out'!D524,IF(E524=10,'Lay Out'!D524,IF(E524=16,'Lay Out'!D524,"")))</f>
        <v/>
      </c>
      <c r="N524" s="16" t="str">
        <f>IF(K524=1,'Lay Out'!G524,"")</f>
        <v/>
      </c>
      <c r="O524" s="23" t="str">
        <f>IF(K524=1,'Lay Out'!$J$25,"")</f>
        <v/>
      </c>
      <c r="P524">
        <f t="shared" si="51"/>
        <v>90646</v>
      </c>
      <c r="Q524" s="16" t="str">
        <f>IF(K524=1,'Lay Out'!F524,"")</f>
        <v/>
      </c>
    </row>
    <row r="525" spans="1:17" ht="14.4">
      <c r="A525" t="str">
        <f>IF(C525="no",_xlfn.XLOOKUP(D525,'BASE BANCOS'!B:B,'BASE BANCOS'!C:C,"",0,1),IF(C525&gt;2,_xlfn.XLOOKUP(D525,'BASE BANCOS'!A:A,'BASE BANCOS'!C:C,"",0,1),""))</f>
        <v/>
      </c>
      <c r="B525" s="16" t="str">
        <f>_xlfn.XLOOKUP(A525,'BASE BANCOS'!C:C,'BASE BANCOS'!B:B,"",0,1)</f>
        <v/>
      </c>
      <c r="C525" t="str">
        <f t="shared" si="53"/>
        <v/>
      </c>
      <c r="D525" s="16">
        <f t="shared" si="52"/>
        <v>0</v>
      </c>
      <c r="E525" t="str">
        <f t="shared" si="48"/>
        <v/>
      </c>
      <c r="F525" s="21" t="str">
        <f>IF('Lay Out'!A525&gt;1,'Lay Out'!C525,"")</f>
        <v/>
      </c>
      <c r="G525">
        <f>'Lay Out'!E525</f>
        <v>0</v>
      </c>
      <c r="H525" s="16" t="str">
        <f ca="1">IF('Lay Out'!A525&gt;3,CONCATENATE('Lay Out'!A525,RANDBETWEEN(1,99999)),(""))</f>
        <v/>
      </c>
      <c r="I525" s="16" t="str">
        <f>IF('Lay Out'!A525&gt;1,'Lay Out'!B525,"")</f>
        <v/>
      </c>
      <c r="J525" s="16" t="str">
        <f t="shared" si="49"/>
        <v/>
      </c>
      <c r="K525" s="16" t="str">
        <f t="shared" si="50"/>
        <v/>
      </c>
      <c r="L525" s="16" t="str" cm="1">
        <f t="array" ref="L525">IF(E525="","",_xlfn.IFS(E525=18,40,E525=16,3,E525=10,10))</f>
        <v/>
      </c>
      <c r="M525" s="22" t="str">
        <f>IF(E525=18,'Lay Out'!D525,IF(E525=10,'Lay Out'!D525,IF(E525=16,'Lay Out'!D525,"")))</f>
        <v/>
      </c>
      <c r="N525" s="16" t="str">
        <f>IF(K525=1,'Lay Out'!G525,"")</f>
        <v/>
      </c>
      <c r="O525" s="23" t="str">
        <f>IF(K525=1,'Lay Out'!$J$25,"")</f>
        <v/>
      </c>
      <c r="P525">
        <f t="shared" si="51"/>
        <v>90646</v>
      </c>
      <c r="Q525" s="16" t="str">
        <f>IF(K525=1,'Lay Out'!F525,"")</f>
        <v/>
      </c>
    </row>
    <row r="526" spans="1:17" ht="14.4">
      <c r="A526" t="str">
        <f>IF(C526="no",_xlfn.XLOOKUP(D526,'BASE BANCOS'!B:B,'BASE BANCOS'!C:C,"",0,1),IF(C526&gt;2,_xlfn.XLOOKUP(D526,'BASE BANCOS'!A:A,'BASE BANCOS'!C:C,"",0,1),""))</f>
        <v/>
      </c>
      <c r="B526" s="16" t="str">
        <f>_xlfn.XLOOKUP(A526,'BASE BANCOS'!C:C,'BASE BANCOS'!B:B,"",0,1)</f>
        <v/>
      </c>
      <c r="C526" t="str">
        <f t="shared" si="53"/>
        <v/>
      </c>
      <c r="D526" s="16">
        <f t="shared" si="52"/>
        <v>0</v>
      </c>
      <c r="E526" t="str">
        <f t="shared" si="48"/>
        <v/>
      </c>
      <c r="F526" s="21" t="str">
        <f>IF('Lay Out'!A526&gt;1,'Lay Out'!C526,"")</f>
        <v/>
      </c>
      <c r="G526">
        <f>'Lay Out'!E526</f>
        <v>0</v>
      </c>
      <c r="H526" s="16" t="str">
        <f ca="1">IF('Lay Out'!A526&gt;3,CONCATENATE('Lay Out'!A526,RANDBETWEEN(1,99999)),(""))</f>
        <v/>
      </c>
      <c r="I526" s="16" t="str">
        <f>IF('Lay Out'!A526&gt;1,'Lay Out'!B526,"")</f>
        <v/>
      </c>
      <c r="J526" s="16" t="str">
        <f t="shared" si="49"/>
        <v/>
      </c>
      <c r="K526" s="16" t="str">
        <f t="shared" si="50"/>
        <v/>
      </c>
      <c r="L526" s="16" t="str" cm="1">
        <f t="array" ref="L526">IF(E526="","",_xlfn.IFS(E526=18,40,E526=16,3,E526=10,10))</f>
        <v/>
      </c>
      <c r="M526" s="22" t="str">
        <f>IF(E526=18,'Lay Out'!D526,IF(E526=10,'Lay Out'!D526,IF(E526=16,'Lay Out'!D526,"")))</f>
        <v/>
      </c>
      <c r="N526" s="16" t="str">
        <f>IF(K526=1,'Lay Out'!G526,"")</f>
        <v/>
      </c>
      <c r="O526" s="23" t="str">
        <f>IF(K526=1,'Lay Out'!$J$25,"")</f>
        <v/>
      </c>
      <c r="P526">
        <f t="shared" si="51"/>
        <v>90646</v>
      </c>
      <c r="Q526" s="16" t="str">
        <f>IF(K526=1,'Lay Out'!F526,"")</f>
        <v/>
      </c>
    </row>
    <row r="527" spans="1:17" ht="14.4">
      <c r="A527" t="str">
        <f>IF(C527="no",_xlfn.XLOOKUP(D527,'BASE BANCOS'!B:B,'BASE BANCOS'!C:C,"",0,1),IF(C527&gt;2,_xlfn.XLOOKUP(D527,'BASE BANCOS'!A:A,'BASE BANCOS'!C:C,"",0,1),""))</f>
        <v/>
      </c>
      <c r="B527" s="16" t="str">
        <f>_xlfn.XLOOKUP(A527,'BASE BANCOS'!C:C,'BASE BANCOS'!B:B,"",0,1)</f>
        <v/>
      </c>
      <c r="C527" t="str">
        <f t="shared" si="53"/>
        <v/>
      </c>
      <c r="D527" s="16">
        <f t="shared" si="52"/>
        <v>0</v>
      </c>
      <c r="E527" t="str">
        <f t="shared" si="48"/>
        <v/>
      </c>
      <c r="F527" s="21" t="str">
        <f>IF('Lay Out'!A527&gt;1,'Lay Out'!C527,"")</f>
        <v/>
      </c>
      <c r="G527">
        <f>'Lay Out'!E527</f>
        <v>0</v>
      </c>
      <c r="H527" s="16" t="str">
        <f ca="1">IF('Lay Out'!A527&gt;3,CONCATENATE('Lay Out'!A527,RANDBETWEEN(1,99999)),(""))</f>
        <v/>
      </c>
      <c r="I527" s="16" t="str">
        <f>IF('Lay Out'!A527&gt;1,'Lay Out'!B527,"")</f>
        <v/>
      </c>
      <c r="J527" s="16" t="str">
        <f t="shared" si="49"/>
        <v/>
      </c>
      <c r="K527" s="16" t="str">
        <f t="shared" si="50"/>
        <v/>
      </c>
      <c r="L527" s="16" t="str" cm="1">
        <f t="array" ref="L527">IF(E527="","",_xlfn.IFS(E527=18,40,E527=16,3,E527=10,10))</f>
        <v/>
      </c>
      <c r="M527" s="22" t="str">
        <f>IF(E527=18,'Lay Out'!D527,IF(E527=10,'Lay Out'!D527,IF(E527=16,'Lay Out'!D527,"")))</f>
        <v/>
      </c>
      <c r="N527" s="16" t="str">
        <f>IF(K527=1,'Lay Out'!G527,"")</f>
        <v/>
      </c>
      <c r="O527" s="23" t="str">
        <f>IF(K527=1,'Lay Out'!$J$25,"")</f>
        <v/>
      </c>
      <c r="P527">
        <f t="shared" si="51"/>
        <v>90646</v>
      </c>
      <c r="Q527" s="16" t="str">
        <f>IF(K527=1,'Lay Out'!F527,"")</f>
        <v/>
      </c>
    </row>
    <row r="528" spans="1:17" ht="14.4">
      <c r="A528" t="str">
        <f>IF(C528="no",_xlfn.XLOOKUP(D528,'BASE BANCOS'!B:B,'BASE BANCOS'!C:C,"",0,1),IF(C528&gt;2,_xlfn.XLOOKUP(D528,'BASE BANCOS'!A:A,'BASE BANCOS'!C:C,"",0,1),""))</f>
        <v/>
      </c>
      <c r="B528" s="16" t="str">
        <f>_xlfn.XLOOKUP(A528,'BASE BANCOS'!C:C,'BASE BANCOS'!B:B,"",0,1)</f>
        <v/>
      </c>
      <c r="C528" t="str">
        <f t="shared" si="53"/>
        <v/>
      </c>
      <c r="D528" s="16">
        <f t="shared" si="52"/>
        <v>0</v>
      </c>
      <c r="E528" t="str">
        <f t="shared" si="48"/>
        <v/>
      </c>
      <c r="F528" s="21" t="str">
        <f>IF('Lay Out'!A528&gt;1,'Lay Out'!C528,"")</f>
        <v/>
      </c>
      <c r="G528">
        <f>'Lay Out'!E528</f>
        <v>0</v>
      </c>
      <c r="H528" s="16" t="str">
        <f ca="1">IF('Lay Out'!A528&gt;3,CONCATENATE('Lay Out'!A528,RANDBETWEEN(1,99999)),(""))</f>
        <v/>
      </c>
      <c r="I528" s="16" t="str">
        <f>IF('Lay Out'!A528&gt;1,'Lay Out'!B528,"")</f>
        <v/>
      </c>
      <c r="J528" s="16" t="str">
        <f t="shared" si="49"/>
        <v/>
      </c>
      <c r="K528" s="16" t="str">
        <f t="shared" si="50"/>
        <v/>
      </c>
      <c r="L528" s="16" t="str" cm="1">
        <f t="array" ref="L528">IF(E528="","",_xlfn.IFS(E528=18,40,E528=16,3,E528=10,10))</f>
        <v/>
      </c>
      <c r="M528" s="22" t="str">
        <f>IF(E528=18,'Lay Out'!D528,IF(E528=10,'Lay Out'!D528,IF(E528=16,'Lay Out'!D528,"")))</f>
        <v/>
      </c>
      <c r="N528" s="16" t="str">
        <f>IF(K528=1,'Lay Out'!G528,"")</f>
        <v/>
      </c>
      <c r="O528" s="23" t="str">
        <f>IF(K528=1,'Lay Out'!$J$25,"")</f>
        <v/>
      </c>
      <c r="P528">
        <f t="shared" si="51"/>
        <v>90646</v>
      </c>
      <c r="Q528" s="16" t="str">
        <f>IF(K528=1,'Lay Out'!F528,"")</f>
        <v/>
      </c>
    </row>
    <row r="529" spans="1:17" ht="14.4">
      <c r="A529" t="str">
        <f>IF(C529="no",_xlfn.XLOOKUP(D529,'BASE BANCOS'!B:B,'BASE BANCOS'!C:C,"",0,1),IF(C529&gt;2,_xlfn.XLOOKUP(D529,'BASE BANCOS'!A:A,'BASE BANCOS'!C:C,"",0,1),""))</f>
        <v/>
      </c>
      <c r="B529" s="16" t="str">
        <f>_xlfn.XLOOKUP(A529,'BASE BANCOS'!C:C,'BASE BANCOS'!B:B,"",0,1)</f>
        <v/>
      </c>
      <c r="C529" t="str">
        <f t="shared" si="53"/>
        <v/>
      </c>
      <c r="D529" s="16">
        <f t="shared" si="52"/>
        <v>0</v>
      </c>
      <c r="E529" t="str">
        <f t="shared" si="48"/>
        <v/>
      </c>
      <c r="F529" s="21" t="str">
        <f>IF('Lay Out'!A529&gt;1,'Lay Out'!C529,"")</f>
        <v/>
      </c>
      <c r="G529">
        <f>'Lay Out'!E529</f>
        <v>0</v>
      </c>
      <c r="H529" s="16" t="str">
        <f ca="1">IF('Lay Out'!A529&gt;3,CONCATENATE('Lay Out'!A529,RANDBETWEEN(1,99999)),(""))</f>
        <v/>
      </c>
      <c r="I529" s="16" t="str">
        <f>IF('Lay Out'!A529&gt;1,'Lay Out'!B529,"")</f>
        <v/>
      </c>
      <c r="J529" s="16" t="str">
        <f t="shared" si="49"/>
        <v/>
      </c>
      <c r="K529" s="16" t="str">
        <f t="shared" si="50"/>
        <v/>
      </c>
      <c r="L529" s="16" t="str" cm="1">
        <f t="array" ref="L529">IF(E529="","",_xlfn.IFS(E529=18,40,E529=16,3,E529=10,10))</f>
        <v/>
      </c>
      <c r="M529" s="22" t="str">
        <f>IF(E529=18,'Lay Out'!D529,IF(E529=10,'Lay Out'!D529,IF(E529=16,'Lay Out'!D529,"")))</f>
        <v/>
      </c>
      <c r="N529" s="16" t="str">
        <f>IF(K529=1,'Lay Out'!G529,"")</f>
        <v/>
      </c>
      <c r="O529" s="23" t="str">
        <f>IF(K529=1,'Lay Out'!$J$25,"")</f>
        <v/>
      </c>
      <c r="P529">
        <f t="shared" si="51"/>
        <v>90646</v>
      </c>
      <c r="Q529" s="16" t="str">
        <f>IF(K529=1,'Lay Out'!F529,"")</f>
        <v/>
      </c>
    </row>
    <row r="530" spans="1:17" ht="14.4">
      <c r="A530" t="str">
        <f>IF(C530="no",_xlfn.XLOOKUP(D530,'BASE BANCOS'!B:B,'BASE BANCOS'!C:C,"",0,1),IF(C530&gt;2,_xlfn.XLOOKUP(D530,'BASE BANCOS'!A:A,'BASE BANCOS'!C:C,"",0,1),""))</f>
        <v/>
      </c>
      <c r="B530" s="16" t="str">
        <f>_xlfn.XLOOKUP(A530,'BASE BANCOS'!C:C,'BASE BANCOS'!B:B,"",0,1)</f>
        <v/>
      </c>
      <c r="C530" t="str">
        <f t="shared" si="53"/>
        <v/>
      </c>
      <c r="D530" s="16">
        <f t="shared" si="52"/>
        <v>0</v>
      </c>
      <c r="E530" t="str">
        <f t="shared" si="48"/>
        <v/>
      </c>
      <c r="F530" s="21" t="str">
        <f>IF('Lay Out'!A530&gt;1,'Lay Out'!C530,"")</f>
        <v/>
      </c>
      <c r="G530">
        <f>'Lay Out'!E530</f>
        <v>0</v>
      </c>
      <c r="H530" s="16" t="str">
        <f ca="1">IF('Lay Out'!A530&gt;3,CONCATENATE('Lay Out'!A530,RANDBETWEEN(1,99999)),(""))</f>
        <v/>
      </c>
      <c r="I530" s="16" t="str">
        <f>IF('Lay Out'!A530&gt;1,'Lay Out'!B530,"")</f>
        <v/>
      </c>
      <c r="J530" s="16" t="str">
        <f t="shared" si="49"/>
        <v/>
      </c>
      <c r="K530" s="16" t="str">
        <f t="shared" si="50"/>
        <v/>
      </c>
      <c r="L530" s="16" t="str" cm="1">
        <f t="array" ref="L530">IF(E530="","",_xlfn.IFS(E530=18,40,E530=16,3,E530=10,10))</f>
        <v/>
      </c>
      <c r="M530" s="22" t="str">
        <f>IF(E530=18,'Lay Out'!D530,IF(E530=10,'Lay Out'!D530,IF(E530=16,'Lay Out'!D530,"")))</f>
        <v/>
      </c>
      <c r="N530" s="16" t="str">
        <f>IF(K530=1,'Lay Out'!G530,"")</f>
        <v/>
      </c>
      <c r="O530" s="23" t="str">
        <f>IF(K530=1,'Lay Out'!$J$25,"")</f>
        <v/>
      </c>
      <c r="P530">
        <f t="shared" si="51"/>
        <v>90646</v>
      </c>
      <c r="Q530" s="16" t="str">
        <f>IF(K530=1,'Lay Out'!F530,"")</f>
        <v/>
      </c>
    </row>
    <row r="531" spans="1:17" ht="14.4">
      <c r="A531" t="str">
        <f>IF(C531="no",_xlfn.XLOOKUP(D531,'BASE BANCOS'!B:B,'BASE BANCOS'!C:C,"",0,1),IF(C531&gt;2,_xlfn.XLOOKUP(D531,'BASE BANCOS'!A:A,'BASE BANCOS'!C:C,"",0,1),""))</f>
        <v/>
      </c>
      <c r="B531" s="16" t="str">
        <f>_xlfn.XLOOKUP(A531,'BASE BANCOS'!C:C,'BASE BANCOS'!B:B,"",0,1)</f>
        <v/>
      </c>
      <c r="C531" t="str">
        <f t="shared" si="53"/>
        <v/>
      </c>
      <c r="D531" s="16">
        <f t="shared" si="52"/>
        <v>0</v>
      </c>
      <c r="E531" t="str">
        <f t="shared" si="48"/>
        <v/>
      </c>
      <c r="F531" s="21" t="str">
        <f>IF('Lay Out'!A531&gt;1,'Lay Out'!C531,"")</f>
        <v/>
      </c>
      <c r="G531">
        <f>'Lay Out'!E531</f>
        <v>0</v>
      </c>
      <c r="H531" s="16" t="str">
        <f ca="1">IF('Lay Out'!A531&gt;3,CONCATENATE('Lay Out'!A531,RANDBETWEEN(1,99999)),(""))</f>
        <v/>
      </c>
      <c r="I531" s="16" t="str">
        <f>IF('Lay Out'!A531&gt;1,'Lay Out'!B531,"")</f>
        <v/>
      </c>
      <c r="J531" s="16" t="str">
        <f t="shared" si="49"/>
        <v/>
      </c>
      <c r="K531" s="16" t="str">
        <f t="shared" si="50"/>
        <v/>
      </c>
      <c r="L531" s="16" t="str" cm="1">
        <f t="array" ref="L531">IF(E531="","",_xlfn.IFS(E531=18,40,E531=16,3,E531=10,10))</f>
        <v/>
      </c>
      <c r="M531" s="22" t="str">
        <f>IF(E531=18,'Lay Out'!D531,IF(E531=10,'Lay Out'!D531,IF(E531=16,'Lay Out'!D531,"")))</f>
        <v/>
      </c>
      <c r="N531" s="16" t="str">
        <f>IF(K531=1,'Lay Out'!G531,"")</f>
        <v/>
      </c>
      <c r="O531" s="23" t="str">
        <f>IF(K531=1,'Lay Out'!$J$25,"")</f>
        <v/>
      </c>
      <c r="P531">
        <f t="shared" si="51"/>
        <v>90646</v>
      </c>
      <c r="Q531" s="16" t="str">
        <f>IF(K531=1,'Lay Out'!F531,"")</f>
        <v/>
      </c>
    </row>
    <row r="532" spans="1:17" ht="14.4">
      <c r="A532" t="str">
        <f>IF(C532="no",_xlfn.XLOOKUP(D532,'BASE BANCOS'!B:B,'BASE BANCOS'!C:C,"",0,1),IF(C532&gt;2,_xlfn.XLOOKUP(D532,'BASE BANCOS'!A:A,'BASE BANCOS'!C:C,"",0,1),""))</f>
        <v/>
      </c>
      <c r="B532" s="16" t="str">
        <f>_xlfn.XLOOKUP(A532,'BASE BANCOS'!C:C,'BASE BANCOS'!B:B,"",0,1)</f>
        <v/>
      </c>
      <c r="C532" t="str">
        <f t="shared" si="53"/>
        <v/>
      </c>
      <c r="D532" s="16">
        <f t="shared" si="52"/>
        <v>0</v>
      </c>
      <c r="E532" t="str">
        <f t="shared" si="48"/>
        <v/>
      </c>
      <c r="F532" s="21" t="str">
        <f>IF('Lay Out'!A532&gt;1,'Lay Out'!C532,"")</f>
        <v/>
      </c>
      <c r="G532">
        <f>'Lay Out'!E532</f>
        <v>0</v>
      </c>
      <c r="H532" s="16" t="str">
        <f ca="1">IF('Lay Out'!A532&gt;3,CONCATENATE('Lay Out'!A532,RANDBETWEEN(1,99999)),(""))</f>
        <v/>
      </c>
      <c r="I532" s="16" t="str">
        <f>IF('Lay Out'!A532&gt;1,'Lay Out'!B532,"")</f>
        <v/>
      </c>
      <c r="J532" s="16" t="str">
        <f t="shared" si="49"/>
        <v/>
      </c>
      <c r="K532" s="16" t="str">
        <f t="shared" si="50"/>
        <v/>
      </c>
      <c r="L532" s="16" t="str" cm="1">
        <f t="array" ref="L532">IF(E532="","",_xlfn.IFS(E532=18,40,E532=16,3,E532=10,10))</f>
        <v/>
      </c>
      <c r="M532" s="22" t="str">
        <f>IF(E532=18,'Lay Out'!D532,IF(E532=10,'Lay Out'!D532,IF(E532=16,'Lay Out'!D532,"")))</f>
        <v/>
      </c>
      <c r="N532" s="16" t="str">
        <f>IF(K532=1,'Lay Out'!G532,"")</f>
        <v/>
      </c>
      <c r="O532" s="23" t="str">
        <f>IF(K532=1,'Lay Out'!$J$25,"")</f>
        <v/>
      </c>
      <c r="P532">
        <f t="shared" si="51"/>
        <v>90646</v>
      </c>
      <c r="Q532" s="16" t="str">
        <f>IF(K532=1,'Lay Out'!F532,"")</f>
        <v/>
      </c>
    </row>
    <row r="533" spans="1:17" ht="14.4">
      <c r="A533" t="str">
        <f>IF(C533="no",_xlfn.XLOOKUP(D533,'BASE BANCOS'!B:B,'BASE BANCOS'!C:C,"",0,1),IF(C533&gt;2,_xlfn.XLOOKUP(D533,'BASE BANCOS'!A:A,'BASE BANCOS'!C:C,"",0,1),""))</f>
        <v/>
      </c>
      <c r="B533" s="16" t="str">
        <f>_xlfn.XLOOKUP(A533,'BASE BANCOS'!C:C,'BASE BANCOS'!B:B,"",0,1)</f>
        <v/>
      </c>
      <c r="C533" t="str">
        <f t="shared" si="53"/>
        <v/>
      </c>
      <c r="D533" s="16">
        <f t="shared" si="52"/>
        <v>0</v>
      </c>
      <c r="E533" t="str">
        <f t="shared" si="48"/>
        <v/>
      </c>
      <c r="F533" s="21" t="str">
        <f>IF('Lay Out'!A533&gt;1,'Lay Out'!C533,"")</f>
        <v/>
      </c>
      <c r="G533">
        <f>'Lay Out'!E533</f>
        <v>0</v>
      </c>
      <c r="H533" s="16" t="str">
        <f ca="1">IF('Lay Out'!A533&gt;3,CONCATENATE('Lay Out'!A533,RANDBETWEEN(1,99999)),(""))</f>
        <v/>
      </c>
      <c r="I533" s="16" t="str">
        <f>IF('Lay Out'!A533&gt;1,'Lay Out'!B533,"")</f>
        <v/>
      </c>
      <c r="J533" s="16" t="str">
        <f t="shared" si="49"/>
        <v/>
      </c>
      <c r="K533" s="16" t="str">
        <f t="shared" si="50"/>
        <v/>
      </c>
      <c r="L533" s="16" t="str" cm="1">
        <f t="array" ref="L533">IF(E533="","",_xlfn.IFS(E533=18,40,E533=16,3,E533=10,10))</f>
        <v/>
      </c>
      <c r="M533" s="22" t="str">
        <f>IF(E533=18,'Lay Out'!D533,IF(E533=10,'Lay Out'!D533,IF(E533=16,'Lay Out'!D533,"")))</f>
        <v/>
      </c>
      <c r="N533" s="16" t="str">
        <f>IF(K533=1,'Lay Out'!G533,"")</f>
        <v/>
      </c>
      <c r="O533" s="23" t="str">
        <f>IF(K533=1,'Lay Out'!$J$25,"")</f>
        <v/>
      </c>
      <c r="P533">
        <f t="shared" si="51"/>
        <v>90646</v>
      </c>
      <c r="Q533" s="16" t="str">
        <f>IF(K533=1,'Lay Out'!F533,"")</f>
        <v/>
      </c>
    </row>
    <row r="534" spans="1:17" ht="14.4">
      <c r="A534" t="str">
        <f>IF(C534="no",_xlfn.XLOOKUP(D534,'BASE BANCOS'!B:B,'BASE BANCOS'!C:C,"",0,1),IF(C534&gt;2,_xlfn.XLOOKUP(D534,'BASE BANCOS'!A:A,'BASE BANCOS'!C:C,"",0,1),""))</f>
        <v/>
      </c>
      <c r="B534" s="16" t="str">
        <f>_xlfn.XLOOKUP(A534,'BASE BANCOS'!C:C,'BASE BANCOS'!B:B,"",0,1)</f>
        <v/>
      </c>
      <c r="C534" t="str">
        <f t="shared" si="53"/>
        <v/>
      </c>
      <c r="D534" s="16">
        <f t="shared" si="52"/>
        <v>0</v>
      </c>
      <c r="E534" t="str">
        <f t="shared" si="48"/>
        <v/>
      </c>
      <c r="F534" s="21" t="str">
        <f>IF('Lay Out'!A534&gt;1,'Lay Out'!C534,"")</f>
        <v/>
      </c>
      <c r="G534">
        <f>'Lay Out'!E534</f>
        <v>0</v>
      </c>
      <c r="H534" s="16" t="str">
        <f ca="1">IF('Lay Out'!A534&gt;3,CONCATENATE('Lay Out'!A534,RANDBETWEEN(1,99999)),(""))</f>
        <v/>
      </c>
      <c r="I534" s="16" t="str">
        <f>IF('Lay Out'!A534&gt;1,'Lay Out'!B534,"")</f>
        <v/>
      </c>
      <c r="J534" s="16" t="str">
        <f t="shared" si="49"/>
        <v/>
      </c>
      <c r="K534" s="16" t="str">
        <f t="shared" si="50"/>
        <v/>
      </c>
      <c r="L534" s="16" t="str" cm="1">
        <f t="array" ref="L534">IF(E534="","",_xlfn.IFS(E534=18,40,E534=16,3,E534=10,10))</f>
        <v/>
      </c>
      <c r="M534" s="22" t="str">
        <f>IF(E534=18,'Lay Out'!D534,IF(E534=10,'Lay Out'!D534,IF(E534=16,'Lay Out'!D534,"")))</f>
        <v/>
      </c>
      <c r="N534" s="16" t="str">
        <f>IF(K534=1,'Lay Out'!G534,"")</f>
        <v/>
      </c>
      <c r="O534" s="23" t="str">
        <f>IF(K534=1,'Lay Out'!$J$25,"")</f>
        <v/>
      </c>
      <c r="P534">
        <f t="shared" si="51"/>
        <v>90646</v>
      </c>
      <c r="Q534" s="16" t="str">
        <f>IF(K534=1,'Lay Out'!F534,"")</f>
        <v/>
      </c>
    </row>
    <row r="535" spans="1:17" ht="14.4">
      <c r="A535" t="str">
        <f>IF(C535="no",_xlfn.XLOOKUP(D535,'BASE BANCOS'!B:B,'BASE BANCOS'!C:C,"",0,1),IF(C535&gt;2,_xlfn.XLOOKUP(D535,'BASE BANCOS'!A:A,'BASE BANCOS'!C:C,"",0,1),""))</f>
        <v/>
      </c>
      <c r="B535" s="16" t="str">
        <f>_xlfn.XLOOKUP(A535,'BASE BANCOS'!C:C,'BASE BANCOS'!B:B,"",0,1)</f>
        <v/>
      </c>
      <c r="C535" t="str">
        <f t="shared" si="53"/>
        <v/>
      </c>
      <c r="D535" s="16">
        <f t="shared" si="52"/>
        <v>0</v>
      </c>
      <c r="E535" t="str">
        <f t="shared" si="48"/>
        <v/>
      </c>
      <c r="F535" s="21" t="str">
        <f>IF('Lay Out'!A535&gt;1,'Lay Out'!C535,"")</f>
        <v/>
      </c>
      <c r="G535">
        <f>'Lay Out'!E535</f>
        <v>0</v>
      </c>
      <c r="H535" s="16" t="str">
        <f ca="1">IF('Lay Out'!A535&gt;3,CONCATENATE('Lay Out'!A535,RANDBETWEEN(1,99999)),(""))</f>
        <v/>
      </c>
      <c r="I535" s="16" t="str">
        <f>IF('Lay Out'!A535&gt;1,'Lay Out'!B535,"")</f>
        <v/>
      </c>
      <c r="J535" s="16" t="str">
        <f t="shared" si="49"/>
        <v/>
      </c>
      <c r="K535" s="16" t="str">
        <f t="shared" si="50"/>
        <v/>
      </c>
      <c r="L535" s="16" t="str" cm="1">
        <f t="array" ref="L535">IF(E535="","",_xlfn.IFS(E535=18,40,E535=16,3,E535=10,10))</f>
        <v/>
      </c>
      <c r="M535" s="22" t="str">
        <f>IF(E535=18,'Lay Out'!D535,IF(E535=10,'Lay Out'!D535,IF(E535=16,'Lay Out'!D535,"")))</f>
        <v/>
      </c>
      <c r="N535" s="16" t="str">
        <f>IF(K535=1,'Lay Out'!G535,"")</f>
        <v/>
      </c>
      <c r="O535" s="23" t="str">
        <f>IF(K535=1,'Lay Out'!$J$25,"")</f>
        <v/>
      </c>
      <c r="P535">
        <f t="shared" si="51"/>
        <v>90646</v>
      </c>
      <c r="Q535" s="16" t="str">
        <f>IF(K535=1,'Lay Out'!F535,"")</f>
        <v/>
      </c>
    </row>
    <row r="536" spans="1:17" ht="14.4">
      <c r="A536" t="str">
        <f>IF(C536="no",_xlfn.XLOOKUP(D536,'BASE BANCOS'!B:B,'BASE BANCOS'!C:C,"",0,1),IF(C536&gt;2,_xlfn.XLOOKUP(D536,'BASE BANCOS'!A:A,'BASE BANCOS'!C:C,"",0,1),""))</f>
        <v/>
      </c>
      <c r="B536" s="16" t="str">
        <f>_xlfn.XLOOKUP(A536,'BASE BANCOS'!C:C,'BASE BANCOS'!B:B,"",0,1)</f>
        <v/>
      </c>
      <c r="C536" t="str">
        <f t="shared" si="53"/>
        <v/>
      </c>
      <c r="D536" s="16">
        <f t="shared" si="52"/>
        <v>0</v>
      </c>
      <c r="E536" t="str">
        <f t="shared" si="48"/>
        <v/>
      </c>
      <c r="F536" s="21" t="str">
        <f>IF('Lay Out'!A536&gt;1,'Lay Out'!C536,"")</f>
        <v/>
      </c>
      <c r="G536">
        <f>'Lay Out'!E536</f>
        <v>0</v>
      </c>
      <c r="H536" s="16" t="str">
        <f ca="1">IF('Lay Out'!A536&gt;3,CONCATENATE('Lay Out'!A536,RANDBETWEEN(1,99999)),(""))</f>
        <v/>
      </c>
      <c r="I536" s="16" t="str">
        <f>IF('Lay Out'!A536&gt;1,'Lay Out'!B536,"")</f>
        <v/>
      </c>
      <c r="J536" s="16" t="str">
        <f t="shared" si="49"/>
        <v/>
      </c>
      <c r="K536" s="16" t="str">
        <f t="shared" si="50"/>
        <v/>
      </c>
      <c r="L536" s="16" t="str" cm="1">
        <f t="array" ref="L536">IF(E536="","",_xlfn.IFS(E536=18,40,E536=16,3,E536=10,10))</f>
        <v/>
      </c>
      <c r="M536" s="22" t="str">
        <f>IF(E536=18,'Lay Out'!D536,IF(E536=10,'Lay Out'!D536,IF(E536=16,'Lay Out'!D536,"")))</f>
        <v/>
      </c>
      <c r="N536" s="16" t="str">
        <f>IF(K536=1,'Lay Out'!G536,"")</f>
        <v/>
      </c>
      <c r="O536" s="23" t="str">
        <f>IF(K536=1,'Lay Out'!$J$25,"")</f>
        <v/>
      </c>
      <c r="P536">
        <f t="shared" si="51"/>
        <v>90646</v>
      </c>
      <c r="Q536" s="16" t="str">
        <f>IF(K536=1,'Lay Out'!F536,"")</f>
        <v/>
      </c>
    </row>
    <row r="537" spans="1:17" ht="14.4">
      <c r="A537" t="str">
        <f>IF(C537="no",_xlfn.XLOOKUP(D537,'BASE BANCOS'!B:B,'BASE BANCOS'!C:C,"",0,1),IF(C537&gt;2,_xlfn.XLOOKUP(D537,'BASE BANCOS'!A:A,'BASE BANCOS'!C:C,"",0,1),""))</f>
        <v/>
      </c>
      <c r="B537" s="16" t="str">
        <f>_xlfn.XLOOKUP(A537,'BASE BANCOS'!C:C,'BASE BANCOS'!B:B,"",0,1)</f>
        <v/>
      </c>
      <c r="C537" t="str">
        <f t="shared" si="53"/>
        <v/>
      </c>
      <c r="D537" s="16">
        <f t="shared" si="52"/>
        <v>0</v>
      </c>
      <c r="E537" t="str">
        <f t="shared" si="48"/>
        <v/>
      </c>
      <c r="F537" s="21" t="str">
        <f>IF('Lay Out'!A537&gt;1,'Lay Out'!C537,"")</f>
        <v/>
      </c>
      <c r="G537">
        <f>'Lay Out'!E537</f>
        <v>0</v>
      </c>
      <c r="H537" s="16" t="str">
        <f ca="1">IF('Lay Out'!A537&gt;3,CONCATENATE('Lay Out'!A537,RANDBETWEEN(1,99999)),(""))</f>
        <v/>
      </c>
      <c r="I537" s="16" t="str">
        <f>IF('Lay Out'!A537&gt;1,'Lay Out'!B537,"")</f>
        <v/>
      </c>
      <c r="J537" s="16" t="str">
        <f t="shared" si="49"/>
        <v/>
      </c>
      <c r="K537" s="16" t="str">
        <f t="shared" si="50"/>
        <v/>
      </c>
      <c r="L537" s="16" t="str" cm="1">
        <f t="array" ref="L537">IF(E537="","",_xlfn.IFS(E537=18,40,E537=16,3,E537=10,10))</f>
        <v/>
      </c>
      <c r="M537" s="22" t="str">
        <f>IF(E537=18,'Lay Out'!D537,IF(E537=10,'Lay Out'!D537,IF(E537=16,'Lay Out'!D537,"")))</f>
        <v/>
      </c>
      <c r="N537" s="16" t="str">
        <f>IF(K537=1,'Lay Out'!G537,"")</f>
        <v/>
      </c>
      <c r="O537" s="23" t="str">
        <f>IF(K537=1,'Lay Out'!$J$25,"")</f>
        <v/>
      </c>
      <c r="P537">
        <f t="shared" si="51"/>
        <v>90646</v>
      </c>
      <c r="Q537" s="16" t="str">
        <f>IF(K537=1,'Lay Out'!F537,"")</f>
        <v/>
      </c>
    </row>
    <row r="538" spans="1:17" ht="14.4">
      <c r="A538" t="str">
        <f>IF(C538="no",_xlfn.XLOOKUP(D538,'BASE BANCOS'!B:B,'BASE BANCOS'!C:C,"",0,1),IF(C538&gt;2,_xlfn.XLOOKUP(D538,'BASE BANCOS'!A:A,'BASE BANCOS'!C:C,"",0,1),""))</f>
        <v/>
      </c>
      <c r="B538" s="16" t="str">
        <f>_xlfn.XLOOKUP(A538,'BASE BANCOS'!C:C,'BASE BANCOS'!B:B,"",0,1)</f>
        <v/>
      </c>
      <c r="C538" t="str">
        <f t="shared" si="53"/>
        <v/>
      </c>
      <c r="D538" s="16">
        <f t="shared" si="52"/>
        <v>0</v>
      </c>
      <c r="E538" t="str">
        <f t="shared" si="48"/>
        <v/>
      </c>
      <c r="F538" s="21" t="str">
        <f>IF('Lay Out'!A538&gt;1,'Lay Out'!C538,"")</f>
        <v/>
      </c>
      <c r="G538">
        <f>'Lay Out'!E538</f>
        <v>0</v>
      </c>
      <c r="H538" s="16" t="str">
        <f ca="1">IF('Lay Out'!A538&gt;3,CONCATENATE('Lay Out'!A538,RANDBETWEEN(1,99999)),(""))</f>
        <v/>
      </c>
      <c r="I538" s="16" t="str">
        <f>IF('Lay Out'!A538&gt;1,'Lay Out'!B538,"")</f>
        <v/>
      </c>
      <c r="J538" s="16" t="str">
        <f t="shared" si="49"/>
        <v/>
      </c>
      <c r="K538" s="16" t="str">
        <f t="shared" si="50"/>
        <v/>
      </c>
      <c r="L538" s="16" t="str" cm="1">
        <f t="array" ref="L538">IF(E538="","",_xlfn.IFS(E538=18,40,E538=16,3,E538=10,10))</f>
        <v/>
      </c>
      <c r="M538" s="22" t="str">
        <f>IF(E538=18,'Lay Out'!D538,IF(E538=10,'Lay Out'!D538,IF(E538=16,'Lay Out'!D538,"")))</f>
        <v/>
      </c>
      <c r="N538" s="16" t="str">
        <f>IF(K538=1,'Lay Out'!G538,"")</f>
        <v/>
      </c>
      <c r="O538" s="23" t="str">
        <f>IF(K538=1,'Lay Out'!$J$25,"")</f>
        <v/>
      </c>
      <c r="P538">
        <f t="shared" si="51"/>
        <v>90646</v>
      </c>
      <c r="Q538" s="16" t="str">
        <f>IF(K538=1,'Lay Out'!F538,"")</f>
        <v/>
      </c>
    </row>
    <row r="539" spans="1:17" ht="14.4">
      <c r="A539" t="str">
        <f>IF(C539="no",_xlfn.XLOOKUP(D539,'BASE BANCOS'!B:B,'BASE BANCOS'!C:C,"",0,1),IF(C539&gt;2,_xlfn.XLOOKUP(D539,'BASE BANCOS'!A:A,'BASE BANCOS'!C:C,"",0,1),""))</f>
        <v/>
      </c>
      <c r="B539" s="16" t="str">
        <f>_xlfn.XLOOKUP(A539,'BASE BANCOS'!C:C,'BASE BANCOS'!B:B,"",0,1)</f>
        <v/>
      </c>
      <c r="C539" t="str">
        <f t="shared" si="53"/>
        <v/>
      </c>
      <c r="D539" s="16">
        <f t="shared" si="52"/>
        <v>0</v>
      </c>
      <c r="E539" t="str">
        <f t="shared" si="48"/>
        <v/>
      </c>
      <c r="F539" s="21" t="str">
        <f>IF('Lay Out'!A539&gt;1,'Lay Out'!C539,"")</f>
        <v/>
      </c>
      <c r="G539">
        <f>'Lay Out'!E539</f>
        <v>0</v>
      </c>
      <c r="H539" s="16" t="str">
        <f ca="1">IF('Lay Out'!A539&gt;3,CONCATENATE('Lay Out'!A539,RANDBETWEEN(1,99999)),(""))</f>
        <v/>
      </c>
      <c r="I539" s="16" t="str">
        <f>IF('Lay Out'!A539&gt;1,'Lay Out'!B539,"")</f>
        <v/>
      </c>
      <c r="J539" s="16" t="str">
        <f t="shared" si="49"/>
        <v/>
      </c>
      <c r="K539" s="16" t="str">
        <f t="shared" si="50"/>
        <v/>
      </c>
      <c r="L539" s="16" t="str" cm="1">
        <f t="array" ref="L539">IF(E539="","",_xlfn.IFS(E539=18,40,E539=16,3,E539=10,10))</f>
        <v/>
      </c>
      <c r="M539" s="22" t="str">
        <f>IF(E539=18,'Lay Out'!D539,IF(E539=10,'Lay Out'!D539,IF(E539=16,'Lay Out'!D539,"")))</f>
        <v/>
      </c>
      <c r="N539" s="16" t="str">
        <f>IF(K539=1,'Lay Out'!G539,"")</f>
        <v/>
      </c>
      <c r="O539" s="23" t="str">
        <f>IF(K539=1,'Lay Out'!$J$25,"")</f>
        <v/>
      </c>
      <c r="P539">
        <f t="shared" si="51"/>
        <v>90646</v>
      </c>
      <c r="Q539" s="16" t="str">
        <f>IF(K539=1,'Lay Out'!F539,"")</f>
        <v/>
      </c>
    </row>
    <row r="540" spans="1:17" ht="14.4">
      <c r="A540" t="str">
        <f>IF(C540="no",_xlfn.XLOOKUP(D540,'BASE BANCOS'!B:B,'BASE BANCOS'!C:C,"",0,1),IF(C540&gt;2,_xlfn.XLOOKUP(D540,'BASE BANCOS'!A:A,'BASE BANCOS'!C:C,"",0,1),""))</f>
        <v/>
      </c>
      <c r="B540" s="16" t="str">
        <f>_xlfn.XLOOKUP(A540,'BASE BANCOS'!C:C,'BASE BANCOS'!B:B,"",0,1)</f>
        <v/>
      </c>
      <c r="C540" t="str">
        <f t="shared" si="53"/>
        <v/>
      </c>
      <c r="D540" s="16">
        <f t="shared" si="52"/>
        <v>0</v>
      </c>
      <c r="E540" t="str">
        <f t="shared" si="48"/>
        <v/>
      </c>
      <c r="F540" s="21" t="str">
        <f>IF('Lay Out'!A540&gt;1,'Lay Out'!C540,"")</f>
        <v/>
      </c>
      <c r="G540">
        <f>'Lay Out'!E540</f>
        <v>0</v>
      </c>
      <c r="H540" s="16" t="str">
        <f ca="1">IF('Lay Out'!A540&gt;3,CONCATENATE('Lay Out'!A540,RANDBETWEEN(1,99999)),(""))</f>
        <v/>
      </c>
      <c r="I540" s="16" t="str">
        <f>IF('Lay Out'!A540&gt;1,'Lay Out'!B540,"")</f>
        <v/>
      </c>
      <c r="J540" s="16" t="str">
        <f t="shared" si="49"/>
        <v/>
      </c>
      <c r="K540" s="16" t="str">
        <f t="shared" si="50"/>
        <v/>
      </c>
      <c r="L540" s="16" t="str" cm="1">
        <f t="array" ref="L540">IF(E540="","",_xlfn.IFS(E540=18,40,E540=16,3,E540=10,10))</f>
        <v/>
      </c>
      <c r="M540" s="22" t="str">
        <f>IF(E540=18,'Lay Out'!D540,IF(E540=10,'Lay Out'!D540,IF(E540=16,'Lay Out'!D540,"")))</f>
        <v/>
      </c>
      <c r="N540" s="16" t="str">
        <f>IF(K540=1,'Lay Out'!G540,"")</f>
        <v/>
      </c>
      <c r="O540" s="23" t="str">
        <f>IF(K540=1,'Lay Out'!$J$25,"")</f>
        <v/>
      </c>
      <c r="P540">
        <f t="shared" si="51"/>
        <v>90646</v>
      </c>
      <c r="Q540" s="16" t="str">
        <f>IF(K540=1,'Lay Out'!F540,"")</f>
        <v/>
      </c>
    </row>
    <row r="541" spans="1:17" ht="14.4">
      <c r="A541" t="str">
        <f>IF(C541="no",_xlfn.XLOOKUP(D541,'BASE BANCOS'!B:B,'BASE BANCOS'!C:C,"",0,1),IF(C541&gt;2,_xlfn.XLOOKUP(D541,'BASE BANCOS'!A:A,'BASE BANCOS'!C:C,"",0,1),""))</f>
        <v/>
      </c>
      <c r="B541" s="16" t="str">
        <f>_xlfn.XLOOKUP(A541,'BASE BANCOS'!C:C,'BASE BANCOS'!B:B,"",0,1)</f>
        <v/>
      </c>
      <c r="C541" t="str">
        <f t="shared" si="53"/>
        <v/>
      </c>
      <c r="D541" s="16">
        <f t="shared" si="52"/>
        <v>0</v>
      </c>
      <c r="E541" t="str">
        <f t="shared" si="48"/>
        <v/>
      </c>
      <c r="F541" s="21" t="str">
        <f>IF('Lay Out'!A541&gt;1,'Lay Out'!C541,"")</f>
        <v/>
      </c>
      <c r="G541">
        <f>'Lay Out'!E541</f>
        <v>0</v>
      </c>
      <c r="H541" s="16" t="str">
        <f ca="1">IF('Lay Out'!A541&gt;3,CONCATENATE('Lay Out'!A541,RANDBETWEEN(1,99999)),(""))</f>
        <v/>
      </c>
      <c r="I541" s="16" t="str">
        <f>IF('Lay Out'!A541&gt;1,'Lay Out'!B541,"")</f>
        <v/>
      </c>
      <c r="J541" s="16" t="str">
        <f t="shared" si="49"/>
        <v/>
      </c>
      <c r="K541" s="16" t="str">
        <f t="shared" si="50"/>
        <v/>
      </c>
      <c r="L541" s="16" t="str" cm="1">
        <f t="array" ref="L541">IF(E541="","",_xlfn.IFS(E541=18,40,E541=16,3,E541=10,10))</f>
        <v/>
      </c>
      <c r="M541" s="22" t="str">
        <f>IF(E541=18,'Lay Out'!D541,IF(E541=10,'Lay Out'!D541,IF(E541=16,'Lay Out'!D541,"")))</f>
        <v/>
      </c>
      <c r="N541" s="16" t="str">
        <f>IF(K541=1,'Lay Out'!G541,"")</f>
        <v/>
      </c>
      <c r="O541" s="23" t="str">
        <f>IF(K541=1,'Lay Out'!$J$25,"")</f>
        <v/>
      </c>
      <c r="P541">
        <f t="shared" si="51"/>
        <v>90646</v>
      </c>
      <c r="Q541" s="16" t="str">
        <f>IF(K541=1,'Lay Out'!F541,"")</f>
        <v/>
      </c>
    </row>
    <row r="542" spans="1:17" ht="14.4">
      <c r="A542" t="str">
        <f>IF(C542="no",_xlfn.XLOOKUP(D542,'BASE BANCOS'!B:B,'BASE BANCOS'!C:C,"",0,1),IF(C542&gt;2,_xlfn.XLOOKUP(D542,'BASE BANCOS'!A:A,'BASE BANCOS'!C:C,"",0,1),""))</f>
        <v/>
      </c>
      <c r="B542" s="16" t="str">
        <f>_xlfn.XLOOKUP(A542,'BASE BANCOS'!C:C,'BASE BANCOS'!B:B,"",0,1)</f>
        <v/>
      </c>
      <c r="C542" t="str">
        <f t="shared" si="53"/>
        <v/>
      </c>
      <c r="D542" s="16">
        <f t="shared" si="52"/>
        <v>0</v>
      </c>
      <c r="E542" t="str">
        <f t="shared" si="48"/>
        <v/>
      </c>
      <c r="F542" s="21" t="str">
        <f>IF('Lay Out'!A542&gt;1,'Lay Out'!C542,"")</f>
        <v/>
      </c>
      <c r="G542">
        <f>'Lay Out'!E542</f>
        <v>0</v>
      </c>
      <c r="H542" s="16" t="str">
        <f ca="1">IF('Lay Out'!A542&gt;3,CONCATENATE('Lay Out'!A542,RANDBETWEEN(1,99999)),(""))</f>
        <v/>
      </c>
      <c r="I542" s="16" t="str">
        <f>IF('Lay Out'!A542&gt;1,'Lay Out'!B542,"")</f>
        <v/>
      </c>
      <c r="J542" s="16" t="str">
        <f t="shared" si="49"/>
        <v/>
      </c>
      <c r="K542" s="16" t="str">
        <f t="shared" si="50"/>
        <v/>
      </c>
      <c r="L542" s="16" t="str" cm="1">
        <f t="array" ref="L542">IF(E542="","",_xlfn.IFS(E542=18,40,E542=16,3,E542=10,10))</f>
        <v/>
      </c>
      <c r="M542" s="22" t="str">
        <f>IF(E542=18,'Lay Out'!D542,IF(E542=10,'Lay Out'!D542,IF(E542=16,'Lay Out'!D542,"")))</f>
        <v/>
      </c>
      <c r="N542" s="16" t="str">
        <f>IF(K542=1,'Lay Out'!G542,"")</f>
        <v/>
      </c>
      <c r="O542" s="23" t="str">
        <f>IF(K542=1,'Lay Out'!$J$25,"")</f>
        <v/>
      </c>
      <c r="P542">
        <f t="shared" si="51"/>
        <v>90646</v>
      </c>
      <c r="Q542" s="16" t="str">
        <f>IF(K542=1,'Lay Out'!F542,"")</f>
        <v/>
      </c>
    </row>
    <row r="543" spans="1:17" ht="14.4">
      <c r="A543" t="str">
        <f>IF(C543="no",_xlfn.XLOOKUP(D543,'BASE BANCOS'!B:B,'BASE BANCOS'!C:C,"",0,1),IF(C543&gt;2,_xlfn.XLOOKUP(D543,'BASE BANCOS'!A:A,'BASE BANCOS'!C:C,"",0,1),""))</f>
        <v/>
      </c>
      <c r="B543" s="16" t="str">
        <f>_xlfn.XLOOKUP(A543,'BASE BANCOS'!C:C,'BASE BANCOS'!B:B,"",0,1)</f>
        <v/>
      </c>
      <c r="C543" t="str">
        <f t="shared" si="53"/>
        <v/>
      </c>
      <c r="D543" s="16">
        <f t="shared" si="52"/>
        <v>0</v>
      </c>
      <c r="E543" t="str">
        <f t="shared" si="48"/>
        <v/>
      </c>
      <c r="F543" s="21" t="str">
        <f>IF('Lay Out'!A543&gt;1,'Lay Out'!C543,"")</f>
        <v/>
      </c>
      <c r="G543">
        <f>'Lay Out'!E543</f>
        <v>0</v>
      </c>
      <c r="H543" s="16" t="str">
        <f ca="1">IF('Lay Out'!A543&gt;3,CONCATENATE('Lay Out'!A543,RANDBETWEEN(1,99999)),(""))</f>
        <v/>
      </c>
      <c r="I543" s="16" t="str">
        <f>IF('Lay Out'!A543&gt;1,'Lay Out'!B543,"")</f>
        <v/>
      </c>
      <c r="J543" s="16" t="str">
        <f t="shared" si="49"/>
        <v/>
      </c>
      <c r="K543" s="16" t="str">
        <f t="shared" si="50"/>
        <v/>
      </c>
      <c r="L543" s="16" t="str" cm="1">
        <f t="array" ref="L543">IF(E543="","",_xlfn.IFS(E543=18,40,E543=16,3,E543=10,10))</f>
        <v/>
      </c>
      <c r="M543" s="22" t="str">
        <f>IF(E543=18,'Lay Out'!D543,IF(E543=10,'Lay Out'!D543,IF(E543=16,'Lay Out'!D543,"")))</f>
        <v/>
      </c>
      <c r="N543" s="16" t="str">
        <f>IF(K543=1,'Lay Out'!G543,"")</f>
        <v/>
      </c>
      <c r="O543" s="23" t="str">
        <f>IF(K543=1,'Lay Out'!$J$25,"")</f>
        <v/>
      </c>
      <c r="P543">
        <f t="shared" si="51"/>
        <v>90646</v>
      </c>
      <c r="Q543" s="16" t="str">
        <f>IF(K543=1,'Lay Out'!F543,"")</f>
        <v/>
      </c>
    </row>
    <row r="544" spans="1:17" ht="14.4">
      <c r="A544" t="str">
        <f>IF(C544="no",_xlfn.XLOOKUP(D544,'BASE BANCOS'!B:B,'BASE BANCOS'!C:C,"",0,1),IF(C544&gt;2,_xlfn.XLOOKUP(D544,'BASE BANCOS'!A:A,'BASE BANCOS'!C:C,"",0,1),""))</f>
        <v/>
      </c>
      <c r="B544" s="16" t="str">
        <f>_xlfn.XLOOKUP(A544,'BASE BANCOS'!C:C,'BASE BANCOS'!B:B,"",0,1)</f>
        <v/>
      </c>
      <c r="C544" t="str">
        <f t="shared" si="53"/>
        <v/>
      </c>
      <c r="D544" s="16">
        <f t="shared" si="52"/>
        <v>0</v>
      </c>
      <c r="E544" t="str">
        <f t="shared" si="48"/>
        <v/>
      </c>
      <c r="F544" s="21" t="str">
        <f>IF('Lay Out'!A544&gt;1,'Lay Out'!C544,"")</f>
        <v/>
      </c>
      <c r="G544">
        <f>'Lay Out'!E544</f>
        <v>0</v>
      </c>
      <c r="H544" s="16" t="str">
        <f ca="1">IF('Lay Out'!A544&gt;3,CONCATENATE('Lay Out'!A544,RANDBETWEEN(1,99999)),(""))</f>
        <v/>
      </c>
      <c r="I544" s="16" t="str">
        <f>IF('Lay Out'!A544&gt;1,'Lay Out'!B544,"")</f>
        <v/>
      </c>
      <c r="J544" s="16" t="str">
        <f t="shared" si="49"/>
        <v/>
      </c>
      <c r="K544" s="16" t="str">
        <f t="shared" si="50"/>
        <v/>
      </c>
      <c r="L544" s="16" t="str" cm="1">
        <f t="array" ref="L544">IF(E544="","",_xlfn.IFS(E544=18,40,E544=16,3,E544=10,10))</f>
        <v/>
      </c>
      <c r="M544" s="22" t="str">
        <f>IF(E544=18,'Lay Out'!D544,IF(E544=10,'Lay Out'!D544,IF(E544=16,'Lay Out'!D544,"")))</f>
        <v/>
      </c>
      <c r="N544" s="16" t="str">
        <f>IF(K544=1,'Lay Out'!G544,"")</f>
        <v/>
      </c>
      <c r="O544" s="23" t="str">
        <f>IF(K544=1,'Lay Out'!$J$25,"")</f>
        <v/>
      </c>
      <c r="P544">
        <f t="shared" si="51"/>
        <v>90646</v>
      </c>
      <c r="Q544" s="16" t="str">
        <f>IF(K544=1,'Lay Out'!F544,"")</f>
        <v/>
      </c>
    </row>
    <row r="545" spans="1:17" ht="14.4">
      <c r="A545" t="str">
        <f>IF(C545="no",_xlfn.XLOOKUP(D545,'BASE BANCOS'!B:B,'BASE BANCOS'!C:C,"",0,1),IF(C545&gt;2,_xlfn.XLOOKUP(D545,'BASE BANCOS'!A:A,'BASE BANCOS'!C:C,"",0,1),""))</f>
        <v/>
      </c>
      <c r="B545" s="16" t="str">
        <f>_xlfn.XLOOKUP(A545,'BASE BANCOS'!C:C,'BASE BANCOS'!B:B,"",0,1)</f>
        <v/>
      </c>
      <c r="C545" t="str">
        <f t="shared" si="53"/>
        <v/>
      </c>
      <c r="D545" s="16">
        <f t="shared" si="52"/>
        <v>0</v>
      </c>
      <c r="E545" t="str">
        <f t="shared" si="48"/>
        <v/>
      </c>
      <c r="F545" s="21" t="str">
        <f>IF('Lay Out'!A545&gt;1,'Lay Out'!C545,"")</f>
        <v/>
      </c>
      <c r="G545">
        <f>'Lay Out'!E545</f>
        <v>0</v>
      </c>
      <c r="H545" s="16" t="str">
        <f ca="1">IF('Lay Out'!A545&gt;3,CONCATENATE('Lay Out'!A545,RANDBETWEEN(1,99999)),(""))</f>
        <v/>
      </c>
      <c r="I545" s="16" t="str">
        <f>IF('Lay Out'!A545&gt;1,'Lay Out'!B545,"")</f>
        <v/>
      </c>
      <c r="J545" s="16" t="str">
        <f t="shared" si="49"/>
        <v/>
      </c>
      <c r="K545" s="16" t="str">
        <f t="shared" si="50"/>
        <v/>
      </c>
      <c r="L545" s="16" t="str" cm="1">
        <f t="array" ref="L545">IF(E545="","",_xlfn.IFS(E545=18,40,E545=16,3,E545=10,10))</f>
        <v/>
      </c>
      <c r="M545" s="22" t="str">
        <f>IF(E545=18,'Lay Out'!D545,IF(E545=10,'Lay Out'!D545,IF(E545=16,'Lay Out'!D545,"")))</f>
        <v/>
      </c>
      <c r="N545" s="16" t="str">
        <f>IF(K545=1,'Lay Out'!G545,"")</f>
        <v/>
      </c>
      <c r="O545" s="23" t="str">
        <f>IF(K545=1,'Lay Out'!$J$25,"")</f>
        <v/>
      </c>
      <c r="P545">
        <f t="shared" si="51"/>
        <v>90646</v>
      </c>
      <c r="Q545" s="16" t="str">
        <f>IF(K545=1,'Lay Out'!F545,"")</f>
        <v/>
      </c>
    </row>
    <row r="546" spans="1:17" ht="14.4">
      <c r="A546" t="str">
        <f>IF(C546="no",_xlfn.XLOOKUP(D546,'BASE BANCOS'!B:B,'BASE BANCOS'!C:C,"",0,1),IF(C546&gt;2,_xlfn.XLOOKUP(D546,'BASE BANCOS'!A:A,'BASE BANCOS'!C:C,"",0,1),""))</f>
        <v/>
      </c>
      <c r="B546" s="16" t="str">
        <f>_xlfn.XLOOKUP(A546,'BASE BANCOS'!C:C,'BASE BANCOS'!B:B,"",0,1)</f>
        <v/>
      </c>
      <c r="C546" t="str">
        <f t="shared" si="53"/>
        <v/>
      </c>
      <c r="D546" s="16">
        <f t="shared" si="52"/>
        <v>0</v>
      </c>
      <c r="E546" t="str">
        <f t="shared" si="48"/>
        <v/>
      </c>
      <c r="F546" s="21" t="str">
        <f>IF('Lay Out'!A546&gt;1,'Lay Out'!C546,"")</f>
        <v/>
      </c>
      <c r="G546">
        <f>'Lay Out'!E546</f>
        <v>0</v>
      </c>
      <c r="H546" s="16" t="str">
        <f ca="1">IF('Lay Out'!A546&gt;3,CONCATENATE('Lay Out'!A546,RANDBETWEEN(1,99999)),(""))</f>
        <v/>
      </c>
      <c r="I546" s="16" t="str">
        <f>IF('Lay Out'!A546&gt;1,'Lay Out'!B546,"")</f>
        <v/>
      </c>
      <c r="J546" s="16" t="str">
        <f t="shared" si="49"/>
        <v/>
      </c>
      <c r="K546" s="16" t="str">
        <f t="shared" si="50"/>
        <v/>
      </c>
      <c r="L546" s="16" t="str" cm="1">
        <f t="array" ref="L546">IF(E546="","",_xlfn.IFS(E546=18,40,E546=16,3,E546=10,10))</f>
        <v/>
      </c>
      <c r="M546" s="22" t="str">
        <f>IF(E546=18,'Lay Out'!D546,IF(E546=10,'Lay Out'!D546,IF(E546=16,'Lay Out'!D546,"")))</f>
        <v/>
      </c>
      <c r="N546" s="16" t="str">
        <f>IF(K546=1,'Lay Out'!G546,"")</f>
        <v/>
      </c>
      <c r="O546" s="23" t="str">
        <f>IF(K546=1,'Lay Out'!$J$25,"")</f>
        <v/>
      </c>
      <c r="P546">
        <f t="shared" si="51"/>
        <v>90646</v>
      </c>
      <c r="Q546" s="16" t="str">
        <f>IF(K546=1,'Lay Out'!F546,"")</f>
        <v/>
      </c>
    </row>
    <row r="547" spans="1:17" ht="14.4">
      <c r="A547" t="str">
        <f>IF(C547="no",_xlfn.XLOOKUP(D547,'BASE BANCOS'!B:B,'BASE BANCOS'!C:C,"",0,1),IF(C547&gt;2,_xlfn.XLOOKUP(D547,'BASE BANCOS'!A:A,'BASE BANCOS'!C:C,"",0,1),""))</f>
        <v/>
      </c>
      <c r="B547" s="16" t="str">
        <f>_xlfn.XLOOKUP(A547,'BASE BANCOS'!C:C,'BASE BANCOS'!B:B,"",0,1)</f>
        <v/>
      </c>
      <c r="C547" t="str">
        <f t="shared" si="53"/>
        <v/>
      </c>
      <c r="D547" s="16">
        <f t="shared" si="52"/>
        <v>0</v>
      </c>
      <c r="E547" t="str">
        <f t="shared" si="48"/>
        <v/>
      </c>
      <c r="F547" s="21" t="str">
        <f>IF('Lay Out'!A547&gt;1,'Lay Out'!C547,"")</f>
        <v/>
      </c>
      <c r="G547">
        <f>'Lay Out'!E547</f>
        <v>0</v>
      </c>
      <c r="H547" s="16" t="str">
        <f ca="1">IF('Lay Out'!A547&gt;3,CONCATENATE('Lay Out'!A547,RANDBETWEEN(1,99999)),(""))</f>
        <v/>
      </c>
      <c r="I547" s="16" t="str">
        <f>IF('Lay Out'!A547&gt;1,'Lay Out'!B547,"")</f>
        <v/>
      </c>
      <c r="J547" s="16" t="str">
        <f t="shared" si="49"/>
        <v/>
      </c>
      <c r="K547" s="16" t="str">
        <f t="shared" si="50"/>
        <v/>
      </c>
      <c r="L547" s="16" t="str" cm="1">
        <f t="array" ref="L547">IF(E547="","",_xlfn.IFS(E547=18,40,E547=16,3,E547=10,10))</f>
        <v/>
      </c>
      <c r="M547" s="22" t="str">
        <f>IF(E547=18,'Lay Out'!D547,IF(E547=10,'Lay Out'!D547,IF(E547=16,'Lay Out'!D547,"")))</f>
        <v/>
      </c>
      <c r="N547" s="16" t="str">
        <f>IF(K547=1,'Lay Out'!G547,"")</f>
        <v/>
      </c>
      <c r="O547" s="23" t="str">
        <f>IF(K547=1,'Lay Out'!$J$25,"")</f>
        <v/>
      </c>
      <c r="P547">
        <f t="shared" si="51"/>
        <v>90646</v>
      </c>
      <c r="Q547" s="16" t="str">
        <f>IF(K547=1,'Lay Out'!F547,"")</f>
        <v/>
      </c>
    </row>
    <row r="548" spans="1:17" ht="14.4">
      <c r="A548" t="str">
        <f>IF(C548="no",_xlfn.XLOOKUP(D548,'BASE BANCOS'!B:B,'BASE BANCOS'!C:C,"",0,1),IF(C548&gt;2,_xlfn.XLOOKUP(D548,'BASE BANCOS'!A:A,'BASE BANCOS'!C:C,"",0,1),""))</f>
        <v/>
      </c>
      <c r="B548" s="16" t="str">
        <f>_xlfn.XLOOKUP(A548,'BASE BANCOS'!C:C,'BASE BANCOS'!B:B,"",0,1)</f>
        <v/>
      </c>
      <c r="C548" t="str">
        <f t="shared" si="53"/>
        <v/>
      </c>
      <c r="D548" s="16">
        <f t="shared" si="52"/>
        <v>0</v>
      </c>
      <c r="E548" t="str">
        <f t="shared" si="48"/>
        <v/>
      </c>
      <c r="F548" s="21" t="str">
        <f>IF('Lay Out'!A548&gt;1,'Lay Out'!C548,"")</f>
        <v/>
      </c>
      <c r="G548">
        <f>'Lay Out'!E548</f>
        <v>0</v>
      </c>
      <c r="H548" s="16" t="str">
        <f ca="1">IF('Lay Out'!A548&gt;3,CONCATENATE('Lay Out'!A548,RANDBETWEEN(1,99999)),(""))</f>
        <v/>
      </c>
      <c r="I548" s="16" t="str">
        <f>IF('Lay Out'!A548&gt;1,'Lay Out'!B548,"")</f>
        <v/>
      </c>
      <c r="J548" s="16" t="str">
        <f t="shared" si="49"/>
        <v/>
      </c>
      <c r="K548" s="16" t="str">
        <f t="shared" si="50"/>
        <v/>
      </c>
      <c r="L548" s="16" t="str" cm="1">
        <f t="array" ref="L548">IF(E548="","",_xlfn.IFS(E548=18,40,E548=16,3,E548=10,10))</f>
        <v/>
      </c>
      <c r="M548" s="22" t="str">
        <f>IF(E548=18,'Lay Out'!D548,IF(E548=10,'Lay Out'!D548,IF(E548=16,'Lay Out'!D548,"")))</f>
        <v/>
      </c>
      <c r="N548" s="16" t="str">
        <f>IF(K548=1,'Lay Out'!G548,"")</f>
        <v/>
      </c>
      <c r="O548" s="23" t="str">
        <f>IF(K548=1,'Lay Out'!$J$25,"")</f>
        <v/>
      </c>
      <c r="P548">
        <f t="shared" si="51"/>
        <v>90646</v>
      </c>
      <c r="Q548" s="16" t="str">
        <f>IF(K548=1,'Lay Out'!F548,"")</f>
        <v/>
      </c>
    </row>
    <row r="549" spans="1:17" ht="14.4">
      <c r="A549" t="str">
        <f>IF(C549="no",_xlfn.XLOOKUP(D549,'BASE BANCOS'!B:B,'BASE BANCOS'!C:C,"",0,1),IF(C549&gt;2,_xlfn.XLOOKUP(D549,'BASE BANCOS'!A:A,'BASE BANCOS'!C:C,"",0,1),""))</f>
        <v/>
      </c>
      <c r="B549" s="16" t="str">
        <f>_xlfn.XLOOKUP(A549,'BASE BANCOS'!C:C,'BASE BANCOS'!B:B,"",0,1)</f>
        <v/>
      </c>
      <c r="C549" t="str">
        <f t="shared" si="53"/>
        <v/>
      </c>
      <c r="D549" s="16">
        <f t="shared" si="52"/>
        <v>0</v>
      </c>
      <c r="E549" t="str">
        <f t="shared" si="48"/>
        <v/>
      </c>
      <c r="F549" s="21" t="str">
        <f>IF('Lay Out'!A549&gt;1,'Lay Out'!C549,"")</f>
        <v/>
      </c>
      <c r="G549">
        <f>'Lay Out'!E549</f>
        <v>0</v>
      </c>
      <c r="H549" s="16" t="str">
        <f ca="1">IF('Lay Out'!A549&gt;3,CONCATENATE('Lay Out'!A549,RANDBETWEEN(1,99999)),(""))</f>
        <v/>
      </c>
      <c r="I549" s="16" t="str">
        <f>IF('Lay Out'!A549&gt;1,'Lay Out'!B549,"")</f>
        <v/>
      </c>
      <c r="J549" s="16" t="str">
        <f t="shared" si="49"/>
        <v/>
      </c>
      <c r="K549" s="16" t="str">
        <f t="shared" si="50"/>
        <v/>
      </c>
      <c r="L549" s="16" t="str" cm="1">
        <f t="array" ref="L549">IF(E549="","",_xlfn.IFS(E549=18,40,E549=16,3,E549=10,10))</f>
        <v/>
      </c>
      <c r="M549" s="22" t="str">
        <f>IF(E549=18,'Lay Out'!D549,IF(E549=10,'Lay Out'!D549,IF(E549=16,'Lay Out'!D549,"")))</f>
        <v/>
      </c>
      <c r="N549" s="16" t="str">
        <f>IF(K549=1,'Lay Out'!G549,"")</f>
        <v/>
      </c>
      <c r="O549" s="23" t="str">
        <f>IF(K549=1,'Lay Out'!$J$25,"")</f>
        <v/>
      </c>
      <c r="P549">
        <f t="shared" si="51"/>
        <v>90646</v>
      </c>
      <c r="Q549" s="16" t="str">
        <f>IF(K549=1,'Lay Out'!F549,"")</f>
        <v/>
      </c>
    </row>
    <row r="550" spans="1:17" ht="14.4">
      <c r="A550" t="str">
        <f>IF(C550="no",_xlfn.XLOOKUP(D550,'BASE BANCOS'!B:B,'BASE BANCOS'!C:C,"",0,1),IF(C550&gt;2,_xlfn.XLOOKUP(D550,'BASE BANCOS'!A:A,'BASE BANCOS'!C:C,"",0,1),""))</f>
        <v/>
      </c>
      <c r="B550" s="16" t="str">
        <f>_xlfn.XLOOKUP(A550,'BASE BANCOS'!C:C,'BASE BANCOS'!B:B,"",0,1)</f>
        <v/>
      </c>
      <c r="C550" t="str">
        <f t="shared" si="53"/>
        <v/>
      </c>
      <c r="D550" s="16">
        <f t="shared" si="52"/>
        <v>0</v>
      </c>
      <c r="E550" t="str">
        <f t="shared" si="48"/>
        <v/>
      </c>
      <c r="F550" s="21" t="str">
        <f>IF('Lay Out'!A550&gt;1,'Lay Out'!C550,"")</f>
        <v/>
      </c>
      <c r="G550">
        <f>'Lay Out'!E550</f>
        <v>0</v>
      </c>
      <c r="H550" s="16" t="str">
        <f ca="1">IF('Lay Out'!A550&gt;3,CONCATENATE('Lay Out'!A550,RANDBETWEEN(1,99999)),(""))</f>
        <v/>
      </c>
      <c r="I550" s="16" t="str">
        <f>IF('Lay Out'!A550&gt;1,'Lay Out'!B550,"")</f>
        <v/>
      </c>
      <c r="J550" s="16" t="str">
        <f t="shared" si="49"/>
        <v/>
      </c>
      <c r="K550" s="16" t="str">
        <f t="shared" si="50"/>
        <v/>
      </c>
      <c r="L550" s="16" t="str" cm="1">
        <f t="array" ref="L550">IF(E550="","",_xlfn.IFS(E550=18,40,E550=16,3,E550=10,10))</f>
        <v/>
      </c>
      <c r="M550" s="22" t="str">
        <f>IF(E550=18,'Lay Out'!D550,IF(E550=10,'Lay Out'!D550,IF(E550=16,'Lay Out'!D550,"")))</f>
        <v/>
      </c>
      <c r="N550" s="16" t="str">
        <f>IF(K550=1,'Lay Out'!G550,"")</f>
        <v/>
      </c>
      <c r="O550" s="23" t="str">
        <f>IF(K550=1,'Lay Out'!$J$25,"")</f>
        <v/>
      </c>
      <c r="P550">
        <f t="shared" si="51"/>
        <v>90646</v>
      </c>
      <c r="Q550" s="16" t="str">
        <f>IF(K550=1,'Lay Out'!F550,"")</f>
        <v/>
      </c>
    </row>
    <row r="551" spans="1:17" ht="14.4">
      <c r="A551" t="str">
        <f>IF(C551="no",_xlfn.XLOOKUP(D551,'BASE BANCOS'!B:B,'BASE BANCOS'!C:C,"",0,1),IF(C551&gt;2,_xlfn.XLOOKUP(D551,'BASE BANCOS'!A:A,'BASE BANCOS'!C:C,"",0,1),""))</f>
        <v/>
      </c>
      <c r="B551" s="16" t="str">
        <f>_xlfn.XLOOKUP(A551,'BASE BANCOS'!C:C,'BASE BANCOS'!B:B,"",0,1)</f>
        <v/>
      </c>
      <c r="C551" t="str">
        <f t="shared" si="53"/>
        <v/>
      </c>
      <c r="D551" s="16">
        <f t="shared" si="52"/>
        <v>0</v>
      </c>
      <c r="E551" t="str">
        <f t="shared" si="48"/>
        <v/>
      </c>
      <c r="F551" s="21" t="str">
        <f>IF('Lay Out'!A551&gt;1,'Lay Out'!C551,"")</f>
        <v/>
      </c>
      <c r="G551">
        <f>'Lay Out'!E551</f>
        <v>0</v>
      </c>
      <c r="H551" s="16" t="str">
        <f ca="1">IF('Lay Out'!A551&gt;3,CONCATENATE('Lay Out'!A551,RANDBETWEEN(1,99999)),(""))</f>
        <v/>
      </c>
      <c r="I551" s="16" t="str">
        <f>IF('Lay Out'!A551&gt;1,'Lay Out'!B551,"")</f>
        <v/>
      </c>
      <c r="J551" s="16" t="str">
        <f t="shared" si="49"/>
        <v/>
      </c>
      <c r="K551" s="16" t="str">
        <f t="shared" si="50"/>
        <v/>
      </c>
      <c r="L551" s="16" t="str" cm="1">
        <f t="array" ref="L551">IF(E551="","",_xlfn.IFS(E551=18,40,E551=16,3,E551=10,10))</f>
        <v/>
      </c>
      <c r="M551" s="22" t="str">
        <f>IF(E551=18,'Lay Out'!D551,IF(E551=10,'Lay Out'!D551,IF(E551=16,'Lay Out'!D551,"")))</f>
        <v/>
      </c>
      <c r="N551" s="16" t="str">
        <f>IF(K551=1,'Lay Out'!G551,"")</f>
        <v/>
      </c>
      <c r="O551" s="23" t="str">
        <f>IF(K551=1,'Lay Out'!$J$25,"")</f>
        <v/>
      </c>
      <c r="P551">
        <f t="shared" si="51"/>
        <v>90646</v>
      </c>
      <c r="Q551" s="16" t="str">
        <f>IF(K551=1,'Lay Out'!F551,"")</f>
        <v/>
      </c>
    </row>
    <row r="552" spans="1:17" ht="14.4">
      <c r="A552" t="str">
        <f>IF(C552="no",_xlfn.XLOOKUP(D552,'BASE BANCOS'!B:B,'BASE BANCOS'!C:C,"",0,1),IF(C552&gt;2,_xlfn.XLOOKUP(D552,'BASE BANCOS'!A:A,'BASE BANCOS'!C:C,"",0,1),""))</f>
        <v/>
      </c>
      <c r="B552" s="16" t="str">
        <f>_xlfn.XLOOKUP(A552,'BASE BANCOS'!C:C,'BASE BANCOS'!B:B,"",0,1)</f>
        <v/>
      </c>
      <c r="C552" t="str">
        <f t="shared" si="53"/>
        <v/>
      </c>
      <c r="D552" s="16">
        <f t="shared" si="52"/>
        <v>0</v>
      </c>
      <c r="E552" t="str">
        <f t="shared" si="48"/>
        <v/>
      </c>
      <c r="F552" s="21" t="str">
        <f>IF('Lay Out'!A552&gt;1,'Lay Out'!C552,"")</f>
        <v/>
      </c>
      <c r="G552">
        <f>'Lay Out'!E552</f>
        <v>0</v>
      </c>
      <c r="H552" s="16" t="str">
        <f ca="1">IF('Lay Out'!A552&gt;3,CONCATENATE('Lay Out'!A552,RANDBETWEEN(1,99999)),(""))</f>
        <v/>
      </c>
      <c r="I552" s="16" t="str">
        <f>IF('Lay Out'!A552&gt;1,'Lay Out'!B552,"")</f>
        <v/>
      </c>
      <c r="J552" s="16" t="str">
        <f t="shared" si="49"/>
        <v/>
      </c>
      <c r="K552" s="16" t="str">
        <f t="shared" si="50"/>
        <v/>
      </c>
      <c r="L552" s="16" t="str" cm="1">
        <f t="array" ref="L552">IF(E552="","",_xlfn.IFS(E552=18,40,E552=16,3,E552=10,10))</f>
        <v/>
      </c>
      <c r="M552" s="22" t="str">
        <f>IF(E552=18,'Lay Out'!D552,IF(E552=10,'Lay Out'!D552,IF(E552=16,'Lay Out'!D552,"")))</f>
        <v/>
      </c>
      <c r="N552" s="16" t="str">
        <f>IF(K552=1,'Lay Out'!G552,"")</f>
        <v/>
      </c>
      <c r="O552" s="23" t="str">
        <f>IF(K552=1,'Lay Out'!$J$25,"")</f>
        <v/>
      </c>
      <c r="P552">
        <f t="shared" si="51"/>
        <v>90646</v>
      </c>
      <c r="Q552" s="16" t="str">
        <f>IF(K552=1,'Lay Out'!F552,"")</f>
        <v/>
      </c>
    </row>
    <row r="553" spans="1:17" ht="14.4">
      <c r="A553" t="str">
        <f>IF(C553="no",_xlfn.XLOOKUP(D553,'BASE BANCOS'!B:B,'BASE BANCOS'!C:C,"",0,1),IF(C553&gt;2,_xlfn.XLOOKUP(D553,'BASE BANCOS'!A:A,'BASE BANCOS'!C:C,"",0,1),""))</f>
        <v/>
      </c>
      <c r="B553" s="16" t="str">
        <f>_xlfn.XLOOKUP(A553,'BASE BANCOS'!C:C,'BASE BANCOS'!B:B,"",0,1)</f>
        <v/>
      </c>
      <c r="C553" t="str">
        <f t="shared" si="53"/>
        <v/>
      </c>
      <c r="D553" s="16">
        <f t="shared" si="52"/>
        <v>0</v>
      </c>
      <c r="E553" t="str">
        <f t="shared" si="48"/>
        <v/>
      </c>
      <c r="F553" s="21" t="str">
        <f>IF('Lay Out'!A553&gt;1,'Lay Out'!C553,"")</f>
        <v/>
      </c>
      <c r="G553">
        <f>'Lay Out'!E553</f>
        <v>0</v>
      </c>
      <c r="H553" s="16" t="str">
        <f ca="1">IF('Lay Out'!A553&gt;3,CONCATENATE('Lay Out'!A553,RANDBETWEEN(1,99999)),(""))</f>
        <v/>
      </c>
      <c r="I553" s="16" t="str">
        <f>IF('Lay Out'!A553&gt;1,'Lay Out'!B553,"")</f>
        <v/>
      </c>
      <c r="J553" s="16" t="str">
        <f t="shared" si="49"/>
        <v/>
      </c>
      <c r="K553" s="16" t="str">
        <f t="shared" si="50"/>
        <v/>
      </c>
      <c r="L553" s="16" t="str" cm="1">
        <f t="array" ref="L553">IF(E553="","",_xlfn.IFS(E553=18,40,E553=16,3,E553=10,10))</f>
        <v/>
      </c>
      <c r="M553" s="22" t="str">
        <f>IF(E553=18,'Lay Out'!D553,IF(E553=10,'Lay Out'!D553,IF(E553=16,'Lay Out'!D553,"")))</f>
        <v/>
      </c>
      <c r="N553" s="16" t="str">
        <f>IF(K553=1,'Lay Out'!G553,"")</f>
        <v/>
      </c>
      <c r="O553" s="23" t="str">
        <f>IF(K553=1,'Lay Out'!$J$25,"")</f>
        <v/>
      </c>
      <c r="P553">
        <f t="shared" si="51"/>
        <v>90646</v>
      </c>
      <c r="Q553" s="16" t="str">
        <f>IF(K553=1,'Lay Out'!F553,"")</f>
        <v/>
      </c>
    </row>
    <row r="554" spans="1:17" ht="14.4">
      <c r="A554" t="str">
        <f>IF(C554="no",_xlfn.XLOOKUP(D554,'BASE BANCOS'!B:B,'BASE BANCOS'!C:C,"",0,1),IF(C554&gt;2,_xlfn.XLOOKUP(D554,'BASE BANCOS'!A:A,'BASE BANCOS'!C:C,"",0,1),""))</f>
        <v/>
      </c>
      <c r="B554" s="16" t="str">
        <f>_xlfn.XLOOKUP(A554,'BASE BANCOS'!C:C,'BASE BANCOS'!B:B,"",0,1)</f>
        <v/>
      </c>
      <c r="C554" t="str">
        <f t="shared" si="53"/>
        <v/>
      </c>
      <c r="D554" s="16">
        <f t="shared" si="52"/>
        <v>0</v>
      </c>
      <c r="E554" t="str">
        <f t="shared" si="48"/>
        <v/>
      </c>
      <c r="F554" s="21" t="str">
        <f>IF('Lay Out'!A554&gt;1,'Lay Out'!C554,"")</f>
        <v/>
      </c>
      <c r="G554">
        <f>'Lay Out'!E554</f>
        <v>0</v>
      </c>
      <c r="H554" s="16" t="str">
        <f ca="1">IF('Lay Out'!A554&gt;3,CONCATENATE('Lay Out'!A554,RANDBETWEEN(1,99999)),(""))</f>
        <v/>
      </c>
      <c r="I554" s="16" t="str">
        <f>IF('Lay Out'!A554&gt;1,'Lay Out'!B554,"")</f>
        <v/>
      </c>
      <c r="J554" s="16" t="str">
        <f t="shared" si="49"/>
        <v/>
      </c>
      <c r="K554" s="16" t="str">
        <f t="shared" si="50"/>
        <v/>
      </c>
      <c r="L554" s="16" t="str" cm="1">
        <f t="array" ref="L554">IF(E554="","",_xlfn.IFS(E554=18,40,E554=16,3,E554=10,10))</f>
        <v/>
      </c>
      <c r="M554" s="22" t="str">
        <f>IF(E554=18,'Lay Out'!D554,IF(E554=10,'Lay Out'!D554,IF(E554=16,'Lay Out'!D554,"")))</f>
        <v/>
      </c>
      <c r="N554" s="16" t="str">
        <f>IF(K554=1,'Lay Out'!G554,"")</f>
        <v/>
      </c>
      <c r="O554" s="23" t="str">
        <f>IF(K554=1,'Lay Out'!$J$25,"")</f>
        <v/>
      </c>
      <c r="P554">
        <f t="shared" si="51"/>
        <v>90646</v>
      </c>
      <c r="Q554" s="16" t="str">
        <f>IF(K554=1,'Lay Out'!F554,"")</f>
        <v/>
      </c>
    </row>
    <row r="555" spans="1:17" ht="14.4">
      <c r="A555" t="str">
        <f>IF(C555="no",_xlfn.XLOOKUP(D555,'BASE BANCOS'!B:B,'BASE BANCOS'!C:C,"",0,1),IF(C555&gt;2,_xlfn.XLOOKUP(D555,'BASE BANCOS'!A:A,'BASE BANCOS'!C:C,"",0,1),""))</f>
        <v/>
      </c>
      <c r="B555" s="16" t="str">
        <f>_xlfn.XLOOKUP(A555,'BASE BANCOS'!C:C,'BASE BANCOS'!B:B,"",0,1)</f>
        <v/>
      </c>
      <c r="C555" t="str">
        <f t="shared" si="53"/>
        <v/>
      </c>
      <c r="D555" s="16">
        <f t="shared" si="52"/>
        <v>0</v>
      </c>
      <c r="E555" t="str">
        <f t="shared" si="48"/>
        <v/>
      </c>
      <c r="F555" s="21" t="str">
        <f>IF('Lay Out'!A555&gt;1,'Lay Out'!C555,"")</f>
        <v/>
      </c>
      <c r="G555">
        <f>'Lay Out'!E555</f>
        <v>0</v>
      </c>
      <c r="H555" s="16" t="str">
        <f ca="1">IF('Lay Out'!A555&gt;3,CONCATENATE('Lay Out'!A555,RANDBETWEEN(1,99999)),(""))</f>
        <v/>
      </c>
      <c r="I555" s="16" t="str">
        <f>IF('Lay Out'!A555&gt;1,'Lay Out'!B555,"")</f>
        <v/>
      </c>
      <c r="J555" s="16" t="str">
        <f t="shared" si="49"/>
        <v/>
      </c>
      <c r="K555" s="16" t="str">
        <f t="shared" si="50"/>
        <v/>
      </c>
      <c r="L555" s="16" t="str" cm="1">
        <f t="array" ref="L555">IF(E555="","",_xlfn.IFS(E555=18,40,E555=16,3,E555=10,10))</f>
        <v/>
      </c>
      <c r="M555" s="22" t="str">
        <f>IF(E555=18,'Lay Out'!D555,IF(E555=10,'Lay Out'!D555,IF(E555=16,'Lay Out'!D555,"")))</f>
        <v/>
      </c>
      <c r="N555" s="16" t="str">
        <f>IF(K555=1,'Lay Out'!G555,"")</f>
        <v/>
      </c>
      <c r="O555" s="23" t="str">
        <f>IF(K555=1,'Lay Out'!$J$25,"")</f>
        <v/>
      </c>
      <c r="P555">
        <f t="shared" si="51"/>
        <v>90646</v>
      </c>
      <c r="Q555" s="16" t="str">
        <f>IF(K555=1,'Lay Out'!F555,"")</f>
        <v/>
      </c>
    </row>
    <row r="556" spans="1:17" ht="14.4">
      <c r="A556" t="str">
        <f>IF(C556="no",_xlfn.XLOOKUP(D556,'BASE BANCOS'!B:B,'BASE BANCOS'!C:C,"",0,1),IF(C556&gt;2,_xlfn.XLOOKUP(D556,'BASE BANCOS'!A:A,'BASE BANCOS'!C:C,"",0,1),""))</f>
        <v/>
      </c>
      <c r="B556" s="16" t="str">
        <f>_xlfn.XLOOKUP(A556,'BASE BANCOS'!C:C,'BASE BANCOS'!B:B,"",0,1)</f>
        <v/>
      </c>
      <c r="C556" t="str">
        <f t="shared" si="53"/>
        <v/>
      </c>
      <c r="D556" s="16">
        <f t="shared" si="52"/>
        <v>0</v>
      </c>
      <c r="E556" t="str">
        <f t="shared" si="48"/>
        <v/>
      </c>
      <c r="F556" s="21" t="str">
        <f>IF('Lay Out'!A556&gt;1,'Lay Out'!C556,"")</f>
        <v/>
      </c>
      <c r="G556">
        <f>'Lay Out'!E556</f>
        <v>0</v>
      </c>
      <c r="H556" s="16" t="str">
        <f ca="1">IF('Lay Out'!A556&gt;3,CONCATENATE('Lay Out'!A556,RANDBETWEEN(1,99999)),(""))</f>
        <v/>
      </c>
      <c r="I556" s="16" t="str">
        <f>IF('Lay Out'!A556&gt;1,'Lay Out'!B556,"")</f>
        <v/>
      </c>
      <c r="J556" s="16" t="str">
        <f t="shared" si="49"/>
        <v/>
      </c>
      <c r="K556" s="16" t="str">
        <f t="shared" si="50"/>
        <v/>
      </c>
      <c r="L556" s="16" t="str" cm="1">
        <f t="array" ref="L556">IF(E556="","",_xlfn.IFS(E556=18,40,E556=16,3,E556=10,10))</f>
        <v/>
      </c>
      <c r="M556" s="22" t="str">
        <f>IF(E556=18,'Lay Out'!D556,IF(E556=10,'Lay Out'!D556,IF(E556=16,'Lay Out'!D556,"")))</f>
        <v/>
      </c>
      <c r="N556" s="16" t="str">
        <f>IF(K556=1,'Lay Out'!G556,"")</f>
        <v/>
      </c>
      <c r="O556" s="23" t="str">
        <f>IF(K556=1,'Lay Out'!$J$25,"")</f>
        <v/>
      </c>
      <c r="P556">
        <f t="shared" si="51"/>
        <v>90646</v>
      </c>
      <c r="Q556" s="16" t="str">
        <f>IF(K556=1,'Lay Out'!F556,"")</f>
        <v/>
      </c>
    </row>
    <row r="557" spans="1:17" ht="14.4">
      <c r="A557" t="str">
        <f>IF(C557="no",_xlfn.XLOOKUP(D557,'BASE BANCOS'!B:B,'BASE BANCOS'!C:C,"",0,1),IF(C557&gt;2,_xlfn.XLOOKUP(D557,'BASE BANCOS'!A:A,'BASE BANCOS'!C:C,"",0,1),""))</f>
        <v/>
      </c>
      <c r="B557" s="16" t="str">
        <f>_xlfn.XLOOKUP(A557,'BASE BANCOS'!C:C,'BASE BANCOS'!B:B,"",0,1)</f>
        <v/>
      </c>
      <c r="C557" t="str">
        <f t="shared" si="53"/>
        <v/>
      </c>
      <c r="D557" s="16">
        <f t="shared" si="52"/>
        <v>0</v>
      </c>
      <c r="E557" t="str">
        <f t="shared" si="48"/>
        <v/>
      </c>
      <c r="F557" s="21" t="str">
        <f>IF('Lay Out'!A557&gt;1,'Lay Out'!C557,"")</f>
        <v/>
      </c>
      <c r="G557">
        <f>'Lay Out'!E557</f>
        <v>0</v>
      </c>
      <c r="H557" s="16" t="str">
        <f ca="1">IF('Lay Out'!A557&gt;3,CONCATENATE('Lay Out'!A557,RANDBETWEEN(1,99999)),(""))</f>
        <v/>
      </c>
      <c r="I557" s="16" t="str">
        <f>IF('Lay Out'!A557&gt;1,'Lay Out'!B557,"")</f>
        <v/>
      </c>
      <c r="J557" s="16" t="str">
        <f t="shared" si="49"/>
        <v/>
      </c>
      <c r="K557" s="16" t="str">
        <f t="shared" si="50"/>
        <v/>
      </c>
      <c r="L557" s="16" t="str" cm="1">
        <f t="array" ref="L557">IF(E557="","",_xlfn.IFS(E557=18,40,E557=16,3,E557=10,10))</f>
        <v/>
      </c>
      <c r="M557" s="22" t="str">
        <f>IF(E557=18,'Lay Out'!D557,IF(E557=10,'Lay Out'!D557,IF(E557=16,'Lay Out'!D557,"")))</f>
        <v/>
      </c>
      <c r="N557" s="16" t="str">
        <f>IF(K557=1,'Lay Out'!G557,"")</f>
        <v/>
      </c>
      <c r="O557" s="23" t="str">
        <f>IF(K557=1,'Lay Out'!$J$25,"")</f>
        <v/>
      </c>
      <c r="P557">
        <f t="shared" si="51"/>
        <v>90646</v>
      </c>
      <c r="Q557" s="16" t="str">
        <f>IF(K557=1,'Lay Out'!F557,"")</f>
        <v/>
      </c>
    </row>
    <row r="558" spans="1:17" ht="14.4">
      <c r="A558" t="str">
        <f>IF(C558="no",_xlfn.XLOOKUP(D558,'BASE BANCOS'!B:B,'BASE BANCOS'!C:C,"",0,1),IF(C558&gt;2,_xlfn.XLOOKUP(D558,'BASE BANCOS'!A:A,'BASE BANCOS'!C:C,"",0,1),""))</f>
        <v/>
      </c>
      <c r="B558" s="16" t="str">
        <f>_xlfn.XLOOKUP(A558,'BASE BANCOS'!C:C,'BASE BANCOS'!B:B,"",0,1)</f>
        <v/>
      </c>
      <c r="C558" t="str">
        <f t="shared" si="53"/>
        <v/>
      </c>
      <c r="D558" s="16">
        <f t="shared" si="52"/>
        <v>0</v>
      </c>
      <c r="E558" t="str">
        <f t="shared" si="48"/>
        <v/>
      </c>
      <c r="F558" s="21" t="str">
        <f>IF('Lay Out'!A558&gt;1,'Lay Out'!C558,"")</f>
        <v/>
      </c>
      <c r="G558">
        <f>'Lay Out'!E558</f>
        <v>0</v>
      </c>
      <c r="H558" s="16" t="str">
        <f ca="1">IF('Lay Out'!A558&gt;3,CONCATENATE('Lay Out'!A558,RANDBETWEEN(1,99999)),(""))</f>
        <v/>
      </c>
      <c r="I558" s="16" t="str">
        <f>IF('Lay Out'!A558&gt;1,'Lay Out'!B558,"")</f>
        <v/>
      </c>
      <c r="J558" s="16" t="str">
        <f t="shared" si="49"/>
        <v/>
      </c>
      <c r="K558" s="16" t="str">
        <f t="shared" si="50"/>
        <v/>
      </c>
      <c r="L558" s="16" t="str" cm="1">
        <f t="array" ref="L558">IF(E558="","",_xlfn.IFS(E558=18,40,E558=16,3,E558=10,10))</f>
        <v/>
      </c>
      <c r="M558" s="22" t="str">
        <f>IF(E558=18,'Lay Out'!D558,IF(E558=10,'Lay Out'!D558,IF(E558=16,'Lay Out'!D558,"")))</f>
        <v/>
      </c>
      <c r="N558" s="16" t="str">
        <f>IF(K558=1,'Lay Out'!G558,"")</f>
        <v/>
      </c>
      <c r="O558" s="23" t="str">
        <f>IF(K558=1,'Lay Out'!$J$25,"")</f>
        <v/>
      </c>
      <c r="P558">
        <f t="shared" si="51"/>
        <v>90646</v>
      </c>
      <c r="Q558" s="16" t="str">
        <f>IF(K558=1,'Lay Out'!F558,"")</f>
        <v/>
      </c>
    </row>
    <row r="559" spans="1:17" ht="14.4">
      <c r="A559" t="str">
        <f>IF(C559="no",_xlfn.XLOOKUP(D559,'BASE BANCOS'!B:B,'BASE BANCOS'!C:C,"",0,1),IF(C559&gt;2,_xlfn.XLOOKUP(D559,'BASE BANCOS'!A:A,'BASE BANCOS'!C:C,"",0,1),""))</f>
        <v/>
      </c>
      <c r="B559" s="16" t="str">
        <f>_xlfn.XLOOKUP(A559,'BASE BANCOS'!C:C,'BASE BANCOS'!B:B,"",0,1)</f>
        <v/>
      </c>
      <c r="C559" t="str">
        <f t="shared" si="53"/>
        <v/>
      </c>
      <c r="D559" s="16">
        <f t="shared" si="52"/>
        <v>0</v>
      </c>
      <c r="E559" t="str">
        <f t="shared" si="48"/>
        <v/>
      </c>
      <c r="F559" s="21" t="str">
        <f>IF('Lay Out'!A559&gt;1,'Lay Out'!C559,"")</f>
        <v/>
      </c>
      <c r="G559">
        <f>'Lay Out'!E559</f>
        <v>0</v>
      </c>
      <c r="H559" s="16" t="str">
        <f ca="1">IF('Lay Out'!A559&gt;3,CONCATENATE('Lay Out'!A559,RANDBETWEEN(1,99999)),(""))</f>
        <v/>
      </c>
      <c r="I559" s="16" t="str">
        <f>IF('Lay Out'!A559&gt;1,'Lay Out'!B559,"")</f>
        <v/>
      </c>
      <c r="J559" s="16" t="str">
        <f t="shared" si="49"/>
        <v/>
      </c>
      <c r="K559" s="16" t="str">
        <f t="shared" si="50"/>
        <v/>
      </c>
      <c r="L559" s="16" t="str" cm="1">
        <f t="array" ref="L559">IF(E559="","",_xlfn.IFS(E559=18,40,E559=16,3,E559=10,10))</f>
        <v/>
      </c>
      <c r="M559" s="22" t="str">
        <f>IF(E559=18,'Lay Out'!D559,IF(E559=10,'Lay Out'!D559,IF(E559=16,'Lay Out'!D559,"")))</f>
        <v/>
      </c>
      <c r="N559" s="16" t="str">
        <f>IF(K559=1,'Lay Out'!G559,"")</f>
        <v/>
      </c>
      <c r="O559" s="23" t="str">
        <f>IF(K559=1,'Lay Out'!$J$25,"")</f>
        <v/>
      </c>
      <c r="P559">
        <f t="shared" si="51"/>
        <v>90646</v>
      </c>
      <c r="Q559" s="16" t="str">
        <f>IF(K559=1,'Lay Out'!F559,"")</f>
        <v/>
      </c>
    </row>
    <row r="560" spans="1:17" ht="14.4">
      <c r="A560" t="str">
        <f>IF(C560="no",_xlfn.XLOOKUP(D560,'BASE BANCOS'!B:B,'BASE BANCOS'!C:C,"",0,1),IF(C560&gt;2,_xlfn.XLOOKUP(D560,'BASE BANCOS'!A:A,'BASE BANCOS'!C:C,"",0,1),""))</f>
        <v/>
      </c>
      <c r="B560" s="16" t="str">
        <f>_xlfn.XLOOKUP(A560,'BASE BANCOS'!C:C,'BASE BANCOS'!B:B,"",0,1)</f>
        <v/>
      </c>
      <c r="C560" t="str">
        <f t="shared" si="53"/>
        <v/>
      </c>
      <c r="D560" s="16">
        <f t="shared" si="52"/>
        <v>0</v>
      </c>
      <c r="E560" t="str">
        <f t="shared" si="48"/>
        <v/>
      </c>
      <c r="F560" s="21" t="str">
        <f>IF('Lay Out'!A560&gt;1,'Lay Out'!C560,"")</f>
        <v/>
      </c>
      <c r="G560">
        <f>'Lay Out'!E560</f>
        <v>0</v>
      </c>
      <c r="H560" s="16" t="str">
        <f ca="1">IF('Lay Out'!A560&gt;3,CONCATENATE('Lay Out'!A560,RANDBETWEEN(1,99999)),(""))</f>
        <v/>
      </c>
      <c r="I560" s="16" t="str">
        <f>IF('Lay Out'!A560&gt;1,'Lay Out'!B560,"")</f>
        <v/>
      </c>
      <c r="J560" s="16" t="str">
        <f t="shared" si="49"/>
        <v/>
      </c>
      <c r="K560" s="16" t="str">
        <f t="shared" si="50"/>
        <v/>
      </c>
      <c r="L560" s="16" t="str" cm="1">
        <f t="array" ref="L560">IF(E560="","",_xlfn.IFS(E560=18,40,E560=16,3,E560=10,10))</f>
        <v/>
      </c>
      <c r="M560" s="22" t="str">
        <f>IF(E560=18,'Lay Out'!D560,IF(E560=10,'Lay Out'!D560,IF(E560=16,'Lay Out'!D560,"")))</f>
        <v/>
      </c>
      <c r="N560" s="16" t="str">
        <f>IF(K560=1,'Lay Out'!G560,"")</f>
        <v/>
      </c>
      <c r="O560" s="23" t="str">
        <f>IF(K560=1,'Lay Out'!$J$25,"")</f>
        <v/>
      </c>
      <c r="P560">
        <f t="shared" si="51"/>
        <v>90646</v>
      </c>
      <c r="Q560" s="16" t="str">
        <f>IF(K560=1,'Lay Out'!F560,"")</f>
        <v/>
      </c>
    </row>
    <row r="561" spans="1:17" ht="14.4">
      <c r="A561" t="str">
        <f>IF(C561="no",_xlfn.XLOOKUP(D561,'BASE BANCOS'!B:B,'BASE BANCOS'!C:C,"",0,1),IF(C561&gt;2,_xlfn.XLOOKUP(D561,'BASE BANCOS'!A:A,'BASE BANCOS'!C:C,"",0,1),""))</f>
        <v/>
      </c>
      <c r="B561" s="16" t="str">
        <f>_xlfn.XLOOKUP(A561,'BASE BANCOS'!C:C,'BASE BANCOS'!B:B,"",0,1)</f>
        <v/>
      </c>
      <c r="C561" t="str">
        <f t="shared" si="53"/>
        <v/>
      </c>
      <c r="D561" s="16">
        <f t="shared" si="52"/>
        <v>0</v>
      </c>
      <c r="E561" t="str">
        <f t="shared" si="48"/>
        <v/>
      </c>
      <c r="F561" s="21" t="str">
        <f>IF('Lay Out'!A561&gt;1,'Lay Out'!C561,"")</f>
        <v/>
      </c>
      <c r="G561">
        <f>'Lay Out'!E561</f>
        <v>0</v>
      </c>
      <c r="H561" s="16" t="str">
        <f ca="1">IF('Lay Out'!A561&gt;3,CONCATENATE('Lay Out'!A561,RANDBETWEEN(1,99999)),(""))</f>
        <v/>
      </c>
      <c r="I561" s="16" t="str">
        <f>IF('Lay Out'!A561&gt;1,'Lay Out'!B561,"")</f>
        <v/>
      </c>
      <c r="J561" s="16" t="str">
        <f t="shared" si="49"/>
        <v/>
      </c>
      <c r="K561" s="16" t="str">
        <f t="shared" si="50"/>
        <v/>
      </c>
      <c r="L561" s="16" t="str" cm="1">
        <f t="array" ref="L561">IF(E561="","",_xlfn.IFS(E561=18,40,E561=16,3,E561=10,10))</f>
        <v/>
      </c>
      <c r="M561" s="22" t="str">
        <f>IF(E561=18,'Lay Out'!D561,IF(E561=10,'Lay Out'!D561,IF(E561=16,'Lay Out'!D561,"")))</f>
        <v/>
      </c>
      <c r="N561" s="16" t="str">
        <f>IF(K561=1,'Lay Out'!G561,"")</f>
        <v/>
      </c>
      <c r="O561" s="23" t="str">
        <f>IF(K561=1,'Lay Out'!$J$25,"")</f>
        <v/>
      </c>
      <c r="P561">
        <f t="shared" si="51"/>
        <v>90646</v>
      </c>
      <c r="Q561" s="16" t="str">
        <f>IF(K561=1,'Lay Out'!F561,"")</f>
        <v/>
      </c>
    </row>
    <row r="562" spans="1:17" ht="14.4">
      <c r="A562" t="str">
        <f>IF(C562="no",_xlfn.XLOOKUP(D562,'BASE BANCOS'!B:B,'BASE BANCOS'!C:C,"",0,1),IF(C562&gt;2,_xlfn.XLOOKUP(D562,'BASE BANCOS'!A:A,'BASE BANCOS'!C:C,"",0,1),""))</f>
        <v/>
      </c>
      <c r="B562" s="16" t="str">
        <f>_xlfn.XLOOKUP(A562,'BASE BANCOS'!C:C,'BASE BANCOS'!B:B,"",0,1)</f>
        <v/>
      </c>
      <c r="C562" t="str">
        <f t="shared" si="53"/>
        <v/>
      </c>
      <c r="D562" s="16">
        <f t="shared" si="52"/>
        <v>0</v>
      </c>
      <c r="E562" t="str">
        <f t="shared" si="48"/>
        <v/>
      </c>
      <c r="F562" s="21" t="str">
        <f>IF('Lay Out'!A562&gt;1,'Lay Out'!C562,"")</f>
        <v/>
      </c>
      <c r="G562">
        <f>'Lay Out'!E562</f>
        <v>0</v>
      </c>
      <c r="H562" s="16" t="str">
        <f ca="1">IF('Lay Out'!A562&gt;3,CONCATENATE('Lay Out'!A562,RANDBETWEEN(1,99999)),(""))</f>
        <v/>
      </c>
      <c r="I562" s="16" t="str">
        <f>IF('Lay Out'!A562&gt;1,'Lay Out'!B562,"")</f>
        <v/>
      </c>
      <c r="J562" s="16" t="str">
        <f t="shared" si="49"/>
        <v/>
      </c>
      <c r="K562" s="16" t="str">
        <f t="shared" si="50"/>
        <v/>
      </c>
      <c r="L562" s="16" t="str" cm="1">
        <f t="array" ref="L562">IF(E562="","",_xlfn.IFS(E562=18,40,E562=16,3,E562=10,10))</f>
        <v/>
      </c>
      <c r="M562" s="22" t="str">
        <f>IF(E562=18,'Lay Out'!D562,IF(E562=10,'Lay Out'!D562,IF(E562=16,'Lay Out'!D562,"")))</f>
        <v/>
      </c>
      <c r="N562" s="16" t="str">
        <f>IF(K562=1,'Lay Out'!G562,"")</f>
        <v/>
      </c>
      <c r="O562" s="23" t="str">
        <f>IF(K562=1,'Lay Out'!$J$25,"")</f>
        <v/>
      </c>
      <c r="P562">
        <f t="shared" si="51"/>
        <v>90646</v>
      </c>
      <c r="Q562" s="16" t="str">
        <f>IF(K562=1,'Lay Out'!F562,"")</f>
        <v/>
      </c>
    </row>
    <row r="563" spans="1:17" ht="14.4">
      <c r="A563" t="str">
        <f>IF(C563="no",_xlfn.XLOOKUP(D563,'BASE BANCOS'!B:B,'BASE BANCOS'!C:C,"",0,1),IF(C563&gt;2,_xlfn.XLOOKUP(D563,'BASE BANCOS'!A:A,'BASE BANCOS'!C:C,"",0,1),""))</f>
        <v/>
      </c>
      <c r="B563" s="16" t="str">
        <f>_xlfn.XLOOKUP(A563,'BASE BANCOS'!C:C,'BASE BANCOS'!B:B,"",0,1)</f>
        <v/>
      </c>
      <c r="C563" t="str">
        <f t="shared" si="53"/>
        <v/>
      </c>
      <c r="D563" s="16">
        <f t="shared" si="52"/>
        <v>0</v>
      </c>
      <c r="E563" t="str">
        <f t="shared" si="48"/>
        <v/>
      </c>
      <c r="F563" s="21" t="str">
        <f>IF('Lay Out'!A563&gt;1,'Lay Out'!C563,"")</f>
        <v/>
      </c>
      <c r="G563">
        <f>'Lay Out'!E563</f>
        <v>0</v>
      </c>
      <c r="H563" s="16" t="str">
        <f ca="1">IF('Lay Out'!A563&gt;3,CONCATENATE('Lay Out'!A563,RANDBETWEEN(1,99999)),(""))</f>
        <v/>
      </c>
      <c r="I563" s="16" t="str">
        <f>IF('Lay Out'!A563&gt;1,'Lay Out'!B563,"")</f>
        <v/>
      </c>
      <c r="J563" s="16" t="str">
        <f t="shared" si="49"/>
        <v/>
      </c>
      <c r="K563" s="16" t="str">
        <f t="shared" si="50"/>
        <v/>
      </c>
      <c r="L563" s="16" t="str" cm="1">
        <f t="array" ref="L563">IF(E563="","",_xlfn.IFS(E563=18,40,E563=16,3,E563=10,10))</f>
        <v/>
      </c>
      <c r="M563" s="22" t="str">
        <f>IF(E563=18,'Lay Out'!D563,IF(E563=10,'Lay Out'!D563,IF(E563=16,'Lay Out'!D563,"")))</f>
        <v/>
      </c>
      <c r="N563" s="16" t="str">
        <f>IF(K563=1,'Lay Out'!G563,"")</f>
        <v/>
      </c>
      <c r="O563" s="23" t="str">
        <f>IF(K563=1,'Lay Out'!$J$25,"")</f>
        <v/>
      </c>
      <c r="P563">
        <f t="shared" si="51"/>
        <v>90646</v>
      </c>
      <c r="Q563" s="16" t="str">
        <f>IF(K563=1,'Lay Out'!F563,"")</f>
        <v/>
      </c>
    </row>
    <row r="564" spans="1:17" ht="14.4">
      <c r="A564" t="str">
        <f>IF(C564="no",_xlfn.XLOOKUP(D564,'BASE BANCOS'!B:B,'BASE BANCOS'!C:C,"",0,1),IF(C564&gt;2,_xlfn.XLOOKUP(D564,'BASE BANCOS'!A:A,'BASE BANCOS'!C:C,"",0,1),""))</f>
        <v/>
      </c>
      <c r="B564" s="16" t="str">
        <f>_xlfn.XLOOKUP(A564,'BASE BANCOS'!C:C,'BASE BANCOS'!B:B,"",0,1)</f>
        <v/>
      </c>
      <c r="C564" t="str">
        <f t="shared" si="53"/>
        <v/>
      </c>
      <c r="D564" s="16">
        <f t="shared" si="52"/>
        <v>0</v>
      </c>
      <c r="E564" t="str">
        <f t="shared" si="48"/>
        <v/>
      </c>
      <c r="F564" s="21" t="str">
        <f>IF('Lay Out'!A564&gt;1,'Lay Out'!C564,"")</f>
        <v/>
      </c>
      <c r="G564">
        <f>'Lay Out'!E564</f>
        <v>0</v>
      </c>
      <c r="H564" s="16" t="str">
        <f ca="1">IF('Lay Out'!A564&gt;3,CONCATENATE('Lay Out'!A564,RANDBETWEEN(1,99999)),(""))</f>
        <v/>
      </c>
      <c r="I564" s="16" t="str">
        <f>IF('Lay Out'!A564&gt;1,'Lay Out'!B564,"")</f>
        <v/>
      </c>
      <c r="J564" s="16" t="str">
        <f t="shared" si="49"/>
        <v/>
      </c>
      <c r="K564" s="16" t="str">
        <f t="shared" si="50"/>
        <v/>
      </c>
      <c r="L564" s="16" t="str" cm="1">
        <f t="array" ref="L564">IF(E564="","",_xlfn.IFS(E564=18,40,E564=16,3,E564=10,10))</f>
        <v/>
      </c>
      <c r="M564" s="22" t="str">
        <f>IF(E564=18,'Lay Out'!D564,IF(E564=10,'Lay Out'!D564,IF(E564=16,'Lay Out'!D564,"")))</f>
        <v/>
      </c>
      <c r="N564" s="16" t="str">
        <f>IF(K564=1,'Lay Out'!G564,"")</f>
        <v/>
      </c>
      <c r="O564" s="23" t="str">
        <f>IF(K564=1,'Lay Out'!$J$25,"")</f>
        <v/>
      </c>
      <c r="P564">
        <f t="shared" si="51"/>
        <v>90646</v>
      </c>
      <c r="Q564" s="16" t="str">
        <f>IF(K564=1,'Lay Out'!F564,"")</f>
        <v/>
      </c>
    </row>
    <row r="565" spans="1:17" ht="14.4">
      <c r="A565" t="str">
        <f>IF(C565="no",_xlfn.XLOOKUP(D565,'BASE BANCOS'!B:B,'BASE BANCOS'!C:C,"",0,1),IF(C565&gt;2,_xlfn.XLOOKUP(D565,'BASE BANCOS'!A:A,'BASE BANCOS'!C:C,"",0,1),""))</f>
        <v/>
      </c>
      <c r="B565" s="16" t="str">
        <f>_xlfn.XLOOKUP(A565,'BASE BANCOS'!C:C,'BASE BANCOS'!B:B,"",0,1)</f>
        <v/>
      </c>
      <c r="C565" t="str">
        <f t="shared" si="53"/>
        <v/>
      </c>
      <c r="D565" s="16">
        <f t="shared" si="52"/>
        <v>0</v>
      </c>
      <c r="E565" t="str">
        <f t="shared" si="48"/>
        <v/>
      </c>
      <c r="F565" s="21" t="str">
        <f>IF('Lay Out'!A565&gt;1,'Lay Out'!C565,"")</f>
        <v/>
      </c>
      <c r="G565">
        <f>'Lay Out'!E565</f>
        <v>0</v>
      </c>
      <c r="H565" s="16" t="str">
        <f ca="1">IF('Lay Out'!A565&gt;3,CONCATENATE('Lay Out'!A565,RANDBETWEEN(1,99999)),(""))</f>
        <v/>
      </c>
      <c r="I565" s="16" t="str">
        <f>IF('Lay Out'!A565&gt;1,'Lay Out'!B565,"")</f>
        <v/>
      </c>
      <c r="J565" s="16" t="str">
        <f t="shared" si="49"/>
        <v/>
      </c>
      <c r="K565" s="16" t="str">
        <f t="shared" si="50"/>
        <v/>
      </c>
      <c r="L565" s="16" t="str" cm="1">
        <f t="array" ref="L565">IF(E565="","",_xlfn.IFS(E565=18,40,E565=16,3,E565=10,10))</f>
        <v/>
      </c>
      <c r="M565" s="22" t="str">
        <f>IF(E565=18,'Lay Out'!D565,IF(E565=10,'Lay Out'!D565,IF(E565=16,'Lay Out'!D565,"")))</f>
        <v/>
      </c>
      <c r="N565" s="16" t="str">
        <f>IF(K565=1,'Lay Out'!G565,"")</f>
        <v/>
      </c>
      <c r="O565" s="23" t="str">
        <f>IF(K565=1,'Lay Out'!$J$25,"")</f>
        <v/>
      </c>
      <c r="P565">
        <f t="shared" si="51"/>
        <v>90646</v>
      </c>
      <c r="Q565" s="16" t="str">
        <f>IF(K565=1,'Lay Out'!F565,"")</f>
        <v/>
      </c>
    </row>
    <row r="566" spans="1:17" ht="14.4">
      <c r="A566" t="str">
        <f>IF(C566="no",_xlfn.XLOOKUP(D566,'BASE BANCOS'!B:B,'BASE BANCOS'!C:C,"",0,1),IF(C566&gt;2,_xlfn.XLOOKUP(D566,'BASE BANCOS'!A:A,'BASE BANCOS'!C:C,"",0,1),""))</f>
        <v/>
      </c>
      <c r="B566" s="16" t="str">
        <f>_xlfn.XLOOKUP(A566,'BASE BANCOS'!C:C,'BASE BANCOS'!B:B,"",0,1)</f>
        <v/>
      </c>
      <c r="C566" t="str">
        <f t="shared" si="53"/>
        <v/>
      </c>
      <c r="D566" s="16">
        <f t="shared" si="52"/>
        <v>0</v>
      </c>
      <c r="E566" t="str">
        <f t="shared" si="48"/>
        <v/>
      </c>
      <c r="F566" s="21" t="str">
        <f>IF('Lay Out'!A566&gt;1,'Lay Out'!C566,"")</f>
        <v/>
      </c>
      <c r="G566">
        <f>'Lay Out'!E566</f>
        <v>0</v>
      </c>
      <c r="H566" s="16" t="str">
        <f ca="1">IF('Lay Out'!A566&gt;3,CONCATENATE('Lay Out'!A566,RANDBETWEEN(1,99999)),(""))</f>
        <v/>
      </c>
      <c r="I566" s="16" t="str">
        <f>IF('Lay Out'!A566&gt;1,'Lay Out'!B566,"")</f>
        <v/>
      </c>
      <c r="J566" s="16" t="str">
        <f t="shared" si="49"/>
        <v/>
      </c>
      <c r="K566" s="16" t="str">
        <f t="shared" si="50"/>
        <v/>
      </c>
      <c r="L566" s="16" t="str" cm="1">
        <f t="array" ref="L566">IF(E566="","",_xlfn.IFS(E566=18,40,E566=16,3,E566=10,10))</f>
        <v/>
      </c>
      <c r="M566" s="22" t="str">
        <f>IF(E566=18,'Lay Out'!D566,IF(E566=10,'Lay Out'!D566,IF(E566=16,'Lay Out'!D566,"")))</f>
        <v/>
      </c>
      <c r="N566" s="16" t="str">
        <f>IF(K566=1,'Lay Out'!G566,"")</f>
        <v/>
      </c>
      <c r="O566" s="23" t="str">
        <f>IF(K566=1,'Lay Out'!$J$25,"")</f>
        <v/>
      </c>
      <c r="P566">
        <f t="shared" si="51"/>
        <v>90646</v>
      </c>
      <c r="Q566" s="16" t="str">
        <f>IF(K566=1,'Lay Out'!F566,"")</f>
        <v/>
      </c>
    </row>
    <row r="567" spans="1:17" ht="14.4">
      <c r="A567" t="str">
        <f>IF(C567="no",_xlfn.XLOOKUP(D567,'BASE BANCOS'!B:B,'BASE BANCOS'!C:C,"",0,1),IF(C567&gt;2,_xlfn.XLOOKUP(D567,'BASE BANCOS'!A:A,'BASE BANCOS'!C:C,"",0,1),""))</f>
        <v/>
      </c>
      <c r="B567" s="16" t="str">
        <f>_xlfn.XLOOKUP(A567,'BASE BANCOS'!C:C,'BASE BANCOS'!B:B,"",0,1)</f>
        <v/>
      </c>
      <c r="C567" t="str">
        <f t="shared" si="53"/>
        <v/>
      </c>
      <c r="D567" s="16">
        <f t="shared" si="52"/>
        <v>0</v>
      </c>
      <c r="E567" t="str">
        <f t="shared" si="48"/>
        <v/>
      </c>
      <c r="F567" s="21" t="str">
        <f>IF('Lay Out'!A567&gt;1,'Lay Out'!C567,"")</f>
        <v/>
      </c>
      <c r="G567">
        <f>'Lay Out'!E567</f>
        <v>0</v>
      </c>
      <c r="H567" s="16" t="str">
        <f ca="1">IF('Lay Out'!A567&gt;3,CONCATENATE('Lay Out'!A567,RANDBETWEEN(1,99999)),(""))</f>
        <v/>
      </c>
      <c r="I567" s="16" t="str">
        <f>IF('Lay Out'!A567&gt;1,'Lay Out'!B567,"")</f>
        <v/>
      </c>
      <c r="J567" s="16" t="str">
        <f t="shared" si="49"/>
        <v/>
      </c>
      <c r="K567" s="16" t="str">
        <f t="shared" si="50"/>
        <v/>
      </c>
      <c r="L567" s="16" t="str" cm="1">
        <f t="array" ref="L567">IF(E567="","",_xlfn.IFS(E567=18,40,E567=16,3,E567=10,10))</f>
        <v/>
      </c>
      <c r="M567" s="22" t="str">
        <f>IF(E567=18,'Lay Out'!D567,IF(E567=10,'Lay Out'!D567,IF(E567=16,'Lay Out'!D567,"")))</f>
        <v/>
      </c>
      <c r="N567" s="16" t="str">
        <f>IF(K567=1,'Lay Out'!G567,"")</f>
        <v/>
      </c>
      <c r="O567" s="23" t="str">
        <f>IF(K567=1,'Lay Out'!$J$25,"")</f>
        <v/>
      </c>
      <c r="P567">
        <f t="shared" si="51"/>
        <v>90646</v>
      </c>
      <c r="Q567" s="16" t="str">
        <f>IF(K567=1,'Lay Out'!F567,"")</f>
        <v/>
      </c>
    </row>
    <row r="568" spans="1:17" ht="14.4">
      <c r="A568" t="str">
        <f>IF(C568="no",_xlfn.XLOOKUP(D568,'BASE BANCOS'!B:B,'BASE BANCOS'!C:C,"",0,1),IF(C568&gt;2,_xlfn.XLOOKUP(D568,'BASE BANCOS'!A:A,'BASE BANCOS'!C:C,"",0,1),""))</f>
        <v/>
      </c>
      <c r="B568" s="16" t="str">
        <f>_xlfn.XLOOKUP(A568,'BASE BANCOS'!C:C,'BASE BANCOS'!B:B,"",0,1)</f>
        <v/>
      </c>
      <c r="C568" t="str">
        <f t="shared" si="53"/>
        <v/>
      </c>
      <c r="D568" s="16">
        <f t="shared" si="52"/>
        <v>0</v>
      </c>
      <c r="E568" t="str">
        <f t="shared" si="48"/>
        <v/>
      </c>
      <c r="F568" s="21" t="str">
        <f>IF('Lay Out'!A568&gt;1,'Lay Out'!C568,"")</f>
        <v/>
      </c>
      <c r="G568">
        <f>'Lay Out'!E568</f>
        <v>0</v>
      </c>
      <c r="H568" s="16" t="str">
        <f ca="1">IF('Lay Out'!A568&gt;3,CONCATENATE('Lay Out'!A568,RANDBETWEEN(1,99999)),(""))</f>
        <v/>
      </c>
      <c r="I568" s="16" t="str">
        <f>IF('Lay Out'!A568&gt;1,'Lay Out'!B568,"")</f>
        <v/>
      </c>
      <c r="J568" s="16" t="str">
        <f t="shared" si="49"/>
        <v/>
      </c>
      <c r="K568" s="16" t="str">
        <f t="shared" si="50"/>
        <v/>
      </c>
      <c r="L568" s="16" t="str" cm="1">
        <f t="array" ref="L568">IF(E568="","",_xlfn.IFS(E568=18,40,E568=16,3,E568=10,10))</f>
        <v/>
      </c>
      <c r="M568" s="22" t="str">
        <f>IF(E568=18,'Lay Out'!D568,IF(E568=10,'Lay Out'!D568,IF(E568=16,'Lay Out'!D568,"")))</f>
        <v/>
      </c>
      <c r="N568" s="16" t="str">
        <f>IF(K568=1,'Lay Out'!G568,"")</f>
        <v/>
      </c>
      <c r="O568" s="23" t="str">
        <f>IF(K568=1,'Lay Out'!$J$25,"")</f>
        <v/>
      </c>
      <c r="P568">
        <f t="shared" si="51"/>
        <v>90646</v>
      </c>
      <c r="Q568" s="16" t="str">
        <f>IF(K568=1,'Lay Out'!F568,"")</f>
        <v/>
      </c>
    </row>
    <row r="569" spans="1:17" ht="14.4">
      <c r="A569" t="str">
        <f>IF(C569="no",_xlfn.XLOOKUP(D569,'BASE BANCOS'!B:B,'BASE BANCOS'!C:C,"",0,1),IF(C569&gt;2,_xlfn.XLOOKUP(D569,'BASE BANCOS'!A:A,'BASE BANCOS'!C:C,"",0,1),""))</f>
        <v/>
      </c>
      <c r="B569" s="16" t="str">
        <f>_xlfn.XLOOKUP(A569,'BASE BANCOS'!C:C,'BASE BANCOS'!B:B,"",0,1)</f>
        <v/>
      </c>
      <c r="C569" t="str">
        <f t="shared" si="53"/>
        <v/>
      </c>
      <c r="D569" s="16">
        <f t="shared" si="52"/>
        <v>0</v>
      </c>
      <c r="E569" t="str">
        <f t="shared" si="48"/>
        <v/>
      </c>
      <c r="F569" s="21" t="str">
        <f>IF('Lay Out'!A569&gt;1,'Lay Out'!C569,"")</f>
        <v/>
      </c>
      <c r="G569">
        <f>'Lay Out'!E569</f>
        <v>0</v>
      </c>
      <c r="H569" s="16" t="str">
        <f ca="1">IF('Lay Out'!A569&gt;3,CONCATENATE('Lay Out'!A569,RANDBETWEEN(1,99999)),(""))</f>
        <v/>
      </c>
      <c r="I569" s="16" t="str">
        <f>IF('Lay Out'!A569&gt;1,'Lay Out'!B569,"")</f>
        <v/>
      </c>
      <c r="J569" s="16" t="str">
        <f t="shared" si="49"/>
        <v/>
      </c>
      <c r="K569" s="16" t="str">
        <f t="shared" si="50"/>
        <v/>
      </c>
      <c r="L569" s="16" t="str" cm="1">
        <f t="array" ref="L569">IF(E569="","",_xlfn.IFS(E569=18,40,E569=16,3,E569=10,10))</f>
        <v/>
      </c>
      <c r="M569" s="22" t="str">
        <f>IF(E569=18,'Lay Out'!D569,IF(E569=10,'Lay Out'!D569,IF(E569=16,'Lay Out'!D569,"")))</f>
        <v/>
      </c>
      <c r="N569" s="16" t="str">
        <f>IF(K569=1,'Lay Out'!G569,"")</f>
        <v/>
      </c>
      <c r="O569" s="23" t="str">
        <f>IF(K569=1,'Lay Out'!$J$25,"")</f>
        <v/>
      </c>
      <c r="P569">
        <f t="shared" si="51"/>
        <v>90646</v>
      </c>
      <c r="Q569" s="16" t="str">
        <f>IF(K569=1,'Lay Out'!F569,"")</f>
        <v/>
      </c>
    </row>
    <row r="570" spans="1:17" ht="14.4">
      <c r="A570" t="str">
        <f>IF(C570="no",_xlfn.XLOOKUP(D570,'BASE BANCOS'!B:B,'BASE BANCOS'!C:C,"",0,1),IF(C570&gt;2,_xlfn.XLOOKUP(D570,'BASE BANCOS'!A:A,'BASE BANCOS'!C:C,"",0,1),""))</f>
        <v/>
      </c>
      <c r="B570" s="16" t="str">
        <f>_xlfn.XLOOKUP(A570,'BASE BANCOS'!C:C,'BASE BANCOS'!B:B,"",0,1)</f>
        <v/>
      </c>
      <c r="C570" t="str">
        <f t="shared" si="53"/>
        <v/>
      </c>
      <c r="D570" s="16">
        <f t="shared" si="52"/>
        <v>0</v>
      </c>
      <c r="E570" t="str">
        <f t="shared" si="48"/>
        <v/>
      </c>
      <c r="F570" s="21" t="str">
        <f>IF('Lay Out'!A570&gt;1,'Lay Out'!C570,"")</f>
        <v/>
      </c>
      <c r="G570">
        <f>'Lay Out'!E570</f>
        <v>0</v>
      </c>
      <c r="H570" s="16" t="str">
        <f ca="1">IF('Lay Out'!A570&gt;3,CONCATENATE('Lay Out'!A570,RANDBETWEEN(1,99999)),(""))</f>
        <v/>
      </c>
      <c r="I570" s="16" t="str">
        <f>IF('Lay Out'!A570&gt;1,'Lay Out'!B570,"")</f>
        <v/>
      </c>
      <c r="J570" s="16" t="str">
        <f t="shared" si="49"/>
        <v/>
      </c>
      <c r="K570" s="16" t="str">
        <f t="shared" si="50"/>
        <v/>
      </c>
      <c r="L570" s="16" t="str" cm="1">
        <f t="array" ref="L570">IF(E570="","",_xlfn.IFS(E570=18,40,E570=16,3,E570=10,10))</f>
        <v/>
      </c>
      <c r="M570" s="22" t="str">
        <f>IF(E570=18,'Lay Out'!D570,IF(E570=10,'Lay Out'!D570,IF(E570=16,'Lay Out'!D570,"")))</f>
        <v/>
      </c>
      <c r="N570" s="16" t="str">
        <f>IF(K570=1,'Lay Out'!G570,"")</f>
        <v/>
      </c>
      <c r="O570" s="23" t="str">
        <f>IF(K570=1,'Lay Out'!$J$25,"")</f>
        <v/>
      </c>
      <c r="P570">
        <f t="shared" si="51"/>
        <v>90646</v>
      </c>
      <c r="Q570" s="16" t="str">
        <f>IF(K570=1,'Lay Out'!F570,"")</f>
        <v/>
      </c>
    </row>
    <row r="571" spans="1:17" ht="14.4">
      <c r="A571" t="str">
        <f>IF(C571="no",_xlfn.XLOOKUP(D571,'BASE BANCOS'!B:B,'BASE BANCOS'!C:C,"",0,1),IF(C571&gt;2,_xlfn.XLOOKUP(D571,'BASE BANCOS'!A:A,'BASE BANCOS'!C:C,"",0,1),""))</f>
        <v/>
      </c>
      <c r="B571" s="16" t="str">
        <f>_xlfn.XLOOKUP(A571,'BASE BANCOS'!C:C,'BASE BANCOS'!B:B,"",0,1)</f>
        <v/>
      </c>
      <c r="C571" t="str">
        <f t="shared" si="53"/>
        <v/>
      </c>
      <c r="D571" s="16">
        <f t="shared" si="52"/>
        <v>0</v>
      </c>
      <c r="E571" t="str">
        <f t="shared" si="48"/>
        <v/>
      </c>
      <c r="F571" s="21" t="str">
        <f>IF('Lay Out'!A571&gt;1,'Lay Out'!C571,"")</f>
        <v/>
      </c>
      <c r="G571">
        <f>'Lay Out'!E571</f>
        <v>0</v>
      </c>
      <c r="H571" s="16" t="str">
        <f ca="1">IF('Lay Out'!A571&gt;3,CONCATENATE('Lay Out'!A571,RANDBETWEEN(1,99999)),(""))</f>
        <v/>
      </c>
      <c r="I571" s="16" t="str">
        <f>IF('Lay Out'!A571&gt;1,'Lay Out'!B571,"")</f>
        <v/>
      </c>
      <c r="J571" s="16" t="str">
        <f t="shared" si="49"/>
        <v/>
      </c>
      <c r="K571" s="16" t="str">
        <f t="shared" si="50"/>
        <v/>
      </c>
      <c r="L571" s="16" t="str" cm="1">
        <f t="array" ref="L571">IF(E571="","",_xlfn.IFS(E571=18,40,E571=16,3,E571=10,10))</f>
        <v/>
      </c>
      <c r="M571" s="22" t="str">
        <f>IF(E571=18,'Lay Out'!D571,IF(E571=10,'Lay Out'!D571,IF(E571=16,'Lay Out'!D571,"")))</f>
        <v/>
      </c>
      <c r="N571" s="16" t="str">
        <f>IF(K571=1,'Lay Out'!G571,"")</f>
        <v/>
      </c>
      <c r="O571" s="23" t="str">
        <f>IF(K571=1,'Lay Out'!$J$25,"")</f>
        <v/>
      </c>
      <c r="P571">
        <f t="shared" si="51"/>
        <v>90646</v>
      </c>
      <c r="Q571" s="16" t="str">
        <f>IF(K571=1,'Lay Out'!F571,"")</f>
        <v/>
      </c>
    </row>
    <row r="572" spans="1:17" ht="14.4">
      <c r="A572" t="str">
        <f>IF(C572="no",_xlfn.XLOOKUP(D572,'BASE BANCOS'!B:B,'BASE BANCOS'!C:C,"",0,1),IF(C572&gt;2,_xlfn.XLOOKUP(D572,'BASE BANCOS'!A:A,'BASE BANCOS'!C:C,"",0,1),""))</f>
        <v/>
      </c>
      <c r="B572" s="16" t="str">
        <f>_xlfn.XLOOKUP(A572,'BASE BANCOS'!C:C,'BASE BANCOS'!B:B,"",0,1)</f>
        <v/>
      </c>
      <c r="C572" t="str">
        <f t="shared" si="53"/>
        <v/>
      </c>
      <c r="D572" s="16">
        <f t="shared" si="52"/>
        <v>0</v>
      </c>
      <c r="E572" t="str">
        <f t="shared" si="48"/>
        <v/>
      </c>
      <c r="F572" s="21" t="str">
        <f>IF('Lay Out'!A572&gt;1,'Lay Out'!C572,"")</f>
        <v/>
      </c>
      <c r="G572">
        <f>'Lay Out'!E572</f>
        <v>0</v>
      </c>
      <c r="H572" s="16" t="str">
        <f ca="1">IF('Lay Out'!A572&gt;3,CONCATENATE('Lay Out'!A572,RANDBETWEEN(1,99999)),(""))</f>
        <v/>
      </c>
      <c r="I572" s="16" t="str">
        <f>IF('Lay Out'!A572&gt;1,'Lay Out'!B572,"")</f>
        <v/>
      </c>
      <c r="J572" s="16" t="str">
        <f t="shared" si="49"/>
        <v/>
      </c>
      <c r="K572" s="16" t="str">
        <f t="shared" si="50"/>
        <v/>
      </c>
      <c r="L572" s="16" t="str" cm="1">
        <f t="array" ref="L572">IF(E572="","",_xlfn.IFS(E572=18,40,E572=16,3,E572=10,10))</f>
        <v/>
      </c>
      <c r="M572" s="22" t="str">
        <f>IF(E572=18,'Lay Out'!D572,IF(E572=10,'Lay Out'!D572,IF(E572=16,'Lay Out'!D572,"")))</f>
        <v/>
      </c>
      <c r="N572" s="16" t="str">
        <f>IF(K572=1,'Lay Out'!G572,"")</f>
        <v/>
      </c>
      <c r="O572" s="23" t="str">
        <f>IF(K572=1,'Lay Out'!$J$25,"")</f>
        <v/>
      </c>
      <c r="P572">
        <f t="shared" si="51"/>
        <v>90646</v>
      </c>
      <c r="Q572" s="16" t="str">
        <f>IF(K572=1,'Lay Out'!F572,"")</f>
        <v/>
      </c>
    </row>
    <row r="573" spans="1:17" ht="14.4">
      <c r="A573" t="str">
        <f>IF(C573="no",_xlfn.XLOOKUP(D573,'BASE BANCOS'!B:B,'BASE BANCOS'!C:C,"",0,1),IF(C573&gt;2,_xlfn.XLOOKUP(D573,'BASE BANCOS'!A:A,'BASE BANCOS'!C:C,"",0,1),""))</f>
        <v/>
      </c>
      <c r="B573" s="16" t="str">
        <f>_xlfn.XLOOKUP(A573,'BASE BANCOS'!C:C,'BASE BANCOS'!B:B,"",0,1)</f>
        <v/>
      </c>
      <c r="C573" t="str">
        <f t="shared" si="53"/>
        <v/>
      </c>
      <c r="D573" s="16">
        <f t="shared" si="52"/>
        <v>0</v>
      </c>
      <c r="E573" t="str">
        <f t="shared" si="48"/>
        <v/>
      </c>
      <c r="F573" s="21" t="str">
        <f>IF('Lay Out'!A573&gt;1,'Lay Out'!C573,"")</f>
        <v/>
      </c>
      <c r="G573">
        <f>'Lay Out'!E573</f>
        <v>0</v>
      </c>
      <c r="H573" s="16" t="str">
        <f ca="1">IF('Lay Out'!A573&gt;3,CONCATENATE('Lay Out'!A573,RANDBETWEEN(1,99999)),(""))</f>
        <v/>
      </c>
      <c r="I573" s="16" t="str">
        <f>IF('Lay Out'!A573&gt;1,'Lay Out'!B573,"")</f>
        <v/>
      </c>
      <c r="J573" s="16" t="str">
        <f t="shared" si="49"/>
        <v/>
      </c>
      <c r="K573" s="16" t="str">
        <f t="shared" si="50"/>
        <v/>
      </c>
      <c r="L573" s="16" t="str" cm="1">
        <f t="array" ref="L573">IF(E573="","",_xlfn.IFS(E573=18,40,E573=16,3,E573=10,10))</f>
        <v/>
      </c>
      <c r="M573" s="22" t="str">
        <f>IF(E573=18,'Lay Out'!D573,IF(E573=10,'Lay Out'!D573,IF(E573=16,'Lay Out'!D573,"")))</f>
        <v/>
      </c>
      <c r="N573" s="16" t="str">
        <f>IF(K573=1,'Lay Out'!G573,"")</f>
        <v/>
      </c>
      <c r="O573" s="23" t="str">
        <f>IF(K573=1,'Lay Out'!$J$25,"")</f>
        <v/>
      </c>
      <c r="P573">
        <f t="shared" si="51"/>
        <v>90646</v>
      </c>
      <c r="Q573" s="16" t="str">
        <f>IF(K573=1,'Lay Out'!F573,"")</f>
        <v/>
      </c>
    </row>
    <row r="574" spans="1:17" ht="14.4">
      <c r="A574" t="str">
        <f>IF(C574="no",_xlfn.XLOOKUP(D574,'BASE BANCOS'!B:B,'BASE BANCOS'!C:C,"",0,1),IF(C574&gt;2,_xlfn.XLOOKUP(D574,'BASE BANCOS'!A:A,'BASE BANCOS'!C:C,"",0,1),""))</f>
        <v/>
      </c>
      <c r="B574" s="16" t="str">
        <f>_xlfn.XLOOKUP(A574,'BASE BANCOS'!C:C,'BASE BANCOS'!B:B,"",0,1)</f>
        <v/>
      </c>
      <c r="C574" t="str">
        <f t="shared" si="53"/>
        <v/>
      </c>
      <c r="D574" s="16">
        <f t="shared" si="52"/>
        <v>0</v>
      </c>
      <c r="E574" t="str">
        <f t="shared" si="48"/>
        <v/>
      </c>
      <c r="F574" s="21" t="str">
        <f>IF('Lay Out'!A574&gt;1,'Lay Out'!C574,"")</f>
        <v/>
      </c>
      <c r="G574">
        <f>'Lay Out'!E574</f>
        <v>0</v>
      </c>
      <c r="H574" s="16" t="str">
        <f ca="1">IF('Lay Out'!A574&gt;3,CONCATENATE('Lay Out'!A574,RANDBETWEEN(1,99999)),(""))</f>
        <v/>
      </c>
      <c r="I574" s="16" t="str">
        <f>IF('Lay Out'!A574&gt;1,'Lay Out'!B574,"")</f>
        <v/>
      </c>
      <c r="J574" s="16" t="str">
        <f t="shared" si="49"/>
        <v/>
      </c>
      <c r="K574" s="16" t="str">
        <f t="shared" si="50"/>
        <v/>
      </c>
      <c r="L574" s="16" t="str" cm="1">
        <f t="array" ref="L574">IF(E574="","",_xlfn.IFS(E574=18,40,E574=16,3,E574=10,10))</f>
        <v/>
      </c>
      <c r="M574" s="22" t="str">
        <f>IF(E574=18,'Lay Out'!D574,IF(E574=10,'Lay Out'!D574,IF(E574=16,'Lay Out'!D574,"")))</f>
        <v/>
      </c>
      <c r="N574" s="16" t="str">
        <f>IF(K574=1,'Lay Out'!G574,"")</f>
        <v/>
      </c>
      <c r="O574" s="23" t="str">
        <f>IF(K574=1,'Lay Out'!$J$25,"")</f>
        <v/>
      </c>
      <c r="P574">
        <f t="shared" si="51"/>
        <v>90646</v>
      </c>
      <c r="Q574" s="16" t="str">
        <f>IF(K574=1,'Lay Out'!F574,"")</f>
        <v/>
      </c>
    </row>
    <row r="575" spans="1:17" ht="14.4">
      <c r="A575" t="str">
        <f>IF(C575="no",_xlfn.XLOOKUP(D575,'BASE BANCOS'!B:B,'BASE BANCOS'!C:C,"",0,1),IF(C575&gt;2,_xlfn.XLOOKUP(D575,'BASE BANCOS'!A:A,'BASE BANCOS'!C:C,"",0,1),""))</f>
        <v/>
      </c>
      <c r="B575" s="16" t="str">
        <f>_xlfn.XLOOKUP(A575,'BASE BANCOS'!C:C,'BASE BANCOS'!B:B,"",0,1)</f>
        <v/>
      </c>
      <c r="C575" t="str">
        <f t="shared" si="53"/>
        <v/>
      </c>
      <c r="D575" s="16">
        <f t="shared" si="52"/>
        <v>0</v>
      </c>
      <c r="E575" t="str">
        <f t="shared" si="48"/>
        <v/>
      </c>
      <c r="F575" s="21" t="str">
        <f>IF('Lay Out'!A575&gt;1,'Lay Out'!C575,"")</f>
        <v/>
      </c>
      <c r="G575">
        <f>'Lay Out'!E575</f>
        <v>0</v>
      </c>
      <c r="H575" s="16" t="str">
        <f ca="1">IF('Lay Out'!A575&gt;3,CONCATENATE('Lay Out'!A575,RANDBETWEEN(1,99999)),(""))</f>
        <v/>
      </c>
      <c r="I575" s="16" t="str">
        <f>IF('Lay Out'!A575&gt;1,'Lay Out'!B575,"")</f>
        <v/>
      </c>
      <c r="J575" s="16" t="str">
        <f t="shared" si="49"/>
        <v/>
      </c>
      <c r="K575" s="16" t="str">
        <f t="shared" si="50"/>
        <v/>
      </c>
      <c r="L575" s="16" t="str" cm="1">
        <f t="array" ref="L575">IF(E575="","",_xlfn.IFS(E575=18,40,E575=16,3,E575=10,10))</f>
        <v/>
      </c>
      <c r="M575" s="22" t="str">
        <f>IF(E575=18,'Lay Out'!D575,IF(E575=10,'Lay Out'!D575,IF(E575=16,'Lay Out'!D575,"")))</f>
        <v/>
      </c>
      <c r="N575" s="16" t="str">
        <f>IF(K575=1,'Lay Out'!G575,"")</f>
        <v/>
      </c>
      <c r="O575" s="23" t="str">
        <f>IF(K575=1,'Lay Out'!$J$25,"")</f>
        <v/>
      </c>
      <c r="P575">
        <f t="shared" si="51"/>
        <v>90646</v>
      </c>
      <c r="Q575" s="16" t="str">
        <f>IF(K575=1,'Lay Out'!F575,"")</f>
        <v/>
      </c>
    </row>
    <row r="576" spans="1:17" ht="14.4">
      <c r="A576" t="str">
        <f>IF(C576="no",_xlfn.XLOOKUP(D576,'BASE BANCOS'!B:B,'BASE BANCOS'!C:C,"",0,1),IF(C576&gt;2,_xlfn.XLOOKUP(D576,'BASE BANCOS'!A:A,'BASE BANCOS'!C:C,"",0,1),""))</f>
        <v/>
      </c>
      <c r="B576" s="16" t="str">
        <f>_xlfn.XLOOKUP(A576,'BASE BANCOS'!C:C,'BASE BANCOS'!B:B,"",0,1)</f>
        <v/>
      </c>
      <c r="C576" t="str">
        <f t="shared" si="53"/>
        <v/>
      </c>
      <c r="D576" s="16">
        <f t="shared" si="52"/>
        <v>0</v>
      </c>
      <c r="E576" t="str">
        <f t="shared" si="48"/>
        <v/>
      </c>
      <c r="F576" s="21" t="str">
        <f>IF('Lay Out'!A576&gt;1,'Lay Out'!C576,"")</f>
        <v/>
      </c>
      <c r="G576">
        <f>'Lay Out'!E576</f>
        <v>0</v>
      </c>
      <c r="H576" s="16" t="str">
        <f ca="1">IF('Lay Out'!A576&gt;3,CONCATENATE('Lay Out'!A576,RANDBETWEEN(1,99999)),(""))</f>
        <v/>
      </c>
      <c r="I576" s="16" t="str">
        <f>IF('Lay Out'!A576&gt;1,'Lay Out'!B576,"")</f>
        <v/>
      </c>
      <c r="J576" s="16" t="str">
        <f t="shared" si="49"/>
        <v/>
      </c>
      <c r="K576" s="16" t="str">
        <f t="shared" si="50"/>
        <v/>
      </c>
      <c r="L576" s="16" t="str" cm="1">
        <f t="array" ref="L576">IF(E576="","",_xlfn.IFS(E576=18,40,E576=16,3,E576=10,10))</f>
        <v/>
      </c>
      <c r="M576" s="22" t="str">
        <f>IF(E576=18,'Lay Out'!D576,IF(E576=10,'Lay Out'!D576,IF(E576=16,'Lay Out'!D576,"")))</f>
        <v/>
      </c>
      <c r="N576" s="16" t="str">
        <f>IF(K576=1,'Lay Out'!G576,"")</f>
        <v/>
      </c>
      <c r="O576" s="23" t="str">
        <f>IF(K576=1,'Lay Out'!$J$25,"")</f>
        <v/>
      </c>
      <c r="P576">
        <f t="shared" si="51"/>
        <v>90646</v>
      </c>
      <c r="Q576" s="16" t="str">
        <f>IF(K576=1,'Lay Out'!F576,"")</f>
        <v/>
      </c>
    </row>
    <row r="577" spans="1:17" ht="14.4">
      <c r="A577" t="str">
        <f>IF(C577="no",_xlfn.XLOOKUP(D577,'BASE BANCOS'!B:B,'BASE BANCOS'!C:C,"",0,1),IF(C577&gt;2,_xlfn.XLOOKUP(D577,'BASE BANCOS'!A:A,'BASE BANCOS'!C:C,"",0,1),""))</f>
        <v/>
      </c>
      <c r="B577" s="16" t="str">
        <f>_xlfn.XLOOKUP(A577,'BASE BANCOS'!C:C,'BASE BANCOS'!B:B,"",0,1)</f>
        <v/>
      </c>
      <c r="C577" t="str">
        <f t="shared" si="53"/>
        <v/>
      </c>
      <c r="D577" s="16">
        <f t="shared" si="52"/>
        <v>0</v>
      </c>
      <c r="E577" t="str">
        <f t="shared" si="48"/>
        <v/>
      </c>
      <c r="F577" s="21" t="str">
        <f>IF('Lay Out'!A577&gt;1,'Lay Out'!C577,"")</f>
        <v/>
      </c>
      <c r="G577">
        <f>'Lay Out'!E577</f>
        <v>0</v>
      </c>
      <c r="H577" s="16" t="str">
        <f ca="1">IF('Lay Out'!A577&gt;3,CONCATENATE('Lay Out'!A577,RANDBETWEEN(1,99999)),(""))</f>
        <v/>
      </c>
      <c r="I577" s="16" t="str">
        <f>IF('Lay Out'!A577&gt;1,'Lay Out'!B577,"")</f>
        <v/>
      </c>
      <c r="J577" s="16" t="str">
        <f t="shared" si="49"/>
        <v/>
      </c>
      <c r="K577" s="16" t="str">
        <f t="shared" si="50"/>
        <v/>
      </c>
      <c r="L577" s="16" t="str" cm="1">
        <f t="array" ref="L577">IF(E577="","",_xlfn.IFS(E577=18,40,E577=16,3,E577=10,10))</f>
        <v/>
      </c>
      <c r="M577" s="22" t="str">
        <f>IF(E577=18,'Lay Out'!D577,IF(E577=10,'Lay Out'!D577,IF(E577=16,'Lay Out'!D577,"")))</f>
        <v/>
      </c>
      <c r="N577" s="16" t="str">
        <f>IF(K577=1,'Lay Out'!G577,"")</f>
        <v/>
      </c>
      <c r="O577" s="23" t="str">
        <f>IF(K577=1,'Lay Out'!$J$25,"")</f>
        <v/>
      </c>
      <c r="P577">
        <f t="shared" si="51"/>
        <v>90646</v>
      </c>
      <c r="Q577" s="16" t="str">
        <f>IF(K577=1,'Lay Out'!F577,"")</f>
        <v/>
      </c>
    </row>
    <row r="578" spans="1:17" ht="14.4">
      <c r="A578" t="str">
        <f>IF(C578="no",_xlfn.XLOOKUP(D578,'BASE BANCOS'!B:B,'BASE BANCOS'!C:C,"",0,1),IF(C578&gt;2,_xlfn.XLOOKUP(D578,'BASE BANCOS'!A:A,'BASE BANCOS'!C:C,"",0,1),""))</f>
        <v/>
      </c>
      <c r="B578" s="16" t="str">
        <f>_xlfn.XLOOKUP(A578,'BASE BANCOS'!C:C,'BASE BANCOS'!B:B,"",0,1)</f>
        <v/>
      </c>
      <c r="C578" t="str">
        <f t="shared" si="53"/>
        <v/>
      </c>
      <c r="D578" s="16">
        <f t="shared" si="52"/>
        <v>0</v>
      </c>
      <c r="E578" t="str">
        <f t="shared" ref="E578:E641" si="54">IF(LEN(F578)=0,"",LEN(F578))</f>
        <v/>
      </c>
      <c r="F578" s="21" t="str">
        <f>IF('Lay Out'!A578&gt;1,'Lay Out'!C578,"")</f>
        <v/>
      </c>
      <c r="G578">
        <f>'Lay Out'!E578</f>
        <v>0</v>
      </c>
      <c r="H578" s="16" t="str">
        <f ca="1">IF('Lay Out'!A578&gt;3,CONCATENATE('Lay Out'!A578,RANDBETWEEN(1,99999)),(""))</f>
        <v/>
      </c>
      <c r="I578" s="16" t="str">
        <f>IF('Lay Out'!A578&gt;1,'Lay Out'!B578,"")</f>
        <v/>
      </c>
      <c r="J578" s="16" t="str">
        <f t="shared" si="49"/>
        <v/>
      </c>
      <c r="K578" s="16" t="str">
        <f t="shared" si="50"/>
        <v/>
      </c>
      <c r="L578" s="16" t="str" cm="1">
        <f t="array" ref="L578">IF(E578="","",_xlfn.IFS(E578=18,40,E578=16,3,E578=10,10))</f>
        <v/>
      </c>
      <c r="M578" s="22" t="str">
        <f>IF(E578=18,'Lay Out'!D578,IF(E578=10,'Lay Out'!D578,IF(E578=16,'Lay Out'!D578,"")))</f>
        <v/>
      </c>
      <c r="N578" s="16" t="str">
        <f>IF(K578=1,'Lay Out'!G578,"")</f>
        <v/>
      </c>
      <c r="O578" s="23" t="str">
        <f>IF(K578=1,'Lay Out'!$J$25,"")</f>
        <v/>
      </c>
      <c r="P578">
        <f t="shared" si="51"/>
        <v>90646</v>
      </c>
      <c r="Q578" s="16" t="str">
        <f>IF(K578=1,'Lay Out'!F578,"")</f>
        <v/>
      </c>
    </row>
    <row r="579" spans="1:17" ht="14.4">
      <c r="A579" t="str">
        <f>IF(C579="no",_xlfn.XLOOKUP(D579,'BASE BANCOS'!B:B,'BASE BANCOS'!C:C,"",0,1),IF(C579&gt;2,_xlfn.XLOOKUP(D579,'BASE BANCOS'!A:A,'BASE BANCOS'!C:C,"",0,1),""))</f>
        <v/>
      </c>
      <c r="B579" s="16" t="str">
        <f>_xlfn.XLOOKUP(A579,'BASE BANCOS'!C:C,'BASE BANCOS'!B:B,"",0,1)</f>
        <v/>
      </c>
      <c r="C579" t="str">
        <f t="shared" si="53"/>
        <v/>
      </c>
      <c r="D579" s="16">
        <f t="shared" si="52"/>
        <v>0</v>
      </c>
      <c r="E579" t="str">
        <f t="shared" si="54"/>
        <v/>
      </c>
      <c r="F579" s="21" t="str">
        <f>IF('Lay Out'!A579&gt;1,'Lay Out'!C579,"")</f>
        <v/>
      </c>
      <c r="G579">
        <f>'Lay Out'!E579</f>
        <v>0</v>
      </c>
      <c r="H579" s="16" t="str">
        <f ca="1">IF('Lay Out'!A579&gt;3,CONCATENATE('Lay Out'!A579,RANDBETWEEN(1,99999)),(""))</f>
        <v/>
      </c>
      <c r="I579" s="16" t="str">
        <f>IF('Lay Out'!A579&gt;1,'Lay Out'!B579,"")</f>
        <v/>
      </c>
      <c r="J579" s="16" t="str">
        <f t="shared" ref="J579:J642" si="55">IF(E579="","","ND")</f>
        <v/>
      </c>
      <c r="K579" s="16" t="str">
        <f t="shared" ref="K579:K642" si="56">IF(E579=18,1,IF(E579=10,1,IF(E579=16,1,"")))</f>
        <v/>
      </c>
      <c r="L579" s="16" t="str" cm="1">
        <f t="array" ref="L579">IF(E579="","",_xlfn.IFS(E579=18,40,E579=16,3,E579=10,10))</f>
        <v/>
      </c>
      <c r="M579" s="22" t="str">
        <f>IF(E579=18,'Lay Out'!D579,IF(E579=10,'Lay Out'!D579,IF(E579=16,'Lay Out'!D579,"")))</f>
        <v/>
      </c>
      <c r="N579" s="16" t="str">
        <f>IF(K579=1,'Lay Out'!G579,"")</f>
        <v/>
      </c>
      <c r="O579" s="23" t="str">
        <f>IF(K579=1,'Lay Out'!$J$25,"")</f>
        <v/>
      </c>
      <c r="P579">
        <f t="shared" ref="P579:P642" si="57">IF(E579=0,0,90646)</f>
        <v>90646</v>
      </c>
      <c r="Q579" s="16" t="str">
        <f>IF(K579=1,'Lay Out'!F579,"")</f>
        <v/>
      </c>
    </row>
    <row r="580" spans="1:17" ht="14.4">
      <c r="A580" t="str">
        <f>IF(C580="no",_xlfn.XLOOKUP(D580,'BASE BANCOS'!B:B,'BASE BANCOS'!C:C,"",0,1),IF(C580&gt;2,_xlfn.XLOOKUP(D580,'BASE BANCOS'!A:A,'BASE BANCOS'!C:C,"",0,1),""))</f>
        <v/>
      </c>
      <c r="B580" s="16" t="str">
        <f>_xlfn.XLOOKUP(A580,'BASE BANCOS'!C:C,'BASE BANCOS'!B:B,"",0,1)</f>
        <v/>
      </c>
      <c r="C580" t="str">
        <f t="shared" si="53"/>
        <v/>
      </c>
      <c r="D580" s="16">
        <f t="shared" si="52"/>
        <v>0</v>
      </c>
      <c r="E580" t="str">
        <f t="shared" si="54"/>
        <v/>
      </c>
      <c r="F580" s="21" t="str">
        <f>IF('Lay Out'!A580&gt;1,'Lay Out'!C580,"")</f>
        <v/>
      </c>
      <c r="G580">
        <f>'Lay Out'!E580</f>
        <v>0</v>
      </c>
      <c r="H580" s="16" t="str">
        <f ca="1">IF('Lay Out'!A580&gt;3,CONCATENATE('Lay Out'!A580,RANDBETWEEN(1,99999)),(""))</f>
        <v/>
      </c>
      <c r="I580" s="16" t="str">
        <f>IF('Lay Out'!A580&gt;1,'Lay Out'!B580,"")</f>
        <v/>
      </c>
      <c r="J580" s="16" t="str">
        <f t="shared" si="55"/>
        <v/>
      </c>
      <c r="K580" s="16" t="str">
        <f t="shared" si="56"/>
        <v/>
      </c>
      <c r="L580" s="16" t="str" cm="1">
        <f t="array" ref="L580">IF(E580="","",_xlfn.IFS(E580=18,40,E580=16,3,E580=10,10))</f>
        <v/>
      </c>
      <c r="M580" s="22" t="str">
        <f>IF(E580=18,'Lay Out'!D580,IF(E580=10,'Lay Out'!D580,IF(E580=16,'Lay Out'!D580,"")))</f>
        <v/>
      </c>
      <c r="N580" s="16" t="str">
        <f>IF(K580=1,'Lay Out'!G580,"")</f>
        <v/>
      </c>
      <c r="O580" s="23" t="str">
        <f>IF(K580=1,'Lay Out'!$J$25,"")</f>
        <v/>
      </c>
      <c r="P580">
        <f t="shared" si="57"/>
        <v>90646</v>
      </c>
      <c r="Q580" s="16" t="str">
        <f>IF(K580=1,'Lay Out'!F580,"")</f>
        <v/>
      </c>
    </row>
    <row r="581" spans="1:17" ht="14.4">
      <c r="A581" t="str">
        <f>IF(C581="no",_xlfn.XLOOKUP(D581,'BASE BANCOS'!B:B,'BASE BANCOS'!C:C,"",0,1),IF(C581&gt;2,_xlfn.XLOOKUP(D581,'BASE BANCOS'!A:A,'BASE BANCOS'!C:C,"",0,1),""))</f>
        <v/>
      </c>
      <c r="B581" s="16" t="str">
        <f>_xlfn.XLOOKUP(A581,'BASE BANCOS'!C:C,'BASE BANCOS'!B:B,"",0,1)</f>
        <v/>
      </c>
      <c r="C581" t="str">
        <f t="shared" si="53"/>
        <v/>
      </c>
      <c r="D581" s="16">
        <f t="shared" ref="D581:D644" si="58">IF(E581=18,MID(F581,1,3),IF(G581="","",G581))</f>
        <v>0</v>
      </c>
      <c r="E581" t="str">
        <f t="shared" si="54"/>
        <v/>
      </c>
      <c r="F581" s="21" t="str">
        <f>IF('Lay Out'!A581&gt;1,'Lay Out'!C581,"")</f>
        <v/>
      </c>
      <c r="G581">
        <f>'Lay Out'!E581</f>
        <v>0</v>
      </c>
      <c r="H581" s="16" t="str">
        <f ca="1">IF('Lay Out'!A581&gt;3,CONCATENATE('Lay Out'!A581,RANDBETWEEN(1,99999)),(""))</f>
        <v/>
      </c>
      <c r="I581" s="16" t="str">
        <f>IF('Lay Out'!A581&gt;1,'Lay Out'!B581,"")</f>
        <v/>
      </c>
      <c r="J581" s="16" t="str">
        <f t="shared" si="55"/>
        <v/>
      </c>
      <c r="K581" s="16" t="str">
        <f t="shared" si="56"/>
        <v/>
      </c>
      <c r="L581" s="16" t="str" cm="1">
        <f t="array" ref="L581">IF(E581="","",_xlfn.IFS(E581=18,40,E581=16,3,E581=10,10))</f>
        <v/>
      </c>
      <c r="M581" s="22" t="str">
        <f>IF(E581=18,'Lay Out'!D581,IF(E581=10,'Lay Out'!D581,IF(E581=16,'Lay Out'!D581,"")))</f>
        <v/>
      </c>
      <c r="N581" s="16" t="str">
        <f>IF(K581=1,'Lay Out'!G581,"")</f>
        <v/>
      </c>
      <c r="O581" s="23" t="str">
        <f>IF(K581=1,'Lay Out'!$J$25,"")</f>
        <v/>
      </c>
      <c r="P581">
        <f t="shared" si="57"/>
        <v>90646</v>
      </c>
      <c r="Q581" s="16" t="str">
        <f>IF(K581=1,'Lay Out'!F581,"")</f>
        <v/>
      </c>
    </row>
    <row r="582" spans="1:17" ht="14.4">
      <c r="A582" t="str">
        <f>IF(C582="no",_xlfn.XLOOKUP(D582,'BASE BANCOS'!B:B,'BASE BANCOS'!C:C,"",0,1),IF(C582&gt;2,_xlfn.XLOOKUP(D582,'BASE BANCOS'!A:A,'BASE BANCOS'!C:C,"",0,1),""))</f>
        <v/>
      </c>
      <c r="B582" s="16" t="str">
        <f>_xlfn.XLOOKUP(A582,'BASE BANCOS'!C:C,'BASE BANCOS'!B:B,"",0,1)</f>
        <v/>
      </c>
      <c r="C582" t="str">
        <f t="shared" ref="C582:C645" si="59">IF(E582=18,"ok",IF(E582="","","no"))</f>
        <v/>
      </c>
      <c r="D582" s="16">
        <f t="shared" si="58"/>
        <v>0</v>
      </c>
      <c r="E582" t="str">
        <f t="shared" si="54"/>
        <v/>
      </c>
      <c r="F582" s="21" t="str">
        <f>IF('Lay Out'!A582&gt;1,'Lay Out'!C582,"")</f>
        <v/>
      </c>
      <c r="G582">
        <f>'Lay Out'!E582</f>
        <v>0</v>
      </c>
      <c r="H582" s="16" t="str">
        <f ca="1">IF('Lay Out'!A582&gt;3,CONCATENATE('Lay Out'!A582,RANDBETWEEN(1,99999)),(""))</f>
        <v/>
      </c>
      <c r="I582" s="16" t="str">
        <f>IF('Lay Out'!A582&gt;1,'Lay Out'!B582,"")</f>
        <v/>
      </c>
      <c r="J582" s="16" t="str">
        <f t="shared" si="55"/>
        <v/>
      </c>
      <c r="K582" s="16" t="str">
        <f t="shared" si="56"/>
        <v/>
      </c>
      <c r="L582" s="16" t="str" cm="1">
        <f t="array" ref="L582">IF(E582="","",_xlfn.IFS(E582=18,40,E582=16,3,E582=10,10))</f>
        <v/>
      </c>
      <c r="M582" s="22" t="str">
        <f>IF(E582=18,'Lay Out'!D582,IF(E582=10,'Lay Out'!D582,IF(E582=16,'Lay Out'!D582,"")))</f>
        <v/>
      </c>
      <c r="N582" s="16" t="str">
        <f>IF(K582=1,'Lay Out'!G582,"")</f>
        <v/>
      </c>
      <c r="O582" s="23" t="str">
        <f>IF(K582=1,'Lay Out'!$J$25,"")</f>
        <v/>
      </c>
      <c r="P582">
        <f t="shared" si="57"/>
        <v>90646</v>
      </c>
      <c r="Q582" s="16" t="str">
        <f>IF(K582=1,'Lay Out'!F582,"")</f>
        <v/>
      </c>
    </row>
    <row r="583" spans="1:17" ht="14.4">
      <c r="A583" t="str">
        <f>IF(C583="no",_xlfn.XLOOKUP(D583,'BASE BANCOS'!B:B,'BASE BANCOS'!C:C,"",0,1),IF(C583&gt;2,_xlfn.XLOOKUP(D583,'BASE BANCOS'!A:A,'BASE BANCOS'!C:C,"",0,1),""))</f>
        <v/>
      </c>
      <c r="B583" s="16" t="str">
        <f>_xlfn.XLOOKUP(A583,'BASE BANCOS'!C:C,'BASE BANCOS'!B:B,"",0,1)</f>
        <v/>
      </c>
      <c r="C583" t="str">
        <f t="shared" si="59"/>
        <v/>
      </c>
      <c r="D583" s="16">
        <f t="shared" si="58"/>
        <v>0</v>
      </c>
      <c r="E583" t="str">
        <f t="shared" si="54"/>
        <v/>
      </c>
      <c r="F583" s="21" t="str">
        <f>IF('Lay Out'!A583&gt;1,'Lay Out'!C583,"")</f>
        <v/>
      </c>
      <c r="G583">
        <f>'Lay Out'!E583</f>
        <v>0</v>
      </c>
      <c r="H583" s="16" t="str">
        <f ca="1">IF('Lay Out'!A583&gt;3,CONCATENATE('Lay Out'!A583,RANDBETWEEN(1,99999)),(""))</f>
        <v/>
      </c>
      <c r="I583" s="16" t="str">
        <f>IF('Lay Out'!A583&gt;1,'Lay Out'!B583,"")</f>
        <v/>
      </c>
      <c r="J583" s="16" t="str">
        <f t="shared" si="55"/>
        <v/>
      </c>
      <c r="K583" s="16" t="str">
        <f t="shared" si="56"/>
        <v/>
      </c>
      <c r="L583" s="16" t="str" cm="1">
        <f t="array" ref="L583">IF(E583="","",_xlfn.IFS(E583=18,40,E583=16,3,E583=10,10))</f>
        <v/>
      </c>
      <c r="M583" s="22" t="str">
        <f>IF(E583=18,'Lay Out'!D583,IF(E583=10,'Lay Out'!D583,IF(E583=16,'Lay Out'!D583,"")))</f>
        <v/>
      </c>
      <c r="N583" s="16" t="str">
        <f>IF(K583=1,'Lay Out'!G583,"")</f>
        <v/>
      </c>
      <c r="O583" s="23" t="str">
        <f>IF(K583=1,'Lay Out'!$J$25,"")</f>
        <v/>
      </c>
      <c r="P583">
        <f t="shared" si="57"/>
        <v>90646</v>
      </c>
      <c r="Q583" s="16" t="str">
        <f>IF(K583=1,'Lay Out'!F583,"")</f>
        <v/>
      </c>
    </row>
    <row r="584" spans="1:17" ht="14.4">
      <c r="A584" t="str">
        <f>IF(C584="no",_xlfn.XLOOKUP(D584,'BASE BANCOS'!B:B,'BASE BANCOS'!C:C,"",0,1),IF(C584&gt;2,_xlfn.XLOOKUP(D584,'BASE BANCOS'!A:A,'BASE BANCOS'!C:C,"",0,1),""))</f>
        <v/>
      </c>
      <c r="B584" s="16" t="str">
        <f>_xlfn.XLOOKUP(A584,'BASE BANCOS'!C:C,'BASE BANCOS'!B:B,"",0,1)</f>
        <v/>
      </c>
      <c r="C584" t="str">
        <f t="shared" si="59"/>
        <v/>
      </c>
      <c r="D584" s="16">
        <f t="shared" si="58"/>
        <v>0</v>
      </c>
      <c r="E584" t="str">
        <f t="shared" si="54"/>
        <v/>
      </c>
      <c r="F584" s="21" t="str">
        <f>IF('Lay Out'!A584&gt;1,'Lay Out'!C584,"")</f>
        <v/>
      </c>
      <c r="G584">
        <f>'Lay Out'!E584</f>
        <v>0</v>
      </c>
      <c r="H584" s="16" t="str">
        <f ca="1">IF('Lay Out'!A584&gt;3,CONCATENATE('Lay Out'!A584,RANDBETWEEN(1,99999)),(""))</f>
        <v/>
      </c>
      <c r="I584" s="16" t="str">
        <f>IF('Lay Out'!A584&gt;1,'Lay Out'!B584,"")</f>
        <v/>
      </c>
      <c r="J584" s="16" t="str">
        <f t="shared" si="55"/>
        <v/>
      </c>
      <c r="K584" s="16" t="str">
        <f t="shared" si="56"/>
        <v/>
      </c>
      <c r="L584" s="16" t="str" cm="1">
        <f t="array" ref="L584">IF(E584="","",_xlfn.IFS(E584=18,40,E584=16,3,E584=10,10))</f>
        <v/>
      </c>
      <c r="M584" s="22" t="str">
        <f>IF(E584=18,'Lay Out'!D584,IF(E584=10,'Lay Out'!D584,IF(E584=16,'Lay Out'!D584,"")))</f>
        <v/>
      </c>
      <c r="N584" s="16" t="str">
        <f>IF(K584=1,'Lay Out'!G584,"")</f>
        <v/>
      </c>
      <c r="O584" s="23" t="str">
        <f>IF(K584=1,'Lay Out'!$J$25,"")</f>
        <v/>
      </c>
      <c r="P584">
        <f t="shared" si="57"/>
        <v>90646</v>
      </c>
      <c r="Q584" s="16" t="str">
        <f>IF(K584=1,'Lay Out'!F584,"")</f>
        <v/>
      </c>
    </row>
    <row r="585" spans="1:17" ht="14.4">
      <c r="A585" t="str">
        <f>IF(C585="no",_xlfn.XLOOKUP(D585,'BASE BANCOS'!B:B,'BASE BANCOS'!C:C,"",0,1),IF(C585&gt;2,_xlfn.XLOOKUP(D585,'BASE BANCOS'!A:A,'BASE BANCOS'!C:C,"",0,1),""))</f>
        <v/>
      </c>
      <c r="B585" s="16" t="str">
        <f>_xlfn.XLOOKUP(A585,'BASE BANCOS'!C:C,'BASE BANCOS'!B:B,"",0,1)</f>
        <v/>
      </c>
      <c r="C585" t="str">
        <f t="shared" si="59"/>
        <v/>
      </c>
      <c r="D585" s="16">
        <f t="shared" si="58"/>
        <v>0</v>
      </c>
      <c r="E585" t="str">
        <f t="shared" si="54"/>
        <v/>
      </c>
      <c r="F585" s="21" t="str">
        <f>IF('Lay Out'!A585&gt;1,'Lay Out'!C585,"")</f>
        <v/>
      </c>
      <c r="G585">
        <f>'Lay Out'!E585</f>
        <v>0</v>
      </c>
      <c r="H585" s="16" t="str">
        <f ca="1">IF('Lay Out'!A585&gt;3,CONCATENATE('Lay Out'!A585,RANDBETWEEN(1,99999)),(""))</f>
        <v/>
      </c>
      <c r="I585" s="16" t="str">
        <f>IF('Lay Out'!A585&gt;1,'Lay Out'!B585,"")</f>
        <v/>
      </c>
      <c r="J585" s="16" t="str">
        <f t="shared" si="55"/>
        <v/>
      </c>
      <c r="K585" s="16" t="str">
        <f t="shared" si="56"/>
        <v/>
      </c>
      <c r="L585" s="16" t="str" cm="1">
        <f t="array" ref="L585">IF(E585="","",_xlfn.IFS(E585=18,40,E585=16,3,E585=10,10))</f>
        <v/>
      </c>
      <c r="M585" s="22" t="str">
        <f>IF(E585=18,'Lay Out'!D585,IF(E585=10,'Lay Out'!D585,IF(E585=16,'Lay Out'!D585,"")))</f>
        <v/>
      </c>
      <c r="N585" s="16" t="str">
        <f>IF(K585=1,'Lay Out'!G585,"")</f>
        <v/>
      </c>
      <c r="O585" s="23" t="str">
        <f>IF(K585=1,'Lay Out'!$J$25,"")</f>
        <v/>
      </c>
      <c r="P585">
        <f t="shared" si="57"/>
        <v>90646</v>
      </c>
      <c r="Q585" s="16" t="str">
        <f>IF(K585=1,'Lay Out'!F585,"")</f>
        <v/>
      </c>
    </row>
    <row r="586" spans="1:17" ht="14.4">
      <c r="A586" t="str">
        <f>IF(C586="no",_xlfn.XLOOKUP(D586,'BASE BANCOS'!B:B,'BASE BANCOS'!C:C,"",0,1),IF(C586&gt;2,_xlfn.XLOOKUP(D586,'BASE BANCOS'!A:A,'BASE BANCOS'!C:C,"",0,1),""))</f>
        <v/>
      </c>
      <c r="B586" s="16" t="str">
        <f>_xlfn.XLOOKUP(A586,'BASE BANCOS'!C:C,'BASE BANCOS'!B:B,"",0,1)</f>
        <v/>
      </c>
      <c r="C586" t="str">
        <f t="shared" si="59"/>
        <v/>
      </c>
      <c r="D586" s="16">
        <f t="shared" si="58"/>
        <v>0</v>
      </c>
      <c r="E586" t="str">
        <f t="shared" si="54"/>
        <v/>
      </c>
      <c r="F586" s="21" t="str">
        <f>IF('Lay Out'!A586&gt;1,'Lay Out'!C586,"")</f>
        <v/>
      </c>
      <c r="G586">
        <f>'Lay Out'!E586</f>
        <v>0</v>
      </c>
      <c r="H586" s="16" t="str">
        <f ca="1">IF('Lay Out'!A586&gt;3,CONCATENATE('Lay Out'!A586,RANDBETWEEN(1,99999)),(""))</f>
        <v/>
      </c>
      <c r="I586" s="16" t="str">
        <f>IF('Lay Out'!A586&gt;1,'Lay Out'!B586,"")</f>
        <v/>
      </c>
      <c r="J586" s="16" t="str">
        <f t="shared" si="55"/>
        <v/>
      </c>
      <c r="K586" s="16" t="str">
        <f t="shared" si="56"/>
        <v/>
      </c>
      <c r="L586" s="16" t="str" cm="1">
        <f t="array" ref="L586">IF(E586="","",_xlfn.IFS(E586=18,40,E586=16,3,E586=10,10))</f>
        <v/>
      </c>
      <c r="M586" s="22" t="str">
        <f>IF(E586=18,'Lay Out'!D586,IF(E586=10,'Lay Out'!D586,IF(E586=16,'Lay Out'!D586,"")))</f>
        <v/>
      </c>
      <c r="N586" s="16" t="str">
        <f>IF(K586=1,'Lay Out'!G586,"")</f>
        <v/>
      </c>
      <c r="O586" s="23" t="str">
        <f>IF(K586=1,'Lay Out'!$J$25,"")</f>
        <v/>
      </c>
      <c r="P586">
        <f t="shared" si="57"/>
        <v>90646</v>
      </c>
      <c r="Q586" s="16" t="str">
        <f>IF(K586=1,'Lay Out'!F586,"")</f>
        <v/>
      </c>
    </row>
    <row r="587" spans="1:17" ht="14.4">
      <c r="A587" t="str">
        <f>IF(C587="no",_xlfn.XLOOKUP(D587,'BASE BANCOS'!B:B,'BASE BANCOS'!C:C,"",0,1),IF(C587&gt;2,_xlfn.XLOOKUP(D587,'BASE BANCOS'!A:A,'BASE BANCOS'!C:C,"",0,1),""))</f>
        <v/>
      </c>
      <c r="B587" s="16" t="str">
        <f>_xlfn.XLOOKUP(A587,'BASE BANCOS'!C:C,'BASE BANCOS'!B:B,"",0,1)</f>
        <v/>
      </c>
      <c r="C587" t="str">
        <f t="shared" si="59"/>
        <v/>
      </c>
      <c r="D587" s="16">
        <f t="shared" si="58"/>
        <v>0</v>
      </c>
      <c r="E587" t="str">
        <f t="shared" si="54"/>
        <v/>
      </c>
      <c r="F587" s="21" t="str">
        <f>IF('Lay Out'!A587&gt;1,'Lay Out'!C587,"")</f>
        <v/>
      </c>
      <c r="G587">
        <f>'Lay Out'!E587</f>
        <v>0</v>
      </c>
      <c r="H587" s="16" t="str">
        <f ca="1">IF('Lay Out'!A587&gt;3,CONCATENATE('Lay Out'!A587,RANDBETWEEN(1,99999)),(""))</f>
        <v/>
      </c>
      <c r="I587" s="16" t="str">
        <f>IF('Lay Out'!A587&gt;1,'Lay Out'!B587,"")</f>
        <v/>
      </c>
      <c r="J587" s="16" t="str">
        <f t="shared" si="55"/>
        <v/>
      </c>
      <c r="K587" s="16" t="str">
        <f t="shared" si="56"/>
        <v/>
      </c>
      <c r="L587" s="16" t="str" cm="1">
        <f t="array" ref="L587">IF(E587="","",_xlfn.IFS(E587=18,40,E587=16,3,E587=10,10))</f>
        <v/>
      </c>
      <c r="M587" s="22" t="str">
        <f>IF(E587=18,'Lay Out'!D587,IF(E587=10,'Lay Out'!D587,IF(E587=16,'Lay Out'!D587,"")))</f>
        <v/>
      </c>
      <c r="N587" s="16" t="str">
        <f>IF(K587=1,'Lay Out'!G587,"")</f>
        <v/>
      </c>
      <c r="O587" s="23" t="str">
        <f>IF(K587=1,'Lay Out'!$J$25,"")</f>
        <v/>
      </c>
      <c r="P587">
        <f t="shared" si="57"/>
        <v>90646</v>
      </c>
      <c r="Q587" s="16" t="str">
        <f>IF(K587=1,'Lay Out'!F587,"")</f>
        <v/>
      </c>
    </row>
    <row r="588" spans="1:17" ht="14.4">
      <c r="A588" t="str">
        <f>IF(C588="no",_xlfn.XLOOKUP(D588,'BASE BANCOS'!B:B,'BASE BANCOS'!C:C,"",0,1),IF(C588&gt;2,_xlfn.XLOOKUP(D588,'BASE BANCOS'!A:A,'BASE BANCOS'!C:C,"",0,1),""))</f>
        <v/>
      </c>
      <c r="B588" s="16" t="str">
        <f>_xlfn.XLOOKUP(A588,'BASE BANCOS'!C:C,'BASE BANCOS'!B:B,"",0,1)</f>
        <v/>
      </c>
      <c r="C588" t="str">
        <f t="shared" si="59"/>
        <v/>
      </c>
      <c r="D588" s="16">
        <f t="shared" si="58"/>
        <v>0</v>
      </c>
      <c r="E588" t="str">
        <f t="shared" si="54"/>
        <v/>
      </c>
      <c r="F588" s="21" t="str">
        <f>IF('Lay Out'!A588&gt;1,'Lay Out'!C588,"")</f>
        <v/>
      </c>
      <c r="G588">
        <f>'Lay Out'!E588</f>
        <v>0</v>
      </c>
      <c r="H588" s="16" t="str">
        <f ca="1">IF('Lay Out'!A588&gt;3,CONCATENATE('Lay Out'!A588,RANDBETWEEN(1,99999)),(""))</f>
        <v/>
      </c>
      <c r="I588" s="16" t="str">
        <f>IF('Lay Out'!A588&gt;1,'Lay Out'!B588,"")</f>
        <v/>
      </c>
      <c r="J588" s="16" t="str">
        <f t="shared" si="55"/>
        <v/>
      </c>
      <c r="K588" s="16" t="str">
        <f t="shared" si="56"/>
        <v/>
      </c>
      <c r="L588" s="16" t="str" cm="1">
        <f t="array" ref="L588">IF(E588="","",_xlfn.IFS(E588=18,40,E588=16,3,E588=10,10))</f>
        <v/>
      </c>
      <c r="M588" s="22" t="str">
        <f>IF(E588=18,'Lay Out'!D588,IF(E588=10,'Lay Out'!D588,IF(E588=16,'Lay Out'!D588,"")))</f>
        <v/>
      </c>
      <c r="N588" s="16" t="str">
        <f>IF(K588=1,'Lay Out'!G588,"")</f>
        <v/>
      </c>
      <c r="O588" s="23" t="str">
        <f>IF(K588=1,'Lay Out'!$J$25,"")</f>
        <v/>
      </c>
      <c r="P588">
        <f t="shared" si="57"/>
        <v>90646</v>
      </c>
      <c r="Q588" s="16" t="str">
        <f>IF(K588=1,'Lay Out'!F588,"")</f>
        <v/>
      </c>
    </row>
    <row r="589" spans="1:17" ht="14.4">
      <c r="A589" t="str">
        <f>IF(C589="no",_xlfn.XLOOKUP(D589,'BASE BANCOS'!B:B,'BASE BANCOS'!C:C,"",0,1),IF(C589&gt;2,_xlfn.XLOOKUP(D589,'BASE BANCOS'!A:A,'BASE BANCOS'!C:C,"",0,1),""))</f>
        <v/>
      </c>
      <c r="B589" s="16" t="str">
        <f>_xlfn.XLOOKUP(A589,'BASE BANCOS'!C:C,'BASE BANCOS'!B:B,"",0,1)</f>
        <v/>
      </c>
      <c r="C589" t="str">
        <f t="shared" si="59"/>
        <v/>
      </c>
      <c r="D589" s="16">
        <f t="shared" si="58"/>
        <v>0</v>
      </c>
      <c r="E589" t="str">
        <f t="shared" si="54"/>
        <v/>
      </c>
      <c r="F589" s="21" t="str">
        <f>IF('Lay Out'!A589&gt;1,'Lay Out'!C589,"")</f>
        <v/>
      </c>
      <c r="G589">
        <f>'Lay Out'!E589</f>
        <v>0</v>
      </c>
      <c r="H589" s="16" t="str">
        <f ca="1">IF('Lay Out'!A589&gt;3,CONCATENATE('Lay Out'!A589,RANDBETWEEN(1,99999)),(""))</f>
        <v/>
      </c>
      <c r="I589" s="16" t="str">
        <f>IF('Lay Out'!A589&gt;1,'Lay Out'!B589,"")</f>
        <v/>
      </c>
      <c r="J589" s="16" t="str">
        <f t="shared" si="55"/>
        <v/>
      </c>
      <c r="K589" s="16" t="str">
        <f t="shared" si="56"/>
        <v/>
      </c>
      <c r="L589" s="16" t="str" cm="1">
        <f t="array" ref="L589">IF(E589="","",_xlfn.IFS(E589=18,40,E589=16,3,E589=10,10))</f>
        <v/>
      </c>
      <c r="M589" s="22" t="str">
        <f>IF(E589=18,'Lay Out'!D589,IF(E589=10,'Lay Out'!D589,IF(E589=16,'Lay Out'!D589,"")))</f>
        <v/>
      </c>
      <c r="N589" s="16" t="str">
        <f>IF(K589=1,'Lay Out'!G589,"")</f>
        <v/>
      </c>
      <c r="O589" s="23" t="str">
        <f>IF(K589=1,'Lay Out'!$J$25,"")</f>
        <v/>
      </c>
      <c r="P589">
        <f t="shared" si="57"/>
        <v>90646</v>
      </c>
      <c r="Q589" s="16" t="str">
        <f>IF(K589=1,'Lay Out'!F589,"")</f>
        <v/>
      </c>
    </row>
    <row r="590" spans="1:17" ht="14.4">
      <c r="A590" t="str">
        <f>IF(C590="no",_xlfn.XLOOKUP(D590,'BASE BANCOS'!B:B,'BASE BANCOS'!C:C,"",0,1),IF(C590&gt;2,_xlfn.XLOOKUP(D590,'BASE BANCOS'!A:A,'BASE BANCOS'!C:C,"",0,1),""))</f>
        <v/>
      </c>
      <c r="B590" s="16" t="str">
        <f>_xlfn.XLOOKUP(A590,'BASE BANCOS'!C:C,'BASE BANCOS'!B:B,"",0,1)</f>
        <v/>
      </c>
      <c r="C590" t="str">
        <f t="shared" si="59"/>
        <v/>
      </c>
      <c r="D590" s="16">
        <f t="shared" si="58"/>
        <v>0</v>
      </c>
      <c r="E590" t="str">
        <f t="shared" si="54"/>
        <v/>
      </c>
      <c r="F590" s="21" t="str">
        <f>IF('Lay Out'!A590&gt;1,'Lay Out'!C590,"")</f>
        <v/>
      </c>
      <c r="G590">
        <f>'Lay Out'!E590</f>
        <v>0</v>
      </c>
      <c r="H590" s="16" t="str">
        <f ca="1">IF('Lay Out'!A590&gt;3,CONCATENATE('Lay Out'!A590,RANDBETWEEN(1,99999)),(""))</f>
        <v/>
      </c>
      <c r="I590" s="16" t="str">
        <f>IF('Lay Out'!A590&gt;1,'Lay Out'!B590,"")</f>
        <v/>
      </c>
      <c r="J590" s="16" t="str">
        <f t="shared" si="55"/>
        <v/>
      </c>
      <c r="K590" s="16" t="str">
        <f t="shared" si="56"/>
        <v/>
      </c>
      <c r="L590" s="16" t="str" cm="1">
        <f t="array" ref="L590">IF(E590="","",_xlfn.IFS(E590=18,40,E590=16,3,E590=10,10))</f>
        <v/>
      </c>
      <c r="M590" s="22" t="str">
        <f>IF(E590=18,'Lay Out'!D590,IF(E590=10,'Lay Out'!D590,IF(E590=16,'Lay Out'!D590,"")))</f>
        <v/>
      </c>
      <c r="N590" s="16" t="str">
        <f>IF(K590=1,'Lay Out'!G590,"")</f>
        <v/>
      </c>
      <c r="O590" s="23" t="str">
        <f>IF(K590=1,'Lay Out'!$J$25,"")</f>
        <v/>
      </c>
      <c r="P590">
        <f t="shared" si="57"/>
        <v>90646</v>
      </c>
      <c r="Q590" s="16" t="str">
        <f>IF(K590=1,'Lay Out'!F590,"")</f>
        <v/>
      </c>
    </row>
    <row r="591" spans="1:17" ht="14.4">
      <c r="A591" t="str">
        <f>IF(C591="no",_xlfn.XLOOKUP(D591,'BASE BANCOS'!B:B,'BASE BANCOS'!C:C,"",0,1),IF(C591&gt;2,_xlfn.XLOOKUP(D591,'BASE BANCOS'!A:A,'BASE BANCOS'!C:C,"",0,1),""))</f>
        <v/>
      </c>
      <c r="B591" s="16" t="str">
        <f>_xlfn.XLOOKUP(A591,'BASE BANCOS'!C:C,'BASE BANCOS'!B:B,"",0,1)</f>
        <v/>
      </c>
      <c r="C591" t="str">
        <f t="shared" si="59"/>
        <v/>
      </c>
      <c r="D591" s="16">
        <f t="shared" si="58"/>
        <v>0</v>
      </c>
      <c r="E591" t="str">
        <f t="shared" si="54"/>
        <v/>
      </c>
      <c r="F591" s="21" t="str">
        <f>IF('Lay Out'!A591&gt;1,'Lay Out'!C591,"")</f>
        <v/>
      </c>
      <c r="G591">
        <f>'Lay Out'!E591</f>
        <v>0</v>
      </c>
      <c r="H591" s="16" t="str">
        <f ca="1">IF('Lay Out'!A591&gt;3,CONCATENATE('Lay Out'!A591,RANDBETWEEN(1,99999)),(""))</f>
        <v/>
      </c>
      <c r="I591" s="16" t="str">
        <f>IF('Lay Out'!A591&gt;1,'Lay Out'!B591,"")</f>
        <v/>
      </c>
      <c r="J591" s="16" t="str">
        <f t="shared" si="55"/>
        <v/>
      </c>
      <c r="K591" s="16" t="str">
        <f t="shared" si="56"/>
        <v/>
      </c>
      <c r="L591" s="16" t="str" cm="1">
        <f t="array" ref="L591">IF(E591="","",_xlfn.IFS(E591=18,40,E591=16,3,E591=10,10))</f>
        <v/>
      </c>
      <c r="M591" s="22" t="str">
        <f>IF(E591=18,'Lay Out'!D591,IF(E591=10,'Lay Out'!D591,IF(E591=16,'Lay Out'!D591,"")))</f>
        <v/>
      </c>
      <c r="N591" s="16" t="str">
        <f>IF(K591=1,'Lay Out'!G591,"")</f>
        <v/>
      </c>
      <c r="O591" s="23" t="str">
        <f>IF(K591=1,'Lay Out'!$J$25,"")</f>
        <v/>
      </c>
      <c r="P591">
        <f t="shared" si="57"/>
        <v>90646</v>
      </c>
      <c r="Q591" s="16" t="str">
        <f>IF(K591=1,'Lay Out'!F591,"")</f>
        <v/>
      </c>
    </row>
    <row r="592" spans="1:17" ht="14.4">
      <c r="A592" t="str">
        <f>IF(C592="no",_xlfn.XLOOKUP(D592,'BASE BANCOS'!B:B,'BASE BANCOS'!C:C,"",0,1),IF(C592&gt;2,_xlfn.XLOOKUP(D592,'BASE BANCOS'!A:A,'BASE BANCOS'!C:C,"",0,1),""))</f>
        <v/>
      </c>
      <c r="B592" s="16" t="str">
        <f>_xlfn.XLOOKUP(A592,'BASE BANCOS'!C:C,'BASE BANCOS'!B:B,"",0,1)</f>
        <v/>
      </c>
      <c r="C592" t="str">
        <f t="shared" si="59"/>
        <v/>
      </c>
      <c r="D592" s="16">
        <f t="shared" si="58"/>
        <v>0</v>
      </c>
      <c r="E592" t="str">
        <f t="shared" si="54"/>
        <v/>
      </c>
      <c r="F592" s="21" t="str">
        <f>IF('Lay Out'!A592&gt;1,'Lay Out'!C592,"")</f>
        <v/>
      </c>
      <c r="G592">
        <f>'Lay Out'!E592</f>
        <v>0</v>
      </c>
      <c r="H592" s="16" t="str">
        <f ca="1">IF('Lay Out'!A592&gt;3,CONCATENATE('Lay Out'!A592,RANDBETWEEN(1,99999)),(""))</f>
        <v/>
      </c>
      <c r="I592" s="16" t="str">
        <f>IF('Lay Out'!A592&gt;1,'Lay Out'!B592,"")</f>
        <v/>
      </c>
      <c r="J592" s="16" t="str">
        <f t="shared" si="55"/>
        <v/>
      </c>
      <c r="K592" s="16" t="str">
        <f t="shared" si="56"/>
        <v/>
      </c>
      <c r="L592" s="16" t="str" cm="1">
        <f t="array" ref="L592">IF(E592="","",_xlfn.IFS(E592=18,40,E592=16,3,E592=10,10))</f>
        <v/>
      </c>
      <c r="M592" s="22" t="str">
        <f>IF(E592=18,'Lay Out'!D592,IF(E592=10,'Lay Out'!D592,IF(E592=16,'Lay Out'!D592,"")))</f>
        <v/>
      </c>
      <c r="N592" s="16" t="str">
        <f>IF(K592=1,'Lay Out'!G592,"")</f>
        <v/>
      </c>
      <c r="O592" s="23" t="str">
        <f>IF(K592=1,'Lay Out'!$J$25,"")</f>
        <v/>
      </c>
      <c r="P592">
        <f t="shared" si="57"/>
        <v>90646</v>
      </c>
      <c r="Q592" s="16" t="str">
        <f>IF(K592=1,'Lay Out'!F592,"")</f>
        <v/>
      </c>
    </row>
    <row r="593" spans="1:17" ht="14.4">
      <c r="A593" t="str">
        <f>IF(C593="no",_xlfn.XLOOKUP(D593,'BASE BANCOS'!B:B,'BASE BANCOS'!C:C,"",0,1),IF(C593&gt;2,_xlfn.XLOOKUP(D593,'BASE BANCOS'!A:A,'BASE BANCOS'!C:C,"",0,1),""))</f>
        <v/>
      </c>
      <c r="B593" s="16" t="str">
        <f>_xlfn.XLOOKUP(A593,'BASE BANCOS'!C:C,'BASE BANCOS'!B:B,"",0,1)</f>
        <v/>
      </c>
      <c r="C593" t="str">
        <f t="shared" si="59"/>
        <v/>
      </c>
      <c r="D593" s="16">
        <f t="shared" si="58"/>
        <v>0</v>
      </c>
      <c r="E593" t="str">
        <f t="shared" si="54"/>
        <v/>
      </c>
      <c r="F593" s="21" t="str">
        <f>IF('Lay Out'!A593&gt;1,'Lay Out'!C593,"")</f>
        <v/>
      </c>
      <c r="G593">
        <f>'Lay Out'!E593</f>
        <v>0</v>
      </c>
      <c r="H593" s="16" t="str">
        <f ca="1">IF('Lay Out'!A593&gt;3,CONCATENATE('Lay Out'!A593,RANDBETWEEN(1,99999)),(""))</f>
        <v/>
      </c>
      <c r="I593" s="16" t="str">
        <f>IF('Lay Out'!A593&gt;1,'Lay Out'!B593,"")</f>
        <v/>
      </c>
      <c r="J593" s="16" t="str">
        <f t="shared" si="55"/>
        <v/>
      </c>
      <c r="K593" s="16" t="str">
        <f t="shared" si="56"/>
        <v/>
      </c>
      <c r="L593" s="16" t="str" cm="1">
        <f t="array" ref="L593">IF(E593="","",_xlfn.IFS(E593=18,40,E593=16,3,E593=10,10))</f>
        <v/>
      </c>
      <c r="M593" s="22" t="str">
        <f>IF(E593=18,'Lay Out'!D593,IF(E593=10,'Lay Out'!D593,IF(E593=16,'Lay Out'!D593,"")))</f>
        <v/>
      </c>
      <c r="N593" s="16" t="str">
        <f>IF(K593=1,'Lay Out'!G593,"")</f>
        <v/>
      </c>
      <c r="O593" s="23" t="str">
        <f>IF(K593=1,'Lay Out'!$J$25,"")</f>
        <v/>
      </c>
      <c r="P593">
        <f t="shared" si="57"/>
        <v>90646</v>
      </c>
      <c r="Q593" s="16" t="str">
        <f>IF(K593=1,'Lay Out'!F593,"")</f>
        <v/>
      </c>
    </row>
    <row r="594" spans="1:17" ht="14.4">
      <c r="A594" t="str">
        <f>IF(C594="no",_xlfn.XLOOKUP(D594,'BASE BANCOS'!B:B,'BASE BANCOS'!C:C,"",0,1),IF(C594&gt;2,_xlfn.XLOOKUP(D594,'BASE BANCOS'!A:A,'BASE BANCOS'!C:C,"",0,1),""))</f>
        <v/>
      </c>
      <c r="B594" s="16" t="str">
        <f>_xlfn.XLOOKUP(A594,'BASE BANCOS'!C:C,'BASE BANCOS'!B:B,"",0,1)</f>
        <v/>
      </c>
      <c r="C594" t="str">
        <f t="shared" si="59"/>
        <v/>
      </c>
      <c r="D594" s="16">
        <f t="shared" si="58"/>
        <v>0</v>
      </c>
      <c r="E594" t="str">
        <f t="shared" si="54"/>
        <v/>
      </c>
      <c r="F594" s="21" t="str">
        <f>IF('Lay Out'!A594&gt;1,'Lay Out'!C594,"")</f>
        <v/>
      </c>
      <c r="G594">
        <f>'Lay Out'!E594</f>
        <v>0</v>
      </c>
      <c r="H594" s="16" t="str">
        <f ca="1">IF('Lay Out'!A594&gt;3,CONCATENATE('Lay Out'!A594,RANDBETWEEN(1,99999)),(""))</f>
        <v/>
      </c>
      <c r="I594" s="16" t="str">
        <f>IF('Lay Out'!A594&gt;1,'Lay Out'!B594,"")</f>
        <v/>
      </c>
      <c r="J594" s="16" t="str">
        <f t="shared" si="55"/>
        <v/>
      </c>
      <c r="K594" s="16" t="str">
        <f t="shared" si="56"/>
        <v/>
      </c>
      <c r="L594" s="16" t="str" cm="1">
        <f t="array" ref="L594">IF(E594="","",_xlfn.IFS(E594=18,40,E594=16,3,E594=10,10))</f>
        <v/>
      </c>
      <c r="M594" s="22" t="str">
        <f>IF(E594=18,'Lay Out'!D594,IF(E594=10,'Lay Out'!D594,IF(E594=16,'Lay Out'!D594,"")))</f>
        <v/>
      </c>
      <c r="N594" s="16" t="str">
        <f>IF(K594=1,'Lay Out'!G594,"")</f>
        <v/>
      </c>
      <c r="O594" s="23" t="str">
        <f>IF(K594=1,'Lay Out'!$J$25,"")</f>
        <v/>
      </c>
      <c r="P594">
        <f t="shared" si="57"/>
        <v>90646</v>
      </c>
      <c r="Q594" s="16" t="str">
        <f>IF(K594=1,'Lay Out'!F594,"")</f>
        <v/>
      </c>
    </row>
    <row r="595" spans="1:17" ht="14.4">
      <c r="A595" t="str">
        <f>IF(C595="no",_xlfn.XLOOKUP(D595,'BASE BANCOS'!B:B,'BASE BANCOS'!C:C,"",0,1),IF(C595&gt;2,_xlfn.XLOOKUP(D595,'BASE BANCOS'!A:A,'BASE BANCOS'!C:C,"",0,1),""))</f>
        <v/>
      </c>
      <c r="B595" s="16" t="str">
        <f>_xlfn.XLOOKUP(A595,'BASE BANCOS'!C:C,'BASE BANCOS'!B:B,"",0,1)</f>
        <v/>
      </c>
      <c r="C595" t="str">
        <f t="shared" si="59"/>
        <v/>
      </c>
      <c r="D595" s="16">
        <f t="shared" si="58"/>
        <v>0</v>
      </c>
      <c r="E595" t="str">
        <f t="shared" si="54"/>
        <v/>
      </c>
      <c r="F595" s="21" t="str">
        <f>IF('Lay Out'!A595&gt;1,'Lay Out'!C595,"")</f>
        <v/>
      </c>
      <c r="G595">
        <f>'Lay Out'!E595</f>
        <v>0</v>
      </c>
      <c r="H595" s="16" t="str">
        <f ca="1">IF('Lay Out'!A595&gt;3,CONCATENATE('Lay Out'!A595,RANDBETWEEN(1,99999)),(""))</f>
        <v/>
      </c>
      <c r="I595" s="16" t="str">
        <f>IF('Lay Out'!A595&gt;1,'Lay Out'!B595,"")</f>
        <v/>
      </c>
      <c r="J595" s="16" t="str">
        <f t="shared" si="55"/>
        <v/>
      </c>
      <c r="K595" s="16" t="str">
        <f t="shared" si="56"/>
        <v/>
      </c>
      <c r="L595" s="16" t="str" cm="1">
        <f t="array" ref="L595">IF(E595="","",_xlfn.IFS(E595=18,40,E595=16,3,E595=10,10))</f>
        <v/>
      </c>
      <c r="M595" s="22" t="str">
        <f>IF(E595=18,'Lay Out'!D595,IF(E595=10,'Lay Out'!D595,IF(E595=16,'Lay Out'!D595,"")))</f>
        <v/>
      </c>
      <c r="N595" s="16" t="str">
        <f>IF(K595=1,'Lay Out'!G595,"")</f>
        <v/>
      </c>
      <c r="O595" s="23" t="str">
        <f>IF(K595=1,'Lay Out'!$J$25,"")</f>
        <v/>
      </c>
      <c r="P595">
        <f t="shared" si="57"/>
        <v>90646</v>
      </c>
      <c r="Q595" s="16" t="str">
        <f>IF(K595=1,'Lay Out'!F595,"")</f>
        <v/>
      </c>
    </row>
    <row r="596" spans="1:17" ht="14.4">
      <c r="A596" t="str">
        <f>IF(C596="no",_xlfn.XLOOKUP(D596,'BASE BANCOS'!B:B,'BASE BANCOS'!C:C,"",0,1),IF(C596&gt;2,_xlfn.XLOOKUP(D596,'BASE BANCOS'!A:A,'BASE BANCOS'!C:C,"",0,1),""))</f>
        <v/>
      </c>
      <c r="B596" s="16" t="str">
        <f>_xlfn.XLOOKUP(A596,'BASE BANCOS'!C:C,'BASE BANCOS'!B:B,"",0,1)</f>
        <v/>
      </c>
      <c r="C596" t="str">
        <f t="shared" si="59"/>
        <v/>
      </c>
      <c r="D596" s="16">
        <f t="shared" si="58"/>
        <v>0</v>
      </c>
      <c r="E596" t="str">
        <f t="shared" si="54"/>
        <v/>
      </c>
      <c r="F596" s="21" t="str">
        <f>IF('Lay Out'!A596&gt;1,'Lay Out'!C596,"")</f>
        <v/>
      </c>
      <c r="G596">
        <f>'Lay Out'!E596</f>
        <v>0</v>
      </c>
      <c r="H596" s="16" t="str">
        <f ca="1">IF('Lay Out'!A596&gt;3,CONCATENATE('Lay Out'!A596,RANDBETWEEN(1,99999)),(""))</f>
        <v/>
      </c>
      <c r="I596" s="16" t="str">
        <f>IF('Lay Out'!A596&gt;1,'Lay Out'!B596,"")</f>
        <v/>
      </c>
      <c r="J596" s="16" t="str">
        <f t="shared" si="55"/>
        <v/>
      </c>
      <c r="K596" s="16" t="str">
        <f t="shared" si="56"/>
        <v/>
      </c>
      <c r="L596" s="16" t="str" cm="1">
        <f t="array" ref="L596">IF(E596="","",_xlfn.IFS(E596=18,40,E596=16,3,E596=10,10))</f>
        <v/>
      </c>
      <c r="M596" s="22" t="str">
        <f>IF(E596=18,'Lay Out'!D596,IF(E596=10,'Lay Out'!D596,IF(E596=16,'Lay Out'!D596,"")))</f>
        <v/>
      </c>
      <c r="N596" s="16" t="str">
        <f>IF(K596=1,'Lay Out'!G596,"")</f>
        <v/>
      </c>
      <c r="O596" s="23" t="str">
        <f>IF(K596=1,'Lay Out'!$J$25,"")</f>
        <v/>
      </c>
      <c r="P596">
        <f t="shared" si="57"/>
        <v>90646</v>
      </c>
      <c r="Q596" s="16" t="str">
        <f>IF(K596=1,'Lay Out'!F596,"")</f>
        <v/>
      </c>
    </row>
    <row r="597" spans="1:17" ht="14.4">
      <c r="A597" t="str">
        <f>IF(C597="no",_xlfn.XLOOKUP(D597,'BASE BANCOS'!B:B,'BASE BANCOS'!C:C,"",0,1),IF(C597&gt;2,_xlfn.XLOOKUP(D597,'BASE BANCOS'!A:A,'BASE BANCOS'!C:C,"",0,1),""))</f>
        <v/>
      </c>
      <c r="B597" s="16" t="str">
        <f>_xlfn.XLOOKUP(A597,'BASE BANCOS'!C:C,'BASE BANCOS'!B:B,"",0,1)</f>
        <v/>
      </c>
      <c r="C597" t="str">
        <f t="shared" si="59"/>
        <v/>
      </c>
      <c r="D597" s="16">
        <f t="shared" si="58"/>
        <v>0</v>
      </c>
      <c r="E597" t="str">
        <f t="shared" si="54"/>
        <v/>
      </c>
      <c r="F597" s="21" t="str">
        <f>IF('Lay Out'!A597&gt;1,'Lay Out'!C597,"")</f>
        <v/>
      </c>
      <c r="G597">
        <f>'Lay Out'!E597</f>
        <v>0</v>
      </c>
      <c r="H597" s="16" t="str">
        <f ca="1">IF('Lay Out'!A597&gt;3,CONCATENATE('Lay Out'!A597,RANDBETWEEN(1,99999)),(""))</f>
        <v/>
      </c>
      <c r="I597" s="16" t="str">
        <f>IF('Lay Out'!A597&gt;1,'Lay Out'!B597,"")</f>
        <v/>
      </c>
      <c r="J597" s="16" t="str">
        <f t="shared" si="55"/>
        <v/>
      </c>
      <c r="K597" s="16" t="str">
        <f t="shared" si="56"/>
        <v/>
      </c>
      <c r="L597" s="16" t="str" cm="1">
        <f t="array" ref="L597">IF(E597="","",_xlfn.IFS(E597=18,40,E597=16,3,E597=10,10))</f>
        <v/>
      </c>
      <c r="M597" s="22" t="str">
        <f>IF(E597=18,'Lay Out'!D597,IF(E597=10,'Lay Out'!D597,IF(E597=16,'Lay Out'!D597,"")))</f>
        <v/>
      </c>
      <c r="N597" s="16" t="str">
        <f>IF(K597=1,'Lay Out'!G597,"")</f>
        <v/>
      </c>
      <c r="O597" s="23" t="str">
        <f>IF(K597=1,'Lay Out'!$J$25,"")</f>
        <v/>
      </c>
      <c r="P597">
        <f t="shared" si="57"/>
        <v>90646</v>
      </c>
      <c r="Q597" s="16" t="str">
        <f>IF(K597=1,'Lay Out'!F597,"")</f>
        <v/>
      </c>
    </row>
    <row r="598" spans="1:17" ht="14.4">
      <c r="A598" t="str">
        <f>IF(C598="no",_xlfn.XLOOKUP(D598,'BASE BANCOS'!B:B,'BASE BANCOS'!C:C,"",0,1),IF(C598&gt;2,_xlfn.XLOOKUP(D598,'BASE BANCOS'!A:A,'BASE BANCOS'!C:C,"",0,1),""))</f>
        <v/>
      </c>
      <c r="B598" s="16" t="str">
        <f>_xlfn.XLOOKUP(A598,'BASE BANCOS'!C:C,'BASE BANCOS'!B:B,"",0,1)</f>
        <v/>
      </c>
      <c r="C598" t="str">
        <f t="shared" si="59"/>
        <v/>
      </c>
      <c r="D598" s="16">
        <f t="shared" si="58"/>
        <v>0</v>
      </c>
      <c r="E598" t="str">
        <f t="shared" si="54"/>
        <v/>
      </c>
      <c r="F598" s="21" t="str">
        <f>IF('Lay Out'!A598&gt;1,'Lay Out'!C598,"")</f>
        <v/>
      </c>
      <c r="G598">
        <f>'Lay Out'!E598</f>
        <v>0</v>
      </c>
      <c r="H598" s="16" t="str">
        <f ca="1">IF('Lay Out'!A598&gt;3,CONCATENATE('Lay Out'!A598,RANDBETWEEN(1,99999)),(""))</f>
        <v/>
      </c>
      <c r="I598" s="16" t="str">
        <f>IF('Lay Out'!A598&gt;1,'Lay Out'!B598,"")</f>
        <v/>
      </c>
      <c r="J598" s="16" t="str">
        <f t="shared" si="55"/>
        <v/>
      </c>
      <c r="K598" s="16" t="str">
        <f t="shared" si="56"/>
        <v/>
      </c>
      <c r="L598" s="16" t="str" cm="1">
        <f t="array" ref="L598">IF(E598="","",_xlfn.IFS(E598=18,40,E598=16,3,E598=10,10))</f>
        <v/>
      </c>
      <c r="M598" s="22" t="str">
        <f>IF(E598=18,'Lay Out'!D598,IF(E598=10,'Lay Out'!D598,IF(E598=16,'Lay Out'!D598,"")))</f>
        <v/>
      </c>
      <c r="N598" s="16" t="str">
        <f>IF(K598=1,'Lay Out'!G598,"")</f>
        <v/>
      </c>
      <c r="O598" s="23" t="str">
        <f>IF(K598=1,'Lay Out'!$J$25,"")</f>
        <v/>
      </c>
      <c r="P598">
        <f t="shared" si="57"/>
        <v>90646</v>
      </c>
      <c r="Q598" s="16" t="str">
        <f>IF(K598=1,'Lay Out'!F598,"")</f>
        <v/>
      </c>
    </row>
    <row r="599" spans="1:17" ht="14.4">
      <c r="A599" t="str">
        <f>IF(C599="no",_xlfn.XLOOKUP(D599,'BASE BANCOS'!B:B,'BASE BANCOS'!C:C,"",0,1),IF(C599&gt;2,_xlfn.XLOOKUP(D599,'BASE BANCOS'!A:A,'BASE BANCOS'!C:C,"",0,1),""))</f>
        <v/>
      </c>
      <c r="B599" s="16" t="str">
        <f>_xlfn.XLOOKUP(A599,'BASE BANCOS'!C:C,'BASE BANCOS'!B:B,"",0,1)</f>
        <v/>
      </c>
      <c r="C599" t="str">
        <f t="shared" si="59"/>
        <v/>
      </c>
      <c r="D599" s="16">
        <f t="shared" si="58"/>
        <v>0</v>
      </c>
      <c r="E599" t="str">
        <f t="shared" si="54"/>
        <v/>
      </c>
      <c r="F599" s="21" t="str">
        <f>IF('Lay Out'!A599&gt;1,'Lay Out'!C599,"")</f>
        <v/>
      </c>
      <c r="G599">
        <f>'Lay Out'!E599</f>
        <v>0</v>
      </c>
      <c r="H599" s="16" t="str">
        <f ca="1">IF('Lay Out'!A599&gt;3,CONCATENATE('Lay Out'!A599,RANDBETWEEN(1,99999)),(""))</f>
        <v/>
      </c>
      <c r="I599" s="16" t="str">
        <f>IF('Lay Out'!A599&gt;1,'Lay Out'!B599,"")</f>
        <v/>
      </c>
      <c r="J599" s="16" t="str">
        <f t="shared" si="55"/>
        <v/>
      </c>
      <c r="K599" s="16" t="str">
        <f t="shared" si="56"/>
        <v/>
      </c>
      <c r="L599" s="16" t="str" cm="1">
        <f t="array" ref="L599">IF(E599="","",_xlfn.IFS(E599=18,40,E599=16,3,E599=10,10))</f>
        <v/>
      </c>
      <c r="M599" s="22" t="str">
        <f>IF(E599=18,'Lay Out'!D599,IF(E599=10,'Lay Out'!D599,IF(E599=16,'Lay Out'!D599,"")))</f>
        <v/>
      </c>
      <c r="N599" s="16" t="str">
        <f>IF(K599=1,'Lay Out'!G599,"")</f>
        <v/>
      </c>
      <c r="O599" s="23" t="str">
        <f>IF(K599=1,'Lay Out'!$J$25,"")</f>
        <v/>
      </c>
      <c r="P599">
        <f t="shared" si="57"/>
        <v>90646</v>
      </c>
      <c r="Q599" s="16" t="str">
        <f>IF(K599=1,'Lay Out'!F599,"")</f>
        <v/>
      </c>
    </row>
    <row r="600" spans="1:17" ht="14.4">
      <c r="A600" t="str">
        <f>IF(C600="no",_xlfn.XLOOKUP(D600,'BASE BANCOS'!B:B,'BASE BANCOS'!C:C,"",0,1),IF(C600&gt;2,_xlfn.XLOOKUP(D600,'BASE BANCOS'!A:A,'BASE BANCOS'!C:C,"",0,1),""))</f>
        <v/>
      </c>
      <c r="B600" s="16" t="str">
        <f>_xlfn.XLOOKUP(A600,'BASE BANCOS'!C:C,'BASE BANCOS'!B:B,"",0,1)</f>
        <v/>
      </c>
      <c r="C600" t="str">
        <f t="shared" si="59"/>
        <v/>
      </c>
      <c r="D600" s="16">
        <f t="shared" si="58"/>
        <v>0</v>
      </c>
      <c r="E600" t="str">
        <f t="shared" si="54"/>
        <v/>
      </c>
      <c r="F600" s="21" t="str">
        <f>IF('Lay Out'!A600&gt;1,'Lay Out'!C600,"")</f>
        <v/>
      </c>
      <c r="G600">
        <f>'Lay Out'!E600</f>
        <v>0</v>
      </c>
      <c r="H600" s="16" t="str">
        <f ca="1">IF('Lay Out'!A600&gt;3,CONCATENATE('Lay Out'!A600,RANDBETWEEN(1,99999)),(""))</f>
        <v/>
      </c>
      <c r="I600" s="16" t="str">
        <f>IF('Lay Out'!A600&gt;1,'Lay Out'!B600,"")</f>
        <v/>
      </c>
      <c r="J600" s="16" t="str">
        <f t="shared" si="55"/>
        <v/>
      </c>
      <c r="K600" s="16" t="str">
        <f t="shared" si="56"/>
        <v/>
      </c>
      <c r="L600" s="16" t="str" cm="1">
        <f t="array" ref="L600">IF(E600="","",_xlfn.IFS(E600=18,40,E600=16,3,E600=10,10))</f>
        <v/>
      </c>
      <c r="M600" s="22" t="str">
        <f>IF(E600=18,'Lay Out'!D600,IF(E600=10,'Lay Out'!D600,IF(E600=16,'Lay Out'!D600,"")))</f>
        <v/>
      </c>
      <c r="N600" s="16" t="str">
        <f>IF(K600=1,'Lay Out'!G600,"")</f>
        <v/>
      </c>
      <c r="O600" s="23" t="str">
        <f>IF(K600=1,'Lay Out'!$J$25,"")</f>
        <v/>
      </c>
      <c r="P600">
        <f t="shared" si="57"/>
        <v>90646</v>
      </c>
      <c r="Q600" s="16" t="str">
        <f>IF(K600=1,'Lay Out'!F600,"")</f>
        <v/>
      </c>
    </row>
    <row r="601" spans="1:17" ht="14.4">
      <c r="A601" t="str">
        <f>IF(C601="no",_xlfn.XLOOKUP(D601,'BASE BANCOS'!B:B,'BASE BANCOS'!C:C,"",0,1),IF(C601&gt;2,_xlfn.XLOOKUP(D601,'BASE BANCOS'!A:A,'BASE BANCOS'!C:C,"",0,1),""))</f>
        <v/>
      </c>
      <c r="B601" s="16" t="str">
        <f>_xlfn.XLOOKUP(A601,'BASE BANCOS'!C:C,'BASE BANCOS'!B:B,"",0,1)</f>
        <v/>
      </c>
      <c r="C601" t="str">
        <f t="shared" si="59"/>
        <v/>
      </c>
      <c r="D601" s="16">
        <f t="shared" si="58"/>
        <v>0</v>
      </c>
      <c r="E601" t="str">
        <f t="shared" si="54"/>
        <v/>
      </c>
      <c r="F601" s="21" t="str">
        <f>IF('Lay Out'!A601&gt;1,'Lay Out'!C601,"")</f>
        <v/>
      </c>
      <c r="G601">
        <f>'Lay Out'!E601</f>
        <v>0</v>
      </c>
      <c r="H601" s="16" t="str">
        <f ca="1">IF('Lay Out'!A601&gt;3,CONCATENATE('Lay Out'!A601,RANDBETWEEN(1,99999)),(""))</f>
        <v/>
      </c>
      <c r="I601" s="16" t="str">
        <f>IF('Lay Out'!A601&gt;1,'Lay Out'!B601,"")</f>
        <v/>
      </c>
      <c r="J601" s="16" t="str">
        <f t="shared" si="55"/>
        <v/>
      </c>
      <c r="K601" s="16" t="str">
        <f t="shared" si="56"/>
        <v/>
      </c>
      <c r="L601" s="16" t="str" cm="1">
        <f t="array" ref="L601">IF(E601="","",_xlfn.IFS(E601=18,40,E601=16,3,E601=10,10))</f>
        <v/>
      </c>
      <c r="M601" s="22" t="str">
        <f>IF(E601=18,'Lay Out'!D601,IF(E601=10,'Lay Out'!D601,IF(E601=16,'Lay Out'!D601,"")))</f>
        <v/>
      </c>
      <c r="N601" s="16" t="str">
        <f>IF(K601=1,'Lay Out'!G601,"")</f>
        <v/>
      </c>
      <c r="O601" s="23" t="str">
        <f>IF(K601=1,'Lay Out'!$J$25,"")</f>
        <v/>
      </c>
      <c r="P601">
        <f t="shared" si="57"/>
        <v>90646</v>
      </c>
      <c r="Q601" s="16" t="str">
        <f>IF(K601=1,'Lay Out'!F601,"")</f>
        <v/>
      </c>
    </row>
    <row r="602" spans="1:17" ht="14.4">
      <c r="A602" t="str">
        <f>IF(C602="no",_xlfn.XLOOKUP(D602,'BASE BANCOS'!B:B,'BASE BANCOS'!C:C,"",0,1),IF(C602&gt;2,_xlfn.XLOOKUP(D602,'BASE BANCOS'!A:A,'BASE BANCOS'!C:C,"",0,1),""))</f>
        <v/>
      </c>
      <c r="B602" s="16" t="str">
        <f>_xlfn.XLOOKUP(A602,'BASE BANCOS'!C:C,'BASE BANCOS'!B:B,"",0,1)</f>
        <v/>
      </c>
      <c r="C602" t="str">
        <f t="shared" si="59"/>
        <v/>
      </c>
      <c r="D602" s="16">
        <f t="shared" si="58"/>
        <v>0</v>
      </c>
      <c r="E602" t="str">
        <f t="shared" si="54"/>
        <v/>
      </c>
      <c r="F602" s="21" t="str">
        <f>IF('Lay Out'!A602&gt;1,'Lay Out'!C602,"")</f>
        <v/>
      </c>
      <c r="G602">
        <f>'Lay Out'!E602</f>
        <v>0</v>
      </c>
      <c r="H602" s="16" t="str">
        <f ca="1">IF('Lay Out'!A602&gt;3,CONCATENATE('Lay Out'!A602,RANDBETWEEN(1,99999)),(""))</f>
        <v/>
      </c>
      <c r="I602" s="16" t="str">
        <f>IF('Lay Out'!A602&gt;1,'Lay Out'!B602,"")</f>
        <v/>
      </c>
      <c r="J602" s="16" t="str">
        <f t="shared" si="55"/>
        <v/>
      </c>
      <c r="K602" s="16" t="str">
        <f t="shared" si="56"/>
        <v/>
      </c>
      <c r="L602" s="16" t="str" cm="1">
        <f t="array" ref="L602">IF(E602="","",_xlfn.IFS(E602=18,40,E602=16,3,E602=10,10))</f>
        <v/>
      </c>
      <c r="M602" s="22" t="str">
        <f>IF(E602=18,'Lay Out'!D602,IF(E602=10,'Lay Out'!D602,IF(E602=16,'Lay Out'!D602,"")))</f>
        <v/>
      </c>
      <c r="N602" s="16" t="str">
        <f>IF(K602=1,'Lay Out'!G602,"")</f>
        <v/>
      </c>
      <c r="O602" s="23" t="str">
        <f>IF(K602=1,'Lay Out'!$J$25,"")</f>
        <v/>
      </c>
      <c r="P602">
        <f t="shared" si="57"/>
        <v>90646</v>
      </c>
      <c r="Q602" s="16" t="str">
        <f>IF(K602=1,'Lay Out'!F602,"")</f>
        <v/>
      </c>
    </row>
    <row r="603" spans="1:17" ht="14.4">
      <c r="A603" t="str">
        <f>IF(C603="no",_xlfn.XLOOKUP(D603,'BASE BANCOS'!B:B,'BASE BANCOS'!C:C,"",0,1),IF(C603&gt;2,_xlfn.XLOOKUP(D603,'BASE BANCOS'!A:A,'BASE BANCOS'!C:C,"",0,1),""))</f>
        <v/>
      </c>
      <c r="B603" s="16" t="str">
        <f>_xlfn.XLOOKUP(A603,'BASE BANCOS'!C:C,'BASE BANCOS'!B:B,"",0,1)</f>
        <v/>
      </c>
      <c r="C603" t="str">
        <f t="shared" si="59"/>
        <v/>
      </c>
      <c r="D603" s="16">
        <f t="shared" si="58"/>
        <v>0</v>
      </c>
      <c r="E603" t="str">
        <f t="shared" si="54"/>
        <v/>
      </c>
      <c r="F603" s="21" t="str">
        <f>IF('Lay Out'!A603&gt;1,'Lay Out'!C603,"")</f>
        <v/>
      </c>
      <c r="G603">
        <f>'Lay Out'!E603</f>
        <v>0</v>
      </c>
      <c r="H603" s="16" t="str">
        <f ca="1">IF('Lay Out'!A603&gt;3,CONCATENATE('Lay Out'!A603,RANDBETWEEN(1,99999)),(""))</f>
        <v/>
      </c>
      <c r="I603" s="16" t="str">
        <f>IF('Lay Out'!A603&gt;1,'Lay Out'!B603,"")</f>
        <v/>
      </c>
      <c r="J603" s="16" t="str">
        <f t="shared" si="55"/>
        <v/>
      </c>
      <c r="K603" s="16" t="str">
        <f t="shared" si="56"/>
        <v/>
      </c>
      <c r="L603" s="16" t="str" cm="1">
        <f t="array" ref="L603">IF(E603="","",_xlfn.IFS(E603=18,40,E603=16,3,E603=10,10))</f>
        <v/>
      </c>
      <c r="M603" s="22" t="str">
        <f>IF(E603=18,'Lay Out'!D603,IF(E603=10,'Lay Out'!D603,IF(E603=16,'Lay Out'!D603,"")))</f>
        <v/>
      </c>
      <c r="N603" s="16" t="str">
        <f>IF(K603=1,'Lay Out'!G603,"")</f>
        <v/>
      </c>
      <c r="O603" s="23" t="str">
        <f>IF(K603=1,'Lay Out'!$J$25,"")</f>
        <v/>
      </c>
      <c r="P603">
        <f t="shared" si="57"/>
        <v>90646</v>
      </c>
      <c r="Q603" s="16" t="str">
        <f>IF(K603=1,'Lay Out'!F603,"")</f>
        <v/>
      </c>
    </row>
    <row r="604" spans="1:17" ht="14.4">
      <c r="A604" t="str">
        <f>IF(C604="no",_xlfn.XLOOKUP(D604,'BASE BANCOS'!B:B,'BASE BANCOS'!C:C,"",0,1),IF(C604&gt;2,_xlfn.XLOOKUP(D604,'BASE BANCOS'!A:A,'BASE BANCOS'!C:C,"",0,1),""))</f>
        <v/>
      </c>
      <c r="B604" s="16" t="str">
        <f>_xlfn.XLOOKUP(A604,'BASE BANCOS'!C:C,'BASE BANCOS'!B:B,"",0,1)</f>
        <v/>
      </c>
      <c r="C604" t="str">
        <f t="shared" si="59"/>
        <v/>
      </c>
      <c r="D604" s="16">
        <f t="shared" si="58"/>
        <v>0</v>
      </c>
      <c r="E604" t="str">
        <f t="shared" si="54"/>
        <v/>
      </c>
      <c r="F604" s="21" t="str">
        <f>IF('Lay Out'!A604&gt;1,'Lay Out'!C604,"")</f>
        <v/>
      </c>
      <c r="G604">
        <f>'Lay Out'!E604</f>
        <v>0</v>
      </c>
      <c r="H604" s="16" t="str">
        <f ca="1">IF('Lay Out'!A604&gt;3,CONCATENATE('Lay Out'!A604,RANDBETWEEN(1,99999)),(""))</f>
        <v/>
      </c>
      <c r="I604" s="16" t="str">
        <f>IF('Lay Out'!A604&gt;1,'Lay Out'!B604,"")</f>
        <v/>
      </c>
      <c r="J604" s="16" t="str">
        <f t="shared" si="55"/>
        <v/>
      </c>
      <c r="K604" s="16" t="str">
        <f t="shared" si="56"/>
        <v/>
      </c>
      <c r="L604" s="16" t="str" cm="1">
        <f t="array" ref="L604">IF(E604="","",_xlfn.IFS(E604=18,40,E604=16,3,E604=10,10))</f>
        <v/>
      </c>
      <c r="M604" s="22" t="str">
        <f>IF(E604=18,'Lay Out'!D604,IF(E604=10,'Lay Out'!D604,IF(E604=16,'Lay Out'!D604,"")))</f>
        <v/>
      </c>
      <c r="N604" s="16" t="str">
        <f>IF(K604=1,'Lay Out'!G604,"")</f>
        <v/>
      </c>
      <c r="O604" s="23" t="str">
        <f>IF(K604=1,'Lay Out'!$J$25,"")</f>
        <v/>
      </c>
      <c r="P604">
        <f t="shared" si="57"/>
        <v>90646</v>
      </c>
      <c r="Q604" s="16" t="str">
        <f>IF(K604=1,'Lay Out'!F604,"")</f>
        <v/>
      </c>
    </row>
    <row r="605" spans="1:17" ht="14.4">
      <c r="A605" t="str">
        <f>IF(C605="no",_xlfn.XLOOKUP(D605,'BASE BANCOS'!B:B,'BASE BANCOS'!C:C,"",0,1),IF(C605&gt;2,_xlfn.XLOOKUP(D605,'BASE BANCOS'!A:A,'BASE BANCOS'!C:C,"",0,1),""))</f>
        <v/>
      </c>
      <c r="B605" s="16" t="str">
        <f>_xlfn.XLOOKUP(A605,'BASE BANCOS'!C:C,'BASE BANCOS'!B:B,"",0,1)</f>
        <v/>
      </c>
      <c r="C605" t="str">
        <f t="shared" si="59"/>
        <v/>
      </c>
      <c r="D605" s="16">
        <f t="shared" si="58"/>
        <v>0</v>
      </c>
      <c r="E605" t="str">
        <f t="shared" si="54"/>
        <v/>
      </c>
      <c r="F605" s="21" t="str">
        <f>IF('Lay Out'!A605&gt;1,'Lay Out'!C605,"")</f>
        <v/>
      </c>
      <c r="G605">
        <f>'Lay Out'!E605</f>
        <v>0</v>
      </c>
      <c r="H605" s="16" t="str">
        <f ca="1">IF('Lay Out'!A605&gt;3,CONCATENATE('Lay Out'!A605,RANDBETWEEN(1,99999)),(""))</f>
        <v/>
      </c>
      <c r="I605" s="16" t="str">
        <f>IF('Lay Out'!A605&gt;1,'Lay Out'!B605,"")</f>
        <v/>
      </c>
      <c r="J605" s="16" t="str">
        <f t="shared" si="55"/>
        <v/>
      </c>
      <c r="K605" s="16" t="str">
        <f t="shared" si="56"/>
        <v/>
      </c>
      <c r="L605" s="16" t="str" cm="1">
        <f t="array" ref="L605">IF(E605="","",_xlfn.IFS(E605=18,40,E605=16,3,E605=10,10))</f>
        <v/>
      </c>
      <c r="M605" s="22" t="str">
        <f>IF(E605=18,'Lay Out'!D605,IF(E605=10,'Lay Out'!D605,IF(E605=16,'Lay Out'!D605,"")))</f>
        <v/>
      </c>
      <c r="N605" s="16" t="str">
        <f>IF(K605=1,'Lay Out'!G605,"")</f>
        <v/>
      </c>
      <c r="O605" s="23" t="str">
        <f>IF(K605=1,'Lay Out'!$J$25,"")</f>
        <v/>
      </c>
      <c r="P605">
        <f t="shared" si="57"/>
        <v>90646</v>
      </c>
      <c r="Q605" s="16" t="str">
        <f>IF(K605=1,'Lay Out'!F605,"")</f>
        <v/>
      </c>
    </row>
    <row r="606" spans="1:17" ht="14.4">
      <c r="A606" t="str">
        <f>IF(C606="no",_xlfn.XLOOKUP(D606,'BASE BANCOS'!B:B,'BASE BANCOS'!C:C,"",0,1),IF(C606&gt;2,_xlfn.XLOOKUP(D606,'BASE BANCOS'!A:A,'BASE BANCOS'!C:C,"",0,1),""))</f>
        <v/>
      </c>
      <c r="B606" s="16" t="str">
        <f>_xlfn.XLOOKUP(A606,'BASE BANCOS'!C:C,'BASE BANCOS'!B:B,"",0,1)</f>
        <v/>
      </c>
      <c r="C606" t="str">
        <f t="shared" si="59"/>
        <v/>
      </c>
      <c r="D606" s="16">
        <f t="shared" si="58"/>
        <v>0</v>
      </c>
      <c r="E606" t="str">
        <f t="shared" si="54"/>
        <v/>
      </c>
      <c r="F606" s="21" t="str">
        <f>IF('Lay Out'!A606&gt;1,'Lay Out'!C606,"")</f>
        <v/>
      </c>
      <c r="G606">
        <f>'Lay Out'!E606</f>
        <v>0</v>
      </c>
      <c r="H606" s="16" t="str">
        <f ca="1">IF('Lay Out'!A606&gt;3,CONCATENATE('Lay Out'!A606,RANDBETWEEN(1,99999)),(""))</f>
        <v/>
      </c>
      <c r="I606" s="16" t="str">
        <f>IF('Lay Out'!A606&gt;1,'Lay Out'!B606,"")</f>
        <v/>
      </c>
      <c r="J606" s="16" t="str">
        <f t="shared" si="55"/>
        <v/>
      </c>
      <c r="K606" s="16" t="str">
        <f t="shared" si="56"/>
        <v/>
      </c>
      <c r="L606" s="16" t="str" cm="1">
        <f t="array" ref="L606">IF(E606="","",_xlfn.IFS(E606=18,40,E606=16,3,E606=10,10))</f>
        <v/>
      </c>
      <c r="M606" s="22" t="str">
        <f>IF(E606=18,'Lay Out'!D606,IF(E606=10,'Lay Out'!D606,IF(E606=16,'Lay Out'!D606,"")))</f>
        <v/>
      </c>
      <c r="N606" s="16" t="str">
        <f>IF(K606=1,'Lay Out'!G606,"")</f>
        <v/>
      </c>
      <c r="O606" s="23" t="str">
        <f>IF(K606=1,'Lay Out'!$J$25,"")</f>
        <v/>
      </c>
      <c r="P606">
        <f t="shared" si="57"/>
        <v>90646</v>
      </c>
      <c r="Q606" s="16" t="str">
        <f>IF(K606=1,'Lay Out'!F606,"")</f>
        <v/>
      </c>
    </row>
    <row r="607" spans="1:17" ht="14.4">
      <c r="A607" t="str">
        <f>IF(C607="no",_xlfn.XLOOKUP(D607,'BASE BANCOS'!B:B,'BASE BANCOS'!C:C,"",0,1),IF(C607&gt;2,_xlfn.XLOOKUP(D607,'BASE BANCOS'!A:A,'BASE BANCOS'!C:C,"",0,1),""))</f>
        <v/>
      </c>
      <c r="B607" s="16" t="str">
        <f>_xlfn.XLOOKUP(A607,'BASE BANCOS'!C:C,'BASE BANCOS'!B:B,"",0,1)</f>
        <v/>
      </c>
      <c r="C607" t="str">
        <f t="shared" si="59"/>
        <v/>
      </c>
      <c r="D607" s="16">
        <f t="shared" si="58"/>
        <v>0</v>
      </c>
      <c r="E607" t="str">
        <f t="shared" si="54"/>
        <v/>
      </c>
      <c r="F607" s="21" t="str">
        <f>IF('Lay Out'!A607&gt;1,'Lay Out'!C607,"")</f>
        <v/>
      </c>
      <c r="G607">
        <f>'Lay Out'!E607</f>
        <v>0</v>
      </c>
      <c r="H607" s="16" t="str">
        <f ca="1">IF('Lay Out'!A607&gt;3,CONCATENATE('Lay Out'!A607,RANDBETWEEN(1,99999)),(""))</f>
        <v/>
      </c>
      <c r="I607" s="16" t="str">
        <f>IF('Lay Out'!A607&gt;1,'Lay Out'!B607,"")</f>
        <v/>
      </c>
      <c r="J607" s="16" t="str">
        <f t="shared" si="55"/>
        <v/>
      </c>
      <c r="K607" s="16" t="str">
        <f t="shared" si="56"/>
        <v/>
      </c>
      <c r="L607" s="16" t="str" cm="1">
        <f t="array" ref="L607">IF(E607="","",_xlfn.IFS(E607=18,40,E607=16,3,E607=10,10))</f>
        <v/>
      </c>
      <c r="M607" s="22" t="str">
        <f>IF(E607=18,'Lay Out'!D607,IF(E607=10,'Lay Out'!D607,IF(E607=16,'Lay Out'!D607,"")))</f>
        <v/>
      </c>
      <c r="N607" s="16" t="str">
        <f>IF(K607=1,'Lay Out'!G607,"")</f>
        <v/>
      </c>
      <c r="O607" s="23" t="str">
        <f>IF(K607=1,'Lay Out'!$J$25,"")</f>
        <v/>
      </c>
      <c r="P607">
        <f t="shared" si="57"/>
        <v>90646</v>
      </c>
      <c r="Q607" s="16" t="str">
        <f>IF(K607=1,'Lay Out'!F607,"")</f>
        <v/>
      </c>
    </row>
    <row r="608" spans="1:17" ht="14.4">
      <c r="A608" t="str">
        <f>IF(C608="no",_xlfn.XLOOKUP(D608,'BASE BANCOS'!B:B,'BASE BANCOS'!C:C,"",0,1),IF(C608&gt;2,_xlfn.XLOOKUP(D608,'BASE BANCOS'!A:A,'BASE BANCOS'!C:C,"",0,1),""))</f>
        <v/>
      </c>
      <c r="B608" s="16" t="str">
        <f>_xlfn.XLOOKUP(A608,'BASE BANCOS'!C:C,'BASE BANCOS'!B:B,"",0,1)</f>
        <v/>
      </c>
      <c r="C608" t="str">
        <f t="shared" si="59"/>
        <v/>
      </c>
      <c r="D608" s="16">
        <f t="shared" si="58"/>
        <v>0</v>
      </c>
      <c r="E608" t="str">
        <f t="shared" si="54"/>
        <v/>
      </c>
      <c r="F608" s="21" t="str">
        <f>IF('Lay Out'!A608&gt;1,'Lay Out'!C608,"")</f>
        <v/>
      </c>
      <c r="G608">
        <f>'Lay Out'!E608</f>
        <v>0</v>
      </c>
      <c r="H608" s="16" t="str">
        <f ca="1">IF('Lay Out'!A608&gt;3,CONCATENATE('Lay Out'!A608,RANDBETWEEN(1,99999)),(""))</f>
        <v/>
      </c>
      <c r="I608" s="16" t="str">
        <f>IF('Lay Out'!A608&gt;1,'Lay Out'!B608,"")</f>
        <v/>
      </c>
      <c r="J608" s="16" t="str">
        <f t="shared" si="55"/>
        <v/>
      </c>
      <c r="K608" s="16" t="str">
        <f t="shared" si="56"/>
        <v/>
      </c>
      <c r="L608" s="16" t="str" cm="1">
        <f t="array" ref="L608">IF(E608="","",_xlfn.IFS(E608=18,40,E608=16,3,E608=10,10))</f>
        <v/>
      </c>
      <c r="M608" s="22" t="str">
        <f>IF(E608=18,'Lay Out'!D608,IF(E608=10,'Lay Out'!D608,IF(E608=16,'Lay Out'!D608,"")))</f>
        <v/>
      </c>
      <c r="N608" s="16" t="str">
        <f>IF(K608=1,'Lay Out'!G608,"")</f>
        <v/>
      </c>
      <c r="O608" s="23" t="str">
        <f>IF(K608=1,'Lay Out'!$J$25,"")</f>
        <v/>
      </c>
      <c r="P608">
        <f t="shared" si="57"/>
        <v>90646</v>
      </c>
      <c r="Q608" s="16" t="str">
        <f>IF(K608=1,'Lay Out'!F608,"")</f>
        <v/>
      </c>
    </row>
    <row r="609" spans="1:17" ht="14.4">
      <c r="A609" t="str">
        <f>IF(C609="no",_xlfn.XLOOKUP(D609,'BASE BANCOS'!B:B,'BASE BANCOS'!C:C,"",0,1),IF(C609&gt;2,_xlfn.XLOOKUP(D609,'BASE BANCOS'!A:A,'BASE BANCOS'!C:C,"",0,1),""))</f>
        <v/>
      </c>
      <c r="B609" s="16" t="str">
        <f>_xlfn.XLOOKUP(A609,'BASE BANCOS'!C:C,'BASE BANCOS'!B:B,"",0,1)</f>
        <v/>
      </c>
      <c r="C609" t="str">
        <f t="shared" si="59"/>
        <v/>
      </c>
      <c r="D609" s="16">
        <f t="shared" si="58"/>
        <v>0</v>
      </c>
      <c r="E609" t="str">
        <f t="shared" si="54"/>
        <v/>
      </c>
      <c r="F609" s="21" t="str">
        <f>IF('Lay Out'!A609&gt;1,'Lay Out'!C609,"")</f>
        <v/>
      </c>
      <c r="G609">
        <f>'Lay Out'!E609</f>
        <v>0</v>
      </c>
      <c r="H609" s="16" t="str">
        <f ca="1">IF('Lay Out'!A609&gt;3,CONCATENATE('Lay Out'!A609,RANDBETWEEN(1,99999)),(""))</f>
        <v/>
      </c>
      <c r="I609" s="16" t="str">
        <f>IF('Lay Out'!A609&gt;1,'Lay Out'!B609,"")</f>
        <v/>
      </c>
      <c r="J609" s="16" t="str">
        <f t="shared" si="55"/>
        <v/>
      </c>
      <c r="K609" s="16" t="str">
        <f t="shared" si="56"/>
        <v/>
      </c>
      <c r="L609" s="16" t="str" cm="1">
        <f t="array" ref="L609">IF(E609="","",_xlfn.IFS(E609=18,40,E609=16,3,E609=10,10))</f>
        <v/>
      </c>
      <c r="M609" s="22" t="str">
        <f>IF(E609=18,'Lay Out'!D609,IF(E609=10,'Lay Out'!D609,IF(E609=16,'Lay Out'!D609,"")))</f>
        <v/>
      </c>
      <c r="N609" s="16" t="str">
        <f>IF(K609=1,'Lay Out'!G609,"")</f>
        <v/>
      </c>
      <c r="O609" s="23" t="str">
        <f>IF(K609=1,'Lay Out'!$J$25,"")</f>
        <v/>
      </c>
      <c r="P609">
        <f t="shared" si="57"/>
        <v>90646</v>
      </c>
      <c r="Q609" s="16" t="str">
        <f>IF(K609=1,'Lay Out'!F609,"")</f>
        <v/>
      </c>
    </row>
    <row r="610" spans="1:17" ht="14.4">
      <c r="A610" t="str">
        <f>IF(C610="no",_xlfn.XLOOKUP(D610,'BASE BANCOS'!B:B,'BASE BANCOS'!C:C,"",0,1),IF(C610&gt;2,_xlfn.XLOOKUP(D610,'BASE BANCOS'!A:A,'BASE BANCOS'!C:C,"",0,1),""))</f>
        <v/>
      </c>
      <c r="B610" s="16" t="str">
        <f>_xlfn.XLOOKUP(A610,'BASE BANCOS'!C:C,'BASE BANCOS'!B:B,"",0,1)</f>
        <v/>
      </c>
      <c r="C610" t="str">
        <f t="shared" si="59"/>
        <v/>
      </c>
      <c r="D610" s="16">
        <f t="shared" si="58"/>
        <v>0</v>
      </c>
      <c r="E610" t="str">
        <f t="shared" si="54"/>
        <v/>
      </c>
      <c r="F610" s="21" t="str">
        <f>IF('Lay Out'!A610&gt;1,'Lay Out'!C610,"")</f>
        <v/>
      </c>
      <c r="G610">
        <f>'Lay Out'!E610</f>
        <v>0</v>
      </c>
      <c r="H610" s="16" t="str">
        <f ca="1">IF('Lay Out'!A610&gt;3,CONCATENATE('Lay Out'!A610,RANDBETWEEN(1,99999)),(""))</f>
        <v/>
      </c>
      <c r="I610" s="16" t="str">
        <f>IF('Lay Out'!A610&gt;1,'Lay Out'!B610,"")</f>
        <v/>
      </c>
      <c r="J610" s="16" t="str">
        <f t="shared" si="55"/>
        <v/>
      </c>
      <c r="K610" s="16" t="str">
        <f t="shared" si="56"/>
        <v/>
      </c>
      <c r="L610" s="16" t="str" cm="1">
        <f t="array" ref="L610">IF(E610="","",_xlfn.IFS(E610=18,40,E610=16,3,E610=10,10))</f>
        <v/>
      </c>
      <c r="M610" s="22" t="str">
        <f>IF(E610=18,'Lay Out'!D610,IF(E610=10,'Lay Out'!D610,IF(E610=16,'Lay Out'!D610,"")))</f>
        <v/>
      </c>
      <c r="N610" s="16" t="str">
        <f>IF(K610=1,'Lay Out'!G610,"")</f>
        <v/>
      </c>
      <c r="O610" s="23" t="str">
        <f>IF(K610=1,'Lay Out'!$J$25,"")</f>
        <v/>
      </c>
      <c r="P610">
        <f t="shared" si="57"/>
        <v>90646</v>
      </c>
      <c r="Q610" s="16" t="str">
        <f>IF(K610=1,'Lay Out'!F610,"")</f>
        <v/>
      </c>
    </row>
    <row r="611" spans="1:17" ht="14.4">
      <c r="A611" t="str">
        <f>IF(C611="no",_xlfn.XLOOKUP(D611,'BASE BANCOS'!B:B,'BASE BANCOS'!C:C,"",0,1),IF(C611&gt;2,_xlfn.XLOOKUP(D611,'BASE BANCOS'!A:A,'BASE BANCOS'!C:C,"",0,1),""))</f>
        <v/>
      </c>
      <c r="B611" s="16" t="str">
        <f>_xlfn.XLOOKUP(A611,'BASE BANCOS'!C:C,'BASE BANCOS'!B:B,"",0,1)</f>
        <v/>
      </c>
      <c r="C611" t="str">
        <f t="shared" si="59"/>
        <v/>
      </c>
      <c r="D611" s="16">
        <f t="shared" si="58"/>
        <v>0</v>
      </c>
      <c r="E611" t="str">
        <f t="shared" si="54"/>
        <v/>
      </c>
      <c r="F611" s="21" t="str">
        <f>IF('Lay Out'!A611&gt;1,'Lay Out'!C611,"")</f>
        <v/>
      </c>
      <c r="G611">
        <f>'Lay Out'!E611</f>
        <v>0</v>
      </c>
      <c r="H611" s="16" t="str">
        <f ca="1">IF('Lay Out'!A611&gt;3,CONCATENATE('Lay Out'!A611,RANDBETWEEN(1,99999)),(""))</f>
        <v/>
      </c>
      <c r="I611" s="16" t="str">
        <f>IF('Lay Out'!A611&gt;1,'Lay Out'!B611,"")</f>
        <v/>
      </c>
      <c r="J611" s="16" t="str">
        <f t="shared" si="55"/>
        <v/>
      </c>
      <c r="K611" s="16" t="str">
        <f t="shared" si="56"/>
        <v/>
      </c>
      <c r="L611" s="16" t="str" cm="1">
        <f t="array" ref="L611">IF(E611="","",_xlfn.IFS(E611=18,40,E611=16,3,E611=10,10))</f>
        <v/>
      </c>
      <c r="M611" s="22" t="str">
        <f>IF(E611=18,'Lay Out'!D611,IF(E611=10,'Lay Out'!D611,IF(E611=16,'Lay Out'!D611,"")))</f>
        <v/>
      </c>
      <c r="N611" s="16" t="str">
        <f>IF(K611=1,'Lay Out'!G611,"")</f>
        <v/>
      </c>
      <c r="O611" s="23" t="str">
        <f>IF(K611=1,'Lay Out'!$J$25,"")</f>
        <v/>
      </c>
      <c r="P611">
        <f t="shared" si="57"/>
        <v>90646</v>
      </c>
      <c r="Q611" s="16" t="str">
        <f>IF(K611=1,'Lay Out'!F611,"")</f>
        <v/>
      </c>
    </row>
    <row r="612" spans="1:17" ht="14.4">
      <c r="A612" t="str">
        <f>IF(C612="no",_xlfn.XLOOKUP(D612,'BASE BANCOS'!B:B,'BASE BANCOS'!C:C,"",0,1),IF(C612&gt;2,_xlfn.XLOOKUP(D612,'BASE BANCOS'!A:A,'BASE BANCOS'!C:C,"",0,1),""))</f>
        <v/>
      </c>
      <c r="B612" s="16" t="str">
        <f>_xlfn.XLOOKUP(A612,'BASE BANCOS'!C:C,'BASE BANCOS'!B:B,"",0,1)</f>
        <v/>
      </c>
      <c r="C612" t="str">
        <f t="shared" si="59"/>
        <v/>
      </c>
      <c r="D612" s="16">
        <f t="shared" si="58"/>
        <v>0</v>
      </c>
      <c r="E612" t="str">
        <f t="shared" si="54"/>
        <v/>
      </c>
      <c r="F612" s="21" t="str">
        <f>IF('Lay Out'!A612&gt;1,'Lay Out'!C612,"")</f>
        <v/>
      </c>
      <c r="G612">
        <f>'Lay Out'!E612</f>
        <v>0</v>
      </c>
      <c r="H612" s="16" t="str">
        <f ca="1">IF('Lay Out'!A612&gt;3,CONCATENATE('Lay Out'!A612,RANDBETWEEN(1,99999)),(""))</f>
        <v/>
      </c>
      <c r="I612" s="16" t="str">
        <f>IF('Lay Out'!A612&gt;1,'Lay Out'!B612,"")</f>
        <v/>
      </c>
      <c r="J612" s="16" t="str">
        <f t="shared" si="55"/>
        <v/>
      </c>
      <c r="K612" s="16" t="str">
        <f t="shared" si="56"/>
        <v/>
      </c>
      <c r="L612" s="16" t="str" cm="1">
        <f t="array" ref="L612">IF(E612="","",_xlfn.IFS(E612=18,40,E612=16,3,E612=10,10))</f>
        <v/>
      </c>
      <c r="M612" s="22" t="str">
        <f>IF(E612=18,'Lay Out'!D612,IF(E612=10,'Lay Out'!D612,IF(E612=16,'Lay Out'!D612,"")))</f>
        <v/>
      </c>
      <c r="N612" s="16" t="str">
        <f>IF(K612=1,'Lay Out'!G612,"")</f>
        <v/>
      </c>
      <c r="O612" s="23" t="str">
        <f>IF(K612=1,'Lay Out'!$J$25,"")</f>
        <v/>
      </c>
      <c r="P612">
        <f t="shared" si="57"/>
        <v>90646</v>
      </c>
      <c r="Q612" s="16" t="str">
        <f>IF(K612=1,'Lay Out'!F612,"")</f>
        <v/>
      </c>
    </row>
    <row r="613" spans="1:17" ht="14.4">
      <c r="A613" t="str">
        <f>IF(C613="no",_xlfn.XLOOKUP(D613,'BASE BANCOS'!B:B,'BASE BANCOS'!C:C,"",0,1),IF(C613&gt;2,_xlfn.XLOOKUP(D613,'BASE BANCOS'!A:A,'BASE BANCOS'!C:C,"",0,1),""))</f>
        <v/>
      </c>
      <c r="B613" s="16" t="str">
        <f>_xlfn.XLOOKUP(A613,'BASE BANCOS'!C:C,'BASE BANCOS'!B:B,"",0,1)</f>
        <v/>
      </c>
      <c r="C613" t="str">
        <f t="shared" si="59"/>
        <v/>
      </c>
      <c r="D613" s="16">
        <f t="shared" si="58"/>
        <v>0</v>
      </c>
      <c r="E613" t="str">
        <f t="shared" si="54"/>
        <v/>
      </c>
      <c r="F613" s="21" t="str">
        <f>IF('Lay Out'!A613&gt;1,'Lay Out'!C613,"")</f>
        <v/>
      </c>
      <c r="G613">
        <f>'Lay Out'!E613</f>
        <v>0</v>
      </c>
      <c r="H613" s="16" t="str">
        <f ca="1">IF('Lay Out'!A613&gt;3,CONCATENATE('Lay Out'!A613,RANDBETWEEN(1,99999)),(""))</f>
        <v/>
      </c>
      <c r="I613" s="16" t="str">
        <f>IF('Lay Out'!A613&gt;1,'Lay Out'!B613,"")</f>
        <v/>
      </c>
      <c r="J613" s="16" t="str">
        <f t="shared" si="55"/>
        <v/>
      </c>
      <c r="K613" s="16" t="str">
        <f t="shared" si="56"/>
        <v/>
      </c>
      <c r="L613" s="16" t="str" cm="1">
        <f t="array" ref="L613">IF(E613="","",_xlfn.IFS(E613=18,40,E613=16,3,E613=10,10))</f>
        <v/>
      </c>
      <c r="M613" s="22" t="str">
        <f>IF(E613=18,'Lay Out'!D613,IF(E613=10,'Lay Out'!D613,IF(E613=16,'Lay Out'!D613,"")))</f>
        <v/>
      </c>
      <c r="N613" s="16" t="str">
        <f>IF(K613=1,'Lay Out'!G613,"")</f>
        <v/>
      </c>
      <c r="O613" s="23" t="str">
        <f>IF(K613=1,'Lay Out'!$J$25,"")</f>
        <v/>
      </c>
      <c r="P613">
        <f t="shared" si="57"/>
        <v>90646</v>
      </c>
      <c r="Q613" s="16" t="str">
        <f>IF(K613=1,'Lay Out'!F613,"")</f>
        <v/>
      </c>
    </row>
    <row r="614" spans="1:17" ht="14.4">
      <c r="A614" t="str">
        <f>IF(C614="no",_xlfn.XLOOKUP(D614,'BASE BANCOS'!B:B,'BASE BANCOS'!C:C,"",0,1),IF(C614&gt;2,_xlfn.XLOOKUP(D614,'BASE BANCOS'!A:A,'BASE BANCOS'!C:C,"",0,1),""))</f>
        <v/>
      </c>
      <c r="B614" s="16" t="str">
        <f>_xlfn.XLOOKUP(A614,'BASE BANCOS'!C:C,'BASE BANCOS'!B:B,"",0,1)</f>
        <v/>
      </c>
      <c r="C614" t="str">
        <f t="shared" si="59"/>
        <v/>
      </c>
      <c r="D614" s="16">
        <f t="shared" si="58"/>
        <v>0</v>
      </c>
      <c r="E614" t="str">
        <f t="shared" si="54"/>
        <v/>
      </c>
      <c r="F614" s="21" t="str">
        <f>IF('Lay Out'!A614&gt;1,'Lay Out'!C614,"")</f>
        <v/>
      </c>
      <c r="G614">
        <f>'Lay Out'!E614</f>
        <v>0</v>
      </c>
      <c r="H614" s="16" t="str">
        <f ca="1">IF('Lay Out'!A614&gt;3,CONCATENATE('Lay Out'!A614,RANDBETWEEN(1,99999)),(""))</f>
        <v/>
      </c>
      <c r="I614" s="16" t="str">
        <f>IF('Lay Out'!A614&gt;1,'Lay Out'!B614,"")</f>
        <v/>
      </c>
      <c r="J614" s="16" t="str">
        <f t="shared" si="55"/>
        <v/>
      </c>
      <c r="K614" s="16" t="str">
        <f t="shared" si="56"/>
        <v/>
      </c>
      <c r="L614" s="16" t="str" cm="1">
        <f t="array" ref="L614">IF(E614="","",_xlfn.IFS(E614=18,40,E614=16,3,E614=10,10))</f>
        <v/>
      </c>
      <c r="M614" s="22" t="str">
        <f>IF(E614=18,'Lay Out'!D614,IF(E614=10,'Lay Out'!D614,IF(E614=16,'Lay Out'!D614,"")))</f>
        <v/>
      </c>
      <c r="N614" s="16" t="str">
        <f>IF(K614=1,'Lay Out'!G614,"")</f>
        <v/>
      </c>
      <c r="O614" s="23" t="str">
        <f>IF(K614=1,'Lay Out'!$J$25,"")</f>
        <v/>
      </c>
      <c r="P614">
        <f t="shared" si="57"/>
        <v>90646</v>
      </c>
      <c r="Q614" s="16" t="str">
        <f>IF(K614=1,'Lay Out'!F614,"")</f>
        <v/>
      </c>
    </row>
    <row r="615" spans="1:17" ht="14.4">
      <c r="A615" t="str">
        <f>IF(C615="no",_xlfn.XLOOKUP(D615,'BASE BANCOS'!B:B,'BASE BANCOS'!C:C,"",0,1),IF(C615&gt;2,_xlfn.XLOOKUP(D615,'BASE BANCOS'!A:A,'BASE BANCOS'!C:C,"",0,1),""))</f>
        <v/>
      </c>
      <c r="B615" s="16" t="str">
        <f>_xlfn.XLOOKUP(A615,'BASE BANCOS'!C:C,'BASE BANCOS'!B:B,"",0,1)</f>
        <v/>
      </c>
      <c r="C615" t="str">
        <f t="shared" si="59"/>
        <v/>
      </c>
      <c r="D615" s="16">
        <f t="shared" si="58"/>
        <v>0</v>
      </c>
      <c r="E615" t="str">
        <f t="shared" si="54"/>
        <v/>
      </c>
      <c r="F615" s="21" t="str">
        <f>IF('Lay Out'!A615&gt;1,'Lay Out'!C615,"")</f>
        <v/>
      </c>
      <c r="G615">
        <f>'Lay Out'!E615</f>
        <v>0</v>
      </c>
      <c r="H615" s="16" t="str">
        <f ca="1">IF('Lay Out'!A615&gt;3,CONCATENATE('Lay Out'!A615,RANDBETWEEN(1,99999)),(""))</f>
        <v/>
      </c>
      <c r="I615" s="16" t="str">
        <f>IF('Lay Out'!A615&gt;1,'Lay Out'!B615,"")</f>
        <v/>
      </c>
      <c r="J615" s="16" t="str">
        <f t="shared" si="55"/>
        <v/>
      </c>
      <c r="K615" s="16" t="str">
        <f t="shared" si="56"/>
        <v/>
      </c>
      <c r="L615" s="16" t="str" cm="1">
        <f t="array" ref="L615">IF(E615="","",_xlfn.IFS(E615=18,40,E615=16,3,E615=10,10))</f>
        <v/>
      </c>
      <c r="M615" s="22" t="str">
        <f>IF(E615=18,'Lay Out'!D615,IF(E615=10,'Lay Out'!D615,IF(E615=16,'Lay Out'!D615,"")))</f>
        <v/>
      </c>
      <c r="N615" s="16" t="str">
        <f>IF(K615=1,'Lay Out'!G615,"")</f>
        <v/>
      </c>
      <c r="O615" s="23" t="str">
        <f>IF(K615=1,'Lay Out'!$J$25,"")</f>
        <v/>
      </c>
      <c r="P615">
        <f t="shared" si="57"/>
        <v>90646</v>
      </c>
      <c r="Q615" s="16" t="str">
        <f>IF(K615=1,'Lay Out'!F615,"")</f>
        <v/>
      </c>
    </row>
    <row r="616" spans="1:17" ht="14.4">
      <c r="A616" t="str">
        <f>IF(C616="no",_xlfn.XLOOKUP(D616,'BASE BANCOS'!B:B,'BASE BANCOS'!C:C,"",0,1),IF(C616&gt;2,_xlfn.XLOOKUP(D616,'BASE BANCOS'!A:A,'BASE BANCOS'!C:C,"",0,1),""))</f>
        <v/>
      </c>
      <c r="B616" s="16" t="str">
        <f>_xlfn.XLOOKUP(A616,'BASE BANCOS'!C:C,'BASE BANCOS'!B:B,"",0,1)</f>
        <v/>
      </c>
      <c r="C616" t="str">
        <f t="shared" si="59"/>
        <v/>
      </c>
      <c r="D616" s="16">
        <f t="shared" si="58"/>
        <v>0</v>
      </c>
      <c r="E616" t="str">
        <f t="shared" si="54"/>
        <v/>
      </c>
      <c r="F616" s="21" t="str">
        <f>IF('Lay Out'!A616&gt;1,'Lay Out'!C616,"")</f>
        <v/>
      </c>
      <c r="G616">
        <f>'Lay Out'!E616</f>
        <v>0</v>
      </c>
      <c r="H616" s="16" t="str">
        <f ca="1">IF('Lay Out'!A616&gt;3,CONCATENATE('Lay Out'!A616,RANDBETWEEN(1,99999)),(""))</f>
        <v/>
      </c>
      <c r="I616" s="16" t="str">
        <f>IF('Lay Out'!A616&gt;1,'Lay Out'!B616,"")</f>
        <v/>
      </c>
      <c r="J616" s="16" t="str">
        <f t="shared" si="55"/>
        <v/>
      </c>
      <c r="K616" s="16" t="str">
        <f t="shared" si="56"/>
        <v/>
      </c>
      <c r="L616" s="16" t="str" cm="1">
        <f t="array" ref="L616">IF(E616="","",_xlfn.IFS(E616=18,40,E616=16,3,E616=10,10))</f>
        <v/>
      </c>
      <c r="M616" s="22" t="str">
        <f>IF(E616=18,'Lay Out'!D616,IF(E616=10,'Lay Out'!D616,IF(E616=16,'Lay Out'!D616,"")))</f>
        <v/>
      </c>
      <c r="N616" s="16" t="str">
        <f>IF(K616=1,'Lay Out'!G616,"")</f>
        <v/>
      </c>
      <c r="O616" s="23" t="str">
        <f>IF(K616=1,'Lay Out'!$J$25,"")</f>
        <v/>
      </c>
      <c r="P616">
        <f t="shared" si="57"/>
        <v>90646</v>
      </c>
      <c r="Q616" s="16" t="str">
        <f>IF(K616=1,'Lay Out'!F616,"")</f>
        <v/>
      </c>
    </row>
    <row r="617" spans="1:17" ht="14.4">
      <c r="A617" t="str">
        <f>IF(C617="no",_xlfn.XLOOKUP(D617,'BASE BANCOS'!B:B,'BASE BANCOS'!C:C,"",0,1),IF(C617&gt;2,_xlfn.XLOOKUP(D617,'BASE BANCOS'!A:A,'BASE BANCOS'!C:C,"",0,1),""))</f>
        <v/>
      </c>
      <c r="B617" s="16" t="str">
        <f>_xlfn.XLOOKUP(A617,'BASE BANCOS'!C:C,'BASE BANCOS'!B:B,"",0,1)</f>
        <v/>
      </c>
      <c r="C617" t="str">
        <f t="shared" si="59"/>
        <v/>
      </c>
      <c r="D617" s="16">
        <f t="shared" si="58"/>
        <v>0</v>
      </c>
      <c r="E617" t="str">
        <f t="shared" si="54"/>
        <v/>
      </c>
      <c r="F617" s="21" t="str">
        <f>IF('Lay Out'!A617&gt;1,'Lay Out'!C617,"")</f>
        <v/>
      </c>
      <c r="G617">
        <f>'Lay Out'!E617</f>
        <v>0</v>
      </c>
      <c r="H617" s="16" t="str">
        <f ca="1">IF('Lay Out'!A617&gt;3,CONCATENATE('Lay Out'!A617,RANDBETWEEN(1,99999)),(""))</f>
        <v/>
      </c>
      <c r="I617" s="16" t="str">
        <f>IF('Lay Out'!A617&gt;1,'Lay Out'!B617,"")</f>
        <v/>
      </c>
      <c r="J617" s="16" t="str">
        <f t="shared" si="55"/>
        <v/>
      </c>
      <c r="K617" s="16" t="str">
        <f t="shared" si="56"/>
        <v/>
      </c>
      <c r="L617" s="16" t="str" cm="1">
        <f t="array" ref="L617">IF(E617="","",_xlfn.IFS(E617=18,40,E617=16,3,E617=10,10))</f>
        <v/>
      </c>
      <c r="M617" s="22" t="str">
        <f>IF(E617=18,'Lay Out'!D617,IF(E617=10,'Lay Out'!D617,IF(E617=16,'Lay Out'!D617,"")))</f>
        <v/>
      </c>
      <c r="N617" s="16" t="str">
        <f>IF(K617=1,'Lay Out'!G617,"")</f>
        <v/>
      </c>
      <c r="O617" s="23" t="str">
        <f>IF(K617=1,'Lay Out'!$J$25,"")</f>
        <v/>
      </c>
      <c r="P617">
        <f t="shared" si="57"/>
        <v>90646</v>
      </c>
      <c r="Q617" s="16" t="str">
        <f>IF(K617=1,'Lay Out'!F617,"")</f>
        <v/>
      </c>
    </row>
    <row r="618" spans="1:17" ht="14.4">
      <c r="A618" t="str">
        <f>IF(C618="no",_xlfn.XLOOKUP(D618,'BASE BANCOS'!B:B,'BASE BANCOS'!C:C,"",0,1),IF(C618&gt;2,_xlfn.XLOOKUP(D618,'BASE BANCOS'!A:A,'BASE BANCOS'!C:C,"",0,1),""))</f>
        <v/>
      </c>
      <c r="B618" s="16" t="str">
        <f>_xlfn.XLOOKUP(A618,'BASE BANCOS'!C:C,'BASE BANCOS'!B:B,"",0,1)</f>
        <v/>
      </c>
      <c r="C618" t="str">
        <f t="shared" si="59"/>
        <v/>
      </c>
      <c r="D618" s="16">
        <f t="shared" si="58"/>
        <v>0</v>
      </c>
      <c r="E618" t="str">
        <f t="shared" si="54"/>
        <v/>
      </c>
      <c r="F618" s="21" t="str">
        <f>IF('Lay Out'!A618&gt;1,'Lay Out'!C618,"")</f>
        <v/>
      </c>
      <c r="G618">
        <f>'Lay Out'!E618</f>
        <v>0</v>
      </c>
      <c r="H618" s="16" t="str">
        <f ca="1">IF('Lay Out'!A618&gt;3,CONCATENATE('Lay Out'!A618,RANDBETWEEN(1,99999)),(""))</f>
        <v/>
      </c>
      <c r="I618" s="16" t="str">
        <f>IF('Lay Out'!A618&gt;1,'Lay Out'!B618,"")</f>
        <v/>
      </c>
      <c r="J618" s="16" t="str">
        <f t="shared" si="55"/>
        <v/>
      </c>
      <c r="K618" s="16" t="str">
        <f t="shared" si="56"/>
        <v/>
      </c>
      <c r="L618" s="16" t="str" cm="1">
        <f t="array" ref="L618">IF(E618="","",_xlfn.IFS(E618=18,40,E618=16,3,E618=10,10))</f>
        <v/>
      </c>
      <c r="M618" s="22" t="str">
        <f>IF(E618=18,'Lay Out'!D618,IF(E618=10,'Lay Out'!D618,IF(E618=16,'Lay Out'!D618,"")))</f>
        <v/>
      </c>
      <c r="N618" s="16" t="str">
        <f>IF(K618=1,'Lay Out'!G618,"")</f>
        <v/>
      </c>
      <c r="O618" s="23" t="str">
        <f>IF(K618=1,'Lay Out'!$J$25,"")</f>
        <v/>
      </c>
      <c r="P618">
        <f t="shared" si="57"/>
        <v>90646</v>
      </c>
      <c r="Q618" s="16" t="str">
        <f>IF(K618=1,'Lay Out'!F618,"")</f>
        <v/>
      </c>
    </row>
    <row r="619" spans="1:17" ht="14.4">
      <c r="A619" t="str">
        <f>IF(C619="no",_xlfn.XLOOKUP(D619,'BASE BANCOS'!B:B,'BASE BANCOS'!C:C,"",0,1),IF(C619&gt;2,_xlfn.XLOOKUP(D619,'BASE BANCOS'!A:A,'BASE BANCOS'!C:C,"",0,1),""))</f>
        <v/>
      </c>
      <c r="B619" s="16" t="str">
        <f>_xlfn.XLOOKUP(A619,'BASE BANCOS'!C:C,'BASE BANCOS'!B:B,"",0,1)</f>
        <v/>
      </c>
      <c r="C619" t="str">
        <f t="shared" si="59"/>
        <v/>
      </c>
      <c r="D619" s="16">
        <f t="shared" si="58"/>
        <v>0</v>
      </c>
      <c r="E619" t="str">
        <f t="shared" si="54"/>
        <v/>
      </c>
      <c r="F619" s="21" t="str">
        <f>IF('Lay Out'!A619&gt;1,'Lay Out'!C619,"")</f>
        <v/>
      </c>
      <c r="G619">
        <f>'Lay Out'!E619</f>
        <v>0</v>
      </c>
      <c r="H619" s="16" t="str">
        <f ca="1">IF('Lay Out'!A619&gt;3,CONCATENATE('Lay Out'!A619,RANDBETWEEN(1,99999)),(""))</f>
        <v/>
      </c>
      <c r="I619" s="16" t="str">
        <f>IF('Lay Out'!A619&gt;1,'Lay Out'!B619,"")</f>
        <v/>
      </c>
      <c r="J619" s="16" t="str">
        <f t="shared" si="55"/>
        <v/>
      </c>
      <c r="K619" s="16" t="str">
        <f t="shared" si="56"/>
        <v/>
      </c>
      <c r="L619" s="16" t="str" cm="1">
        <f t="array" ref="L619">IF(E619="","",_xlfn.IFS(E619=18,40,E619=16,3,E619=10,10))</f>
        <v/>
      </c>
      <c r="M619" s="22" t="str">
        <f>IF(E619=18,'Lay Out'!D619,IF(E619=10,'Lay Out'!D619,IF(E619=16,'Lay Out'!D619,"")))</f>
        <v/>
      </c>
      <c r="N619" s="16" t="str">
        <f>IF(K619=1,'Lay Out'!G619,"")</f>
        <v/>
      </c>
      <c r="O619" s="23" t="str">
        <f>IF(K619=1,'Lay Out'!$J$25,"")</f>
        <v/>
      </c>
      <c r="P619">
        <f t="shared" si="57"/>
        <v>90646</v>
      </c>
      <c r="Q619" s="16" t="str">
        <f>IF(K619=1,'Lay Out'!F619,"")</f>
        <v/>
      </c>
    </row>
    <row r="620" spans="1:17" ht="14.4">
      <c r="A620" t="str">
        <f>IF(C620="no",_xlfn.XLOOKUP(D620,'BASE BANCOS'!B:B,'BASE BANCOS'!C:C,"",0,1),IF(C620&gt;2,_xlfn.XLOOKUP(D620,'BASE BANCOS'!A:A,'BASE BANCOS'!C:C,"",0,1),""))</f>
        <v/>
      </c>
      <c r="B620" s="16" t="str">
        <f>_xlfn.XLOOKUP(A620,'BASE BANCOS'!C:C,'BASE BANCOS'!B:B,"",0,1)</f>
        <v/>
      </c>
      <c r="C620" t="str">
        <f t="shared" si="59"/>
        <v/>
      </c>
      <c r="D620" s="16">
        <f t="shared" si="58"/>
        <v>0</v>
      </c>
      <c r="E620" t="str">
        <f t="shared" si="54"/>
        <v/>
      </c>
      <c r="F620" s="21" t="str">
        <f>IF('Lay Out'!A620&gt;1,'Lay Out'!C620,"")</f>
        <v/>
      </c>
      <c r="G620">
        <f>'Lay Out'!E620</f>
        <v>0</v>
      </c>
      <c r="H620" s="16" t="str">
        <f ca="1">IF('Lay Out'!A620&gt;3,CONCATENATE('Lay Out'!A620,RANDBETWEEN(1,99999)),(""))</f>
        <v/>
      </c>
      <c r="I620" s="16" t="str">
        <f>IF('Lay Out'!A620&gt;1,'Lay Out'!B620,"")</f>
        <v/>
      </c>
      <c r="J620" s="16" t="str">
        <f t="shared" si="55"/>
        <v/>
      </c>
      <c r="K620" s="16" t="str">
        <f t="shared" si="56"/>
        <v/>
      </c>
      <c r="L620" s="16" t="str" cm="1">
        <f t="array" ref="L620">IF(E620="","",_xlfn.IFS(E620=18,40,E620=16,3,E620=10,10))</f>
        <v/>
      </c>
      <c r="M620" s="22" t="str">
        <f>IF(E620=18,'Lay Out'!D620,IF(E620=10,'Lay Out'!D620,IF(E620=16,'Lay Out'!D620,"")))</f>
        <v/>
      </c>
      <c r="N620" s="16" t="str">
        <f>IF(K620=1,'Lay Out'!G620,"")</f>
        <v/>
      </c>
      <c r="O620" s="23" t="str">
        <f>IF(K620=1,'Lay Out'!$J$25,"")</f>
        <v/>
      </c>
      <c r="P620">
        <f t="shared" si="57"/>
        <v>90646</v>
      </c>
      <c r="Q620" s="16" t="str">
        <f>IF(K620=1,'Lay Out'!F620,"")</f>
        <v/>
      </c>
    </row>
    <row r="621" spans="1:17" ht="14.4">
      <c r="A621" t="str">
        <f>IF(C621="no",_xlfn.XLOOKUP(D621,'BASE BANCOS'!B:B,'BASE BANCOS'!C:C,"",0,1),IF(C621&gt;2,_xlfn.XLOOKUP(D621,'BASE BANCOS'!A:A,'BASE BANCOS'!C:C,"",0,1),""))</f>
        <v/>
      </c>
      <c r="B621" s="16" t="str">
        <f>_xlfn.XLOOKUP(A621,'BASE BANCOS'!C:C,'BASE BANCOS'!B:B,"",0,1)</f>
        <v/>
      </c>
      <c r="C621" t="str">
        <f t="shared" si="59"/>
        <v/>
      </c>
      <c r="D621" s="16">
        <f t="shared" si="58"/>
        <v>0</v>
      </c>
      <c r="E621" t="str">
        <f t="shared" si="54"/>
        <v/>
      </c>
      <c r="F621" s="21" t="str">
        <f>IF('Lay Out'!A621&gt;1,'Lay Out'!C621,"")</f>
        <v/>
      </c>
      <c r="G621">
        <f>'Lay Out'!E621</f>
        <v>0</v>
      </c>
      <c r="H621" s="16" t="str">
        <f ca="1">IF('Lay Out'!A621&gt;3,CONCATENATE('Lay Out'!A621,RANDBETWEEN(1,99999)),(""))</f>
        <v/>
      </c>
      <c r="I621" s="16" t="str">
        <f>IF('Lay Out'!A621&gt;1,'Lay Out'!B621,"")</f>
        <v/>
      </c>
      <c r="J621" s="16" t="str">
        <f t="shared" si="55"/>
        <v/>
      </c>
      <c r="K621" s="16" t="str">
        <f t="shared" si="56"/>
        <v/>
      </c>
      <c r="L621" s="16" t="str" cm="1">
        <f t="array" ref="L621">IF(E621="","",_xlfn.IFS(E621=18,40,E621=16,3,E621=10,10))</f>
        <v/>
      </c>
      <c r="M621" s="22" t="str">
        <f>IF(E621=18,'Lay Out'!D621,IF(E621=10,'Lay Out'!D621,IF(E621=16,'Lay Out'!D621,"")))</f>
        <v/>
      </c>
      <c r="N621" s="16" t="str">
        <f>IF(K621=1,'Lay Out'!G621,"")</f>
        <v/>
      </c>
      <c r="O621" s="23" t="str">
        <f>IF(K621=1,'Lay Out'!$J$25,"")</f>
        <v/>
      </c>
      <c r="P621">
        <f t="shared" si="57"/>
        <v>90646</v>
      </c>
      <c r="Q621" s="16" t="str">
        <f>IF(K621=1,'Lay Out'!F621,"")</f>
        <v/>
      </c>
    </row>
    <row r="622" spans="1:17" ht="14.4">
      <c r="A622" t="str">
        <f>IF(C622="no",_xlfn.XLOOKUP(D622,'BASE BANCOS'!B:B,'BASE BANCOS'!C:C,"",0,1),IF(C622&gt;2,_xlfn.XLOOKUP(D622,'BASE BANCOS'!A:A,'BASE BANCOS'!C:C,"",0,1),""))</f>
        <v/>
      </c>
      <c r="B622" s="16" t="str">
        <f>_xlfn.XLOOKUP(A622,'BASE BANCOS'!C:C,'BASE BANCOS'!B:B,"",0,1)</f>
        <v/>
      </c>
      <c r="C622" t="str">
        <f t="shared" si="59"/>
        <v/>
      </c>
      <c r="D622" s="16">
        <f t="shared" si="58"/>
        <v>0</v>
      </c>
      <c r="E622" t="str">
        <f t="shared" si="54"/>
        <v/>
      </c>
      <c r="F622" s="21" t="str">
        <f>IF('Lay Out'!A622&gt;1,'Lay Out'!C622,"")</f>
        <v/>
      </c>
      <c r="G622">
        <f>'Lay Out'!E622</f>
        <v>0</v>
      </c>
      <c r="H622" s="16" t="str">
        <f ca="1">IF('Lay Out'!A622&gt;3,CONCATENATE('Lay Out'!A622,RANDBETWEEN(1,99999)),(""))</f>
        <v/>
      </c>
      <c r="I622" s="16" t="str">
        <f>IF('Lay Out'!A622&gt;1,'Lay Out'!B622,"")</f>
        <v/>
      </c>
      <c r="J622" s="16" t="str">
        <f t="shared" si="55"/>
        <v/>
      </c>
      <c r="K622" s="16" t="str">
        <f t="shared" si="56"/>
        <v/>
      </c>
      <c r="L622" s="16" t="str" cm="1">
        <f t="array" ref="L622">IF(E622="","",_xlfn.IFS(E622=18,40,E622=16,3,E622=10,10))</f>
        <v/>
      </c>
      <c r="M622" s="22" t="str">
        <f>IF(E622=18,'Lay Out'!D622,IF(E622=10,'Lay Out'!D622,IF(E622=16,'Lay Out'!D622,"")))</f>
        <v/>
      </c>
      <c r="N622" s="16" t="str">
        <f>IF(K622=1,'Lay Out'!G622,"")</f>
        <v/>
      </c>
      <c r="O622" s="23" t="str">
        <f>IF(K622=1,'Lay Out'!$J$25,"")</f>
        <v/>
      </c>
      <c r="P622">
        <f t="shared" si="57"/>
        <v>90646</v>
      </c>
      <c r="Q622" s="16" t="str">
        <f>IF(K622=1,'Lay Out'!F622,"")</f>
        <v/>
      </c>
    </row>
    <row r="623" spans="1:17" ht="14.4">
      <c r="A623" t="str">
        <f>IF(C623="no",_xlfn.XLOOKUP(D623,'BASE BANCOS'!B:B,'BASE BANCOS'!C:C,"",0,1),IF(C623&gt;2,_xlfn.XLOOKUP(D623,'BASE BANCOS'!A:A,'BASE BANCOS'!C:C,"",0,1),""))</f>
        <v/>
      </c>
      <c r="B623" s="16" t="str">
        <f>_xlfn.XLOOKUP(A623,'BASE BANCOS'!C:C,'BASE BANCOS'!B:B,"",0,1)</f>
        <v/>
      </c>
      <c r="C623" t="str">
        <f t="shared" si="59"/>
        <v/>
      </c>
      <c r="D623" s="16">
        <f t="shared" si="58"/>
        <v>0</v>
      </c>
      <c r="E623" t="str">
        <f t="shared" si="54"/>
        <v/>
      </c>
      <c r="F623" s="21" t="str">
        <f>IF('Lay Out'!A623&gt;1,'Lay Out'!C623,"")</f>
        <v/>
      </c>
      <c r="G623">
        <f>'Lay Out'!E623</f>
        <v>0</v>
      </c>
      <c r="H623" s="16" t="str">
        <f ca="1">IF('Lay Out'!A623&gt;3,CONCATENATE('Lay Out'!A623,RANDBETWEEN(1,99999)),(""))</f>
        <v/>
      </c>
      <c r="I623" s="16" t="str">
        <f>IF('Lay Out'!A623&gt;1,'Lay Out'!B623,"")</f>
        <v/>
      </c>
      <c r="J623" s="16" t="str">
        <f t="shared" si="55"/>
        <v/>
      </c>
      <c r="K623" s="16" t="str">
        <f t="shared" si="56"/>
        <v/>
      </c>
      <c r="L623" s="16" t="str" cm="1">
        <f t="array" ref="L623">IF(E623="","",_xlfn.IFS(E623=18,40,E623=16,3,E623=10,10))</f>
        <v/>
      </c>
      <c r="M623" s="22" t="str">
        <f>IF(E623=18,'Lay Out'!D623,IF(E623=10,'Lay Out'!D623,IF(E623=16,'Lay Out'!D623,"")))</f>
        <v/>
      </c>
      <c r="N623" s="16" t="str">
        <f>IF(K623=1,'Lay Out'!G623,"")</f>
        <v/>
      </c>
      <c r="O623" s="23" t="str">
        <f>IF(K623=1,'Lay Out'!$J$25,"")</f>
        <v/>
      </c>
      <c r="P623">
        <f t="shared" si="57"/>
        <v>90646</v>
      </c>
      <c r="Q623" s="16" t="str">
        <f>IF(K623=1,'Lay Out'!F623,"")</f>
        <v/>
      </c>
    </row>
    <row r="624" spans="1:17" ht="14.4">
      <c r="A624" t="str">
        <f>IF(C624="no",_xlfn.XLOOKUP(D624,'BASE BANCOS'!B:B,'BASE BANCOS'!C:C,"",0,1),IF(C624&gt;2,_xlfn.XLOOKUP(D624,'BASE BANCOS'!A:A,'BASE BANCOS'!C:C,"",0,1),""))</f>
        <v/>
      </c>
      <c r="B624" s="16" t="str">
        <f>_xlfn.XLOOKUP(A624,'BASE BANCOS'!C:C,'BASE BANCOS'!B:B,"",0,1)</f>
        <v/>
      </c>
      <c r="C624" t="str">
        <f t="shared" si="59"/>
        <v/>
      </c>
      <c r="D624" s="16">
        <f t="shared" si="58"/>
        <v>0</v>
      </c>
      <c r="E624" t="str">
        <f t="shared" si="54"/>
        <v/>
      </c>
      <c r="F624" s="21" t="str">
        <f>IF('Lay Out'!A624&gt;1,'Lay Out'!C624,"")</f>
        <v/>
      </c>
      <c r="G624">
        <f>'Lay Out'!E624</f>
        <v>0</v>
      </c>
      <c r="H624" s="16" t="str">
        <f ca="1">IF('Lay Out'!A624&gt;3,CONCATENATE('Lay Out'!A624,RANDBETWEEN(1,99999)),(""))</f>
        <v/>
      </c>
      <c r="I624" s="16" t="str">
        <f>IF('Lay Out'!A624&gt;1,'Lay Out'!B624,"")</f>
        <v/>
      </c>
      <c r="J624" s="16" t="str">
        <f t="shared" si="55"/>
        <v/>
      </c>
      <c r="K624" s="16" t="str">
        <f t="shared" si="56"/>
        <v/>
      </c>
      <c r="L624" s="16" t="str" cm="1">
        <f t="array" ref="L624">IF(E624="","",_xlfn.IFS(E624=18,40,E624=16,3,E624=10,10))</f>
        <v/>
      </c>
      <c r="M624" s="22" t="str">
        <f>IF(E624=18,'Lay Out'!D624,IF(E624=10,'Lay Out'!D624,IF(E624=16,'Lay Out'!D624,"")))</f>
        <v/>
      </c>
      <c r="N624" s="16" t="str">
        <f>IF(K624=1,'Lay Out'!G624,"")</f>
        <v/>
      </c>
      <c r="O624" s="23" t="str">
        <f>IF(K624=1,'Lay Out'!$J$25,"")</f>
        <v/>
      </c>
      <c r="P624">
        <f t="shared" si="57"/>
        <v>90646</v>
      </c>
      <c r="Q624" s="16" t="str">
        <f>IF(K624=1,'Lay Out'!F624,"")</f>
        <v/>
      </c>
    </row>
    <row r="625" spans="1:17" ht="14.4">
      <c r="A625" t="str">
        <f>IF(C625="no",_xlfn.XLOOKUP(D625,'BASE BANCOS'!B:B,'BASE BANCOS'!C:C,"",0,1),IF(C625&gt;2,_xlfn.XLOOKUP(D625,'BASE BANCOS'!A:A,'BASE BANCOS'!C:C,"",0,1),""))</f>
        <v/>
      </c>
      <c r="B625" s="16" t="str">
        <f>_xlfn.XLOOKUP(A625,'BASE BANCOS'!C:C,'BASE BANCOS'!B:B,"",0,1)</f>
        <v/>
      </c>
      <c r="C625" t="str">
        <f t="shared" si="59"/>
        <v/>
      </c>
      <c r="D625" s="16">
        <f t="shared" si="58"/>
        <v>0</v>
      </c>
      <c r="E625" t="str">
        <f t="shared" si="54"/>
        <v/>
      </c>
      <c r="F625" s="21" t="str">
        <f>IF('Lay Out'!A625&gt;1,'Lay Out'!C625,"")</f>
        <v/>
      </c>
      <c r="G625">
        <f>'Lay Out'!E625</f>
        <v>0</v>
      </c>
      <c r="H625" s="16" t="str">
        <f ca="1">IF('Lay Out'!A625&gt;3,CONCATENATE('Lay Out'!A625,RANDBETWEEN(1,99999)),(""))</f>
        <v/>
      </c>
      <c r="I625" s="16" t="str">
        <f>IF('Lay Out'!A625&gt;1,'Lay Out'!B625,"")</f>
        <v/>
      </c>
      <c r="J625" s="16" t="str">
        <f t="shared" si="55"/>
        <v/>
      </c>
      <c r="K625" s="16" t="str">
        <f t="shared" si="56"/>
        <v/>
      </c>
      <c r="L625" s="16" t="str" cm="1">
        <f t="array" ref="L625">IF(E625="","",_xlfn.IFS(E625=18,40,E625=16,3,E625=10,10))</f>
        <v/>
      </c>
      <c r="M625" s="22" t="str">
        <f>IF(E625=18,'Lay Out'!D625,IF(E625=10,'Lay Out'!D625,IF(E625=16,'Lay Out'!D625,"")))</f>
        <v/>
      </c>
      <c r="N625" s="16" t="str">
        <f>IF(K625=1,'Lay Out'!G625,"")</f>
        <v/>
      </c>
      <c r="O625" s="23" t="str">
        <f>IF(K625=1,'Lay Out'!$J$25,"")</f>
        <v/>
      </c>
      <c r="P625">
        <f t="shared" si="57"/>
        <v>90646</v>
      </c>
      <c r="Q625" s="16" t="str">
        <f>IF(K625=1,'Lay Out'!F625,"")</f>
        <v/>
      </c>
    </row>
    <row r="626" spans="1:17" ht="14.4">
      <c r="A626" t="str">
        <f>IF(C626="no",_xlfn.XLOOKUP(D626,'BASE BANCOS'!B:B,'BASE BANCOS'!C:C,"",0,1),IF(C626&gt;2,_xlfn.XLOOKUP(D626,'BASE BANCOS'!A:A,'BASE BANCOS'!C:C,"",0,1),""))</f>
        <v/>
      </c>
      <c r="B626" s="16" t="str">
        <f>_xlfn.XLOOKUP(A626,'BASE BANCOS'!C:C,'BASE BANCOS'!B:B,"",0,1)</f>
        <v/>
      </c>
      <c r="C626" t="str">
        <f t="shared" si="59"/>
        <v/>
      </c>
      <c r="D626" s="16">
        <f t="shared" si="58"/>
        <v>0</v>
      </c>
      <c r="E626" t="str">
        <f t="shared" si="54"/>
        <v/>
      </c>
      <c r="F626" s="21" t="str">
        <f>IF('Lay Out'!A626&gt;1,'Lay Out'!C626,"")</f>
        <v/>
      </c>
      <c r="G626">
        <f>'Lay Out'!E626</f>
        <v>0</v>
      </c>
      <c r="H626" s="16" t="str">
        <f ca="1">IF('Lay Out'!A626&gt;3,CONCATENATE('Lay Out'!A626,RANDBETWEEN(1,99999)),(""))</f>
        <v/>
      </c>
      <c r="I626" s="16" t="str">
        <f>IF('Lay Out'!A626&gt;1,'Lay Out'!B626,"")</f>
        <v/>
      </c>
      <c r="J626" s="16" t="str">
        <f t="shared" si="55"/>
        <v/>
      </c>
      <c r="K626" s="16" t="str">
        <f t="shared" si="56"/>
        <v/>
      </c>
      <c r="L626" s="16" t="str" cm="1">
        <f t="array" ref="L626">IF(E626="","",_xlfn.IFS(E626=18,40,E626=16,3,E626=10,10))</f>
        <v/>
      </c>
      <c r="M626" s="22" t="str">
        <f>IF(E626=18,'Lay Out'!D626,IF(E626=10,'Lay Out'!D626,IF(E626=16,'Lay Out'!D626,"")))</f>
        <v/>
      </c>
      <c r="N626" s="16" t="str">
        <f>IF(K626=1,'Lay Out'!G626,"")</f>
        <v/>
      </c>
      <c r="O626" s="23" t="str">
        <f>IF(K626=1,'Lay Out'!$J$25,"")</f>
        <v/>
      </c>
      <c r="P626">
        <f t="shared" si="57"/>
        <v>90646</v>
      </c>
      <c r="Q626" s="16" t="str">
        <f>IF(K626=1,'Lay Out'!F626,"")</f>
        <v/>
      </c>
    </row>
    <row r="627" spans="1:17" ht="14.4">
      <c r="A627" t="str">
        <f>IF(C627="no",_xlfn.XLOOKUP(D627,'BASE BANCOS'!B:B,'BASE BANCOS'!C:C,"",0,1),IF(C627&gt;2,_xlfn.XLOOKUP(D627,'BASE BANCOS'!A:A,'BASE BANCOS'!C:C,"",0,1),""))</f>
        <v/>
      </c>
      <c r="B627" s="16" t="str">
        <f>_xlfn.XLOOKUP(A627,'BASE BANCOS'!C:C,'BASE BANCOS'!B:B,"",0,1)</f>
        <v/>
      </c>
      <c r="C627" t="str">
        <f t="shared" si="59"/>
        <v/>
      </c>
      <c r="D627" s="16">
        <f t="shared" si="58"/>
        <v>0</v>
      </c>
      <c r="E627" t="str">
        <f t="shared" si="54"/>
        <v/>
      </c>
      <c r="F627" s="21" t="str">
        <f>IF('Lay Out'!A627&gt;1,'Lay Out'!C627,"")</f>
        <v/>
      </c>
      <c r="G627">
        <f>'Lay Out'!E627</f>
        <v>0</v>
      </c>
      <c r="H627" s="16" t="str">
        <f ca="1">IF('Lay Out'!A627&gt;3,CONCATENATE('Lay Out'!A627,RANDBETWEEN(1,99999)),(""))</f>
        <v/>
      </c>
      <c r="I627" s="16" t="str">
        <f>IF('Lay Out'!A627&gt;1,'Lay Out'!B627,"")</f>
        <v/>
      </c>
      <c r="J627" s="16" t="str">
        <f t="shared" si="55"/>
        <v/>
      </c>
      <c r="K627" s="16" t="str">
        <f t="shared" si="56"/>
        <v/>
      </c>
      <c r="L627" s="16" t="str" cm="1">
        <f t="array" ref="L627">IF(E627="","",_xlfn.IFS(E627=18,40,E627=16,3,E627=10,10))</f>
        <v/>
      </c>
      <c r="M627" s="22" t="str">
        <f>IF(E627=18,'Lay Out'!D627,IF(E627=10,'Lay Out'!D627,IF(E627=16,'Lay Out'!D627,"")))</f>
        <v/>
      </c>
      <c r="N627" s="16" t="str">
        <f>IF(K627=1,'Lay Out'!G627,"")</f>
        <v/>
      </c>
      <c r="O627" s="23" t="str">
        <f>IF(K627=1,'Lay Out'!$J$25,"")</f>
        <v/>
      </c>
      <c r="P627">
        <f t="shared" si="57"/>
        <v>90646</v>
      </c>
      <c r="Q627" s="16" t="str">
        <f>IF(K627=1,'Lay Out'!F627,"")</f>
        <v/>
      </c>
    </row>
    <row r="628" spans="1:17" ht="14.4">
      <c r="A628" t="str">
        <f>IF(C628="no",_xlfn.XLOOKUP(D628,'BASE BANCOS'!B:B,'BASE BANCOS'!C:C,"",0,1),IF(C628&gt;2,_xlfn.XLOOKUP(D628,'BASE BANCOS'!A:A,'BASE BANCOS'!C:C,"",0,1),""))</f>
        <v/>
      </c>
      <c r="B628" s="16" t="str">
        <f>_xlfn.XLOOKUP(A628,'BASE BANCOS'!C:C,'BASE BANCOS'!B:B,"",0,1)</f>
        <v/>
      </c>
      <c r="C628" t="str">
        <f t="shared" si="59"/>
        <v/>
      </c>
      <c r="D628" s="16">
        <f t="shared" si="58"/>
        <v>0</v>
      </c>
      <c r="E628" t="str">
        <f t="shared" si="54"/>
        <v/>
      </c>
      <c r="F628" s="21" t="str">
        <f>IF('Lay Out'!A628&gt;1,'Lay Out'!C628,"")</f>
        <v/>
      </c>
      <c r="G628">
        <f>'Lay Out'!E628</f>
        <v>0</v>
      </c>
      <c r="H628" s="16" t="str">
        <f ca="1">IF('Lay Out'!A628&gt;3,CONCATENATE('Lay Out'!A628,RANDBETWEEN(1,99999)),(""))</f>
        <v/>
      </c>
      <c r="I628" s="16" t="str">
        <f>IF('Lay Out'!A628&gt;1,'Lay Out'!B628,"")</f>
        <v/>
      </c>
      <c r="J628" s="16" t="str">
        <f t="shared" si="55"/>
        <v/>
      </c>
      <c r="K628" s="16" t="str">
        <f t="shared" si="56"/>
        <v/>
      </c>
      <c r="L628" s="16" t="str" cm="1">
        <f t="array" ref="L628">IF(E628="","",_xlfn.IFS(E628=18,40,E628=16,3,E628=10,10))</f>
        <v/>
      </c>
      <c r="M628" s="22" t="str">
        <f>IF(E628=18,'Lay Out'!D628,IF(E628=10,'Lay Out'!D628,IF(E628=16,'Lay Out'!D628,"")))</f>
        <v/>
      </c>
      <c r="N628" s="16" t="str">
        <f>IF(K628=1,'Lay Out'!G628,"")</f>
        <v/>
      </c>
      <c r="O628" s="23" t="str">
        <f>IF(K628=1,'Lay Out'!$J$25,"")</f>
        <v/>
      </c>
      <c r="P628">
        <f t="shared" si="57"/>
        <v>90646</v>
      </c>
      <c r="Q628" s="16" t="str">
        <f>IF(K628=1,'Lay Out'!F628,"")</f>
        <v/>
      </c>
    </row>
    <row r="629" spans="1:17" ht="14.4">
      <c r="A629" t="str">
        <f>IF(C629="no",_xlfn.XLOOKUP(D629,'BASE BANCOS'!B:B,'BASE BANCOS'!C:C,"",0,1),IF(C629&gt;2,_xlfn.XLOOKUP(D629,'BASE BANCOS'!A:A,'BASE BANCOS'!C:C,"",0,1),""))</f>
        <v/>
      </c>
      <c r="B629" s="16" t="str">
        <f>_xlfn.XLOOKUP(A629,'BASE BANCOS'!C:C,'BASE BANCOS'!B:B,"",0,1)</f>
        <v/>
      </c>
      <c r="C629" t="str">
        <f t="shared" si="59"/>
        <v/>
      </c>
      <c r="D629" s="16">
        <f t="shared" si="58"/>
        <v>0</v>
      </c>
      <c r="E629" t="str">
        <f t="shared" si="54"/>
        <v/>
      </c>
      <c r="F629" s="21" t="str">
        <f>IF('Lay Out'!A629&gt;1,'Lay Out'!C629,"")</f>
        <v/>
      </c>
      <c r="G629">
        <f>'Lay Out'!E629</f>
        <v>0</v>
      </c>
      <c r="H629" s="16" t="str">
        <f ca="1">IF('Lay Out'!A629&gt;3,CONCATENATE('Lay Out'!A629,RANDBETWEEN(1,99999)),(""))</f>
        <v/>
      </c>
      <c r="I629" s="16" t="str">
        <f>IF('Lay Out'!A629&gt;1,'Lay Out'!B629,"")</f>
        <v/>
      </c>
      <c r="J629" s="16" t="str">
        <f t="shared" si="55"/>
        <v/>
      </c>
      <c r="K629" s="16" t="str">
        <f t="shared" si="56"/>
        <v/>
      </c>
      <c r="L629" s="16" t="str" cm="1">
        <f t="array" ref="L629">IF(E629="","",_xlfn.IFS(E629=18,40,E629=16,3,E629=10,10))</f>
        <v/>
      </c>
      <c r="M629" s="22" t="str">
        <f>IF(E629=18,'Lay Out'!D629,IF(E629=10,'Lay Out'!D629,IF(E629=16,'Lay Out'!D629,"")))</f>
        <v/>
      </c>
      <c r="N629" s="16" t="str">
        <f>IF(K629=1,'Lay Out'!G629,"")</f>
        <v/>
      </c>
      <c r="O629" s="23" t="str">
        <f>IF(K629=1,'Lay Out'!$J$25,"")</f>
        <v/>
      </c>
      <c r="P629">
        <f t="shared" si="57"/>
        <v>90646</v>
      </c>
      <c r="Q629" s="16" t="str">
        <f>IF(K629=1,'Lay Out'!F629,"")</f>
        <v/>
      </c>
    </row>
    <row r="630" spans="1:17" ht="14.4">
      <c r="A630" t="str">
        <f>IF(C630="no",_xlfn.XLOOKUP(D630,'BASE BANCOS'!B:B,'BASE BANCOS'!C:C,"",0,1),IF(C630&gt;2,_xlfn.XLOOKUP(D630,'BASE BANCOS'!A:A,'BASE BANCOS'!C:C,"",0,1),""))</f>
        <v/>
      </c>
      <c r="B630" s="16" t="str">
        <f>_xlfn.XLOOKUP(A630,'BASE BANCOS'!C:C,'BASE BANCOS'!B:B,"",0,1)</f>
        <v/>
      </c>
      <c r="C630" t="str">
        <f t="shared" si="59"/>
        <v/>
      </c>
      <c r="D630" s="16">
        <f t="shared" si="58"/>
        <v>0</v>
      </c>
      <c r="E630" t="str">
        <f t="shared" si="54"/>
        <v/>
      </c>
      <c r="F630" s="21" t="str">
        <f>IF('Lay Out'!A630&gt;1,'Lay Out'!C630,"")</f>
        <v/>
      </c>
      <c r="G630">
        <f>'Lay Out'!E630</f>
        <v>0</v>
      </c>
      <c r="H630" s="16" t="str">
        <f ca="1">IF('Lay Out'!A630&gt;3,CONCATENATE('Lay Out'!A630,RANDBETWEEN(1,99999)),(""))</f>
        <v/>
      </c>
      <c r="I630" s="16" t="str">
        <f>IF('Lay Out'!A630&gt;1,'Lay Out'!B630,"")</f>
        <v/>
      </c>
      <c r="J630" s="16" t="str">
        <f t="shared" si="55"/>
        <v/>
      </c>
      <c r="K630" s="16" t="str">
        <f t="shared" si="56"/>
        <v/>
      </c>
      <c r="L630" s="16" t="str" cm="1">
        <f t="array" ref="L630">IF(E630="","",_xlfn.IFS(E630=18,40,E630=16,3,E630=10,10))</f>
        <v/>
      </c>
      <c r="M630" s="22" t="str">
        <f>IF(E630=18,'Lay Out'!D630,IF(E630=10,'Lay Out'!D630,IF(E630=16,'Lay Out'!D630,"")))</f>
        <v/>
      </c>
      <c r="N630" s="16" t="str">
        <f>IF(K630=1,'Lay Out'!G630,"")</f>
        <v/>
      </c>
      <c r="O630" s="23" t="str">
        <f>IF(K630=1,'Lay Out'!$J$25,"")</f>
        <v/>
      </c>
      <c r="P630">
        <f t="shared" si="57"/>
        <v>90646</v>
      </c>
      <c r="Q630" s="16" t="str">
        <f>IF(K630=1,'Lay Out'!F630,"")</f>
        <v/>
      </c>
    </row>
    <row r="631" spans="1:17" ht="14.4">
      <c r="A631" t="str">
        <f>IF(C631="no",_xlfn.XLOOKUP(D631,'BASE BANCOS'!B:B,'BASE BANCOS'!C:C,"",0,1),IF(C631&gt;2,_xlfn.XLOOKUP(D631,'BASE BANCOS'!A:A,'BASE BANCOS'!C:C,"",0,1),""))</f>
        <v/>
      </c>
      <c r="B631" s="16" t="str">
        <f>_xlfn.XLOOKUP(A631,'BASE BANCOS'!C:C,'BASE BANCOS'!B:B,"",0,1)</f>
        <v/>
      </c>
      <c r="C631" t="str">
        <f t="shared" si="59"/>
        <v/>
      </c>
      <c r="D631" s="16">
        <f t="shared" si="58"/>
        <v>0</v>
      </c>
      <c r="E631" t="str">
        <f t="shared" si="54"/>
        <v/>
      </c>
      <c r="F631" s="21" t="str">
        <f>IF('Lay Out'!A631&gt;1,'Lay Out'!C631,"")</f>
        <v/>
      </c>
      <c r="G631">
        <f>'Lay Out'!E631</f>
        <v>0</v>
      </c>
      <c r="H631" s="16" t="str">
        <f ca="1">IF('Lay Out'!A631&gt;3,CONCATENATE('Lay Out'!A631,RANDBETWEEN(1,99999)),(""))</f>
        <v/>
      </c>
      <c r="I631" s="16" t="str">
        <f>IF('Lay Out'!A631&gt;1,'Lay Out'!B631,"")</f>
        <v/>
      </c>
      <c r="J631" s="16" t="str">
        <f t="shared" si="55"/>
        <v/>
      </c>
      <c r="K631" s="16" t="str">
        <f t="shared" si="56"/>
        <v/>
      </c>
      <c r="L631" s="16" t="str" cm="1">
        <f t="array" ref="L631">IF(E631="","",_xlfn.IFS(E631=18,40,E631=16,3,E631=10,10))</f>
        <v/>
      </c>
      <c r="M631" s="22" t="str">
        <f>IF(E631=18,'Lay Out'!D631,IF(E631=10,'Lay Out'!D631,IF(E631=16,'Lay Out'!D631,"")))</f>
        <v/>
      </c>
      <c r="N631" s="16" t="str">
        <f>IF(K631=1,'Lay Out'!G631,"")</f>
        <v/>
      </c>
      <c r="O631" s="23" t="str">
        <f>IF(K631=1,'Lay Out'!$J$25,"")</f>
        <v/>
      </c>
      <c r="P631">
        <f t="shared" si="57"/>
        <v>90646</v>
      </c>
      <c r="Q631" s="16" t="str">
        <f>IF(K631=1,'Lay Out'!F631,"")</f>
        <v/>
      </c>
    </row>
    <row r="632" spans="1:17" ht="14.4">
      <c r="A632" t="str">
        <f>IF(C632="no",_xlfn.XLOOKUP(D632,'BASE BANCOS'!B:B,'BASE BANCOS'!C:C,"",0,1),IF(C632&gt;2,_xlfn.XLOOKUP(D632,'BASE BANCOS'!A:A,'BASE BANCOS'!C:C,"",0,1),""))</f>
        <v/>
      </c>
      <c r="B632" s="16" t="str">
        <f>_xlfn.XLOOKUP(A632,'BASE BANCOS'!C:C,'BASE BANCOS'!B:B,"",0,1)</f>
        <v/>
      </c>
      <c r="C632" t="str">
        <f t="shared" si="59"/>
        <v/>
      </c>
      <c r="D632" s="16">
        <f t="shared" si="58"/>
        <v>0</v>
      </c>
      <c r="E632" t="str">
        <f t="shared" si="54"/>
        <v/>
      </c>
      <c r="F632" s="21" t="str">
        <f>IF('Lay Out'!A632&gt;1,'Lay Out'!C632,"")</f>
        <v/>
      </c>
      <c r="G632">
        <f>'Lay Out'!E632</f>
        <v>0</v>
      </c>
      <c r="H632" s="16" t="str">
        <f ca="1">IF('Lay Out'!A632&gt;3,CONCATENATE('Lay Out'!A632,RANDBETWEEN(1,99999)),(""))</f>
        <v/>
      </c>
      <c r="I632" s="16" t="str">
        <f>IF('Lay Out'!A632&gt;1,'Lay Out'!B632,"")</f>
        <v/>
      </c>
      <c r="J632" s="16" t="str">
        <f t="shared" si="55"/>
        <v/>
      </c>
      <c r="K632" s="16" t="str">
        <f t="shared" si="56"/>
        <v/>
      </c>
      <c r="L632" s="16" t="str" cm="1">
        <f t="array" ref="L632">IF(E632="","",_xlfn.IFS(E632=18,40,E632=16,3,E632=10,10))</f>
        <v/>
      </c>
      <c r="M632" s="22" t="str">
        <f>IF(E632=18,'Lay Out'!D632,IF(E632=10,'Lay Out'!D632,IF(E632=16,'Lay Out'!D632,"")))</f>
        <v/>
      </c>
      <c r="N632" s="16" t="str">
        <f>IF(K632=1,'Lay Out'!G632,"")</f>
        <v/>
      </c>
      <c r="O632" s="23" t="str">
        <f>IF(K632=1,'Lay Out'!$J$25,"")</f>
        <v/>
      </c>
      <c r="P632">
        <f t="shared" si="57"/>
        <v>90646</v>
      </c>
      <c r="Q632" s="16" t="str">
        <f>IF(K632=1,'Lay Out'!F632,"")</f>
        <v/>
      </c>
    </row>
    <row r="633" spans="1:17" ht="14.4">
      <c r="A633" t="str">
        <f>IF(C633="no",_xlfn.XLOOKUP(D633,'BASE BANCOS'!B:B,'BASE BANCOS'!C:C,"",0,1),IF(C633&gt;2,_xlfn.XLOOKUP(D633,'BASE BANCOS'!A:A,'BASE BANCOS'!C:C,"",0,1),""))</f>
        <v/>
      </c>
      <c r="B633" s="16" t="str">
        <f>_xlfn.XLOOKUP(A633,'BASE BANCOS'!C:C,'BASE BANCOS'!B:B,"",0,1)</f>
        <v/>
      </c>
      <c r="C633" t="str">
        <f t="shared" si="59"/>
        <v/>
      </c>
      <c r="D633" s="16">
        <f t="shared" si="58"/>
        <v>0</v>
      </c>
      <c r="E633" t="str">
        <f t="shared" si="54"/>
        <v/>
      </c>
      <c r="F633" s="21" t="str">
        <f>IF('Lay Out'!A633&gt;1,'Lay Out'!C633,"")</f>
        <v/>
      </c>
      <c r="G633">
        <f>'Lay Out'!E633</f>
        <v>0</v>
      </c>
      <c r="H633" s="16" t="str">
        <f ca="1">IF('Lay Out'!A633&gt;3,CONCATENATE('Lay Out'!A633,RANDBETWEEN(1,99999)),(""))</f>
        <v/>
      </c>
      <c r="I633" s="16" t="str">
        <f>IF('Lay Out'!A633&gt;1,'Lay Out'!B633,"")</f>
        <v/>
      </c>
      <c r="J633" s="16" t="str">
        <f t="shared" si="55"/>
        <v/>
      </c>
      <c r="K633" s="16" t="str">
        <f t="shared" si="56"/>
        <v/>
      </c>
      <c r="L633" s="16" t="str" cm="1">
        <f t="array" ref="L633">IF(E633="","",_xlfn.IFS(E633=18,40,E633=16,3,E633=10,10))</f>
        <v/>
      </c>
      <c r="M633" s="22" t="str">
        <f>IF(E633=18,'Lay Out'!D633,IF(E633=10,'Lay Out'!D633,IF(E633=16,'Lay Out'!D633,"")))</f>
        <v/>
      </c>
      <c r="N633" s="16" t="str">
        <f>IF(K633=1,'Lay Out'!G633,"")</f>
        <v/>
      </c>
      <c r="O633" s="23" t="str">
        <f>IF(K633=1,'Lay Out'!$J$25,"")</f>
        <v/>
      </c>
      <c r="P633">
        <f t="shared" si="57"/>
        <v>90646</v>
      </c>
      <c r="Q633" s="16" t="str">
        <f>IF(K633=1,'Lay Out'!F633,"")</f>
        <v/>
      </c>
    </row>
    <row r="634" spans="1:17" ht="14.4">
      <c r="A634" t="str">
        <f>IF(C634="no",_xlfn.XLOOKUP(D634,'BASE BANCOS'!B:B,'BASE BANCOS'!C:C,"",0,1),IF(C634&gt;2,_xlfn.XLOOKUP(D634,'BASE BANCOS'!A:A,'BASE BANCOS'!C:C,"",0,1),""))</f>
        <v/>
      </c>
      <c r="B634" s="16" t="str">
        <f>_xlfn.XLOOKUP(A634,'BASE BANCOS'!C:C,'BASE BANCOS'!B:B,"",0,1)</f>
        <v/>
      </c>
      <c r="C634" t="str">
        <f t="shared" si="59"/>
        <v/>
      </c>
      <c r="D634" s="16">
        <f t="shared" si="58"/>
        <v>0</v>
      </c>
      <c r="E634" t="str">
        <f t="shared" si="54"/>
        <v/>
      </c>
      <c r="F634" s="21" t="str">
        <f>IF('Lay Out'!A634&gt;1,'Lay Out'!C634,"")</f>
        <v/>
      </c>
      <c r="G634">
        <f>'Lay Out'!E634</f>
        <v>0</v>
      </c>
      <c r="H634" s="16" t="str">
        <f ca="1">IF('Lay Out'!A634&gt;3,CONCATENATE('Lay Out'!A634,RANDBETWEEN(1,99999)),(""))</f>
        <v/>
      </c>
      <c r="I634" s="16" t="str">
        <f>IF('Lay Out'!A634&gt;1,'Lay Out'!B634,"")</f>
        <v/>
      </c>
      <c r="J634" s="16" t="str">
        <f t="shared" si="55"/>
        <v/>
      </c>
      <c r="K634" s="16" t="str">
        <f t="shared" si="56"/>
        <v/>
      </c>
      <c r="L634" s="16" t="str" cm="1">
        <f t="array" ref="L634">IF(E634="","",_xlfn.IFS(E634=18,40,E634=16,3,E634=10,10))</f>
        <v/>
      </c>
      <c r="M634" s="22" t="str">
        <f>IF(E634=18,'Lay Out'!D634,IF(E634=10,'Lay Out'!D634,IF(E634=16,'Lay Out'!D634,"")))</f>
        <v/>
      </c>
      <c r="N634" s="16" t="str">
        <f>IF(K634=1,'Lay Out'!G634,"")</f>
        <v/>
      </c>
      <c r="O634" s="23" t="str">
        <f>IF(K634=1,'Lay Out'!$J$25,"")</f>
        <v/>
      </c>
      <c r="P634">
        <f t="shared" si="57"/>
        <v>90646</v>
      </c>
      <c r="Q634" s="16" t="str">
        <f>IF(K634=1,'Lay Out'!F634,"")</f>
        <v/>
      </c>
    </row>
    <row r="635" spans="1:17" ht="14.4">
      <c r="A635" t="str">
        <f>IF(C635="no",_xlfn.XLOOKUP(D635,'BASE BANCOS'!B:B,'BASE BANCOS'!C:C,"",0,1),IF(C635&gt;2,_xlfn.XLOOKUP(D635,'BASE BANCOS'!A:A,'BASE BANCOS'!C:C,"",0,1),""))</f>
        <v/>
      </c>
      <c r="B635" s="16" t="str">
        <f>_xlfn.XLOOKUP(A635,'BASE BANCOS'!C:C,'BASE BANCOS'!B:B,"",0,1)</f>
        <v/>
      </c>
      <c r="C635" t="str">
        <f t="shared" si="59"/>
        <v/>
      </c>
      <c r="D635" s="16">
        <f t="shared" si="58"/>
        <v>0</v>
      </c>
      <c r="E635" t="str">
        <f t="shared" si="54"/>
        <v/>
      </c>
      <c r="F635" s="21" t="str">
        <f>IF('Lay Out'!A635&gt;1,'Lay Out'!C635,"")</f>
        <v/>
      </c>
      <c r="G635">
        <f>'Lay Out'!E635</f>
        <v>0</v>
      </c>
      <c r="H635" s="16" t="str">
        <f ca="1">IF('Lay Out'!A635&gt;3,CONCATENATE('Lay Out'!A635,RANDBETWEEN(1,99999)),(""))</f>
        <v/>
      </c>
      <c r="I635" s="16" t="str">
        <f>IF('Lay Out'!A635&gt;1,'Lay Out'!B635,"")</f>
        <v/>
      </c>
      <c r="J635" s="16" t="str">
        <f t="shared" si="55"/>
        <v/>
      </c>
      <c r="K635" s="16" t="str">
        <f t="shared" si="56"/>
        <v/>
      </c>
      <c r="L635" s="16" t="str" cm="1">
        <f t="array" ref="L635">IF(E635="","",_xlfn.IFS(E635=18,40,E635=16,3,E635=10,10))</f>
        <v/>
      </c>
      <c r="M635" s="22" t="str">
        <f>IF(E635=18,'Lay Out'!D635,IF(E635=10,'Lay Out'!D635,IF(E635=16,'Lay Out'!D635,"")))</f>
        <v/>
      </c>
      <c r="N635" s="16" t="str">
        <f>IF(K635=1,'Lay Out'!G635,"")</f>
        <v/>
      </c>
      <c r="O635" s="23" t="str">
        <f>IF(K635=1,'Lay Out'!$J$25,"")</f>
        <v/>
      </c>
      <c r="P635">
        <f t="shared" si="57"/>
        <v>90646</v>
      </c>
      <c r="Q635" s="16" t="str">
        <f>IF(K635=1,'Lay Out'!F635,"")</f>
        <v/>
      </c>
    </row>
    <row r="636" spans="1:17" ht="14.4">
      <c r="A636" t="str">
        <f>IF(C636="no",_xlfn.XLOOKUP(D636,'BASE BANCOS'!B:B,'BASE BANCOS'!C:C,"",0,1),IF(C636&gt;2,_xlfn.XLOOKUP(D636,'BASE BANCOS'!A:A,'BASE BANCOS'!C:C,"",0,1),""))</f>
        <v/>
      </c>
      <c r="B636" s="16" t="str">
        <f>_xlfn.XLOOKUP(A636,'BASE BANCOS'!C:C,'BASE BANCOS'!B:B,"",0,1)</f>
        <v/>
      </c>
      <c r="C636" t="str">
        <f t="shared" si="59"/>
        <v/>
      </c>
      <c r="D636" s="16">
        <f t="shared" si="58"/>
        <v>0</v>
      </c>
      <c r="E636" t="str">
        <f t="shared" si="54"/>
        <v/>
      </c>
      <c r="F636" s="21" t="str">
        <f>IF('Lay Out'!A636&gt;1,'Lay Out'!C636,"")</f>
        <v/>
      </c>
      <c r="G636">
        <f>'Lay Out'!E636</f>
        <v>0</v>
      </c>
      <c r="H636" s="16" t="str">
        <f ca="1">IF('Lay Out'!A636&gt;3,CONCATENATE('Lay Out'!A636,RANDBETWEEN(1,99999)),(""))</f>
        <v/>
      </c>
      <c r="I636" s="16" t="str">
        <f>IF('Lay Out'!A636&gt;1,'Lay Out'!B636,"")</f>
        <v/>
      </c>
      <c r="J636" s="16" t="str">
        <f t="shared" si="55"/>
        <v/>
      </c>
      <c r="K636" s="16" t="str">
        <f t="shared" si="56"/>
        <v/>
      </c>
      <c r="L636" s="16" t="str" cm="1">
        <f t="array" ref="L636">IF(E636="","",_xlfn.IFS(E636=18,40,E636=16,3,E636=10,10))</f>
        <v/>
      </c>
      <c r="M636" s="22" t="str">
        <f>IF(E636=18,'Lay Out'!D636,IF(E636=10,'Lay Out'!D636,IF(E636=16,'Lay Out'!D636,"")))</f>
        <v/>
      </c>
      <c r="N636" s="16" t="str">
        <f>IF(K636=1,'Lay Out'!G636,"")</f>
        <v/>
      </c>
      <c r="O636" s="23" t="str">
        <f>IF(K636=1,'Lay Out'!$J$25,"")</f>
        <v/>
      </c>
      <c r="P636">
        <f t="shared" si="57"/>
        <v>90646</v>
      </c>
      <c r="Q636" s="16" t="str">
        <f>IF(K636=1,'Lay Out'!F636,"")</f>
        <v/>
      </c>
    </row>
    <row r="637" spans="1:17" ht="14.4">
      <c r="A637" t="str">
        <f>IF(C637="no",_xlfn.XLOOKUP(D637,'BASE BANCOS'!B:B,'BASE BANCOS'!C:C,"",0,1),IF(C637&gt;2,_xlfn.XLOOKUP(D637,'BASE BANCOS'!A:A,'BASE BANCOS'!C:C,"",0,1),""))</f>
        <v/>
      </c>
      <c r="B637" s="16" t="str">
        <f>_xlfn.XLOOKUP(A637,'BASE BANCOS'!C:C,'BASE BANCOS'!B:B,"",0,1)</f>
        <v/>
      </c>
      <c r="C637" t="str">
        <f t="shared" si="59"/>
        <v/>
      </c>
      <c r="D637" s="16">
        <f t="shared" si="58"/>
        <v>0</v>
      </c>
      <c r="E637" t="str">
        <f t="shared" si="54"/>
        <v/>
      </c>
      <c r="F637" s="21" t="str">
        <f>IF('Lay Out'!A637&gt;1,'Lay Out'!C637,"")</f>
        <v/>
      </c>
      <c r="G637">
        <f>'Lay Out'!E637</f>
        <v>0</v>
      </c>
      <c r="H637" s="16" t="str">
        <f ca="1">IF('Lay Out'!A637&gt;3,CONCATENATE('Lay Out'!A637,RANDBETWEEN(1,99999)),(""))</f>
        <v/>
      </c>
      <c r="I637" s="16" t="str">
        <f>IF('Lay Out'!A637&gt;1,'Lay Out'!B637,"")</f>
        <v/>
      </c>
      <c r="J637" s="16" t="str">
        <f t="shared" si="55"/>
        <v/>
      </c>
      <c r="K637" s="16" t="str">
        <f t="shared" si="56"/>
        <v/>
      </c>
      <c r="L637" s="16" t="str" cm="1">
        <f t="array" ref="L637">IF(E637="","",_xlfn.IFS(E637=18,40,E637=16,3,E637=10,10))</f>
        <v/>
      </c>
      <c r="M637" s="22" t="str">
        <f>IF(E637=18,'Lay Out'!D637,IF(E637=10,'Lay Out'!D637,IF(E637=16,'Lay Out'!D637,"")))</f>
        <v/>
      </c>
      <c r="N637" s="16" t="str">
        <f>IF(K637=1,'Lay Out'!G637,"")</f>
        <v/>
      </c>
      <c r="O637" s="23" t="str">
        <f>IF(K637=1,'Lay Out'!$J$25,"")</f>
        <v/>
      </c>
      <c r="P637">
        <f t="shared" si="57"/>
        <v>90646</v>
      </c>
      <c r="Q637" s="16" t="str">
        <f>IF(K637=1,'Lay Out'!F637,"")</f>
        <v/>
      </c>
    </row>
    <row r="638" spans="1:17" ht="14.4">
      <c r="A638" t="str">
        <f>IF(C638="no",_xlfn.XLOOKUP(D638,'BASE BANCOS'!B:B,'BASE BANCOS'!C:C,"",0,1),IF(C638&gt;2,_xlfn.XLOOKUP(D638,'BASE BANCOS'!A:A,'BASE BANCOS'!C:C,"",0,1),""))</f>
        <v/>
      </c>
      <c r="B638" s="16" t="str">
        <f>_xlfn.XLOOKUP(A638,'BASE BANCOS'!C:C,'BASE BANCOS'!B:B,"",0,1)</f>
        <v/>
      </c>
      <c r="C638" t="str">
        <f t="shared" si="59"/>
        <v/>
      </c>
      <c r="D638" s="16">
        <f t="shared" si="58"/>
        <v>0</v>
      </c>
      <c r="E638" t="str">
        <f t="shared" si="54"/>
        <v/>
      </c>
      <c r="F638" s="21" t="str">
        <f>IF('Lay Out'!A638&gt;1,'Lay Out'!C638,"")</f>
        <v/>
      </c>
      <c r="G638">
        <f>'Lay Out'!E638</f>
        <v>0</v>
      </c>
      <c r="H638" s="16" t="str">
        <f ca="1">IF('Lay Out'!A638&gt;3,CONCATENATE('Lay Out'!A638,RANDBETWEEN(1,99999)),(""))</f>
        <v/>
      </c>
      <c r="I638" s="16" t="str">
        <f>IF('Lay Out'!A638&gt;1,'Lay Out'!B638,"")</f>
        <v/>
      </c>
      <c r="J638" s="16" t="str">
        <f t="shared" si="55"/>
        <v/>
      </c>
      <c r="K638" s="16" t="str">
        <f t="shared" si="56"/>
        <v/>
      </c>
      <c r="L638" s="16" t="str" cm="1">
        <f t="array" ref="L638">IF(E638="","",_xlfn.IFS(E638=18,40,E638=16,3,E638=10,10))</f>
        <v/>
      </c>
      <c r="M638" s="22" t="str">
        <f>IF(E638=18,'Lay Out'!D638,IF(E638=10,'Lay Out'!D638,IF(E638=16,'Lay Out'!D638,"")))</f>
        <v/>
      </c>
      <c r="N638" s="16" t="str">
        <f>IF(K638=1,'Lay Out'!G638,"")</f>
        <v/>
      </c>
      <c r="O638" s="23" t="str">
        <f>IF(K638=1,'Lay Out'!$J$25,"")</f>
        <v/>
      </c>
      <c r="P638">
        <f t="shared" si="57"/>
        <v>90646</v>
      </c>
      <c r="Q638" s="16" t="str">
        <f>IF(K638=1,'Lay Out'!F638,"")</f>
        <v/>
      </c>
    </row>
    <row r="639" spans="1:17" ht="14.4">
      <c r="A639" t="str">
        <f>IF(C639="no",_xlfn.XLOOKUP(D639,'BASE BANCOS'!B:B,'BASE BANCOS'!C:C,"",0,1),IF(C639&gt;2,_xlfn.XLOOKUP(D639,'BASE BANCOS'!A:A,'BASE BANCOS'!C:C,"",0,1),""))</f>
        <v/>
      </c>
      <c r="B639" s="16" t="str">
        <f>_xlfn.XLOOKUP(A639,'BASE BANCOS'!C:C,'BASE BANCOS'!B:B,"",0,1)</f>
        <v/>
      </c>
      <c r="C639" t="str">
        <f t="shared" si="59"/>
        <v/>
      </c>
      <c r="D639" s="16">
        <f t="shared" si="58"/>
        <v>0</v>
      </c>
      <c r="E639" t="str">
        <f t="shared" si="54"/>
        <v/>
      </c>
      <c r="F639" s="21" t="str">
        <f>IF('Lay Out'!A639&gt;1,'Lay Out'!C639,"")</f>
        <v/>
      </c>
      <c r="G639">
        <f>'Lay Out'!E639</f>
        <v>0</v>
      </c>
      <c r="H639" s="16" t="str">
        <f ca="1">IF('Lay Out'!A639&gt;3,CONCATENATE('Lay Out'!A639,RANDBETWEEN(1,99999)),(""))</f>
        <v/>
      </c>
      <c r="I639" s="16" t="str">
        <f>IF('Lay Out'!A639&gt;1,'Lay Out'!B639,"")</f>
        <v/>
      </c>
      <c r="J639" s="16" t="str">
        <f t="shared" si="55"/>
        <v/>
      </c>
      <c r="K639" s="16" t="str">
        <f t="shared" si="56"/>
        <v/>
      </c>
      <c r="L639" s="16" t="str" cm="1">
        <f t="array" ref="L639">IF(E639="","",_xlfn.IFS(E639=18,40,E639=16,3,E639=10,10))</f>
        <v/>
      </c>
      <c r="M639" s="22" t="str">
        <f>IF(E639=18,'Lay Out'!D639,IF(E639=10,'Lay Out'!D639,IF(E639=16,'Lay Out'!D639,"")))</f>
        <v/>
      </c>
      <c r="N639" s="16" t="str">
        <f>IF(K639=1,'Lay Out'!G639,"")</f>
        <v/>
      </c>
      <c r="O639" s="23" t="str">
        <f>IF(K639=1,'Lay Out'!$J$25,"")</f>
        <v/>
      </c>
      <c r="P639">
        <f t="shared" si="57"/>
        <v>90646</v>
      </c>
      <c r="Q639" s="16" t="str">
        <f>IF(K639=1,'Lay Out'!F639,"")</f>
        <v/>
      </c>
    </row>
    <row r="640" spans="1:17" ht="14.4">
      <c r="A640" t="str">
        <f>IF(C640="no",_xlfn.XLOOKUP(D640,'BASE BANCOS'!B:B,'BASE BANCOS'!C:C,"",0,1),IF(C640&gt;2,_xlfn.XLOOKUP(D640,'BASE BANCOS'!A:A,'BASE BANCOS'!C:C,"",0,1),""))</f>
        <v/>
      </c>
      <c r="B640" s="16" t="str">
        <f>_xlfn.XLOOKUP(A640,'BASE BANCOS'!C:C,'BASE BANCOS'!B:B,"",0,1)</f>
        <v/>
      </c>
      <c r="C640" t="str">
        <f t="shared" si="59"/>
        <v/>
      </c>
      <c r="D640" s="16">
        <f t="shared" si="58"/>
        <v>0</v>
      </c>
      <c r="E640" t="str">
        <f t="shared" si="54"/>
        <v/>
      </c>
      <c r="F640" s="21" t="str">
        <f>IF('Lay Out'!A640&gt;1,'Lay Out'!C640,"")</f>
        <v/>
      </c>
      <c r="G640">
        <f>'Lay Out'!E640</f>
        <v>0</v>
      </c>
      <c r="H640" s="16" t="str">
        <f ca="1">IF('Lay Out'!A640&gt;3,CONCATENATE('Lay Out'!A640,RANDBETWEEN(1,99999)),(""))</f>
        <v/>
      </c>
      <c r="I640" s="16" t="str">
        <f>IF('Lay Out'!A640&gt;1,'Lay Out'!B640,"")</f>
        <v/>
      </c>
      <c r="J640" s="16" t="str">
        <f t="shared" si="55"/>
        <v/>
      </c>
      <c r="K640" s="16" t="str">
        <f t="shared" si="56"/>
        <v/>
      </c>
      <c r="L640" s="16" t="str" cm="1">
        <f t="array" ref="L640">IF(E640="","",_xlfn.IFS(E640=18,40,E640=16,3,E640=10,10))</f>
        <v/>
      </c>
      <c r="M640" s="22" t="str">
        <f>IF(E640=18,'Lay Out'!D640,IF(E640=10,'Lay Out'!D640,IF(E640=16,'Lay Out'!D640,"")))</f>
        <v/>
      </c>
      <c r="N640" s="16" t="str">
        <f>IF(K640=1,'Lay Out'!G640,"")</f>
        <v/>
      </c>
      <c r="O640" s="23" t="str">
        <f>IF(K640=1,'Lay Out'!$J$25,"")</f>
        <v/>
      </c>
      <c r="P640">
        <f t="shared" si="57"/>
        <v>90646</v>
      </c>
      <c r="Q640" s="16" t="str">
        <f>IF(K640=1,'Lay Out'!F640,"")</f>
        <v/>
      </c>
    </row>
    <row r="641" spans="1:17" ht="14.4">
      <c r="A641" t="str">
        <f>IF(C641="no",_xlfn.XLOOKUP(D641,'BASE BANCOS'!B:B,'BASE BANCOS'!C:C,"",0,1),IF(C641&gt;2,_xlfn.XLOOKUP(D641,'BASE BANCOS'!A:A,'BASE BANCOS'!C:C,"",0,1),""))</f>
        <v/>
      </c>
      <c r="B641" s="16" t="str">
        <f>_xlfn.XLOOKUP(A641,'BASE BANCOS'!C:C,'BASE BANCOS'!B:B,"",0,1)</f>
        <v/>
      </c>
      <c r="C641" t="str">
        <f t="shared" si="59"/>
        <v/>
      </c>
      <c r="D641" s="16">
        <f t="shared" si="58"/>
        <v>0</v>
      </c>
      <c r="E641" t="str">
        <f t="shared" si="54"/>
        <v/>
      </c>
      <c r="F641" s="21" t="str">
        <f>IF('Lay Out'!A641&gt;1,'Lay Out'!C641,"")</f>
        <v/>
      </c>
      <c r="G641">
        <f>'Lay Out'!E641</f>
        <v>0</v>
      </c>
      <c r="H641" s="16" t="str">
        <f ca="1">IF('Lay Out'!A641&gt;3,CONCATENATE('Lay Out'!A641,RANDBETWEEN(1,99999)),(""))</f>
        <v/>
      </c>
      <c r="I641" s="16" t="str">
        <f>IF('Lay Out'!A641&gt;1,'Lay Out'!B641,"")</f>
        <v/>
      </c>
      <c r="J641" s="16" t="str">
        <f t="shared" si="55"/>
        <v/>
      </c>
      <c r="K641" s="16" t="str">
        <f t="shared" si="56"/>
        <v/>
      </c>
      <c r="L641" s="16" t="str" cm="1">
        <f t="array" ref="L641">IF(E641="","",_xlfn.IFS(E641=18,40,E641=16,3,E641=10,10))</f>
        <v/>
      </c>
      <c r="M641" s="22" t="str">
        <f>IF(E641=18,'Lay Out'!D641,IF(E641=10,'Lay Out'!D641,IF(E641=16,'Lay Out'!D641,"")))</f>
        <v/>
      </c>
      <c r="N641" s="16" t="str">
        <f>IF(K641=1,'Lay Out'!G641,"")</f>
        <v/>
      </c>
      <c r="O641" s="23" t="str">
        <f>IF(K641=1,'Lay Out'!$J$25,"")</f>
        <v/>
      </c>
      <c r="P641">
        <f t="shared" si="57"/>
        <v>90646</v>
      </c>
      <c r="Q641" s="16" t="str">
        <f>IF(K641=1,'Lay Out'!F641,"")</f>
        <v/>
      </c>
    </row>
    <row r="642" spans="1:17" ht="14.4">
      <c r="A642" t="str">
        <f>IF(C642="no",_xlfn.XLOOKUP(D642,'BASE BANCOS'!B:B,'BASE BANCOS'!C:C,"",0,1),IF(C642&gt;2,_xlfn.XLOOKUP(D642,'BASE BANCOS'!A:A,'BASE BANCOS'!C:C,"",0,1),""))</f>
        <v/>
      </c>
      <c r="B642" s="16" t="str">
        <f>_xlfn.XLOOKUP(A642,'BASE BANCOS'!C:C,'BASE BANCOS'!B:B,"",0,1)</f>
        <v/>
      </c>
      <c r="C642" t="str">
        <f t="shared" si="59"/>
        <v/>
      </c>
      <c r="D642" s="16">
        <f t="shared" si="58"/>
        <v>0</v>
      </c>
      <c r="E642" t="str">
        <f t="shared" ref="E642:E705" si="60">IF(LEN(F642)=0,"",LEN(F642))</f>
        <v/>
      </c>
      <c r="F642" s="21" t="str">
        <f>IF('Lay Out'!A642&gt;1,'Lay Out'!C642,"")</f>
        <v/>
      </c>
      <c r="G642">
        <f>'Lay Out'!E642</f>
        <v>0</v>
      </c>
      <c r="H642" s="16" t="str">
        <f ca="1">IF('Lay Out'!A642&gt;3,CONCATENATE('Lay Out'!A642,RANDBETWEEN(1,99999)),(""))</f>
        <v/>
      </c>
      <c r="I642" s="16" t="str">
        <f>IF('Lay Out'!A642&gt;1,'Lay Out'!B642,"")</f>
        <v/>
      </c>
      <c r="J642" s="16" t="str">
        <f t="shared" si="55"/>
        <v/>
      </c>
      <c r="K642" s="16" t="str">
        <f t="shared" si="56"/>
        <v/>
      </c>
      <c r="L642" s="16" t="str" cm="1">
        <f t="array" ref="L642">IF(E642="","",_xlfn.IFS(E642=18,40,E642=16,3,E642=10,10))</f>
        <v/>
      </c>
      <c r="M642" s="22" t="str">
        <f>IF(E642=18,'Lay Out'!D642,IF(E642=10,'Lay Out'!D642,IF(E642=16,'Lay Out'!D642,"")))</f>
        <v/>
      </c>
      <c r="N642" s="16" t="str">
        <f>IF(K642=1,'Lay Out'!G642,"")</f>
        <v/>
      </c>
      <c r="O642" s="23" t="str">
        <f>IF(K642=1,'Lay Out'!$J$25,"")</f>
        <v/>
      </c>
      <c r="P642">
        <f t="shared" si="57"/>
        <v>90646</v>
      </c>
      <c r="Q642" s="16" t="str">
        <f>IF(K642=1,'Lay Out'!F642,"")</f>
        <v/>
      </c>
    </row>
    <row r="643" spans="1:17" ht="14.4">
      <c r="A643" t="str">
        <f>IF(C643="no",_xlfn.XLOOKUP(D643,'BASE BANCOS'!B:B,'BASE BANCOS'!C:C,"",0,1),IF(C643&gt;2,_xlfn.XLOOKUP(D643,'BASE BANCOS'!A:A,'BASE BANCOS'!C:C,"",0,1),""))</f>
        <v/>
      </c>
      <c r="B643" s="16" t="str">
        <f>_xlfn.XLOOKUP(A643,'BASE BANCOS'!C:C,'BASE BANCOS'!B:B,"",0,1)</f>
        <v/>
      </c>
      <c r="C643" t="str">
        <f t="shared" si="59"/>
        <v/>
      </c>
      <c r="D643" s="16">
        <f t="shared" si="58"/>
        <v>0</v>
      </c>
      <c r="E643" t="str">
        <f t="shared" si="60"/>
        <v/>
      </c>
      <c r="F643" s="21" t="str">
        <f>IF('Lay Out'!A643&gt;1,'Lay Out'!C643,"")</f>
        <v/>
      </c>
      <c r="G643">
        <f>'Lay Out'!E643</f>
        <v>0</v>
      </c>
      <c r="H643" s="16" t="str">
        <f ca="1">IF('Lay Out'!A643&gt;3,CONCATENATE('Lay Out'!A643,RANDBETWEEN(1,99999)),(""))</f>
        <v/>
      </c>
      <c r="I643" s="16" t="str">
        <f>IF('Lay Out'!A643&gt;1,'Lay Out'!B643,"")</f>
        <v/>
      </c>
      <c r="J643" s="16" t="str">
        <f t="shared" ref="J643:J706" si="61">IF(E643="","","ND")</f>
        <v/>
      </c>
      <c r="K643" s="16" t="str">
        <f t="shared" ref="K643:K706" si="62">IF(E643=18,1,IF(E643=10,1,IF(E643=16,1,"")))</f>
        <v/>
      </c>
      <c r="L643" s="16" t="str" cm="1">
        <f t="array" ref="L643">IF(E643="","",_xlfn.IFS(E643=18,40,E643=16,3,E643=10,10))</f>
        <v/>
      </c>
      <c r="M643" s="22" t="str">
        <f>IF(E643=18,'Lay Out'!D643,IF(E643=10,'Lay Out'!D643,IF(E643=16,'Lay Out'!D643,"")))</f>
        <v/>
      </c>
      <c r="N643" s="16" t="str">
        <f>IF(K643=1,'Lay Out'!G643,"")</f>
        <v/>
      </c>
      <c r="O643" s="23" t="str">
        <f>IF(K643=1,'Lay Out'!$J$25,"")</f>
        <v/>
      </c>
      <c r="P643">
        <f t="shared" ref="P643:P706" si="63">IF(E643=0,0,90646)</f>
        <v>90646</v>
      </c>
      <c r="Q643" s="16" t="str">
        <f>IF(K643=1,'Lay Out'!F643,"")</f>
        <v/>
      </c>
    </row>
    <row r="644" spans="1:17" ht="14.4">
      <c r="A644" t="str">
        <f>IF(C644="no",_xlfn.XLOOKUP(D644,'BASE BANCOS'!B:B,'BASE BANCOS'!C:C,"",0,1),IF(C644&gt;2,_xlfn.XLOOKUP(D644,'BASE BANCOS'!A:A,'BASE BANCOS'!C:C,"",0,1),""))</f>
        <v/>
      </c>
      <c r="B644" s="16" t="str">
        <f>_xlfn.XLOOKUP(A644,'BASE BANCOS'!C:C,'BASE BANCOS'!B:B,"",0,1)</f>
        <v/>
      </c>
      <c r="C644" t="str">
        <f t="shared" si="59"/>
        <v/>
      </c>
      <c r="D644" s="16">
        <f t="shared" si="58"/>
        <v>0</v>
      </c>
      <c r="E644" t="str">
        <f t="shared" si="60"/>
        <v/>
      </c>
      <c r="F644" s="21" t="str">
        <f>IF('Lay Out'!A644&gt;1,'Lay Out'!C644,"")</f>
        <v/>
      </c>
      <c r="G644">
        <f>'Lay Out'!E644</f>
        <v>0</v>
      </c>
      <c r="H644" s="16" t="str">
        <f ca="1">IF('Lay Out'!A644&gt;3,CONCATENATE('Lay Out'!A644,RANDBETWEEN(1,99999)),(""))</f>
        <v/>
      </c>
      <c r="I644" s="16" t="str">
        <f>IF('Lay Out'!A644&gt;1,'Lay Out'!B644,"")</f>
        <v/>
      </c>
      <c r="J644" s="16" t="str">
        <f t="shared" si="61"/>
        <v/>
      </c>
      <c r="K644" s="16" t="str">
        <f t="shared" si="62"/>
        <v/>
      </c>
      <c r="L644" s="16" t="str" cm="1">
        <f t="array" ref="L644">IF(E644="","",_xlfn.IFS(E644=18,40,E644=16,3,E644=10,10))</f>
        <v/>
      </c>
      <c r="M644" s="22" t="str">
        <f>IF(E644=18,'Lay Out'!D644,IF(E644=10,'Lay Out'!D644,IF(E644=16,'Lay Out'!D644,"")))</f>
        <v/>
      </c>
      <c r="N644" s="16" t="str">
        <f>IF(K644=1,'Lay Out'!G644,"")</f>
        <v/>
      </c>
      <c r="O644" s="23" t="str">
        <f>IF(K644=1,'Lay Out'!$J$25,"")</f>
        <v/>
      </c>
      <c r="P644">
        <f t="shared" si="63"/>
        <v>90646</v>
      </c>
      <c r="Q644" s="16" t="str">
        <f>IF(K644=1,'Lay Out'!F644,"")</f>
        <v/>
      </c>
    </row>
    <row r="645" spans="1:17" ht="14.4">
      <c r="A645" t="str">
        <f>IF(C645="no",_xlfn.XLOOKUP(D645,'BASE BANCOS'!B:B,'BASE BANCOS'!C:C,"",0,1),IF(C645&gt;2,_xlfn.XLOOKUP(D645,'BASE BANCOS'!A:A,'BASE BANCOS'!C:C,"",0,1),""))</f>
        <v/>
      </c>
      <c r="B645" s="16" t="str">
        <f>_xlfn.XLOOKUP(A645,'BASE BANCOS'!C:C,'BASE BANCOS'!B:B,"",0,1)</f>
        <v/>
      </c>
      <c r="C645" t="str">
        <f t="shared" si="59"/>
        <v/>
      </c>
      <c r="D645" s="16">
        <f t="shared" ref="D645:D708" si="64">IF(E645=18,MID(F645,1,3),IF(G645="","",G645))</f>
        <v>0</v>
      </c>
      <c r="E645" t="str">
        <f t="shared" si="60"/>
        <v/>
      </c>
      <c r="F645" s="21" t="str">
        <f>IF('Lay Out'!A645&gt;1,'Lay Out'!C645,"")</f>
        <v/>
      </c>
      <c r="G645">
        <f>'Lay Out'!E645</f>
        <v>0</v>
      </c>
      <c r="H645" s="16" t="str">
        <f ca="1">IF('Lay Out'!A645&gt;3,CONCATENATE('Lay Out'!A645,RANDBETWEEN(1,99999)),(""))</f>
        <v/>
      </c>
      <c r="I645" s="16" t="str">
        <f>IF('Lay Out'!A645&gt;1,'Lay Out'!B645,"")</f>
        <v/>
      </c>
      <c r="J645" s="16" t="str">
        <f t="shared" si="61"/>
        <v/>
      </c>
      <c r="K645" s="16" t="str">
        <f t="shared" si="62"/>
        <v/>
      </c>
      <c r="L645" s="16" t="str" cm="1">
        <f t="array" ref="L645">IF(E645="","",_xlfn.IFS(E645=18,40,E645=16,3,E645=10,10))</f>
        <v/>
      </c>
      <c r="M645" s="22" t="str">
        <f>IF(E645=18,'Lay Out'!D645,IF(E645=10,'Lay Out'!D645,IF(E645=16,'Lay Out'!D645,"")))</f>
        <v/>
      </c>
      <c r="N645" s="16" t="str">
        <f>IF(K645=1,'Lay Out'!G645,"")</f>
        <v/>
      </c>
      <c r="O645" s="23" t="str">
        <f>IF(K645=1,'Lay Out'!$J$25,"")</f>
        <v/>
      </c>
      <c r="P645">
        <f t="shared" si="63"/>
        <v>90646</v>
      </c>
      <c r="Q645" s="16" t="str">
        <f>IF(K645=1,'Lay Out'!F645,"")</f>
        <v/>
      </c>
    </row>
    <row r="646" spans="1:17" ht="14.4">
      <c r="A646" t="str">
        <f>IF(C646="no",_xlfn.XLOOKUP(D646,'BASE BANCOS'!B:B,'BASE BANCOS'!C:C,"",0,1),IF(C646&gt;2,_xlfn.XLOOKUP(D646,'BASE BANCOS'!A:A,'BASE BANCOS'!C:C,"",0,1),""))</f>
        <v/>
      </c>
      <c r="B646" s="16" t="str">
        <f>_xlfn.XLOOKUP(A646,'BASE BANCOS'!C:C,'BASE BANCOS'!B:B,"",0,1)</f>
        <v/>
      </c>
      <c r="C646" t="str">
        <f t="shared" ref="C646:C709" si="65">IF(E646=18,"ok",IF(E646="","","no"))</f>
        <v/>
      </c>
      <c r="D646" s="16">
        <f t="shared" si="64"/>
        <v>0</v>
      </c>
      <c r="E646" t="str">
        <f t="shared" si="60"/>
        <v/>
      </c>
      <c r="F646" s="21" t="str">
        <f>IF('Lay Out'!A646&gt;1,'Lay Out'!C646,"")</f>
        <v/>
      </c>
      <c r="G646">
        <f>'Lay Out'!E646</f>
        <v>0</v>
      </c>
      <c r="H646" s="16" t="str">
        <f ca="1">IF('Lay Out'!A646&gt;3,CONCATENATE('Lay Out'!A646,RANDBETWEEN(1,99999)),(""))</f>
        <v/>
      </c>
      <c r="I646" s="16" t="str">
        <f>IF('Lay Out'!A646&gt;1,'Lay Out'!B646,"")</f>
        <v/>
      </c>
      <c r="J646" s="16" t="str">
        <f t="shared" si="61"/>
        <v/>
      </c>
      <c r="K646" s="16" t="str">
        <f t="shared" si="62"/>
        <v/>
      </c>
      <c r="L646" s="16" t="str" cm="1">
        <f t="array" ref="L646">IF(E646="","",_xlfn.IFS(E646=18,40,E646=16,3,E646=10,10))</f>
        <v/>
      </c>
      <c r="M646" s="22" t="str">
        <f>IF(E646=18,'Lay Out'!D646,IF(E646=10,'Lay Out'!D646,IF(E646=16,'Lay Out'!D646,"")))</f>
        <v/>
      </c>
      <c r="N646" s="16" t="str">
        <f>IF(K646=1,'Lay Out'!G646,"")</f>
        <v/>
      </c>
      <c r="O646" s="23" t="str">
        <f>IF(K646=1,'Lay Out'!$J$25,"")</f>
        <v/>
      </c>
      <c r="P646">
        <f t="shared" si="63"/>
        <v>90646</v>
      </c>
      <c r="Q646" s="16" t="str">
        <f>IF(K646=1,'Lay Out'!F646,"")</f>
        <v/>
      </c>
    </row>
    <row r="647" spans="1:17" ht="14.4">
      <c r="A647" t="str">
        <f>IF(C647="no",_xlfn.XLOOKUP(D647,'BASE BANCOS'!B:B,'BASE BANCOS'!C:C,"",0,1),IF(C647&gt;2,_xlfn.XLOOKUP(D647,'BASE BANCOS'!A:A,'BASE BANCOS'!C:C,"",0,1),""))</f>
        <v/>
      </c>
      <c r="B647" s="16" t="str">
        <f>_xlfn.XLOOKUP(A647,'BASE BANCOS'!C:C,'BASE BANCOS'!B:B,"",0,1)</f>
        <v/>
      </c>
      <c r="C647" t="str">
        <f t="shared" si="65"/>
        <v/>
      </c>
      <c r="D647" s="16">
        <f t="shared" si="64"/>
        <v>0</v>
      </c>
      <c r="E647" t="str">
        <f t="shared" si="60"/>
        <v/>
      </c>
      <c r="F647" s="21" t="str">
        <f>IF('Lay Out'!A647&gt;1,'Lay Out'!C647,"")</f>
        <v/>
      </c>
      <c r="G647">
        <f>'Lay Out'!E647</f>
        <v>0</v>
      </c>
      <c r="H647" s="16" t="str">
        <f ca="1">IF('Lay Out'!A647&gt;3,CONCATENATE('Lay Out'!A647,RANDBETWEEN(1,99999)),(""))</f>
        <v/>
      </c>
      <c r="I647" s="16" t="str">
        <f>IF('Lay Out'!A647&gt;1,'Lay Out'!B647,"")</f>
        <v/>
      </c>
      <c r="J647" s="16" t="str">
        <f t="shared" si="61"/>
        <v/>
      </c>
      <c r="K647" s="16" t="str">
        <f t="shared" si="62"/>
        <v/>
      </c>
      <c r="L647" s="16" t="str" cm="1">
        <f t="array" ref="L647">IF(E647="","",_xlfn.IFS(E647=18,40,E647=16,3,E647=10,10))</f>
        <v/>
      </c>
      <c r="M647" s="22" t="str">
        <f>IF(E647=18,'Lay Out'!D647,IF(E647=10,'Lay Out'!D647,IF(E647=16,'Lay Out'!D647,"")))</f>
        <v/>
      </c>
      <c r="N647" s="16" t="str">
        <f>IF(K647=1,'Lay Out'!G647,"")</f>
        <v/>
      </c>
      <c r="O647" s="23" t="str">
        <f>IF(K647=1,'Lay Out'!$J$25,"")</f>
        <v/>
      </c>
      <c r="P647">
        <f t="shared" si="63"/>
        <v>90646</v>
      </c>
      <c r="Q647" s="16" t="str">
        <f>IF(K647=1,'Lay Out'!F647,"")</f>
        <v/>
      </c>
    </row>
    <row r="648" spans="1:17" ht="14.4">
      <c r="A648" t="str">
        <f>IF(C648="no",_xlfn.XLOOKUP(D648,'BASE BANCOS'!B:B,'BASE BANCOS'!C:C,"",0,1),IF(C648&gt;2,_xlfn.XLOOKUP(D648,'BASE BANCOS'!A:A,'BASE BANCOS'!C:C,"",0,1),""))</f>
        <v/>
      </c>
      <c r="B648" s="16" t="str">
        <f>_xlfn.XLOOKUP(A648,'BASE BANCOS'!C:C,'BASE BANCOS'!B:B,"",0,1)</f>
        <v/>
      </c>
      <c r="C648" t="str">
        <f t="shared" si="65"/>
        <v/>
      </c>
      <c r="D648" s="16">
        <f t="shared" si="64"/>
        <v>0</v>
      </c>
      <c r="E648" t="str">
        <f t="shared" si="60"/>
        <v/>
      </c>
      <c r="F648" s="21" t="str">
        <f>IF('Lay Out'!A648&gt;1,'Lay Out'!C648,"")</f>
        <v/>
      </c>
      <c r="G648">
        <f>'Lay Out'!E648</f>
        <v>0</v>
      </c>
      <c r="H648" s="16" t="str">
        <f ca="1">IF('Lay Out'!A648&gt;3,CONCATENATE('Lay Out'!A648,RANDBETWEEN(1,99999)),(""))</f>
        <v/>
      </c>
      <c r="I648" s="16" t="str">
        <f>IF('Lay Out'!A648&gt;1,'Lay Out'!B648,"")</f>
        <v/>
      </c>
      <c r="J648" s="16" t="str">
        <f t="shared" si="61"/>
        <v/>
      </c>
      <c r="K648" s="16" t="str">
        <f t="shared" si="62"/>
        <v/>
      </c>
      <c r="L648" s="16" t="str" cm="1">
        <f t="array" ref="L648">IF(E648="","",_xlfn.IFS(E648=18,40,E648=16,3,E648=10,10))</f>
        <v/>
      </c>
      <c r="M648" s="22" t="str">
        <f>IF(E648=18,'Lay Out'!D648,IF(E648=10,'Lay Out'!D648,IF(E648=16,'Lay Out'!D648,"")))</f>
        <v/>
      </c>
      <c r="N648" s="16" t="str">
        <f>IF(K648=1,'Lay Out'!G648,"")</f>
        <v/>
      </c>
      <c r="O648" s="23" t="str">
        <f>IF(K648=1,'Lay Out'!$J$25,"")</f>
        <v/>
      </c>
      <c r="P648">
        <f t="shared" si="63"/>
        <v>90646</v>
      </c>
      <c r="Q648" s="16" t="str">
        <f>IF(K648=1,'Lay Out'!F648,"")</f>
        <v/>
      </c>
    </row>
    <row r="649" spans="1:17" ht="14.4">
      <c r="A649" t="str">
        <f>IF(C649="no",_xlfn.XLOOKUP(D649,'BASE BANCOS'!B:B,'BASE BANCOS'!C:C,"",0,1),IF(C649&gt;2,_xlfn.XLOOKUP(D649,'BASE BANCOS'!A:A,'BASE BANCOS'!C:C,"",0,1),""))</f>
        <v/>
      </c>
      <c r="B649" s="16" t="str">
        <f>_xlfn.XLOOKUP(A649,'BASE BANCOS'!C:C,'BASE BANCOS'!B:B,"",0,1)</f>
        <v/>
      </c>
      <c r="C649" t="str">
        <f t="shared" si="65"/>
        <v/>
      </c>
      <c r="D649" s="16">
        <f t="shared" si="64"/>
        <v>0</v>
      </c>
      <c r="E649" t="str">
        <f t="shared" si="60"/>
        <v/>
      </c>
      <c r="F649" s="21" t="str">
        <f>IF('Lay Out'!A649&gt;1,'Lay Out'!C649,"")</f>
        <v/>
      </c>
      <c r="G649">
        <f>'Lay Out'!E649</f>
        <v>0</v>
      </c>
      <c r="H649" s="16" t="str">
        <f ca="1">IF('Lay Out'!A649&gt;3,CONCATENATE('Lay Out'!A649,RANDBETWEEN(1,99999)),(""))</f>
        <v/>
      </c>
      <c r="I649" s="16" t="str">
        <f>IF('Lay Out'!A649&gt;1,'Lay Out'!B649,"")</f>
        <v/>
      </c>
      <c r="J649" s="16" t="str">
        <f t="shared" si="61"/>
        <v/>
      </c>
      <c r="K649" s="16" t="str">
        <f t="shared" si="62"/>
        <v/>
      </c>
      <c r="L649" s="16" t="str" cm="1">
        <f t="array" ref="L649">IF(E649="","",_xlfn.IFS(E649=18,40,E649=16,3,E649=10,10))</f>
        <v/>
      </c>
      <c r="M649" s="22" t="str">
        <f>IF(E649=18,'Lay Out'!D649,IF(E649=10,'Lay Out'!D649,IF(E649=16,'Lay Out'!D649,"")))</f>
        <v/>
      </c>
      <c r="N649" s="16" t="str">
        <f>IF(K649=1,'Lay Out'!G649,"")</f>
        <v/>
      </c>
      <c r="O649" s="23" t="str">
        <f>IF(K649=1,'Lay Out'!$J$25,"")</f>
        <v/>
      </c>
      <c r="P649">
        <f t="shared" si="63"/>
        <v>90646</v>
      </c>
      <c r="Q649" s="16" t="str">
        <f>IF(K649=1,'Lay Out'!F649,"")</f>
        <v/>
      </c>
    </row>
    <row r="650" spans="1:17" ht="14.4">
      <c r="A650" t="str">
        <f>IF(C650="no",_xlfn.XLOOKUP(D650,'BASE BANCOS'!B:B,'BASE BANCOS'!C:C,"",0,1),IF(C650&gt;2,_xlfn.XLOOKUP(D650,'BASE BANCOS'!A:A,'BASE BANCOS'!C:C,"",0,1),""))</f>
        <v/>
      </c>
      <c r="B650" s="16" t="str">
        <f>_xlfn.XLOOKUP(A650,'BASE BANCOS'!C:C,'BASE BANCOS'!B:B,"",0,1)</f>
        <v/>
      </c>
      <c r="C650" t="str">
        <f t="shared" si="65"/>
        <v/>
      </c>
      <c r="D650" s="16">
        <f t="shared" si="64"/>
        <v>0</v>
      </c>
      <c r="E650" t="str">
        <f t="shared" si="60"/>
        <v/>
      </c>
      <c r="F650" s="21" t="str">
        <f>IF('Lay Out'!A650&gt;1,'Lay Out'!C650,"")</f>
        <v/>
      </c>
      <c r="G650">
        <f>'Lay Out'!E650</f>
        <v>0</v>
      </c>
      <c r="H650" s="16" t="str">
        <f ca="1">IF('Lay Out'!A650&gt;3,CONCATENATE('Lay Out'!A650,RANDBETWEEN(1,99999)),(""))</f>
        <v/>
      </c>
      <c r="I650" s="16" t="str">
        <f>IF('Lay Out'!A650&gt;1,'Lay Out'!B650,"")</f>
        <v/>
      </c>
      <c r="J650" s="16" t="str">
        <f t="shared" si="61"/>
        <v/>
      </c>
      <c r="K650" s="16" t="str">
        <f t="shared" si="62"/>
        <v/>
      </c>
      <c r="L650" s="16" t="str" cm="1">
        <f t="array" ref="L650">IF(E650="","",_xlfn.IFS(E650=18,40,E650=16,3,E650=10,10))</f>
        <v/>
      </c>
      <c r="M650" s="22" t="str">
        <f>IF(E650=18,'Lay Out'!D650,IF(E650=10,'Lay Out'!D650,IF(E650=16,'Lay Out'!D650,"")))</f>
        <v/>
      </c>
      <c r="N650" s="16" t="str">
        <f>IF(K650=1,'Lay Out'!G650,"")</f>
        <v/>
      </c>
      <c r="O650" s="23" t="str">
        <f>IF(K650=1,'Lay Out'!$J$25,"")</f>
        <v/>
      </c>
      <c r="P650">
        <f t="shared" si="63"/>
        <v>90646</v>
      </c>
      <c r="Q650" s="16" t="str">
        <f>IF(K650=1,'Lay Out'!F650,"")</f>
        <v/>
      </c>
    </row>
    <row r="651" spans="1:17" ht="14.4">
      <c r="A651" t="str">
        <f>IF(C651="no",_xlfn.XLOOKUP(D651,'BASE BANCOS'!B:B,'BASE BANCOS'!C:C,"",0,1),IF(C651&gt;2,_xlfn.XLOOKUP(D651,'BASE BANCOS'!A:A,'BASE BANCOS'!C:C,"",0,1),""))</f>
        <v/>
      </c>
      <c r="B651" s="16" t="str">
        <f>_xlfn.XLOOKUP(A651,'BASE BANCOS'!C:C,'BASE BANCOS'!B:B,"",0,1)</f>
        <v/>
      </c>
      <c r="C651" t="str">
        <f t="shared" si="65"/>
        <v/>
      </c>
      <c r="D651" s="16">
        <f t="shared" si="64"/>
        <v>0</v>
      </c>
      <c r="E651" t="str">
        <f t="shared" si="60"/>
        <v/>
      </c>
      <c r="F651" s="21" t="str">
        <f>IF('Lay Out'!A651&gt;1,'Lay Out'!C651,"")</f>
        <v/>
      </c>
      <c r="G651">
        <f>'Lay Out'!E651</f>
        <v>0</v>
      </c>
      <c r="H651" s="16" t="str">
        <f ca="1">IF('Lay Out'!A651&gt;3,CONCATENATE('Lay Out'!A651,RANDBETWEEN(1,99999)),(""))</f>
        <v/>
      </c>
      <c r="I651" s="16" t="str">
        <f>IF('Lay Out'!A651&gt;1,'Lay Out'!B651,"")</f>
        <v/>
      </c>
      <c r="J651" s="16" t="str">
        <f t="shared" si="61"/>
        <v/>
      </c>
      <c r="K651" s="16" t="str">
        <f t="shared" si="62"/>
        <v/>
      </c>
      <c r="L651" s="16" t="str" cm="1">
        <f t="array" ref="L651">IF(E651="","",_xlfn.IFS(E651=18,40,E651=16,3,E651=10,10))</f>
        <v/>
      </c>
      <c r="M651" s="22" t="str">
        <f>IF(E651=18,'Lay Out'!D651,IF(E651=10,'Lay Out'!D651,IF(E651=16,'Lay Out'!D651,"")))</f>
        <v/>
      </c>
      <c r="N651" s="16" t="str">
        <f>IF(K651=1,'Lay Out'!G651,"")</f>
        <v/>
      </c>
      <c r="O651" s="23" t="str">
        <f>IF(K651=1,'Lay Out'!$J$25,"")</f>
        <v/>
      </c>
      <c r="P651">
        <f t="shared" si="63"/>
        <v>90646</v>
      </c>
      <c r="Q651" s="16" t="str">
        <f>IF(K651=1,'Lay Out'!F651,"")</f>
        <v/>
      </c>
    </row>
    <row r="652" spans="1:17" ht="14.4">
      <c r="A652" t="str">
        <f>IF(C652="no",_xlfn.XLOOKUP(D652,'BASE BANCOS'!B:B,'BASE BANCOS'!C:C,"",0,1),IF(C652&gt;2,_xlfn.XLOOKUP(D652,'BASE BANCOS'!A:A,'BASE BANCOS'!C:C,"",0,1),""))</f>
        <v/>
      </c>
      <c r="B652" s="16" t="str">
        <f>_xlfn.XLOOKUP(A652,'BASE BANCOS'!C:C,'BASE BANCOS'!B:B,"",0,1)</f>
        <v/>
      </c>
      <c r="C652" t="str">
        <f t="shared" si="65"/>
        <v/>
      </c>
      <c r="D652" s="16">
        <f t="shared" si="64"/>
        <v>0</v>
      </c>
      <c r="E652" t="str">
        <f t="shared" si="60"/>
        <v/>
      </c>
      <c r="F652" s="21" t="str">
        <f>IF('Lay Out'!A652&gt;1,'Lay Out'!C652,"")</f>
        <v/>
      </c>
      <c r="G652">
        <f>'Lay Out'!E652</f>
        <v>0</v>
      </c>
      <c r="H652" s="16" t="str">
        <f ca="1">IF('Lay Out'!A652&gt;3,CONCATENATE('Lay Out'!A652,RANDBETWEEN(1,99999)),(""))</f>
        <v/>
      </c>
      <c r="I652" s="16" t="str">
        <f>IF('Lay Out'!A652&gt;1,'Lay Out'!B652,"")</f>
        <v/>
      </c>
      <c r="J652" s="16" t="str">
        <f t="shared" si="61"/>
        <v/>
      </c>
      <c r="K652" s="16" t="str">
        <f t="shared" si="62"/>
        <v/>
      </c>
      <c r="L652" s="16" t="str" cm="1">
        <f t="array" ref="L652">IF(E652="","",_xlfn.IFS(E652=18,40,E652=16,3,E652=10,10))</f>
        <v/>
      </c>
      <c r="M652" s="22" t="str">
        <f>IF(E652=18,'Lay Out'!D652,IF(E652=10,'Lay Out'!D652,IF(E652=16,'Lay Out'!D652,"")))</f>
        <v/>
      </c>
      <c r="N652" s="16" t="str">
        <f>IF(K652=1,'Lay Out'!G652,"")</f>
        <v/>
      </c>
      <c r="O652" s="23" t="str">
        <f>IF(K652=1,'Lay Out'!$J$25,"")</f>
        <v/>
      </c>
      <c r="P652">
        <f t="shared" si="63"/>
        <v>90646</v>
      </c>
      <c r="Q652" s="16" t="str">
        <f>IF(K652=1,'Lay Out'!F652,"")</f>
        <v/>
      </c>
    </row>
    <row r="653" spans="1:17" ht="14.4">
      <c r="A653" t="str">
        <f>IF(C653="no",_xlfn.XLOOKUP(D653,'BASE BANCOS'!B:B,'BASE BANCOS'!C:C,"",0,1),IF(C653&gt;2,_xlfn.XLOOKUP(D653,'BASE BANCOS'!A:A,'BASE BANCOS'!C:C,"",0,1),""))</f>
        <v/>
      </c>
      <c r="B653" s="16" t="str">
        <f>_xlfn.XLOOKUP(A653,'BASE BANCOS'!C:C,'BASE BANCOS'!B:B,"",0,1)</f>
        <v/>
      </c>
      <c r="C653" t="str">
        <f t="shared" si="65"/>
        <v/>
      </c>
      <c r="D653" s="16">
        <f t="shared" si="64"/>
        <v>0</v>
      </c>
      <c r="E653" t="str">
        <f t="shared" si="60"/>
        <v/>
      </c>
      <c r="F653" s="21" t="str">
        <f>IF('Lay Out'!A653&gt;1,'Lay Out'!C653,"")</f>
        <v/>
      </c>
      <c r="G653">
        <f>'Lay Out'!E653</f>
        <v>0</v>
      </c>
      <c r="H653" s="16" t="str">
        <f ca="1">IF('Lay Out'!A653&gt;3,CONCATENATE('Lay Out'!A653,RANDBETWEEN(1,99999)),(""))</f>
        <v/>
      </c>
      <c r="I653" s="16" t="str">
        <f>IF('Lay Out'!A653&gt;1,'Lay Out'!B653,"")</f>
        <v/>
      </c>
      <c r="J653" s="16" t="str">
        <f t="shared" si="61"/>
        <v/>
      </c>
      <c r="K653" s="16" t="str">
        <f t="shared" si="62"/>
        <v/>
      </c>
      <c r="L653" s="16" t="str" cm="1">
        <f t="array" ref="L653">IF(E653="","",_xlfn.IFS(E653=18,40,E653=16,3,E653=10,10))</f>
        <v/>
      </c>
      <c r="M653" s="22" t="str">
        <f>IF(E653=18,'Lay Out'!D653,IF(E653=10,'Lay Out'!D653,IF(E653=16,'Lay Out'!D653,"")))</f>
        <v/>
      </c>
      <c r="N653" s="16" t="str">
        <f>IF(K653=1,'Lay Out'!G653,"")</f>
        <v/>
      </c>
      <c r="O653" s="23" t="str">
        <f>IF(K653=1,'Lay Out'!$J$25,"")</f>
        <v/>
      </c>
      <c r="P653">
        <f t="shared" si="63"/>
        <v>90646</v>
      </c>
      <c r="Q653" s="16" t="str">
        <f>IF(K653=1,'Lay Out'!F653,"")</f>
        <v/>
      </c>
    </row>
    <row r="654" spans="1:17" ht="14.4">
      <c r="A654" t="str">
        <f>IF(C654="no",_xlfn.XLOOKUP(D654,'BASE BANCOS'!B:B,'BASE BANCOS'!C:C,"",0,1),IF(C654&gt;2,_xlfn.XLOOKUP(D654,'BASE BANCOS'!A:A,'BASE BANCOS'!C:C,"",0,1),""))</f>
        <v/>
      </c>
      <c r="B654" s="16" t="str">
        <f>_xlfn.XLOOKUP(A654,'BASE BANCOS'!C:C,'BASE BANCOS'!B:B,"",0,1)</f>
        <v/>
      </c>
      <c r="C654" t="str">
        <f t="shared" si="65"/>
        <v/>
      </c>
      <c r="D654" s="16">
        <f t="shared" si="64"/>
        <v>0</v>
      </c>
      <c r="E654" t="str">
        <f t="shared" si="60"/>
        <v/>
      </c>
      <c r="F654" s="21" t="str">
        <f>IF('Lay Out'!A654&gt;1,'Lay Out'!C654,"")</f>
        <v/>
      </c>
      <c r="G654">
        <f>'Lay Out'!E654</f>
        <v>0</v>
      </c>
      <c r="H654" s="16" t="str">
        <f ca="1">IF('Lay Out'!A654&gt;3,CONCATENATE('Lay Out'!A654,RANDBETWEEN(1,99999)),(""))</f>
        <v/>
      </c>
      <c r="I654" s="16" t="str">
        <f>IF('Lay Out'!A654&gt;1,'Lay Out'!B654,"")</f>
        <v/>
      </c>
      <c r="J654" s="16" t="str">
        <f t="shared" si="61"/>
        <v/>
      </c>
      <c r="K654" s="16" t="str">
        <f t="shared" si="62"/>
        <v/>
      </c>
      <c r="L654" s="16" t="str" cm="1">
        <f t="array" ref="L654">IF(E654="","",_xlfn.IFS(E654=18,40,E654=16,3,E654=10,10))</f>
        <v/>
      </c>
      <c r="M654" s="22" t="str">
        <f>IF(E654=18,'Lay Out'!D654,IF(E654=10,'Lay Out'!D654,IF(E654=16,'Lay Out'!D654,"")))</f>
        <v/>
      </c>
      <c r="N654" s="16" t="str">
        <f>IF(K654=1,'Lay Out'!G654,"")</f>
        <v/>
      </c>
      <c r="O654" s="23" t="str">
        <f>IF(K654=1,'Lay Out'!$J$25,"")</f>
        <v/>
      </c>
      <c r="P654">
        <f t="shared" si="63"/>
        <v>90646</v>
      </c>
      <c r="Q654" s="16" t="str">
        <f>IF(K654=1,'Lay Out'!F654,"")</f>
        <v/>
      </c>
    </row>
    <row r="655" spans="1:17" ht="14.4">
      <c r="A655" t="str">
        <f>IF(C655="no",_xlfn.XLOOKUP(D655,'BASE BANCOS'!B:B,'BASE BANCOS'!C:C,"",0,1),IF(C655&gt;2,_xlfn.XLOOKUP(D655,'BASE BANCOS'!A:A,'BASE BANCOS'!C:C,"",0,1),""))</f>
        <v/>
      </c>
      <c r="B655" s="16" t="str">
        <f>_xlfn.XLOOKUP(A655,'BASE BANCOS'!C:C,'BASE BANCOS'!B:B,"",0,1)</f>
        <v/>
      </c>
      <c r="C655" t="str">
        <f t="shared" si="65"/>
        <v/>
      </c>
      <c r="D655" s="16">
        <f t="shared" si="64"/>
        <v>0</v>
      </c>
      <c r="E655" t="str">
        <f t="shared" si="60"/>
        <v/>
      </c>
      <c r="F655" s="21" t="str">
        <f>IF('Lay Out'!A655&gt;1,'Lay Out'!C655,"")</f>
        <v/>
      </c>
      <c r="G655">
        <f>'Lay Out'!E655</f>
        <v>0</v>
      </c>
      <c r="H655" s="16" t="str">
        <f ca="1">IF('Lay Out'!A655&gt;3,CONCATENATE('Lay Out'!A655,RANDBETWEEN(1,99999)),(""))</f>
        <v/>
      </c>
      <c r="I655" s="16" t="str">
        <f>IF('Lay Out'!A655&gt;1,'Lay Out'!B655,"")</f>
        <v/>
      </c>
      <c r="J655" s="16" t="str">
        <f t="shared" si="61"/>
        <v/>
      </c>
      <c r="K655" s="16" t="str">
        <f t="shared" si="62"/>
        <v/>
      </c>
      <c r="L655" s="16" t="str" cm="1">
        <f t="array" ref="L655">IF(E655="","",_xlfn.IFS(E655=18,40,E655=16,3,E655=10,10))</f>
        <v/>
      </c>
      <c r="M655" s="22" t="str">
        <f>IF(E655=18,'Lay Out'!D655,IF(E655=10,'Lay Out'!D655,IF(E655=16,'Lay Out'!D655,"")))</f>
        <v/>
      </c>
      <c r="N655" s="16" t="str">
        <f>IF(K655=1,'Lay Out'!G655,"")</f>
        <v/>
      </c>
      <c r="O655" s="23" t="str">
        <f>IF(K655=1,'Lay Out'!$J$25,"")</f>
        <v/>
      </c>
      <c r="P655">
        <f t="shared" si="63"/>
        <v>90646</v>
      </c>
      <c r="Q655" s="16" t="str">
        <f>IF(K655=1,'Lay Out'!F655,"")</f>
        <v/>
      </c>
    </row>
    <row r="656" spans="1:17" ht="14.4">
      <c r="A656" t="str">
        <f>IF(C656="no",_xlfn.XLOOKUP(D656,'BASE BANCOS'!B:B,'BASE BANCOS'!C:C,"",0,1),IF(C656&gt;2,_xlfn.XLOOKUP(D656,'BASE BANCOS'!A:A,'BASE BANCOS'!C:C,"",0,1),""))</f>
        <v/>
      </c>
      <c r="B656" s="16" t="str">
        <f>_xlfn.XLOOKUP(A656,'BASE BANCOS'!C:C,'BASE BANCOS'!B:B,"",0,1)</f>
        <v/>
      </c>
      <c r="C656" t="str">
        <f t="shared" si="65"/>
        <v/>
      </c>
      <c r="D656" s="16">
        <f t="shared" si="64"/>
        <v>0</v>
      </c>
      <c r="E656" t="str">
        <f t="shared" si="60"/>
        <v/>
      </c>
      <c r="F656" s="21" t="str">
        <f>IF('Lay Out'!A656&gt;1,'Lay Out'!C656,"")</f>
        <v/>
      </c>
      <c r="G656">
        <f>'Lay Out'!E656</f>
        <v>0</v>
      </c>
      <c r="H656" s="16" t="str">
        <f ca="1">IF('Lay Out'!A656&gt;3,CONCATENATE('Lay Out'!A656,RANDBETWEEN(1,99999)),(""))</f>
        <v/>
      </c>
      <c r="I656" s="16" t="str">
        <f>IF('Lay Out'!A656&gt;1,'Lay Out'!B656,"")</f>
        <v/>
      </c>
      <c r="J656" s="16" t="str">
        <f t="shared" si="61"/>
        <v/>
      </c>
      <c r="K656" s="16" t="str">
        <f t="shared" si="62"/>
        <v/>
      </c>
      <c r="L656" s="16" t="str" cm="1">
        <f t="array" ref="L656">IF(E656="","",_xlfn.IFS(E656=18,40,E656=16,3,E656=10,10))</f>
        <v/>
      </c>
      <c r="M656" s="22" t="str">
        <f>IF(E656=18,'Lay Out'!D656,IF(E656=10,'Lay Out'!D656,IF(E656=16,'Lay Out'!D656,"")))</f>
        <v/>
      </c>
      <c r="N656" s="16" t="str">
        <f>IF(K656=1,'Lay Out'!G656,"")</f>
        <v/>
      </c>
      <c r="O656" s="23" t="str">
        <f>IF(K656=1,'Lay Out'!$J$25,"")</f>
        <v/>
      </c>
      <c r="P656">
        <f t="shared" si="63"/>
        <v>90646</v>
      </c>
      <c r="Q656" s="16" t="str">
        <f>IF(K656=1,'Lay Out'!F656,"")</f>
        <v/>
      </c>
    </row>
    <row r="657" spans="1:17" ht="14.4">
      <c r="A657" t="str">
        <f>IF(C657="no",_xlfn.XLOOKUP(D657,'BASE BANCOS'!B:B,'BASE BANCOS'!C:C,"",0,1),IF(C657&gt;2,_xlfn.XLOOKUP(D657,'BASE BANCOS'!A:A,'BASE BANCOS'!C:C,"",0,1),""))</f>
        <v/>
      </c>
      <c r="B657" s="16" t="str">
        <f>_xlfn.XLOOKUP(A657,'BASE BANCOS'!C:C,'BASE BANCOS'!B:B,"",0,1)</f>
        <v/>
      </c>
      <c r="C657" t="str">
        <f t="shared" si="65"/>
        <v/>
      </c>
      <c r="D657" s="16">
        <f t="shared" si="64"/>
        <v>0</v>
      </c>
      <c r="E657" t="str">
        <f t="shared" si="60"/>
        <v/>
      </c>
      <c r="F657" s="21" t="str">
        <f>IF('Lay Out'!A657&gt;1,'Lay Out'!C657,"")</f>
        <v/>
      </c>
      <c r="G657">
        <f>'Lay Out'!E657</f>
        <v>0</v>
      </c>
      <c r="H657" s="16" t="str">
        <f ca="1">IF('Lay Out'!A657&gt;3,CONCATENATE('Lay Out'!A657,RANDBETWEEN(1,99999)),(""))</f>
        <v/>
      </c>
      <c r="I657" s="16" t="str">
        <f>IF('Lay Out'!A657&gt;1,'Lay Out'!B657,"")</f>
        <v/>
      </c>
      <c r="J657" s="16" t="str">
        <f t="shared" si="61"/>
        <v/>
      </c>
      <c r="K657" s="16" t="str">
        <f t="shared" si="62"/>
        <v/>
      </c>
      <c r="L657" s="16" t="str" cm="1">
        <f t="array" ref="L657">IF(E657="","",_xlfn.IFS(E657=18,40,E657=16,3,E657=10,10))</f>
        <v/>
      </c>
      <c r="M657" s="22" t="str">
        <f>IF(E657=18,'Lay Out'!D657,IF(E657=10,'Lay Out'!D657,IF(E657=16,'Lay Out'!D657,"")))</f>
        <v/>
      </c>
      <c r="N657" s="16" t="str">
        <f>IF(K657=1,'Lay Out'!G657,"")</f>
        <v/>
      </c>
      <c r="O657" s="23" t="str">
        <f>IF(K657=1,'Lay Out'!$J$25,"")</f>
        <v/>
      </c>
      <c r="P657">
        <f t="shared" si="63"/>
        <v>90646</v>
      </c>
      <c r="Q657" s="16" t="str">
        <f>IF(K657=1,'Lay Out'!F657,"")</f>
        <v/>
      </c>
    </row>
    <row r="658" spans="1:17" ht="14.4">
      <c r="A658" t="str">
        <f>IF(C658="no",_xlfn.XLOOKUP(D658,'BASE BANCOS'!B:B,'BASE BANCOS'!C:C,"",0,1),IF(C658&gt;2,_xlfn.XLOOKUP(D658,'BASE BANCOS'!A:A,'BASE BANCOS'!C:C,"",0,1),""))</f>
        <v/>
      </c>
      <c r="B658" s="16" t="str">
        <f>_xlfn.XLOOKUP(A658,'BASE BANCOS'!C:C,'BASE BANCOS'!B:B,"",0,1)</f>
        <v/>
      </c>
      <c r="C658" t="str">
        <f t="shared" si="65"/>
        <v/>
      </c>
      <c r="D658" s="16">
        <f t="shared" si="64"/>
        <v>0</v>
      </c>
      <c r="E658" t="str">
        <f t="shared" si="60"/>
        <v/>
      </c>
      <c r="F658" s="21" t="str">
        <f>IF('Lay Out'!A658&gt;1,'Lay Out'!C658,"")</f>
        <v/>
      </c>
      <c r="G658">
        <f>'Lay Out'!E658</f>
        <v>0</v>
      </c>
      <c r="H658" s="16" t="str">
        <f ca="1">IF('Lay Out'!A658&gt;3,CONCATENATE('Lay Out'!A658,RANDBETWEEN(1,99999)),(""))</f>
        <v/>
      </c>
      <c r="I658" s="16" t="str">
        <f>IF('Lay Out'!A658&gt;1,'Lay Out'!B658,"")</f>
        <v/>
      </c>
      <c r="J658" s="16" t="str">
        <f t="shared" si="61"/>
        <v/>
      </c>
      <c r="K658" s="16" t="str">
        <f t="shared" si="62"/>
        <v/>
      </c>
      <c r="L658" s="16" t="str" cm="1">
        <f t="array" ref="L658">IF(E658="","",_xlfn.IFS(E658=18,40,E658=16,3,E658=10,10))</f>
        <v/>
      </c>
      <c r="M658" s="22" t="str">
        <f>IF(E658=18,'Lay Out'!D658,IF(E658=10,'Lay Out'!D658,IF(E658=16,'Lay Out'!D658,"")))</f>
        <v/>
      </c>
      <c r="N658" s="16" t="str">
        <f>IF(K658=1,'Lay Out'!G658,"")</f>
        <v/>
      </c>
      <c r="O658" s="23" t="str">
        <f>IF(K658=1,'Lay Out'!$J$25,"")</f>
        <v/>
      </c>
      <c r="P658">
        <f t="shared" si="63"/>
        <v>90646</v>
      </c>
      <c r="Q658" s="16" t="str">
        <f>IF(K658=1,'Lay Out'!F658,"")</f>
        <v/>
      </c>
    </row>
    <row r="659" spans="1:17" ht="14.4">
      <c r="A659" t="str">
        <f>IF(C659="no",_xlfn.XLOOKUP(D659,'BASE BANCOS'!B:B,'BASE BANCOS'!C:C,"",0,1),IF(C659&gt;2,_xlfn.XLOOKUP(D659,'BASE BANCOS'!A:A,'BASE BANCOS'!C:C,"",0,1),""))</f>
        <v/>
      </c>
      <c r="B659" s="16" t="str">
        <f>_xlfn.XLOOKUP(A659,'BASE BANCOS'!C:C,'BASE BANCOS'!B:B,"",0,1)</f>
        <v/>
      </c>
      <c r="C659" t="str">
        <f t="shared" si="65"/>
        <v/>
      </c>
      <c r="D659" s="16">
        <f t="shared" si="64"/>
        <v>0</v>
      </c>
      <c r="E659" t="str">
        <f t="shared" si="60"/>
        <v/>
      </c>
      <c r="F659" s="21" t="str">
        <f>IF('Lay Out'!A659&gt;1,'Lay Out'!C659,"")</f>
        <v/>
      </c>
      <c r="G659">
        <f>'Lay Out'!E659</f>
        <v>0</v>
      </c>
      <c r="H659" s="16" t="str">
        <f ca="1">IF('Lay Out'!A659&gt;3,CONCATENATE('Lay Out'!A659,RANDBETWEEN(1,99999)),(""))</f>
        <v/>
      </c>
      <c r="I659" s="16" t="str">
        <f>IF('Lay Out'!A659&gt;1,'Lay Out'!B659,"")</f>
        <v/>
      </c>
      <c r="J659" s="16" t="str">
        <f t="shared" si="61"/>
        <v/>
      </c>
      <c r="K659" s="16" t="str">
        <f t="shared" si="62"/>
        <v/>
      </c>
      <c r="L659" s="16" t="str" cm="1">
        <f t="array" ref="L659">IF(E659="","",_xlfn.IFS(E659=18,40,E659=16,3,E659=10,10))</f>
        <v/>
      </c>
      <c r="M659" s="22" t="str">
        <f>IF(E659=18,'Lay Out'!D659,IF(E659=10,'Lay Out'!D659,IF(E659=16,'Lay Out'!D659,"")))</f>
        <v/>
      </c>
      <c r="N659" s="16" t="str">
        <f>IF(K659=1,'Lay Out'!G659,"")</f>
        <v/>
      </c>
      <c r="O659" s="23" t="str">
        <f>IF(K659=1,'Lay Out'!$J$25,"")</f>
        <v/>
      </c>
      <c r="P659">
        <f t="shared" si="63"/>
        <v>90646</v>
      </c>
      <c r="Q659" s="16" t="str">
        <f>IF(K659=1,'Lay Out'!F659,"")</f>
        <v/>
      </c>
    </row>
    <row r="660" spans="1:17" ht="14.4">
      <c r="A660" t="str">
        <f>IF(C660="no",_xlfn.XLOOKUP(D660,'BASE BANCOS'!B:B,'BASE BANCOS'!C:C,"",0,1),IF(C660&gt;2,_xlfn.XLOOKUP(D660,'BASE BANCOS'!A:A,'BASE BANCOS'!C:C,"",0,1),""))</f>
        <v/>
      </c>
      <c r="B660" s="16" t="str">
        <f>_xlfn.XLOOKUP(A660,'BASE BANCOS'!C:C,'BASE BANCOS'!B:B,"",0,1)</f>
        <v/>
      </c>
      <c r="C660" t="str">
        <f t="shared" si="65"/>
        <v/>
      </c>
      <c r="D660" s="16">
        <f t="shared" si="64"/>
        <v>0</v>
      </c>
      <c r="E660" t="str">
        <f t="shared" si="60"/>
        <v/>
      </c>
      <c r="F660" s="21" t="str">
        <f>IF('Lay Out'!A660&gt;1,'Lay Out'!C660,"")</f>
        <v/>
      </c>
      <c r="G660">
        <f>'Lay Out'!E660</f>
        <v>0</v>
      </c>
      <c r="H660" s="16" t="str">
        <f ca="1">IF('Lay Out'!A660&gt;3,CONCATENATE('Lay Out'!A660,RANDBETWEEN(1,99999)),(""))</f>
        <v/>
      </c>
      <c r="I660" s="16" t="str">
        <f>IF('Lay Out'!A660&gt;1,'Lay Out'!B660,"")</f>
        <v/>
      </c>
      <c r="J660" s="16" t="str">
        <f t="shared" si="61"/>
        <v/>
      </c>
      <c r="K660" s="16" t="str">
        <f t="shared" si="62"/>
        <v/>
      </c>
      <c r="L660" s="16" t="str" cm="1">
        <f t="array" ref="L660">IF(E660="","",_xlfn.IFS(E660=18,40,E660=16,3,E660=10,10))</f>
        <v/>
      </c>
      <c r="M660" s="22" t="str">
        <f>IF(E660=18,'Lay Out'!D660,IF(E660=10,'Lay Out'!D660,IF(E660=16,'Lay Out'!D660,"")))</f>
        <v/>
      </c>
      <c r="N660" s="16" t="str">
        <f>IF(K660=1,'Lay Out'!G660,"")</f>
        <v/>
      </c>
      <c r="O660" s="23" t="str">
        <f>IF(K660=1,'Lay Out'!$J$25,"")</f>
        <v/>
      </c>
      <c r="P660">
        <f t="shared" si="63"/>
        <v>90646</v>
      </c>
      <c r="Q660" s="16" t="str">
        <f>IF(K660=1,'Lay Out'!F660,"")</f>
        <v/>
      </c>
    </row>
    <row r="661" spans="1:17" ht="14.4">
      <c r="A661" t="str">
        <f>IF(C661="no",_xlfn.XLOOKUP(D661,'BASE BANCOS'!B:B,'BASE BANCOS'!C:C,"",0,1),IF(C661&gt;2,_xlfn.XLOOKUP(D661,'BASE BANCOS'!A:A,'BASE BANCOS'!C:C,"",0,1),""))</f>
        <v/>
      </c>
      <c r="B661" s="16" t="str">
        <f>_xlfn.XLOOKUP(A661,'BASE BANCOS'!C:C,'BASE BANCOS'!B:B,"",0,1)</f>
        <v/>
      </c>
      <c r="C661" t="str">
        <f t="shared" si="65"/>
        <v/>
      </c>
      <c r="D661" s="16">
        <f t="shared" si="64"/>
        <v>0</v>
      </c>
      <c r="E661" t="str">
        <f t="shared" si="60"/>
        <v/>
      </c>
      <c r="F661" s="21" t="str">
        <f>IF('Lay Out'!A661&gt;1,'Lay Out'!C661,"")</f>
        <v/>
      </c>
      <c r="G661">
        <f>'Lay Out'!E661</f>
        <v>0</v>
      </c>
      <c r="H661" s="16" t="str">
        <f ca="1">IF('Lay Out'!A661&gt;3,CONCATENATE('Lay Out'!A661,RANDBETWEEN(1,99999)),(""))</f>
        <v/>
      </c>
      <c r="I661" s="16" t="str">
        <f>IF('Lay Out'!A661&gt;1,'Lay Out'!B661,"")</f>
        <v/>
      </c>
      <c r="J661" s="16" t="str">
        <f t="shared" si="61"/>
        <v/>
      </c>
      <c r="K661" s="16" t="str">
        <f t="shared" si="62"/>
        <v/>
      </c>
      <c r="L661" s="16" t="str" cm="1">
        <f t="array" ref="L661">IF(E661="","",_xlfn.IFS(E661=18,40,E661=16,3,E661=10,10))</f>
        <v/>
      </c>
      <c r="M661" s="22" t="str">
        <f>IF(E661=18,'Lay Out'!D661,IF(E661=10,'Lay Out'!D661,IF(E661=16,'Lay Out'!D661,"")))</f>
        <v/>
      </c>
      <c r="N661" s="16" t="str">
        <f>IF(K661=1,'Lay Out'!G661,"")</f>
        <v/>
      </c>
      <c r="O661" s="23" t="str">
        <f>IF(K661=1,'Lay Out'!$J$25,"")</f>
        <v/>
      </c>
      <c r="P661">
        <f t="shared" si="63"/>
        <v>90646</v>
      </c>
      <c r="Q661" s="16" t="str">
        <f>IF(K661=1,'Lay Out'!F661,"")</f>
        <v/>
      </c>
    </row>
    <row r="662" spans="1:17" ht="14.4">
      <c r="A662" t="str">
        <f>IF(C662="no",_xlfn.XLOOKUP(D662,'BASE BANCOS'!B:B,'BASE BANCOS'!C:C,"",0,1),IF(C662&gt;2,_xlfn.XLOOKUP(D662,'BASE BANCOS'!A:A,'BASE BANCOS'!C:C,"",0,1),""))</f>
        <v/>
      </c>
      <c r="B662" s="16" t="str">
        <f>_xlfn.XLOOKUP(A662,'BASE BANCOS'!C:C,'BASE BANCOS'!B:B,"",0,1)</f>
        <v/>
      </c>
      <c r="C662" t="str">
        <f t="shared" si="65"/>
        <v/>
      </c>
      <c r="D662" s="16">
        <f t="shared" si="64"/>
        <v>0</v>
      </c>
      <c r="E662" t="str">
        <f t="shared" si="60"/>
        <v/>
      </c>
      <c r="F662" s="21" t="str">
        <f>IF('Lay Out'!A662&gt;1,'Lay Out'!C662,"")</f>
        <v/>
      </c>
      <c r="G662">
        <f>'Lay Out'!E662</f>
        <v>0</v>
      </c>
      <c r="H662" s="16" t="str">
        <f ca="1">IF('Lay Out'!A662&gt;3,CONCATENATE('Lay Out'!A662,RANDBETWEEN(1,99999)),(""))</f>
        <v/>
      </c>
      <c r="I662" s="16" t="str">
        <f>IF('Lay Out'!A662&gt;1,'Lay Out'!B662,"")</f>
        <v/>
      </c>
      <c r="J662" s="16" t="str">
        <f t="shared" si="61"/>
        <v/>
      </c>
      <c r="K662" s="16" t="str">
        <f t="shared" si="62"/>
        <v/>
      </c>
      <c r="L662" s="16" t="str" cm="1">
        <f t="array" ref="L662">IF(E662="","",_xlfn.IFS(E662=18,40,E662=16,3,E662=10,10))</f>
        <v/>
      </c>
      <c r="M662" s="22" t="str">
        <f>IF(E662=18,'Lay Out'!D662,IF(E662=10,'Lay Out'!D662,IF(E662=16,'Lay Out'!D662,"")))</f>
        <v/>
      </c>
      <c r="N662" s="16" t="str">
        <f>IF(K662=1,'Lay Out'!G662,"")</f>
        <v/>
      </c>
      <c r="O662" s="23" t="str">
        <f>IF(K662=1,'Lay Out'!$J$25,"")</f>
        <v/>
      </c>
      <c r="P662">
        <f t="shared" si="63"/>
        <v>90646</v>
      </c>
      <c r="Q662" s="16" t="str">
        <f>IF(K662=1,'Lay Out'!F662,"")</f>
        <v/>
      </c>
    </row>
    <row r="663" spans="1:17" ht="14.4">
      <c r="A663" t="str">
        <f>IF(C663="no",_xlfn.XLOOKUP(D663,'BASE BANCOS'!B:B,'BASE BANCOS'!C:C,"",0,1),IF(C663&gt;2,_xlfn.XLOOKUP(D663,'BASE BANCOS'!A:A,'BASE BANCOS'!C:C,"",0,1),""))</f>
        <v/>
      </c>
      <c r="B663" s="16" t="str">
        <f>_xlfn.XLOOKUP(A663,'BASE BANCOS'!C:C,'BASE BANCOS'!B:B,"",0,1)</f>
        <v/>
      </c>
      <c r="C663" t="str">
        <f t="shared" si="65"/>
        <v/>
      </c>
      <c r="D663" s="16">
        <f t="shared" si="64"/>
        <v>0</v>
      </c>
      <c r="E663" t="str">
        <f t="shared" si="60"/>
        <v/>
      </c>
      <c r="F663" s="21" t="str">
        <f>IF('Lay Out'!A663&gt;1,'Lay Out'!C663,"")</f>
        <v/>
      </c>
      <c r="G663">
        <f>'Lay Out'!E663</f>
        <v>0</v>
      </c>
      <c r="H663" s="16" t="str">
        <f ca="1">IF('Lay Out'!A663&gt;3,CONCATENATE('Lay Out'!A663,RANDBETWEEN(1,99999)),(""))</f>
        <v/>
      </c>
      <c r="I663" s="16" t="str">
        <f>IF('Lay Out'!A663&gt;1,'Lay Out'!B663,"")</f>
        <v/>
      </c>
      <c r="J663" s="16" t="str">
        <f t="shared" si="61"/>
        <v/>
      </c>
      <c r="K663" s="16" t="str">
        <f t="shared" si="62"/>
        <v/>
      </c>
      <c r="L663" s="16" t="str" cm="1">
        <f t="array" ref="L663">IF(E663="","",_xlfn.IFS(E663=18,40,E663=16,3,E663=10,10))</f>
        <v/>
      </c>
      <c r="M663" s="22" t="str">
        <f>IF(E663=18,'Lay Out'!D663,IF(E663=10,'Lay Out'!D663,IF(E663=16,'Lay Out'!D663,"")))</f>
        <v/>
      </c>
      <c r="N663" s="16" t="str">
        <f>IF(K663=1,'Lay Out'!G663,"")</f>
        <v/>
      </c>
      <c r="O663" s="23" t="str">
        <f>IF(K663=1,'Lay Out'!$J$25,"")</f>
        <v/>
      </c>
      <c r="P663">
        <f t="shared" si="63"/>
        <v>90646</v>
      </c>
      <c r="Q663" s="16" t="str">
        <f>IF(K663=1,'Lay Out'!F663,"")</f>
        <v/>
      </c>
    </row>
    <row r="664" spans="1:17" ht="14.4">
      <c r="A664" t="str">
        <f>IF(C664="no",_xlfn.XLOOKUP(D664,'BASE BANCOS'!B:B,'BASE BANCOS'!C:C,"",0,1),IF(C664&gt;2,_xlfn.XLOOKUP(D664,'BASE BANCOS'!A:A,'BASE BANCOS'!C:C,"",0,1),""))</f>
        <v/>
      </c>
      <c r="B664" s="16" t="str">
        <f>_xlfn.XLOOKUP(A664,'BASE BANCOS'!C:C,'BASE BANCOS'!B:B,"",0,1)</f>
        <v/>
      </c>
      <c r="C664" t="str">
        <f t="shared" si="65"/>
        <v/>
      </c>
      <c r="D664" s="16">
        <f t="shared" si="64"/>
        <v>0</v>
      </c>
      <c r="E664" t="str">
        <f t="shared" si="60"/>
        <v/>
      </c>
      <c r="F664" s="21" t="str">
        <f>IF('Lay Out'!A664&gt;1,'Lay Out'!C664,"")</f>
        <v/>
      </c>
      <c r="G664">
        <f>'Lay Out'!E664</f>
        <v>0</v>
      </c>
      <c r="H664" s="16" t="str">
        <f ca="1">IF('Lay Out'!A664&gt;3,CONCATENATE('Lay Out'!A664,RANDBETWEEN(1,99999)),(""))</f>
        <v/>
      </c>
      <c r="I664" s="16" t="str">
        <f>IF('Lay Out'!A664&gt;1,'Lay Out'!B664,"")</f>
        <v/>
      </c>
      <c r="J664" s="16" t="str">
        <f t="shared" si="61"/>
        <v/>
      </c>
      <c r="K664" s="16" t="str">
        <f t="shared" si="62"/>
        <v/>
      </c>
      <c r="L664" s="16" t="str" cm="1">
        <f t="array" ref="L664">IF(E664="","",_xlfn.IFS(E664=18,40,E664=16,3,E664=10,10))</f>
        <v/>
      </c>
      <c r="M664" s="22" t="str">
        <f>IF(E664=18,'Lay Out'!D664,IF(E664=10,'Lay Out'!D664,IF(E664=16,'Lay Out'!D664,"")))</f>
        <v/>
      </c>
      <c r="N664" s="16" t="str">
        <f>IF(K664=1,'Lay Out'!G664,"")</f>
        <v/>
      </c>
      <c r="O664" s="23" t="str">
        <f>IF(K664=1,'Lay Out'!$J$25,"")</f>
        <v/>
      </c>
      <c r="P664">
        <f t="shared" si="63"/>
        <v>90646</v>
      </c>
      <c r="Q664" s="16" t="str">
        <f>IF(K664=1,'Lay Out'!F664,"")</f>
        <v/>
      </c>
    </row>
    <row r="665" spans="1:17" ht="14.4">
      <c r="A665" t="str">
        <f>IF(C665="no",_xlfn.XLOOKUP(D665,'BASE BANCOS'!B:B,'BASE BANCOS'!C:C,"",0,1),IF(C665&gt;2,_xlfn.XLOOKUP(D665,'BASE BANCOS'!A:A,'BASE BANCOS'!C:C,"",0,1),""))</f>
        <v/>
      </c>
      <c r="B665" s="16" t="str">
        <f>_xlfn.XLOOKUP(A665,'BASE BANCOS'!C:C,'BASE BANCOS'!B:B,"",0,1)</f>
        <v/>
      </c>
      <c r="C665" t="str">
        <f t="shared" si="65"/>
        <v/>
      </c>
      <c r="D665" s="16">
        <f t="shared" si="64"/>
        <v>0</v>
      </c>
      <c r="E665" t="str">
        <f t="shared" si="60"/>
        <v/>
      </c>
      <c r="F665" s="21" t="str">
        <f>IF('Lay Out'!A665&gt;1,'Lay Out'!C665,"")</f>
        <v/>
      </c>
      <c r="G665">
        <f>'Lay Out'!E665</f>
        <v>0</v>
      </c>
      <c r="H665" s="16" t="str">
        <f ca="1">IF('Lay Out'!A665&gt;3,CONCATENATE('Lay Out'!A665,RANDBETWEEN(1,99999)),(""))</f>
        <v/>
      </c>
      <c r="I665" s="16" t="str">
        <f>IF('Lay Out'!A665&gt;1,'Lay Out'!B665,"")</f>
        <v/>
      </c>
      <c r="J665" s="16" t="str">
        <f t="shared" si="61"/>
        <v/>
      </c>
      <c r="K665" s="16" t="str">
        <f t="shared" si="62"/>
        <v/>
      </c>
      <c r="L665" s="16" t="str" cm="1">
        <f t="array" ref="L665">IF(E665="","",_xlfn.IFS(E665=18,40,E665=16,3,E665=10,10))</f>
        <v/>
      </c>
      <c r="M665" s="22" t="str">
        <f>IF(E665=18,'Lay Out'!D665,IF(E665=10,'Lay Out'!D665,IF(E665=16,'Lay Out'!D665,"")))</f>
        <v/>
      </c>
      <c r="N665" s="16" t="str">
        <f>IF(K665=1,'Lay Out'!G665,"")</f>
        <v/>
      </c>
      <c r="O665" s="23" t="str">
        <f>IF(K665=1,'Lay Out'!$J$25,"")</f>
        <v/>
      </c>
      <c r="P665">
        <f t="shared" si="63"/>
        <v>90646</v>
      </c>
      <c r="Q665" s="16" t="str">
        <f>IF(K665=1,'Lay Out'!F665,"")</f>
        <v/>
      </c>
    </row>
    <row r="666" spans="1:17" ht="14.4">
      <c r="A666" t="str">
        <f>IF(C666="no",_xlfn.XLOOKUP(D666,'BASE BANCOS'!B:B,'BASE BANCOS'!C:C,"",0,1),IF(C666&gt;2,_xlfn.XLOOKUP(D666,'BASE BANCOS'!A:A,'BASE BANCOS'!C:C,"",0,1),""))</f>
        <v/>
      </c>
      <c r="B666" s="16" t="str">
        <f>_xlfn.XLOOKUP(A666,'BASE BANCOS'!C:C,'BASE BANCOS'!B:B,"",0,1)</f>
        <v/>
      </c>
      <c r="C666" t="str">
        <f t="shared" si="65"/>
        <v/>
      </c>
      <c r="D666" s="16">
        <f t="shared" si="64"/>
        <v>0</v>
      </c>
      <c r="E666" t="str">
        <f t="shared" si="60"/>
        <v/>
      </c>
      <c r="F666" s="21" t="str">
        <f>IF('Lay Out'!A666&gt;1,'Lay Out'!C666,"")</f>
        <v/>
      </c>
      <c r="G666">
        <f>'Lay Out'!E666</f>
        <v>0</v>
      </c>
      <c r="H666" s="16" t="str">
        <f ca="1">IF('Lay Out'!A666&gt;3,CONCATENATE('Lay Out'!A666,RANDBETWEEN(1,99999)),(""))</f>
        <v/>
      </c>
      <c r="I666" s="16" t="str">
        <f>IF('Lay Out'!A666&gt;1,'Lay Out'!B666,"")</f>
        <v/>
      </c>
      <c r="J666" s="16" t="str">
        <f t="shared" si="61"/>
        <v/>
      </c>
      <c r="K666" s="16" t="str">
        <f t="shared" si="62"/>
        <v/>
      </c>
      <c r="L666" s="16" t="str" cm="1">
        <f t="array" ref="L666">IF(E666="","",_xlfn.IFS(E666=18,40,E666=16,3,E666=10,10))</f>
        <v/>
      </c>
      <c r="M666" s="22" t="str">
        <f>IF(E666=18,'Lay Out'!D666,IF(E666=10,'Lay Out'!D666,IF(E666=16,'Lay Out'!D666,"")))</f>
        <v/>
      </c>
      <c r="N666" s="16" t="str">
        <f>IF(K666=1,'Lay Out'!G666,"")</f>
        <v/>
      </c>
      <c r="O666" s="23" t="str">
        <f>IF(K666=1,'Lay Out'!$J$25,"")</f>
        <v/>
      </c>
      <c r="P666">
        <f t="shared" si="63"/>
        <v>90646</v>
      </c>
      <c r="Q666" s="16" t="str">
        <f>IF(K666=1,'Lay Out'!F666,"")</f>
        <v/>
      </c>
    </row>
    <row r="667" spans="1:17" ht="14.4">
      <c r="A667" t="str">
        <f>IF(C667="no",_xlfn.XLOOKUP(D667,'BASE BANCOS'!B:B,'BASE BANCOS'!C:C,"",0,1),IF(C667&gt;2,_xlfn.XLOOKUP(D667,'BASE BANCOS'!A:A,'BASE BANCOS'!C:C,"",0,1),""))</f>
        <v/>
      </c>
      <c r="B667" s="16" t="str">
        <f>_xlfn.XLOOKUP(A667,'BASE BANCOS'!C:C,'BASE BANCOS'!B:B,"",0,1)</f>
        <v/>
      </c>
      <c r="C667" t="str">
        <f t="shared" si="65"/>
        <v/>
      </c>
      <c r="D667" s="16">
        <f t="shared" si="64"/>
        <v>0</v>
      </c>
      <c r="E667" t="str">
        <f t="shared" si="60"/>
        <v/>
      </c>
      <c r="F667" s="21" t="str">
        <f>IF('Lay Out'!A667&gt;1,'Lay Out'!C667,"")</f>
        <v/>
      </c>
      <c r="G667">
        <f>'Lay Out'!E667</f>
        <v>0</v>
      </c>
      <c r="H667" s="16" t="str">
        <f ca="1">IF('Lay Out'!A667&gt;3,CONCATENATE('Lay Out'!A667,RANDBETWEEN(1,99999)),(""))</f>
        <v/>
      </c>
      <c r="I667" s="16" t="str">
        <f>IF('Lay Out'!A667&gt;1,'Lay Out'!B667,"")</f>
        <v/>
      </c>
      <c r="J667" s="16" t="str">
        <f t="shared" si="61"/>
        <v/>
      </c>
      <c r="K667" s="16" t="str">
        <f t="shared" si="62"/>
        <v/>
      </c>
      <c r="L667" s="16" t="str" cm="1">
        <f t="array" ref="L667">IF(E667="","",_xlfn.IFS(E667=18,40,E667=16,3,E667=10,10))</f>
        <v/>
      </c>
      <c r="M667" s="22" t="str">
        <f>IF(E667=18,'Lay Out'!D667,IF(E667=10,'Lay Out'!D667,IF(E667=16,'Lay Out'!D667,"")))</f>
        <v/>
      </c>
      <c r="N667" s="16" t="str">
        <f>IF(K667=1,'Lay Out'!G667,"")</f>
        <v/>
      </c>
      <c r="O667" s="23" t="str">
        <f>IF(K667=1,'Lay Out'!$J$25,"")</f>
        <v/>
      </c>
      <c r="P667">
        <f t="shared" si="63"/>
        <v>90646</v>
      </c>
      <c r="Q667" s="16" t="str">
        <f>IF(K667=1,'Lay Out'!F667,"")</f>
        <v/>
      </c>
    </row>
    <row r="668" spans="1:17" ht="14.4">
      <c r="A668" t="str">
        <f>IF(C668="no",_xlfn.XLOOKUP(D668,'BASE BANCOS'!B:B,'BASE BANCOS'!C:C,"",0,1),IF(C668&gt;2,_xlfn.XLOOKUP(D668,'BASE BANCOS'!A:A,'BASE BANCOS'!C:C,"",0,1),""))</f>
        <v/>
      </c>
      <c r="B668" s="16" t="str">
        <f>_xlfn.XLOOKUP(A668,'BASE BANCOS'!C:C,'BASE BANCOS'!B:B,"",0,1)</f>
        <v/>
      </c>
      <c r="C668" t="str">
        <f t="shared" si="65"/>
        <v/>
      </c>
      <c r="D668" s="16">
        <f t="shared" si="64"/>
        <v>0</v>
      </c>
      <c r="E668" t="str">
        <f t="shared" si="60"/>
        <v/>
      </c>
      <c r="F668" s="21" t="str">
        <f>IF('Lay Out'!A668&gt;1,'Lay Out'!C668,"")</f>
        <v/>
      </c>
      <c r="G668">
        <f>'Lay Out'!E668</f>
        <v>0</v>
      </c>
      <c r="H668" s="16" t="str">
        <f ca="1">IF('Lay Out'!A668&gt;3,CONCATENATE('Lay Out'!A668,RANDBETWEEN(1,99999)),(""))</f>
        <v/>
      </c>
      <c r="I668" s="16" t="str">
        <f>IF('Lay Out'!A668&gt;1,'Lay Out'!B668,"")</f>
        <v/>
      </c>
      <c r="J668" s="16" t="str">
        <f t="shared" si="61"/>
        <v/>
      </c>
      <c r="K668" s="16" t="str">
        <f t="shared" si="62"/>
        <v/>
      </c>
      <c r="L668" s="16" t="str" cm="1">
        <f t="array" ref="L668">IF(E668="","",_xlfn.IFS(E668=18,40,E668=16,3,E668=10,10))</f>
        <v/>
      </c>
      <c r="M668" s="22" t="str">
        <f>IF(E668=18,'Lay Out'!D668,IF(E668=10,'Lay Out'!D668,IF(E668=16,'Lay Out'!D668,"")))</f>
        <v/>
      </c>
      <c r="N668" s="16" t="str">
        <f>IF(K668=1,'Lay Out'!G668,"")</f>
        <v/>
      </c>
      <c r="O668" s="23" t="str">
        <f>IF(K668=1,'Lay Out'!$J$25,"")</f>
        <v/>
      </c>
      <c r="P668">
        <f t="shared" si="63"/>
        <v>90646</v>
      </c>
      <c r="Q668" s="16" t="str">
        <f>IF(K668=1,'Lay Out'!F668,"")</f>
        <v/>
      </c>
    </row>
    <row r="669" spans="1:17" ht="14.4">
      <c r="A669" t="str">
        <f>IF(C669="no",_xlfn.XLOOKUP(D669,'BASE BANCOS'!B:B,'BASE BANCOS'!C:C,"",0,1),IF(C669&gt;2,_xlfn.XLOOKUP(D669,'BASE BANCOS'!A:A,'BASE BANCOS'!C:C,"",0,1),""))</f>
        <v/>
      </c>
      <c r="B669" s="16" t="str">
        <f>_xlfn.XLOOKUP(A669,'BASE BANCOS'!C:C,'BASE BANCOS'!B:B,"",0,1)</f>
        <v/>
      </c>
      <c r="C669" t="str">
        <f t="shared" si="65"/>
        <v/>
      </c>
      <c r="D669" s="16">
        <f t="shared" si="64"/>
        <v>0</v>
      </c>
      <c r="E669" t="str">
        <f t="shared" si="60"/>
        <v/>
      </c>
      <c r="F669" s="21" t="str">
        <f>IF('Lay Out'!A669&gt;1,'Lay Out'!C669,"")</f>
        <v/>
      </c>
      <c r="G669">
        <f>'Lay Out'!E669</f>
        <v>0</v>
      </c>
      <c r="H669" s="16" t="str">
        <f ca="1">IF('Lay Out'!A669&gt;3,CONCATENATE('Lay Out'!A669,RANDBETWEEN(1,99999)),(""))</f>
        <v/>
      </c>
      <c r="I669" s="16" t="str">
        <f>IF('Lay Out'!A669&gt;1,'Lay Out'!B669,"")</f>
        <v/>
      </c>
      <c r="J669" s="16" t="str">
        <f t="shared" si="61"/>
        <v/>
      </c>
      <c r="K669" s="16" t="str">
        <f t="shared" si="62"/>
        <v/>
      </c>
      <c r="L669" s="16" t="str" cm="1">
        <f t="array" ref="L669">IF(E669="","",_xlfn.IFS(E669=18,40,E669=16,3,E669=10,10))</f>
        <v/>
      </c>
      <c r="M669" s="22" t="str">
        <f>IF(E669=18,'Lay Out'!D669,IF(E669=10,'Lay Out'!D669,IF(E669=16,'Lay Out'!D669,"")))</f>
        <v/>
      </c>
      <c r="N669" s="16" t="str">
        <f>IF(K669=1,'Lay Out'!G669,"")</f>
        <v/>
      </c>
      <c r="O669" s="23" t="str">
        <f>IF(K669=1,'Lay Out'!$J$25,"")</f>
        <v/>
      </c>
      <c r="P669">
        <f t="shared" si="63"/>
        <v>90646</v>
      </c>
      <c r="Q669" s="16" t="str">
        <f>IF(K669=1,'Lay Out'!F669,"")</f>
        <v/>
      </c>
    </row>
    <row r="670" spans="1:17" ht="14.4">
      <c r="A670" t="str">
        <f>IF(C670="no",_xlfn.XLOOKUP(D670,'BASE BANCOS'!B:B,'BASE BANCOS'!C:C,"",0,1),IF(C670&gt;2,_xlfn.XLOOKUP(D670,'BASE BANCOS'!A:A,'BASE BANCOS'!C:C,"",0,1),""))</f>
        <v/>
      </c>
      <c r="B670" s="16" t="str">
        <f>_xlfn.XLOOKUP(A670,'BASE BANCOS'!C:C,'BASE BANCOS'!B:B,"",0,1)</f>
        <v/>
      </c>
      <c r="C670" t="str">
        <f t="shared" si="65"/>
        <v/>
      </c>
      <c r="D670" s="16">
        <f t="shared" si="64"/>
        <v>0</v>
      </c>
      <c r="E670" t="str">
        <f t="shared" si="60"/>
        <v/>
      </c>
      <c r="F670" s="21" t="str">
        <f>IF('Lay Out'!A670&gt;1,'Lay Out'!C670,"")</f>
        <v/>
      </c>
      <c r="G670">
        <f>'Lay Out'!E670</f>
        <v>0</v>
      </c>
      <c r="H670" s="16" t="str">
        <f ca="1">IF('Lay Out'!A670&gt;3,CONCATENATE('Lay Out'!A670,RANDBETWEEN(1,99999)),(""))</f>
        <v/>
      </c>
      <c r="I670" s="16" t="str">
        <f>IF('Lay Out'!A670&gt;1,'Lay Out'!B670,"")</f>
        <v/>
      </c>
      <c r="J670" s="16" t="str">
        <f t="shared" si="61"/>
        <v/>
      </c>
      <c r="K670" s="16" t="str">
        <f t="shared" si="62"/>
        <v/>
      </c>
      <c r="L670" s="16" t="str" cm="1">
        <f t="array" ref="L670">IF(E670="","",_xlfn.IFS(E670=18,40,E670=16,3,E670=10,10))</f>
        <v/>
      </c>
      <c r="M670" s="22" t="str">
        <f>IF(E670=18,'Lay Out'!D670,IF(E670=10,'Lay Out'!D670,IF(E670=16,'Lay Out'!D670,"")))</f>
        <v/>
      </c>
      <c r="N670" s="16" t="str">
        <f>IF(K670=1,'Lay Out'!G670,"")</f>
        <v/>
      </c>
      <c r="O670" s="23" t="str">
        <f>IF(K670=1,'Lay Out'!$J$25,"")</f>
        <v/>
      </c>
      <c r="P670">
        <f t="shared" si="63"/>
        <v>90646</v>
      </c>
      <c r="Q670" s="16" t="str">
        <f>IF(K670=1,'Lay Out'!F670,"")</f>
        <v/>
      </c>
    </row>
    <row r="671" spans="1:17" ht="14.4">
      <c r="A671" t="str">
        <f>IF(C671="no",_xlfn.XLOOKUP(D671,'BASE BANCOS'!B:B,'BASE BANCOS'!C:C,"",0,1),IF(C671&gt;2,_xlfn.XLOOKUP(D671,'BASE BANCOS'!A:A,'BASE BANCOS'!C:C,"",0,1),""))</f>
        <v/>
      </c>
      <c r="B671" s="16" t="str">
        <f>_xlfn.XLOOKUP(A671,'BASE BANCOS'!C:C,'BASE BANCOS'!B:B,"",0,1)</f>
        <v/>
      </c>
      <c r="C671" t="str">
        <f t="shared" si="65"/>
        <v/>
      </c>
      <c r="D671" s="16">
        <f t="shared" si="64"/>
        <v>0</v>
      </c>
      <c r="E671" t="str">
        <f t="shared" si="60"/>
        <v/>
      </c>
      <c r="F671" s="21" t="str">
        <f>IF('Lay Out'!A671&gt;1,'Lay Out'!C671,"")</f>
        <v/>
      </c>
      <c r="G671">
        <f>'Lay Out'!E671</f>
        <v>0</v>
      </c>
      <c r="H671" s="16" t="str">
        <f ca="1">IF('Lay Out'!A671&gt;3,CONCATENATE('Lay Out'!A671,RANDBETWEEN(1,99999)),(""))</f>
        <v/>
      </c>
      <c r="I671" s="16" t="str">
        <f>IF('Lay Out'!A671&gt;1,'Lay Out'!B671,"")</f>
        <v/>
      </c>
      <c r="J671" s="16" t="str">
        <f t="shared" si="61"/>
        <v/>
      </c>
      <c r="K671" s="16" t="str">
        <f t="shared" si="62"/>
        <v/>
      </c>
      <c r="L671" s="16" t="str" cm="1">
        <f t="array" ref="L671">IF(E671="","",_xlfn.IFS(E671=18,40,E671=16,3,E671=10,10))</f>
        <v/>
      </c>
      <c r="M671" s="22" t="str">
        <f>IF(E671=18,'Lay Out'!D671,IF(E671=10,'Lay Out'!D671,IF(E671=16,'Lay Out'!D671,"")))</f>
        <v/>
      </c>
      <c r="N671" s="16" t="str">
        <f>IF(K671=1,'Lay Out'!G671,"")</f>
        <v/>
      </c>
      <c r="O671" s="23" t="str">
        <f>IF(K671=1,'Lay Out'!$J$25,"")</f>
        <v/>
      </c>
      <c r="P671">
        <f t="shared" si="63"/>
        <v>90646</v>
      </c>
      <c r="Q671" s="16" t="str">
        <f>IF(K671=1,'Lay Out'!F671,"")</f>
        <v/>
      </c>
    </row>
    <row r="672" spans="1:17" ht="14.4">
      <c r="A672" t="str">
        <f>IF(C672="no",_xlfn.XLOOKUP(D672,'BASE BANCOS'!B:B,'BASE BANCOS'!C:C,"",0,1),IF(C672&gt;2,_xlfn.XLOOKUP(D672,'BASE BANCOS'!A:A,'BASE BANCOS'!C:C,"",0,1),""))</f>
        <v/>
      </c>
      <c r="B672" s="16" t="str">
        <f>_xlfn.XLOOKUP(A672,'BASE BANCOS'!C:C,'BASE BANCOS'!B:B,"",0,1)</f>
        <v/>
      </c>
      <c r="C672" t="str">
        <f t="shared" si="65"/>
        <v/>
      </c>
      <c r="D672" s="16">
        <f t="shared" si="64"/>
        <v>0</v>
      </c>
      <c r="E672" t="str">
        <f t="shared" si="60"/>
        <v/>
      </c>
      <c r="F672" s="21" t="str">
        <f>IF('Lay Out'!A672&gt;1,'Lay Out'!C672,"")</f>
        <v/>
      </c>
      <c r="G672">
        <f>'Lay Out'!E672</f>
        <v>0</v>
      </c>
      <c r="H672" s="16" t="str">
        <f ca="1">IF('Lay Out'!A672&gt;3,CONCATENATE('Lay Out'!A672,RANDBETWEEN(1,99999)),(""))</f>
        <v/>
      </c>
      <c r="I672" s="16" t="str">
        <f>IF('Lay Out'!A672&gt;1,'Lay Out'!B672,"")</f>
        <v/>
      </c>
      <c r="J672" s="16" t="str">
        <f t="shared" si="61"/>
        <v/>
      </c>
      <c r="K672" s="16" t="str">
        <f t="shared" si="62"/>
        <v/>
      </c>
      <c r="L672" s="16" t="str" cm="1">
        <f t="array" ref="L672">IF(E672="","",_xlfn.IFS(E672=18,40,E672=16,3,E672=10,10))</f>
        <v/>
      </c>
      <c r="M672" s="22" t="str">
        <f>IF(E672=18,'Lay Out'!D672,IF(E672=10,'Lay Out'!D672,IF(E672=16,'Lay Out'!D672,"")))</f>
        <v/>
      </c>
      <c r="N672" s="16" t="str">
        <f>IF(K672=1,'Lay Out'!G672,"")</f>
        <v/>
      </c>
      <c r="O672" s="23" t="str">
        <f>IF(K672=1,'Lay Out'!$J$25,"")</f>
        <v/>
      </c>
      <c r="P672">
        <f t="shared" si="63"/>
        <v>90646</v>
      </c>
      <c r="Q672" s="16" t="str">
        <f>IF(K672=1,'Lay Out'!F672,"")</f>
        <v/>
      </c>
    </row>
    <row r="673" spans="1:17" ht="14.4">
      <c r="A673" t="str">
        <f>IF(C673="no",_xlfn.XLOOKUP(D673,'BASE BANCOS'!B:B,'BASE BANCOS'!C:C,"",0,1),IF(C673&gt;2,_xlfn.XLOOKUP(D673,'BASE BANCOS'!A:A,'BASE BANCOS'!C:C,"",0,1),""))</f>
        <v/>
      </c>
      <c r="B673" s="16" t="str">
        <f>_xlfn.XLOOKUP(A673,'BASE BANCOS'!C:C,'BASE BANCOS'!B:B,"",0,1)</f>
        <v/>
      </c>
      <c r="C673" t="str">
        <f t="shared" si="65"/>
        <v/>
      </c>
      <c r="D673" s="16">
        <f t="shared" si="64"/>
        <v>0</v>
      </c>
      <c r="E673" t="str">
        <f t="shared" si="60"/>
        <v/>
      </c>
      <c r="F673" s="21" t="str">
        <f>IF('Lay Out'!A673&gt;1,'Lay Out'!C673,"")</f>
        <v/>
      </c>
      <c r="G673">
        <f>'Lay Out'!E673</f>
        <v>0</v>
      </c>
      <c r="H673" s="16" t="str">
        <f ca="1">IF('Lay Out'!A673&gt;3,CONCATENATE('Lay Out'!A673,RANDBETWEEN(1,99999)),(""))</f>
        <v/>
      </c>
      <c r="I673" s="16" t="str">
        <f>IF('Lay Out'!A673&gt;1,'Lay Out'!B673,"")</f>
        <v/>
      </c>
      <c r="J673" s="16" t="str">
        <f t="shared" si="61"/>
        <v/>
      </c>
      <c r="K673" s="16" t="str">
        <f t="shared" si="62"/>
        <v/>
      </c>
      <c r="L673" s="16" t="str" cm="1">
        <f t="array" ref="L673">IF(E673="","",_xlfn.IFS(E673=18,40,E673=16,3,E673=10,10))</f>
        <v/>
      </c>
      <c r="M673" s="22" t="str">
        <f>IF(E673=18,'Lay Out'!D673,IF(E673=10,'Lay Out'!D673,IF(E673=16,'Lay Out'!D673,"")))</f>
        <v/>
      </c>
      <c r="N673" s="16" t="str">
        <f>IF(K673=1,'Lay Out'!G673,"")</f>
        <v/>
      </c>
      <c r="O673" s="23" t="str">
        <f>IF(K673=1,'Lay Out'!$J$25,"")</f>
        <v/>
      </c>
      <c r="P673">
        <f t="shared" si="63"/>
        <v>90646</v>
      </c>
      <c r="Q673" s="16" t="str">
        <f>IF(K673=1,'Lay Out'!F673,"")</f>
        <v/>
      </c>
    </row>
    <row r="674" spans="1:17" ht="14.4">
      <c r="A674" t="str">
        <f>IF(C674="no",_xlfn.XLOOKUP(D674,'BASE BANCOS'!B:B,'BASE BANCOS'!C:C,"",0,1),IF(C674&gt;2,_xlfn.XLOOKUP(D674,'BASE BANCOS'!A:A,'BASE BANCOS'!C:C,"",0,1),""))</f>
        <v/>
      </c>
      <c r="B674" s="16" t="str">
        <f>_xlfn.XLOOKUP(A674,'BASE BANCOS'!C:C,'BASE BANCOS'!B:B,"",0,1)</f>
        <v/>
      </c>
      <c r="C674" t="str">
        <f t="shared" si="65"/>
        <v/>
      </c>
      <c r="D674" s="16">
        <f t="shared" si="64"/>
        <v>0</v>
      </c>
      <c r="E674" t="str">
        <f t="shared" si="60"/>
        <v/>
      </c>
      <c r="F674" s="21" t="str">
        <f>IF('Lay Out'!A674&gt;1,'Lay Out'!C674,"")</f>
        <v/>
      </c>
      <c r="G674">
        <f>'Lay Out'!E674</f>
        <v>0</v>
      </c>
      <c r="H674" s="16" t="str">
        <f ca="1">IF('Lay Out'!A674&gt;3,CONCATENATE('Lay Out'!A674,RANDBETWEEN(1,99999)),(""))</f>
        <v/>
      </c>
      <c r="I674" s="16" t="str">
        <f>IF('Lay Out'!A674&gt;1,'Lay Out'!B674,"")</f>
        <v/>
      </c>
      <c r="J674" s="16" t="str">
        <f t="shared" si="61"/>
        <v/>
      </c>
      <c r="K674" s="16" t="str">
        <f t="shared" si="62"/>
        <v/>
      </c>
      <c r="L674" s="16" t="str" cm="1">
        <f t="array" ref="L674">IF(E674="","",_xlfn.IFS(E674=18,40,E674=16,3,E674=10,10))</f>
        <v/>
      </c>
      <c r="M674" s="22" t="str">
        <f>IF(E674=18,'Lay Out'!D674,IF(E674=10,'Lay Out'!D674,IF(E674=16,'Lay Out'!D674,"")))</f>
        <v/>
      </c>
      <c r="N674" s="16" t="str">
        <f>IF(K674=1,'Lay Out'!G674,"")</f>
        <v/>
      </c>
      <c r="O674" s="23" t="str">
        <f>IF(K674=1,'Lay Out'!$J$25,"")</f>
        <v/>
      </c>
      <c r="P674">
        <f t="shared" si="63"/>
        <v>90646</v>
      </c>
      <c r="Q674" s="16" t="str">
        <f>IF(K674=1,'Lay Out'!F674,"")</f>
        <v/>
      </c>
    </row>
    <row r="675" spans="1:17" ht="14.4">
      <c r="A675" t="str">
        <f>IF(C675="no",_xlfn.XLOOKUP(D675,'BASE BANCOS'!B:B,'BASE BANCOS'!C:C,"",0,1),IF(C675&gt;2,_xlfn.XLOOKUP(D675,'BASE BANCOS'!A:A,'BASE BANCOS'!C:C,"",0,1),""))</f>
        <v/>
      </c>
      <c r="B675" s="16" t="str">
        <f>_xlfn.XLOOKUP(A675,'BASE BANCOS'!C:C,'BASE BANCOS'!B:B,"",0,1)</f>
        <v/>
      </c>
      <c r="C675" t="str">
        <f t="shared" si="65"/>
        <v/>
      </c>
      <c r="D675" s="16">
        <f t="shared" si="64"/>
        <v>0</v>
      </c>
      <c r="E675" t="str">
        <f t="shared" si="60"/>
        <v/>
      </c>
      <c r="F675" s="21" t="str">
        <f>IF('Lay Out'!A675&gt;1,'Lay Out'!C675,"")</f>
        <v/>
      </c>
      <c r="G675">
        <f>'Lay Out'!E675</f>
        <v>0</v>
      </c>
      <c r="H675" s="16" t="str">
        <f ca="1">IF('Lay Out'!A675&gt;3,CONCATENATE('Lay Out'!A675,RANDBETWEEN(1,99999)),(""))</f>
        <v/>
      </c>
      <c r="I675" s="16" t="str">
        <f>IF('Lay Out'!A675&gt;1,'Lay Out'!B675,"")</f>
        <v/>
      </c>
      <c r="J675" s="16" t="str">
        <f t="shared" si="61"/>
        <v/>
      </c>
      <c r="K675" s="16" t="str">
        <f t="shared" si="62"/>
        <v/>
      </c>
      <c r="L675" s="16" t="str" cm="1">
        <f t="array" ref="L675">IF(E675="","",_xlfn.IFS(E675=18,40,E675=16,3,E675=10,10))</f>
        <v/>
      </c>
      <c r="M675" s="22" t="str">
        <f>IF(E675=18,'Lay Out'!D675,IF(E675=10,'Lay Out'!D675,IF(E675=16,'Lay Out'!D675,"")))</f>
        <v/>
      </c>
      <c r="N675" s="16" t="str">
        <f>IF(K675=1,'Lay Out'!G675,"")</f>
        <v/>
      </c>
      <c r="O675" s="23" t="str">
        <f>IF(K675=1,'Lay Out'!$J$25,"")</f>
        <v/>
      </c>
      <c r="P675">
        <f t="shared" si="63"/>
        <v>90646</v>
      </c>
      <c r="Q675" s="16" t="str">
        <f>IF(K675=1,'Lay Out'!F675,"")</f>
        <v/>
      </c>
    </row>
    <row r="676" spans="1:17" ht="14.4">
      <c r="A676" t="str">
        <f>IF(C676="no",_xlfn.XLOOKUP(D676,'BASE BANCOS'!B:B,'BASE BANCOS'!C:C,"",0,1),IF(C676&gt;2,_xlfn.XLOOKUP(D676,'BASE BANCOS'!A:A,'BASE BANCOS'!C:C,"",0,1),""))</f>
        <v/>
      </c>
      <c r="B676" s="16" t="str">
        <f>_xlfn.XLOOKUP(A676,'BASE BANCOS'!C:C,'BASE BANCOS'!B:B,"",0,1)</f>
        <v/>
      </c>
      <c r="C676" t="str">
        <f t="shared" si="65"/>
        <v/>
      </c>
      <c r="D676" s="16">
        <f t="shared" si="64"/>
        <v>0</v>
      </c>
      <c r="E676" t="str">
        <f t="shared" si="60"/>
        <v/>
      </c>
      <c r="F676" s="21" t="str">
        <f>IF('Lay Out'!A676&gt;1,'Lay Out'!C676,"")</f>
        <v/>
      </c>
      <c r="G676">
        <f>'Lay Out'!E676</f>
        <v>0</v>
      </c>
      <c r="H676" s="16" t="str">
        <f ca="1">IF('Lay Out'!A676&gt;3,CONCATENATE('Lay Out'!A676,RANDBETWEEN(1,99999)),(""))</f>
        <v/>
      </c>
      <c r="I676" s="16" t="str">
        <f>IF('Lay Out'!A676&gt;1,'Lay Out'!B676,"")</f>
        <v/>
      </c>
      <c r="J676" s="16" t="str">
        <f t="shared" si="61"/>
        <v/>
      </c>
      <c r="K676" s="16" t="str">
        <f t="shared" si="62"/>
        <v/>
      </c>
      <c r="L676" s="16" t="str" cm="1">
        <f t="array" ref="L676">IF(E676="","",_xlfn.IFS(E676=18,40,E676=16,3,E676=10,10))</f>
        <v/>
      </c>
      <c r="M676" s="22" t="str">
        <f>IF(E676=18,'Lay Out'!D676,IF(E676=10,'Lay Out'!D676,IF(E676=16,'Lay Out'!D676,"")))</f>
        <v/>
      </c>
      <c r="N676" s="16" t="str">
        <f>IF(K676=1,'Lay Out'!G676,"")</f>
        <v/>
      </c>
      <c r="O676" s="23" t="str">
        <f>IF(K676=1,'Lay Out'!$J$25,"")</f>
        <v/>
      </c>
      <c r="P676">
        <f t="shared" si="63"/>
        <v>90646</v>
      </c>
      <c r="Q676" s="16" t="str">
        <f>IF(K676=1,'Lay Out'!F676,"")</f>
        <v/>
      </c>
    </row>
    <row r="677" spans="1:17" ht="14.4">
      <c r="A677" t="str">
        <f>IF(C677="no",_xlfn.XLOOKUP(D677,'BASE BANCOS'!B:B,'BASE BANCOS'!C:C,"",0,1),IF(C677&gt;2,_xlfn.XLOOKUP(D677,'BASE BANCOS'!A:A,'BASE BANCOS'!C:C,"",0,1),""))</f>
        <v/>
      </c>
      <c r="B677" s="16" t="str">
        <f>_xlfn.XLOOKUP(A677,'BASE BANCOS'!C:C,'BASE BANCOS'!B:B,"",0,1)</f>
        <v/>
      </c>
      <c r="C677" t="str">
        <f t="shared" si="65"/>
        <v/>
      </c>
      <c r="D677" s="16">
        <f t="shared" si="64"/>
        <v>0</v>
      </c>
      <c r="E677" t="str">
        <f t="shared" si="60"/>
        <v/>
      </c>
      <c r="F677" s="21" t="str">
        <f>IF('Lay Out'!A677&gt;1,'Lay Out'!C677,"")</f>
        <v/>
      </c>
      <c r="G677">
        <f>'Lay Out'!E677</f>
        <v>0</v>
      </c>
      <c r="H677" s="16" t="str">
        <f ca="1">IF('Lay Out'!A677&gt;3,CONCATENATE('Lay Out'!A677,RANDBETWEEN(1,99999)),(""))</f>
        <v/>
      </c>
      <c r="I677" s="16" t="str">
        <f>IF('Lay Out'!A677&gt;1,'Lay Out'!B677,"")</f>
        <v/>
      </c>
      <c r="J677" s="16" t="str">
        <f t="shared" si="61"/>
        <v/>
      </c>
      <c r="K677" s="16" t="str">
        <f t="shared" si="62"/>
        <v/>
      </c>
      <c r="L677" s="16" t="str" cm="1">
        <f t="array" ref="L677">IF(E677="","",_xlfn.IFS(E677=18,40,E677=16,3,E677=10,10))</f>
        <v/>
      </c>
      <c r="M677" s="22" t="str">
        <f>IF(E677=18,'Lay Out'!D677,IF(E677=10,'Lay Out'!D677,IF(E677=16,'Lay Out'!D677,"")))</f>
        <v/>
      </c>
      <c r="N677" s="16" t="str">
        <f>IF(K677=1,'Lay Out'!G677,"")</f>
        <v/>
      </c>
      <c r="O677" s="23" t="str">
        <f>IF(K677=1,'Lay Out'!$J$25,"")</f>
        <v/>
      </c>
      <c r="P677">
        <f t="shared" si="63"/>
        <v>90646</v>
      </c>
      <c r="Q677" s="16" t="str">
        <f>IF(K677=1,'Lay Out'!F677,"")</f>
        <v/>
      </c>
    </row>
    <row r="678" spans="1:17" ht="14.4">
      <c r="A678" t="str">
        <f>IF(C678="no",_xlfn.XLOOKUP(D678,'BASE BANCOS'!B:B,'BASE BANCOS'!C:C,"",0,1),IF(C678&gt;2,_xlfn.XLOOKUP(D678,'BASE BANCOS'!A:A,'BASE BANCOS'!C:C,"",0,1),""))</f>
        <v/>
      </c>
      <c r="B678" s="16" t="str">
        <f>_xlfn.XLOOKUP(A678,'BASE BANCOS'!C:C,'BASE BANCOS'!B:B,"",0,1)</f>
        <v/>
      </c>
      <c r="C678" t="str">
        <f t="shared" si="65"/>
        <v/>
      </c>
      <c r="D678" s="16">
        <f t="shared" si="64"/>
        <v>0</v>
      </c>
      <c r="E678" t="str">
        <f t="shared" si="60"/>
        <v/>
      </c>
      <c r="F678" s="21" t="str">
        <f>IF('Lay Out'!A678&gt;1,'Lay Out'!C678,"")</f>
        <v/>
      </c>
      <c r="G678">
        <f>'Lay Out'!E678</f>
        <v>0</v>
      </c>
      <c r="H678" s="16" t="str">
        <f ca="1">IF('Lay Out'!A678&gt;3,CONCATENATE('Lay Out'!A678,RANDBETWEEN(1,99999)),(""))</f>
        <v/>
      </c>
      <c r="I678" s="16" t="str">
        <f>IF('Lay Out'!A678&gt;1,'Lay Out'!B678,"")</f>
        <v/>
      </c>
      <c r="J678" s="16" t="str">
        <f t="shared" si="61"/>
        <v/>
      </c>
      <c r="K678" s="16" t="str">
        <f t="shared" si="62"/>
        <v/>
      </c>
      <c r="L678" s="16" t="str" cm="1">
        <f t="array" ref="L678">IF(E678="","",_xlfn.IFS(E678=18,40,E678=16,3,E678=10,10))</f>
        <v/>
      </c>
      <c r="M678" s="22" t="str">
        <f>IF(E678=18,'Lay Out'!D678,IF(E678=10,'Lay Out'!D678,IF(E678=16,'Lay Out'!D678,"")))</f>
        <v/>
      </c>
      <c r="N678" s="16" t="str">
        <f>IF(K678=1,'Lay Out'!G678,"")</f>
        <v/>
      </c>
      <c r="O678" s="23" t="str">
        <f>IF(K678=1,'Lay Out'!$J$25,"")</f>
        <v/>
      </c>
      <c r="P678">
        <f t="shared" si="63"/>
        <v>90646</v>
      </c>
      <c r="Q678" s="16" t="str">
        <f>IF(K678=1,'Lay Out'!F678,"")</f>
        <v/>
      </c>
    </row>
    <row r="679" spans="1:17" ht="14.4">
      <c r="A679" t="str">
        <f>IF(C679="no",_xlfn.XLOOKUP(D679,'BASE BANCOS'!B:B,'BASE BANCOS'!C:C,"",0,1),IF(C679&gt;2,_xlfn.XLOOKUP(D679,'BASE BANCOS'!A:A,'BASE BANCOS'!C:C,"",0,1),""))</f>
        <v/>
      </c>
      <c r="B679" s="16" t="str">
        <f>_xlfn.XLOOKUP(A679,'BASE BANCOS'!C:C,'BASE BANCOS'!B:B,"",0,1)</f>
        <v/>
      </c>
      <c r="C679" t="str">
        <f t="shared" si="65"/>
        <v/>
      </c>
      <c r="D679" s="16">
        <f t="shared" si="64"/>
        <v>0</v>
      </c>
      <c r="E679" t="str">
        <f t="shared" si="60"/>
        <v/>
      </c>
      <c r="F679" s="21" t="str">
        <f>IF('Lay Out'!A679&gt;1,'Lay Out'!C679,"")</f>
        <v/>
      </c>
      <c r="G679">
        <f>'Lay Out'!E679</f>
        <v>0</v>
      </c>
      <c r="H679" s="16" t="str">
        <f ca="1">IF('Lay Out'!A679&gt;3,CONCATENATE('Lay Out'!A679,RANDBETWEEN(1,99999)),(""))</f>
        <v/>
      </c>
      <c r="I679" s="16" t="str">
        <f>IF('Lay Out'!A679&gt;1,'Lay Out'!B679,"")</f>
        <v/>
      </c>
      <c r="J679" s="16" t="str">
        <f t="shared" si="61"/>
        <v/>
      </c>
      <c r="K679" s="16" t="str">
        <f t="shared" si="62"/>
        <v/>
      </c>
      <c r="L679" s="16" t="str" cm="1">
        <f t="array" ref="L679">IF(E679="","",_xlfn.IFS(E679=18,40,E679=16,3,E679=10,10))</f>
        <v/>
      </c>
      <c r="M679" s="22" t="str">
        <f>IF(E679=18,'Lay Out'!D679,IF(E679=10,'Lay Out'!D679,IF(E679=16,'Lay Out'!D679,"")))</f>
        <v/>
      </c>
      <c r="N679" s="16" t="str">
        <f>IF(K679=1,'Lay Out'!G679,"")</f>
        <v/>
      </c>
      <c r="O679" s="23" t="str">
        <f>IF(K679=1,'Lay Out'!$J$25,"")</f>
        <v/>
      </c>
      <c r="P679">
        <f t="shared" si="63"/>
        <v>90646</v>
      </c>
      <c r="Q679" s="16" t="str">
        <f>IF(K679=1,'Lay Out'!F679,"")</f>
        <v/>
      </c>
    </row>
    <row r="680" spans="1:17" ht="14.4">
      <c r="A680" t="str">
        <f>IF(C680="no",_xlfn.XLOOKUP(D680,'BASE BANCOS'!B:B,'BASE BANCOS'!C:C,"",0,1),IF(C680&gt;2,_xlfn.XLOOKUP(D680,'BASE BANCOS'!A:A,'BASE BANCOS'!C:C,"",0,1),""))</f>
        <v/>
      </c>
      <c r="B680" s="16" t="str">
        <f>_xlfn.XLOOKUP(A680,'BASE BANCOS'!C:C,'BASE BANCOS'!B:B,"",0,1)</f>
        <v/>
      </c>
      <c r="C680" t="str">
        <f t="shared" si="65"/>
        <v/>
      </c>
      <c r="D680" s="16">
        <f t="shared" si="64"/>
        <v>0</v>
      </c>
      <c r="E680" t="str">
        <f t="shared" si="60"/>
        <v/>
      </c>
      <c r="F680" s="21" t="str">
        <f>IF('Lay Out'!A680&gt;1,'Lay Out'!C680,"")</f>
        <v/>
      </c>
      <c r="G680">
        <f>'Lay Out'!E680</f>
        <v>0</v>
      </c>
      <c r="H680" s="16" t="str">
        <f ca="1">IF('Lay Out'!A680&gt;3,CONCATENATE('Lay Out'!A680,RANDBETWEEN(1,99999)),(""))</f>
        <v/>
      </c>
      <c r="I680" s="16" t="str">
        <f>IF('Lay Out'!A680&gt;1,'Lay Out'!B680,"")</f>
        <v/>
      </c>
      <c r="J680" s="16" t="str">
        <f t="shared" si="61"/>
        <v/>
      </c>
      <c r="K680" s="16" t="str">
        <f t="shared" si="62"/>
        <v/>
      </c>
      <c r="L680" s="16" t="str" cm="1">
        <f t="array" ref="L680">IF(E680="","",_xlfn.IFS(E680=18,40,E680=16,3,E680=10,10))</f>
        <v/>
      </c>
      <c r="M680" s="22" t="str">
        <f>IF(E680=18,'Lay Out'!D680,IF(E680=10,'Lay Out'!D680,IF(E680=16,'Lay Out'!D680,"")))</f>
        <v/>
      </c>
      <c r="N680" s="16" t="str">
        <f>IF(K680=1,'Lay Out'!G680,"")</f>
        <v/>
      </c>
      <c r="O680" s="23" t="str">
        <f>IF(K680=1,'Lay Out'!$J$25,"")</f>
        <v/>
      </c>
      <c r="P680">
        <f t="shared" si="63"/>
        <v>90646</v>
      </c>
      <c r="Q680" s="16" t="str">
        <f>IF(K680=1,'Lay Out'!F680,"")</f>
        <v/>
      </c>
    </row>
    <row r="681" spans="1:17" ht="14.4">
      <c r="A681" t="str">
        <f>IF(C681="no",_xlfn.XLOOKUP(D681,'BASE BANCOS'!B:B,'BASE BANCOS'!C:C,"",0,1),IF(C681&gt;2,_xlfn.XLOOKUP(D681,'BASE BANCOS'!A:A,'BASE BANCOS'!C:C,"",0,1),""))</f>
        <v/>
      </c>
      <c r="B681" s="16" t="str">
        <f>_xlfn.XLOOKUP(A681,'BASE BANCOS'!C:C,'BASE BANCOS'!B:B,"",0,1)</f>
        <v/>
      </c>
      <c r="C681" t="str">
        <f t="shared" si="65"/>
        <v/>
      </c>
      <c r="D681" s="16">
        <f t="shared" si="64"/>
        <v>0</v>
      </c>
      <c r="E681" t="str">
        <f t="shared" si="60"/>
        <v/>
      </c>
      <c r="F681" s="21" t="str">
        <f>IF('Lay Out'!A681&gt;1,'Lay Out'!C681,"")</f>
        <v/>
      </c>
      <c r="G681">
        <f>'Lay Out'!E681</f>
        <v>0</v>
      </c>
      <c r="H681" s="16" t="str">
        <f ca="1">IF('Lay Out'!A681&gt;3,CONCATENATE('Lay Out'!A681,RANDBETWEEN(1,99999)),(""))</f>
        <v/>
      </c>
      <c r="I681" s="16" t="str">
        <f>IF('Lay Out'!A681&gt;1,'Lay Out'!B681,"")</f>
        <v/>
      </c>
      <c r="J681" s="16" t="str">
        <f t="shared" si="61"/>
        <v/>
      </c>
      <c r="K681" s="16" t="str">
        <f t="shared" si="62"/>
        <v/>
      </c>
      <c r="L681" s="16" t="str" cm="1">
        <f t="array" ref="L681">IF(E681="","",_xlfn.IFS(E681=18,40,E681=16,3,E681=10,10))</f>
        <v/>
      </c>
      <c r="M681" s="22" t="str">
        <f>IF(E681=18,'Lay Out'!D681,IF(E681=10,'Lay Out'!D681,IF(E681=16,'Lay Out'!D681,"")))</f>
        <v/>
      </c>
      <c r="N681" s="16" t="str">
        <f>IF(K681=1,'Lay Out'!G681,"")</f>
        <v/>
      </c>
      <c r="O681" s="23" t="str">
        <f>IF(K681=1,'Lay Out'!$J$25,"")</f>
        <v/>
      </c>
      <c r="P681">
        <f t="shared" si="63"/>
        <v>90646</v>
      </c>
      <c r="Q681" s="16" t="str">
        <f>IF(K681=1,'Lay Out'!F681,"")</f>
        <v/>
      </c>
    </row>
    <row r="682" spans="1:17" ht="14.4">
      <c r="A682" t="str">
        <f>IF(C682="no",_xlfn.XLOOKUP(D682,'BASE BANCOS'!B:B,'BASE BANCOS'!C:C,"",0,1),IF(C682&gt;2,_xlfn.XLOOKUP(D682,'BASE BANCOS'!A:A,'BASE BANCOS'!C:C,"",0,1),""))</f>
        <v/>
      </c>
      <c r="B682" s="16" t="str">
        <f>_xlfn.XLOOKUP(A682,'BASE BANCOS'!C:C,'BASE BANCOS'!B:B,"",0,1)</f>
        <v/>
      </c>
      <c r="C682" t="str">
        <f t="shared" si="65"/>
        <v/>
      </c>
      <c r="D682" s="16">
        <f t="shared" si="64"/>
        <v>0</v>
      </c>
      <c r="E682" t="str">
        <f t="shared" si="60"/>
        <v/>
      </c>
      <c r="F682" s="21" t="str">
        <f>IF('Lay Out'!A682&gt;1,'Lay Out'!C682,"")</f>
        <v/>
      </c>
      <c r="G682">
        <f>'Lay Out'!E682</f>
        <v>0</v>
      </c>
      <c r="H682" s="16" t="str">
        <f ca="1">IF('Lay Out'!A682&gt;3,CONCATENATE('Lay Out'!A682,RANDBETWEEN(1,99999)),(""))</f>
        <v/>
      </c>
      <c r="I682" s="16" t="str">
        <f>IF('Lay Out'!A682&gt;1,'Lay Out'!B682,"")</f>
        <v/>
      </c>
      <c r="J682" s="16" t="str">
        <f t="shared" si="61"/>
        <v/>
      </c>
      <c r="K682" s="16" t="str">
        <f t="shared" si="62"/>
        <v/>
      </c>
      <c r="L682" s="16" t="str" cm="1">
        <f t="array" ref="L682">IF(E682="","",_xlfn.IFS(E682=18,40,E682=16,3,E682=10,10))</f>
        <v/>
      </c>
      <c r="M682" s="22" t="str">
        <f>IF(E682=18,'Lay Out'!D682,IF(E682=10,'Lay Out'!D682,IF(E682=16,'Lay Out'!D682,"")))</f>
        <v/>
      </c>
      <c r="N682" s="16" t="str">
        <f>IF(K682=1,'Lay Out'!G682,"")</f>
        <v/>
      </c>
      <c r="O682" s="23" t="str">
        <f>IF(K682=1,'Lay Out'!$J$25,"")</f>
        <v/>
      </c>
      <c r="P682">
        <f t="shared" si="63"/>
        <v>90646</v>
      </c>
      <c r="Q682" s="16" t="str">
        <f>IF(K682=1,'Lay Out'!F682,"")</f>
        <v/>
      </c>
    </row>
    <row r="683" spans="1:17" ht="14.4">
      <c r="A683" t="str">
        <f>IF(C683="no",_xlfn.XLOOKUP(D683,'BASE BANCOS'!B:B,'BASE BANCOS'!C:C,"",0,1),IF(C683&gt;2,_xlfn.XLOOKUP(D683,'BASE BANCOS'!A:A,'BASE BANCOS'!C:C,"",0,1),""))</f>
        <v/>
      </c>
      <c r="B683" s="16" t="str">
        <f>_xlfn.XLOOKUP(A683,'BASE BANCOS'!C:C,'BASE BANCOS'!B:B,"",0,1)</f>
        <v/>
      </c>
      <c r="C683" t="str">
        <f t="shared" si="65"/>
        <v/>
      </c>
      <c r="D683" s="16">
        <f t="shared" si="64"/>
        <v>0</v>
      </c>
      <c r="E683" t="str">
        <f t="shared" si="60"/>
        <v/>
      </c>
      <c r="F683" s="21" t="str">
        <f>IF('Lay Out'!A683&gt;1,'Lay Out'!C683,"")</f>
        <v/>
      </c>
      <c r="G683">
        <f>'Lay Out'!E683</f>
        <v>0</v>
      </c>
      <c r="H683" s="16" t="str">
        <f ca="1">IF('Lay Out'!A683&gt;3,CONCATENATE('Lay Out'!A683,RANDBETWEEN(1,99999)),(""))</f>
        <v/>
      </c>
      <c r="I683" s="16" t="str">
        <f>IF('Lay Out'!A683&gt;1,'Lay Out'!B683,"")</f>
        <v/>
      </c>
      <c r="J683" s="16" t="str">
        <f t="shared" si="61"/>
        <v/>
      </c>
      <c r="K683" s="16" t="str">
        <f t="shared" si="62"/>
        <v/>
      </c>
      <c r="L683" s="16" t="str" cm="1">
        <f t="array" ref="L683">IF(E683="","",_xlfn.IFS(E683=18,40,E683=16,3,E683=10,10))</f>
        <v/>
      </c>
      <c r="M683" s="22" t="str">
        <f>IF(E683=18,'Lay Out'!D683,IF(E683=10,'Lay Out'!D683,IF(E683=16,'Lay Out'!D683,"")))</f>
        <v/>
      </c>
      <c r="N683" s="16" t="str">
        <f>IF(K683=1,'Lay Out'!G683,"")</f>
        <v/>
      </c>
      <c r="O683" s="23" t="str">
        <f>IF(K683=1,'Lay Out'!$J$25,"")</f>
        <v/>
      </c>
      <c r="P683">
        <f t="shared" si="63"/>
        <v>90646</v>
      </c>
      <c r="Q683" s="16" t="str">
        <f>IF(K683=1,'Lay Out'!F683,"")</f>
        <v/>
      </c>
    </row>
    <row r="684" spans="1:17" ht="14.4">
      <c r="A684" t="str">
        <f>IF(C684="no",_xlfn.XLOOKUP(D684,'BASE BANCOS'!B:B,'BASE BANCOS'!C:C,"",0,1),IF(C684&gt;2,_xlfn.XLOOKUP(D684,'BASE BANCOS'!A:A,'BASE BANCOS'!C:C,"",0,1),""))</f>
        <v/>
      </c>
      <c r="B684" s="16" t="str">
        <f>_xlfn.XLOOKUP(A684,'BASE BANCOS'!C:C,'BASE BANCOS'!B:B,"",0,1)</f>
        <v/>
      </c>
      <c r="C684" t="str">
        <f t="shared" si="65"/>
        <v/>
      </c>
      <c r="D684" s="16">
        <f t="shared" si="64"/>
        <v>0</v>
      </c>
      <c r="E684" t="str">
        <f t="shared" si="60"/>
        <v/>
      </c>
      <c r="F684" s="21" t="str">
        <f>IF('Lay Out'!A684&gt;1,'Lay Out'!C684,"")</f>
        <v/>
      </c>
      <c r="G684">
        <f>'Lay Out'!E684</f>
        <v>0</v>
      </c>
      <c r="H684" s="16" t="str">
        <f ca="1">IF('Lay Out'!A684&gt;3,CONCATENATE('Lay Out'!A684,RANDBETWEEN(1,99999)),(""))</f>
        <v/>
      </c>
      <c r="I684" s="16" t="str">
        <f>IF('Lay Out'!A684&gt;1,'Lay Out'!B684,"")</f>
        <v/>
      </c>
      <c r="J684" s="16" t="str">
        <f t="shared" si="61"/>
        <v/>
      </c>
      <c r="K684" s="16" t="str">
        <f t="shared" si="62"/>
        <v/>
      </c>
      <c r="L684" s="16" t="str" cm="1">
        <f t="array" ref="L684">IF(E684="","",_xlfn.IFS(E684=18,40,E684=16,3,E684=10,10))</f>
        <v/>
      </c>
      <c r="M684" s="22" t="str">
        <f>IF(E684=18,'Lay Out'!D684,IF(E684=10,'Lay Out'!D684,IF(E684=16,'Lay Out'!D684,"")))</f>
        <v/>
      </c>
      <c r="N684" s="16" t="str">
        <f>IF(K684=1,'Lay Out'!G684,"")</f>
        <v/>
      </c>
      <c r="O684" s="23" t="str">
        <f>IF(K684=1,'Lay Out'!$J$25,"")</f>
        <v/>
      </c>
      <c r="P684">
        <f t="shared" si="63"/>
        <v>90646</v>
      </c>
      <c r="Q684" s="16" t="str">
        <f>IF(K684=1,'Lay Out'!F684,"")</f>
        <v/>
      </c>
    </row>
    <row r="685" spans="1:17" ht="14.4">
      <c r="A685" t="str">
        <f>IF(C685="no",_xlfn.XLOOKUP(D685,'BASE BANCOS'!B:B,'BASE BANCOS'!C:C,"",0,1),IF(C685&gt;2,_xlfn.XLOOKUP(D685,'BASE BANCOS'!A:A,'BASE BANCOS'!C:C,"",0,1),""))</f>
        <v/>
      </c>
      <c r="B685" s="16" t="str">
        <f>_xlfn.XLOOKUP(A685,'BASE BANCOS'!C:C,'BASE BANCOS'!B:B,"",0,1)</f>
        <v/>
      </c>
      <c r="C685" t="str">
        <f t="shared" si="65"/>
        <v/>
      </c>
      <c r="D685" s="16">
        <f t="shared" si="64"/>
        <v>0</v>
      </c>
      <c r="E685" t="str">
        <f t="shared" si="60"/>
        <v/>
      </c>
      <c r="F685" s="21" t="str">
        <f>IF('Lay Out'!A685&gt;1,'Lay Out'!C685,"")</f>
        <v/>
      </c>
      <c r="G685">
        <f>'Lay Out'!E685</f>
        <v>0</v>
      </c>
      <c r="H685" s="16" t="str">
        <f ca="1">IF('Lay Out'!A685&gt;3,CONCATENATE('Lay Out'!A685,RANDBETWEEN(1,99999)),(""))</f>
        <v/>
      </c>
      <c r="I685" s="16" t="str">
        <f>IF('Lay Out'!A685&gt;1,'Lay Out'!B685,"")</f>
        <v/>
      </c>
      <c r="J685" s="16" t="str">
        <f t="shared" si="61"/>
        <v/>
      </c>
      <c r="K685" s="16" t="str">
        <f t="shared" si="62"/>
        <v/>
      </c>
      <c r="L685" s="16" t="str" cm="1">
        <f t="array" ref="L685">IF(E685="","",_xlfn.IFS(E685=18,40,E685=16,3,E685=10,10))</f>
        <v/>
      </c>
      <c r="M685" s="22" t="str">
        <f>IF(E685=18,'Lay Out'!D685,IF(E685=10,'Lay Out'!D685,IF(E685=16,'Lay Out'!D685,"")))</f>
        <v/>
      </c>
      <c r="N685" s="16" t="str">
        <f>IF(K685=1,'Lay Out'!G685,"")</f>
        <v/>
      </c>
      <c r="O685" s="23" t="str">
        <f>IF(K685=1,'Lay Out'!$J$25,"")</f>
        <v/>
      </c>
      <c r="P685">
        <f t="shared" si="63"/>
        <v>90646</v>
      </c>
      <c r="Q685" s="16" t="str">
        <f>IF(K685=1,'Lay Out'!F685,"")</f>
        <v/>
      </c>
    </row>
    <row r="686" spans="1:17" ht="14.4">
      <c r="A686" t="str">
        <f>IF(C686="no",_xlfn.XLOOKUP(D686,'BASE BANCOS'!B:B,'BASE BANCOS'!C:C,"",0,1),IF(C686&gt;2,_xlfn.XLOOKUP(D686,'BASE BANCOS'!A:A,'BASE BANCOS'!C:C,"",0,1),""))</f>
        <v/>
      </c>
      <c r="B686" s="16" t="str">
        <f>_xlfn.XLOOKUP(A686,'BASE BANCOS'!C:C,'BASE BANCOS'!B:B,"",0,1)</f>
        <v/>
      </c>
      <c r="C686" t="str">
        <f t="shared" si="65"/>
        <v/>
      </c>
      <c r="D686" s="16">
        <f t="shared" si="64"/>
        <v>0</v>
      </c>
      <c r="E686" t="str">
        <f t="shared" si="60"/>
        <v/>
      </c>
      <c r="F686" s="21" t="str">
        <f>IF('Lay Out'!A686&gt;1,'Lay Out'!C686,"")</f>
        <v/>
      </c>
      <c r="G686">
        <f>'Lay Out'!E686</f>
        <v>0</v>
      </c>
      <c r="H686" s="16" t="str">
        <f ca="1">IF('Lay Out'!A686&gt;3,CONCATENATE('Lay Out'!A686,RANDBETWEEN(1,99999)),(""))</f>
        <v/>
      </c>
      <c r="I686" s="16" t="str">
        <f>IF('Lay Out'!A686&gt;1,'Lay Out'!B686,"")</f>
        <v/>
      </c>
      <c r="J686" s="16" t="str">
        <f t="shared" si="61"/>
        <v/>
      </c>
      <c r="K686" s="16" t="str">
        <f t="shared" si="62"/>
        <v/>
      </c>
      <c r="L686" s="16" t="str" cm="1">
        <f t="array" ref="L686">IF(E686="","",_xlfn.IFS(E686=18,40,E686=16,3,E686=10,10))</f>
        <v/>
      </c>
      <c r="M686" s="22" t="str">
        <f>IF(E686=18,'Lay Out'!D686,IF(E686=10,'Lay Out'!D686,IF(E686=16,'Lay Out'!D686,"")))</f>
        <v/>
      </c>
      <c r="N686" s="16" t="str">
        <f>IF(K686=1,'Lay Out'!G686,"")</f>
        <v/>
      </c>
      <c r="O686" s="23" t="str">
        <f>IF(K686=1,'Lay Out'!$J$25,"")</f>
        <v/>
      </c>
      <c r="P686">
        <f t="shared" si="63"/>
        <v>90646</v>
      </c>
      <c r="Q686" s="16" t="str">
        <f>IF(K686=1,'Lay Out'!F686,"")</f>
        <v/>
      </c>
    </row>
    <row r="687" spans="1:17" ht="14.4">
      <c r="A687" t="str">
        <f>IF(C687="no",_xlfn.XLOOKUP(D687,'BASE BANCOS'!B:B,'BASE BANCOS'!C:C,"",0,1),IF(C687&gt;2,_xlfn.XLOOKUP(D687,'BASE BANCOS'!A:A,'BASE BANCOS'!C:C,"",0,1),""))</f>
        <v/>
      </c>
      <c r="B687" s="16" t="str">
        <f>_xlfn.XLOOKUP(A687,'BASE BANCOS'!C:C,'BASE BANCOS'!B:B,"",0,1)</f>
        <v/>
      </c>
      <c r="C687" t="str">
        <f t="shared" si="65"/>
        <v/>
      </c>
      <c r="D687" s="16">
        <f t="shared" si="64"/>
        <v>0</v>
      </c>
      <c r="E687" t="str">
        <f t="shared" si="60"/>
        <v/>
      </c>
      <c r="F687" s="21" t="str">
        <f>IF('Lay Out'!A687&gt;1,'Lay Out'!C687,"")</f>
        <v/>
      </c>
      <c r="G687">
        <f>'Lay Out'!E687</f>
        <v>0</v>
      </c>
      <c r="H687" s="16" t="str">
        <f ca="1">IF('Lay Out'!A687&gt;3,CONCATENATE('Lay Out'!A687,RANDBETWEEN(1,99999)),(""))</f>
        <v/>
      </c>
      <c r="I687" s="16" t="str">
        <f>IF('Lay Out'!A687&gt;1,'Lay Out'!B687,"")</f>
        <v/>
      </c>
      <c r="J687" s="16" t="str">
        <f t="shared" si="61"/>
        <v/>
      </c>
      <c r="K687" s="16" t="str">
        <f t="shared" si="62"/>
        <v/>
      </c>
      <c r="L687" s="16" t="str" cm="1">
        <f t="array" ref="L687">IF(E687="","",_xlfn.IFS(E687=18,40,E687=16,3,E687=10,10))</f>
        <v/>
      </c>
      <c r="M687" s="22" t="str">
        <f>IF(E687=18,'Lay Out'!D687,IF(E687=10,'Lay Out'!D687,IF(E687=16,'Lay Out'!D687,"")))</f>
        <v/>
      </c>
      <c r="N687" s="16" t="str">
        <f>IF(K687=1,'Lay Out'!G687,"")</f>
        <v/>
      </c>
      <c r="O687" s="23" t="str">
        <f>IF(K687=1,'Lay Out'!$J$25,"")</f>
        <v/>
      </c>
      <c r="P687">
        <f t="shared" si="63"/>
        <v>90646</v>
      </c>
      <c r="Q687" s="16" t="str">
        <f>IF(K687=1,'Lay Out'!F687,"")</f>
        <v/>
      </c>
    </row>
    <row r="688" spans="1:17" ht="14.4">
      <c r="A688" t="str">
        <f>IF(C688="no",_xlfn.XLOOKUP(D688,'BASE BANCOS'!B:B,'BASE BANCOS'!C:C,"",0,1),IF(C688&gt;2,_xlfn.XLOOKUP(D688,'BASE BANCOS'!A:A,'BASE BANCOS'!C:C,"",0,1),""))</f>
        <v/>
      </c>
      <c r="B688" s="16" t="str">
        <f>_xlfn.XLOOKUP(A688,'BASE BANCOS'!C:C,'BASE BANCOS'!B:B,"",0,1)</f>
        <v/>
      </c>
      <c r="C688" t="str">
        <f t="shared" si="65"/>
        <v/>
      </c>
      <c r="D688" s="16">
        <f t="shared" si="64"/>
        <v>0</v>
      </c>
      <c r="E688" t="str">
        <f t="shared" si="60"/>
        <v/>
      </c>
      <c r="F688" s="21" t="str">
        <f>IF('Lay Out'!A688&gt;1,'Lay Out'!C688,"")</f>
        <v/>
      </c>
      <c r="G688">
        <f>'Lay Out'!E688</f>
        <v>0</v>
      </c>
      <c r="H688" s="16" t="str">
        <f ca="1">IF('Lay Out'!A688&gt;3,CONCATENATE('Lay Out'!A688,RANDBETWEEN(1,99999)),(""))</f>
        <v/>
      </c>
      <c r="I688" s="16" t="str">
        <f>IF('Lay Out'!A688&gt;1,'Lay Out'!B688,"")</f>
        <v/>
      </c>
      <c r="J688" s="16" t="str">
        <f t="shared" si="61"/>
        <v/>
      </c>
      <c r="K688" s="16" t="str">
        <f t="shared" si="62"/>
        <v/>
      </c>
      <c r="L688" s="16" t="str" cm="1">
        <f t="array" ref="L688">IF(E688="","",_xlfn.IFS(E688=18,40,E688=16,3,E688=10,10))</f>
        <v/>
      </c>
      <c r="M688" s="22" t="str">
        <f>IF(E688=18,'Lay Out'!D688,IF(E688=10,'Lay Out'!D688,IF(E688=16,'Lay Out'!D688,"")))</f>
        <v/>
      </c>
      <c r="N688" s="16" t="str">
        <f>IF(K688=1,'Lay Out'!G688,"")</f>
        <v/>
      </c>
      <c r="O688" s="23" t="str">
        <f>IF(K688=1,'Lay Out'!$J$25,"")</f>
        <v/>
      </c>
      <c r="P688">
        <f t="shared" si="63"/>
        <v>90646</v>
      </c>
      <c r="Q688" s="16" t="str">
        <f>IF(K688=1,'Lay Out'!F688,"")</f>
        <v/>
      </c>
    </row>
    <row r="689" spans="1:17" ht="14.4">
      <c r="A689" t="str">
        <f>IF(C689="no",_xlfn.XLOOKUP(D689,'BASE BANCOS'!B:B,'BASE BANCOS'!C:C,"",0,1),IF(C689&gt;2,_xlfn.XLOOKUP(D689,'BASE BANCOS'!A:A,'BASE BANCOS'!C:C,"",0,1),""))</f>
        <v/>
      </c>
      <c r="B689" s="16" t="str">
        <f>_xlfn.XLOOKUP(A689,'BASE BANCOS'!C:C,'BASE BANCOS'!B:B,"",0,1)</f>
        <v/>
      </c>
      <c r="C689" t="str">
        <f t="shared" si="65"/>
        <v/>
      </c>
      <c r="D689" s="16">
        <f t="shared" si="64"/>
        <v>0</v>
      </c>
      <c r="E689" t="str">
        <f t="shared" si="60"/>
        <v/>
      </c>
      <c r="F689" s="21" t="str">
        <f>IF('Lay Out'!A689&gt;1,'Lay Out'!C689,"")</f>
        <v/>
      </c>
      <c r="G689">
        <f>'Lay Out'!E689</f>
        <v>0</v>
      </c>
      <c r="H689" s="16" t="str">
        <f ca="1">IF('Lay Out'!A689&gt;3,CONCATENATE('Lay Out'!A689,RANDBETWEEN(1,99999)),(""))</f>
        <v/>
      </c>
      <c r="I689" s="16" t="str">
        <f>IF('Lay Out'!A689&gt;1,'Lay Out'!B689,"")</f>
        <v/>
      </c>
      <c r="J689" s="16" t="str">
        <f t="shared" si="61"/>
        <v/>
      </c>
      <c r="K689" s="16" t="str">
        <f t="shared" si="62"/>
        <v/>
      </c>
      <c r="L689" s="16" t="str" cm="1">
        <f t="array" ref="L689">IF(E689="","",_xlfn.IFS(E689=18,40,E689=16,3,E689=10,10))</f>
        <v/>
      </c>
      <c r="M689" s="22" t="str">
        <f>IF(E689=18,'Lay Out'!D689,IF(E689=10,'Lay Out'!D689,IF(E689=16,'Lay Out'!D689,"")))</f>
        <v/>
      </c>
      <c r="N689" s="16" t="str">
        <f>IF(K689=1,'Lay Out'!G689,"")</f>
        <v/>
      </c>
      <c r="O689" s="23" t="str">
        <f>IF(K689=1,'Lay Out'!$J$25,"")</f>
        <v/>
      </c>
      <c r="P689">
        <f t="shared" si="63"/>
        <v>90646</v>
      </c>
      <c r="Q689" s="16" t="str">
        <f>IF(K689=1,'Lay Out'!F689,"")</f>
        <v/>
      </c>
    </row>
    <row r="690" spans="1:17" ht="14.4">
      <c r="A690" t="str">
        <f>IF(C690="no",_xlfn.XLOOKUP(D690,'BASE BANCOS'!B:B,'BASE BANCOS'!C:C,"",0,1),IF(C690&gt;2,_xlfn.XLOOKUP(D690,'BASE BANCOS'!A:A,'BASE BANCOS'!C:C,"",0,1),""))</f>
        <v/>
      </c>
      <c r="B690" s="16" t="str">
        <f>_xlfn.XLOOKUP(A690,'BASE BANCOS'!C:C,'BASE BANCOS'!B:B,"",0,1)</f>
        <v/>
      </c>
      <c r="C690" t="str">
        <f t="shared" si="65"/>
        <v/>
      </c>
      <c r="D690" s="16">
        <f t="shared" si="64"/>
        <v>0</v>
      </c>
      <c r="E690" t="str">
        <f t="shared" si="60"/>
        <v/>
      </c>
      <c r="F690" s="21" t="str">
        <f>IF('Lay Out'!A690&gt;1,'Lay Out'!C690,"")</f>
        <v/>
      </c>
      <c r="G690">
        <f>'Lay Out'!E690</f>
        <v>0</v>
      </c>
      <c r="H690" s="16" t="str">
        <f ca="1">IF('Lay Out'!A690&gt;3,CONCATENATE('Lay Out'!A690,RANDBETWEEN(1,99999)),(""))</f>
        <v/>
      </c>
      <c r="I690" s="16" t="str">
        <f>IF('Lay Out'!A690&gt;1,'Lay Out'!B690,"")</f>
        <v/>
      </c>
      <c r="J690" s="16" t="str">
        <f t="shared" si="61"/>
        <v/>
      </c>
      <c r="K690" s="16" t="str">
        <f t="shared" si="62"/>
        <v/>
      </c>
      <c r="L690" s="16" t="str" cm="1">
        <f t="array" ref="L690">IF(E690="","",_xlfn.IFS(E690=18,40,E690=16,3,E690=10,10))</f>
        <v/>
      </c>
      <c r="M690" s="22" t="str">
        <f>IF(E690=18,'Lay Out'!D690,IF(E690=10,'Lay Out'!D690,IF(E690=16,'Lay Out'!D690,"")))</f>
        <v/>
      </c>
      <c r="N690" s="16" t="str">
        <f>IF(K690=1,'Lay Out'!G690,"")</f>
        <v/>
      </c>
      <c r="O690" s="23" t="str">
        <f>IF(K690=1,'Lay Out'!$J$25,"")</f>
        <v/>
      </c>
      <c r="P690">
        <f t="shared" si="63"/>
        <v>90646</v>
      </c>
      <c r="Q690" s="16" t="str">
        <f>IF(K690=1,'Lay Out'!F690,"")</f>
        <v/>
      </c>
    </row>
    <row r="691" spans="1:17" ht="14.4">
      <c r="A691" t="str">
        <f>IF(C691="no",_xlfn.XLOOKUP(D691,'BASE BANCOS'!B:B,'BASE BANCOS'!C:C,"",0,1),IF(C691&gt;2,_xlfn.XLOOKUP(D691,'BASE BANCOS'!A:A,'BASE BANCOS'!C:C,"",0,1),""))</f>
        <v/>
      </c>
      <c r="B691" s="16" t="str">
        <f>_xlfn.XLOOKUP(A691,'BASE BANCOS'!C:C,'BASE BANCOS'!B:B,"",0,1)</f>
        <v/>
      </c>
      <c r="C691" t="str">
        <f t="shared" si="65"/>
        <v/>
      </c>
      <c r="D691" s="16">
        <f t="shared" si="64"/>
        <v>0</v>
      </c>
      <c r="E691" t="str">
        <f t="shared" si="60"/>
        <v/>
      </c>
      <c r="F691" s="21" t="str">
        <f>IF('Lay Out'!A691&gt;1,'Lay Out'!C691,"")</f>
        <v/>
      </c>
      <c r="G691">
        <f>'Lay Out'!E691</f>
        <v>0</v>
      </c>
      <c r="H691" s="16" t="str">
        <f ca="1">IF('Lay Out'!A691&gt;3,CONCATENATE('Lay Out'!A691,RANDBETWEEN(1,99999)),(""))</f>
        <v/>
      </c>
      <c r="I691" s="16" t="str">
        <f>IF('Lay Out'!A691&gt;1,'Lay Out'!B691,"")</f>
        <v/>
      </c>
      <c r="J691" s="16" t="str">
        <f t="shared" si="61"/>
        <v/>
      </c>
      <c r="K691" s="16" t="str">
        <f t="shared" si="62"/>
        <v/>
      </c>
      <c r="L691" s="16" t="str" cm="1">
        <f t="array" ref="L691">IF(E691="","",_xlfn.IFS(E691=18,40,E691=16,3,E691=10,10))</f>
        <v/>
      </c>
      <c r="M691" s="22" t="str">
        <f>IF(E691=18,'Lay Out'!D691,IF(E691=10,'Lay Out'!D691,IF(E691=16,'Lay Out'!D691,"")))</f>
        <v/>
      </c>
      <c r="N691" s="16" t="str">
        <f>IF(K691=1,'Lay Out'!G691,"")</f>
        <v/>
      </c>
      <c r="O691" s="23" t="str">
        <f>IF(K691=1,'Lay Out'!$J$25,"")</f>
        <v/>
      </c>
      <c r="P691">
        <f t="shared" si="63"/>
        <v>90646</v>
      </c>
      <c r="Q691" s="16" t="str">
        <f>IF(K691=1,'Lay Out'!F691,"")</f>
        <v/>
      </c>
    </row>
    <row r="692" spans="1:17" ht="14.4">
      <c r="A692" t="str">
        <f>IF(C692="no",_xlfn.XLOOKUP(D692,'BASE BANCOS'!B:B,'BASE BANCOS'!C:C,"",0,1),IF(C692&gt;2,_xlfn.XLOOKUP(D692,'BASE BANCOS'!A:A,'BASE BANCOS'!C:C,"",0,1),""))</f>
        <v/>
      </c>
      <c r="B692" s="16" t="str">
        <f>_xlfn.XLOOKUP(A692,'BASE BANCOS'!C:C,'BASE BANCOS'!B:B,"",0,1)</f>
        <v/>
      </c>
      <c r="C692" t="str">
        <f t="shared" si="65"/>
        <v/>
      </c>
      <c r="D692" s="16">
        <f t="shared" si="64"/>
        <v>0</v>
      </c>
      <c r="E692" t="str">
        <f t="shared" si="60"/>
        <v/>
      </c>
      <c r="F692" s="21" t="str">
        <f>IF('Lay Out'!A692&gt;1,'Lay Out'!C692,"")</f>
        <v/>
      </c>
      <c r="G692">
        <f>'Lay Out'!E692</f>
        <v>0</v>
      </c>
      <c r="H692" s="16" t="str">
        <f ca="1">IF('Lay Out'!A692&gt;3,CONCATENATE('Lay Out'!A692,RANDBETWEEN(1,99999)),(""))</f>
        <v/>
      </c>
      <c r="I692" s="16" t="str">
        <f>IF('Lay Out'!A692&gt;1,'Lay Out'!B692,"")</f>
        <v/>
      </c>
      <c r="J692" s="16" t="str">
        <f t="shared" si="61"/>
        <v/>
      </c>
      <c r="K692" s="16" t="str">
        <f t="shared" si="62"/>
        <v/>
      </c>
      <c r="L692" s="16" t="str" cm="1">
        <f t="array" ref="L692">IF(E692="","",_xlfn.IFS(E692=18,40,E692=16,3,E692=10,10))</f>
        <v/>
      </c>
      <c r="M692" s="22" t="str">
        <f>IF(E692=18,'Lay Out'!D692,IF(E692=10,'Lay Out'!D692,IF(E692=16,'Lay Out'!D692,"")))</f>
        <v/>
      </c>
      <c r="N692" s="16" t="str">
        <f>IF(K692=1,'Lay Out'!G692,"")</f>
        <v/>
      </c>
      <c r="O692" s="23" t="str">
        <f>IF(K692=1,'Lay Out'!$J$25,"")</f>
        <v/>
      </c>
      <c r="P692">
        <f t="shared" si="63"/>
        <v>90646</v>
      </c>
      <c r="Q692" s="16" t="str">
        <f>IF(K692=1,'Lay Out'!F692,"")</f>
        <v/>
      </c>
    </row>
    <row r="693" spans="1:17" ht="14.4">
      <c r="A693" t="str">
        <f>IF(C693="no",_xlfn.XLOOKUP(D693,'BASE BANCOS'!B:B,'BASE BANCOS'!C:C,"",0,1),IF(C693&gt;2,_xlfn.XLOOKUP(D693,'BASE BANCOS'!A:A,'BASE BANCOS'!C:C,"",0,1),""))</f>
        <v/>
      </c>
      <c r="B693" s="16" t="str">
        <f>_xlfn.XLOOKUP(A693,'BASE BANCOS'!C:C,'BASE BANCOS'!B:B,"",0,1)</f>
        <v/>
      </c>
      <c r="C693" t="str">
        <f t="shared" si="65"/>
        <v/>
      </c>
      <c r="D693" s="16">
        <f t="shared" si="64"/>
        <v>0</v>
      </c>
      <c r="E693" t="str">
        <f t="shared" si="60"/>
        <v/>
      </c>
      <c r="F693" s="21" t="str">
        <f>IF('Lay Out'!A693&gt;1,'Lay Out'!C693,"")</f>
        <v/>
      </c>
      <c r="G693">
        <f>'Lay Out'!E693</f>
        <v>0</v>
      </c>
      <c r="H693" s="16" t="str">
        <f ca="1">IF('Lay Out'!A693&gt;3,CONCATENATE('Lay Out'!A693,RANDBETWEEN(1,99999)),(""))</f>
        <v/>
      </c>
      <c r="I693" s="16" t="str">
        <f>IF('Lay Out'!A693&gt;1,'Lay Out'!B693,"")</f>
        <v/>
      </c>
      <c r="J693" s="16" t="str">
        <f t="shared" si="61"/>
        <v/>
      </c>
      <c r="K693" s="16" t="str">
        <f t="shared" si="62"/>
        <v/>
      </c>
      <c r="L693" s="16" t="str" cm="1">
        <f t="array" ref="L693">IF(E693="","",_xlfn.IFS(E693=18,40,E693=16,3,E693=10,10))</f>
        <v/>
      </c>
      <c r="M693" s="22" t="str">
        <f>IF(E693=18,'Lay Out'!D693,IF(E693=10,'Lay Out'!D693,IF(E693=16,'Lay Out'!D693,"")))</f>
        <v/>
      </c>
      <c r="N693" s="16" t="str">
        <f>IF(K693=1,'Lay Out'!G693,"")</f>
        <v/>
      </c>
      <c r="O693" s="23" t="str">
        <f>IF(K693=1,'Lay Out'!$J$25,"")</f>
        <v/>
      </c>
      <c r="P693">
        <f t="shared" si="63"/>
        <v>90646</v>
      </c>
      <c r="Q693" s="16" t="str">
        <f>IF(K693=1,'Lay Out'!F693,"")</f>
        <v/>
      </c>
    </row>
    <row r="694" spans="1:17" ht="14.4">
      <c r="A694" t="str">
        <f>IF(C694="no",_xlfn.XLOOKUP(D694,'BASE BANCOS'!B:B,'BASE BANCOS'!C:C,"",0,1),IF(C694&gt;2,_xlfn.XLOOKUP(D694,'BASE BANCOS'!A:A,'BASE BANCOS'!C:C,"",0,1),""))</f>
        <v/>
      </c>
      <c r="B694" s="16" t="str">
        <f>_xlfn.XLOOKUP(A694,'BASE BANCOS'!C:C,'BASE BANCOS'!B:B,"",0,1)</f>
        <v/>
      </c>
      <c r="C694" t="str">
        <f t="shared" si="65"/>
        <v/>
      </c>
      <c r="D694" s="16">
        <f t="shared" si="64"/>
        <v>0</v>
      </c>
      <c r="E694" t="str">
        <f t="shared" si="60"/>
        <v/>
      </c>
      <c r="F694" s="21" t="str">
        <f>IF('Lay Out'!A694&gt;1,'Lay Out'!C694,"")</f>
        <v/>
      </c>
      <c r="G694">
        <f>'Lay Out'!E694</f>
        <v>0</v>
      </c>
      <c r="H694" s="16" t="str">
        <f ca="1">IF('Lay Out'!A694&gt;3,CONCATENATE('Lay Out'!A694,RANDBETWEEN(1,99999)),(""))</f>
        <v/>
      </c>
      <c r="I694" s="16" t="str">
        <f>IF('Lay Out'!A694&gt;1,'Lay Out'!B694,"")</f>
        <v/>
      </c>
      <c r="J694" s="16" t="str">
        <f t="shared" si="61"/>
        <v/>
      </c>
      <c r="K694" s="16" t="str">
        <f t="shared" si="62"/>
        <v/>
      </c>
      <c r="L694" s="16" t="str" cm="1">
        <f t="array" ref="L694">IF(E694="","",_xlfn.IFS(E694=18,40,E694=16,3,E694=10,10))</f>
        <v/>
      </c>
      <c r="M694" s="22" t="str">
        <f>IF(E694=18,'Lay Out'!D694,IF(E694=10,'Lay Out'!D694,IF(E694=16,'Lay Out'!D694,"")))</f>
        <v/>
      </c>
      <c r="N694" s="16" t="str">
        <f>IF(K694=1,'Lay Out'!G694,"")</f>
        <v/>
      </c>
      <c r="O694" s="23" t="str">
        <f>IF(K694=1,'Lay Out'!$J$25,"")</f>
        <v/>
      </c>
      <c r="P694">
        <f t="shared" si="63"/>
        <v>90646</v>
      </c>
      <c r="Q694" s="16" t="str">
        <f>IF(K694=1,'Lay Out'!F694,"")</f>
        <v/>
      </c>
    </row>
    <row r="695" spans="1:17" ht="14.4">
      <c r="A695" t="str">
        <f>IF(C695="no",_xlfn.XLOOKUP(D695,'BASE BANCOS'!B:B,'BASE BANCOS'!C:C,"",0,1),IF(C695&gt;2,_xlfn.XLOOKUP(D695,'BASE BANCOS'!A:A,'BASE BANCOS'!C:C,"",0,1),""))</f>
        <v/>
      </c>
      <c r="B695" s="16" t="str">
        <f>_xlfn.XLOOKUP(A695,'BASE BANCOS'!C:C,'BASE BANCOS'!B:B,"",0,1)</f>
        <v/>
      </c>
      <c r="C695" t="str">
        <f t="shared" si="65"/>
        <v/>
      </c>
      <c r="D695" s="16">
        <f t="shared" si="64"/>
        <v>0</v>
      </c>
      <c r="E695" t="str">
        <f t="shared" si="60"/>
        <v/>
      </c>
      <c r="F695" s="21" t="str">
        <f>IF('Lay Out'!A695&gt;1,'Lay Out'!C695,"")</f>
        <v/>
      </c>
      <c r="G695">
        <f>'Lay Out'!E695</f>
        <v>0</v>
      </c>
      <c r="H695" s="16" t="str">
        <f ca="1">IF('Lay Out'!A695&gt;3,CONCATENATE('Lay Out'!A695,RANDBETWEEN(1,99999)),(""))</f>
        <v/>
      </c>
      <c r="I695" s="16" t="str">
        <f>IF('Lay Out'!A695&gt;1,'Lay Out'!B695,"")</f>
        <v/>
      </c>
      <c r="J695" s="16" t="str">
        <f t="shared" si="61"/>
        <v/>
      </c>
      <c r="K695" s="16" t="str">
        <f t="shared" si="62"/>
        <v/>
      </c>
      <c r="L695" s="16" t="str" cm="1">
        <f t="array" ref="L695">IF(E695="","",_xlfn.IFS(E695=18,40,E695=16,3,E695=10,10))</f>
        <v/>
      </c>
      <c r="M695" s="22" t="str">
        <f>IF(E695=18,'Lay Out'!D695,IF(E695=10,'Lay Out'!D695,IF(E695=16,'Lay Out'!D695,"")))</f>
        <v/>
      </c>
      <c r="N695" s="16" t="str">
        <f>IF(K695=1,'Lay Out'!G695,"")</f>
        <v/>
      </c>
      <c r="O695" s="23" t="str">
        <f>IF(K695=1,'Lay Out'!$J$25,"")</f>
        <v/>
      </c>
      <c r="P695">
        <f t="shared" si="63"/>
        <v>90646</v>
      </c>
      <c r="Q695" s="16" t="str">
        <f>IF(K695=1,'Lay Out'!F695,"")</f>
        <v/>
      </c>
    </row>
    <row r="696" spans="1:17" ht="14.4">
      <c r="A696" t="str">
        <f>IF(C696="no",_xlfn.XLOOKUP(D696,'BASE BANCOS'!B:B,'BASE BANCOS'!C:C,"",0,1),IF(C696&gt;2,_xlfn.XLOOKUP(D696,'BASE BANCOS'!A:A,'BASE BANCOS'!C:C,"",0,1),""))</f>
        <v/>
      </c>
      <c r="B696" s="16" t="str">
        <f>_xlfn.XLOOKUP(A696,'BASE BANCOS'!C:C,'BASE BANCOS'!B:B,"",0,1)</f>
        <v/>
      </c>
      <c r="C696" t="str">
        <f t="shared" si="65"/>
        <v/>
      </c>
      <c r="D696" s="16">
        <f t="shared" si="64"/>
        <v>0</v>
      </c>
      <c r="E696" t="str">
        <f t="shared" si="60"/>
        <v/>
      </c>
      <c r="F696" s="21" t="str">
        <f>IF('Lay Out'!A696&gt;1,'Lay Out'!C696,"")</f>
        <v/>
      </c>
      <c r="G696">
        <f>'Lay Out'!E696</f>
        <v>0</v>
      </c>
      <c r="H696" s="16" t="str">
        <f ca="1">IF('Lay Out'!A696&gt;3,CONCATENATE('Lay Out'!A696,RANDBETWEEN(1,99999)),(""))</f>
        <v/>
      </c>
      <c r="I696" s="16" t="str">
        <f>IF('Lay Out'!A696&gt;1,'Lay Out'!B696,"")</f>
        <v/>
      </c>
      <c r="J696" s="16" t="str">
        <f t="shared" si="61"/>
        <v/>
      </c>
      <c r="K696" s="16" t="str">
        <f t="shared" si="62"/>
        <v/>
      </c>
      <c r="L696" s="16" t="str" cm="1">
        <f t="array" ref="L696">IF(E696="","",_xlfn.IFS(E696=18,40,E696=16,3,E696=10,10))</f>
        <v/>
      </c>
      <c r="M696" s="22" t="str">
        <f>IF(E696=18,'Lay Out'!D696,IF(E696=10,'Lay Out'!D696,IF(E696=16,'Lay Out'!D696,"")))</f>
        <v/>
      </c>
      <c r="N696" s="16" t="str">
        <f>IF(K696=1,'Lay Out'!G696,"")</f>
        <v/>
      </c>
      <c r="O696" s="23" t="str">
        <f>IF(K696=1,'Lay Out'!$J$25,"")</f>
        <v/>
      </c>
      <c r="P696">
        <f t="shared" si="63"/>
        <v>90646</v>
      </c>
      <c r="Q696" s="16" t="str">
        <f>IF(K696=1,'Lay Out'!F696,"")</f>
        <v/>
      </c>
    </row>
    <row r="697" spans="1:17" ht="14.4">
      <c r="A697" t="str">
        <f>IF(C697="no",_xlfn.XLOOKUP(D697,'BASE BANCOS'!B:B,'BASE BANCOS'!C:C,"",0,1),IF(C697&gt;2,_xlfn.XLOOKUP(D697,'BASE BANCOS'!A:A,'BASE BANCOS'!C:C,"",0,1),""))</f>
        <v/>
      </c>
      <c r="B697" s="16" t="str">
        <f>_xlfn.XLOOKUP(A697,'BASE BANCOS'!C:C,'BASE BANCOS'!B:B,"",0,1)</f>
        <v/>
      </c>
      <c r="C697" t="str">
        <f t="shared" si="65"/>
        <v/>
      </c>
      <c r="D697" s="16">
        <f t="shared" si="64"/>
        <v>0</v>
      </c>
      <c r="E697" t="str">
        <f t="shared" si="60"/>
        <v/>
      </c>
      <c r="F697" s="21" t="str">
        <f>IF('Lay Out'!A697&gt;1,'Lay Out'!C697,"")</f>
        <v/>
      </c>
      <c r="G697">
        <f>'Lay Out'!E697</f>
        <v>0</v>
      </c>
      <c r="H697" s="16" t="str">
        <f ca="1">IF('Lay Out'!A697&gt;3,CONCATENATE('Lay Out'!A697,RANDBETWEEN(1,99999)),(""))</f>
        <v/>
      </c>
      <c r="I697" s="16" t="str">
        <f>IF('Lay Out'!A697&gt;1,'Lay Out'!B697,"")</f>
        <v/>
      </c>
      <c r="J697" s="16" t="str">
        <f t="shared" si="61"/>
        <v/>
      </c>
      <c r="K697" s="16" t="str">
        <f t="shared" si="62"/>
        <v/>
      </c>
      <c r="L697" s="16" t="str" cm="1">
        <f t="array" ref="L697">IF(E697="","",_xlfn.IFS(E697=18,40,E697=16,3,E697=10,10))</f>
        <v/>
      </c>
      <c r="M697" s="22" t="str">
        <f>IF(E697=18,'Lay Out'!D697,IF(E697=10,'Lay Out'!D697,IF(E697=16,'Lay Out'!D697,"")))</f>
        <v/>
      </c>
      <c r="N697" s="16" t="str">
        <f>IF(K697=1,'Lay Out'!G697,"")</f>
        <v/>
      </c>
      <c r="O697" s="23" t="str">
        <f>IF(K697=1,'Lay Out'!$J$25,"")</f>
        <v/>
      </c>
      <c r="P697">
        <f t="shared" si="63"/>
        <v>90646</v>
      </c>
      <c r="Q697" s="16" t="str">
        <f>IF(K697=1,'Lay Out'!F697,"")</f>
        <v/>
      </c>
    </row>
    <row r="698" spans="1:17" ht="14.4">
      <c r="A698" t="str">
        <f>IF(C698="no",_xlfn.XLOOKUP(D698,'BASE BANCOS'!B:B,'BASE BANCOS'!C:C,"",0,1),IF(C698&gt;2,_xlfn.XLOOKUP(D698,'BASE BANCOS'!A:A,'BASE BANCOS'!C:C,"",0,1),""))</f>
        <v/>
      </c>
      <c r="B698" s="16" t="str">
        <f>_xlfn.XLOOKUP(A698,'BASE BANCOS'!C:C,'BASE BANCOS'!B:B,"",0,1)</f>
        <v/>
      </c>
      <c r="C698" t="str">
        <f t="shared" si="65"/>
        <v/>
      </c>
      <c r="D698" s="16">
        <f t="shared" si="64"/>
        <v>0</v>
      </c>
      <c r="E698" t="str">
        <f t="shared" si="60"/>
        <v/>
      </c>
      <c r="F698" s="21" t="str">
        <f>IF('Lay Out'!A698&gt;1,'Lay Out'!C698,"")</f>
        <v/>
      </c>
      <c r="G698">
        <f>'Lay Out'!E698</f>
        <v>0</v>
      </c>
      <c r="H698" s="16" t="str">
        <f ca="1">IF('Lay Out'!A698&gt;3,CONCATENATE('Lay Out'!A698,RANDBETWEEN(1,99999)),(""))</f>
        <v/>
      </c>
      <c r="I698" s="16" t="str">
        <f>IF('Lay Out'!A698&gt;1,'Lay Out'!B698,"")</f>
        <v/>
      </c>
      <c r="J698" s="16" t="str">
        <f t="shared" si="61"/>
        <v/>
      </c>
      <c r="K698" s="16" t="str">
        <f t="shared" si="62"/>
        <v/>
      </c>
      <c r="L698" s="16" t="str" cm="1">
        <f t="array" ref="L698">IF(E698="","",_xlfn.IFS(E698=18,40,E698=16,3,E698=10,10))</f>
        <v/>
      </c>
      <c r="M698" s="22" t="str">
        <f>IF(E698=18,'Lay Out'!D698,IF(E698=10,'Lay Out'!D698,IF(E698=16,'Lay Out'!D698,"")))</f>
        <v/>
      </c>
      <c r="N698" s="16" t="str">
        <f>IF(K698=1,'Lay Out'!G698,"")</f>
        <v/>
      </c>
      <c r="O698" s="23" t="str">
        <f>IF(K698=1,'Lay Out'!$J$25,"")</f>
        <v/>
      </c>
      <c r="P698">
        <f t="shared" si="63"/>
        <v>90646</v>
      </c>
      <c r="Q698" s="16" t="str">
        <f>IF(K698=1,'Lay Out'!F698,"")</f>
        <v/>
      </c>
    </row>
    <row r="699" spans="1:17" ht="14.4">
      <c r="A699" t="str">
        <f>IF(C699="no",_xlfn.XLOOKUP(D699,'BASE BANCOS'!B:B,'BASE BANCOS'!C:C,"",0,1),IF(C699&gt;2,_xlfn.XLOOKUP(D699,'BASE BANCOS'!A:A,'BASE BANCOS'!C:C,"",0,1),""))</f>
        <v/>
      </c>
      <c r="B699" s="16" t="str">
        <f>_xlfn.XLOOKUP(A699,'BASE BANCOS'!C:C,'BASE BANCOS'!B:B,"",0,1)</f>
        <v/>
      </c>
      <c r="C699" t="str">
        <f t="shared" si="65"/>
        <v/>
      </c>
      <c r="D699" s="16">
        <f t="shared" si="64"/>
        <v>0</v>
      </c>
      <c r="E699" t="str">
        <f t="shared" si="60"/>
        <v/>
      </c>
      <c r="F699" s="21" t="str">
        <f>IF('Lay Out'!A699&gt;1,'Lay Out'!C699,"")</f>
        <v/>
      </c>
      <c r="G699">
        <f>'Lay Out'!E699</f>
        <v>0</v>
      </c>
      <c r="H699" s="16" t="str">
        <f ca="1">IF('Lay Out'!A699&gt;3,CONCATENATE('Lay Out'!A699,RANDBETWEEN(1,99999)),(""))</f>
        <v/>
      </c>
      <c r="I699" s="16" t="str">
        <f>IF('Lay Out'!A699&gt;1,'Lay Out'!B699,"")</f>
        <v/>
      </c>
      <c r="J699" s="16" t="str">
        <f t="shared" si="61"/>
        <v/>
      </c>
      <c r="K699" s="16" t="str">
        <f t="shared" si="62"/>
        <v/>
      </c>
      <c r="L699" s="16" t="str" cm="1">
        <f t="array" ref="L699">IF(E699="","",_xlfn.IFS(E699=18,40,E699=16,3,E699=10,10))</f>
        <v/>
      </c>
      <c r="M699" s="22" t="str">
        <f>IF(E699=18,'Lay Out'!D699,IF(E699=10,'Lay Out'!D699,IF(E699=16,'Lay Out'!D699,"")))</f>
        <v/>
      </c>
      <c r="N699" s="16" t="str">
        <f>IF(K699=1,'Lay Out'!G699,"")</f>
        <v/>
      </c>
      <c r="O699" s="23" t="str">
        <f>IF(K699=1,'Lay Out'!$J$25,"")</f>
        <v/>
      </c>
      <c r="P699">
        <f t="shared" si="63"/>
        <v>90646</v>
      </c>
      <c r="Q699" s="16" t="str">
        <f>IF(K699=1,'Lay Out'!F699,"")</f>
        <v/>
      </c>
    </row>
    <row r="700" spans="1:17" ht="14.4">
      <c r="A700" t="str">
        <f>IF(C700="no",_xlfn.XLOOKUP(D700,'BASE BANCOS'!B:B,'BASE BANCOS'!C:C,"",0,1),IF(C700&gt;2,_xlfn.XLOOKUP(D700,'BASE BANCOS'!A:A,'BASE BANCOS'!C:C,"",0,1),""))</f>
        <v/>
      </c>
      <c r="B700" s="16" t="str">
        <f>_xlfn.XLOOKUP(A700,'BASE BANCOS'!C:C,'BASE BANCOS'!B:B,"",0,1)</f>
        <v/>
      </c>
      <c r="C700" t="str">
        <f t="shared" si="65"/>
        <v/>
      </c>
      <c r="D700" s="16">
        <f t="shared" si="64"/>
        <v>0</v>
      </c>
      <c r="E700" t="str">
        <f t="shared" si="60"/>
        <v/>
      </c>
      <c r="F700" s="21" t="str">
        <f>IF('Lay Out'!A700&gt;1,'Lay Out'!C700,"")</f>
        <v/>
      </c>
      <c r="G700">
        <f>'Lay Out'!E700</f>
        <v>0</v>
      </c>
      <c r="H700" s="16" t="str">
        <f ca="1">IF('Lay Out'!A700&gt;3,CONCATENATE('Lay Out'!A700,RANDBETWEEN(1,99999)),(""))</f>
        <v/>
      </c>
      <c r="I700" s="16" t="str">
        <f>IF('Lay Out'!A700&gt;1,'Lay Out'!B700,"")</f>
        <v/>
      </c>
      <c r="J700" s="16" t="str">
        <f t="shared" si="61"/>
        <v/>
      </c>
      <c r="K700" s="16" t="str">
        <f t="shared" si="62"/>
        <v/>
      </c>
      <c r="L700" s="16" t="str" cm="1">
        <f t="array" ref="L700">IF(E700="","",_xlfn.IFS(E700=18,40,E700=16,3,E700=10,10))</f>
        <v/>
      </c>
      <c r="M700" s="22" t="str">
        <f>IF(E700=18,'Lay Out'!D700,IF(E700=10,'Lay Out'!D700,IF(E700=16,'Lay Out'!D700,"")))</f>
        <v/>
      </c>
      <c r="N700" s="16" t="str">
        <f>IF(K700=1,'Lay Out'!G700,"")</f>
        <v/>
      </c>
      <c r="O700" s="23" t="str">
        <f>IF(K700=1,'Lay Out'!$J$25,"")</f>
        <v/>
      </c>
      <c r="P700">
        <f t="shared" si="63"/>
        <v>90646</v>
      </c>
      <c r="Q700" s="16" t="str">
        <f>IF(K700=1,'Lay Out'!F700,"")</f>
        <v/>
      </c>
    </row>
    <row r="701" spans="1:17" ht="14.4">
      <c r="A701" t="str">
        <f>IF(C701="no",_xlfn.XLOOKUP(D701,'BASE BANCOS'!B:B,'BASE BANCOS'!C:C,"",0,1),IF(C701&gt;2,_xlfn.XLOOKUP(D701,'BASE BANCOS'!A:A,'BASE BANCOS'!C:C,"",0,1),""))</f>
        <v/>
      </c>
      <c r="B701" s="16" t="str">
        <f>_xlfn.XLOOKUP(A701,'BASE BANCOS'!C:C,'BASE BANCOS'!B:B,"",0,1)</f>
        <v/>
      </c>
      <c r="C701" t="str">
        <f t="shared" si="65"/>
        <v/>
      </c>
      <c r="D701" s="16">
        <f t="shared" si="64"/>
        <v>0</v>
      </c>
      <c r="E701" t="str">
        <f t="shared" si="60"/>
        <v/>
      </c>
      <c r="F701" s="21" t="str">
        <f>IF('Lay Out'!A701&gt;1,'Lay Out'!C701,"")</f>
        <v/>
      </c>
      <c r="G701">
        <f>'Lay Out'!E701</f>
        <v>0</v>
      </c>
      <c r="H701" s="16" t="str">
        <f ca="1">IF('Lay Out'!A701&gt;3,CONCATENATE('Lay Out'!A701,RANDBETWEEN(1,99999)),(""))</f>
        <v/>
      </c>
      <c r="I701" s="16" t="str">
        <f>IF('Lay Out'!A701&gt;1,'Lay Out'!B701,"")</f>
        <v/>
      </c>
      <c r="J701" s="16" t="str">
        <f t="shared" si="61"/>
        <v/>
      </c>
      <c r="K701" s="16" t="str">
        <f t="shared" si="62"/>
        <v/>
      </c>
      <c r="L701" s="16" t="str" cm="1">
        <f t="array" ref="L701">IF(E701="","",_xlfn.IFS(E701=18,40,E701=16,3,E701=10,10))</f>
        <v/>
      </c>
      <c r="M701" s="22" t="str">
        <f>IF(E701=18,'Lay Out'!D701,IF(E701=10,'Lay Out'!D701,IF(E701=16,'Lay Out'!D701,"")))</f>
        <v/>
      </c>
      <c r="N701" s="16" t="str">
        <f>IF(K701=1,'Lay Out'!G701,"")</f>
        <v/>
      </c>
      <c r="O701" s="23" t="str">
        <f>IF(K701=1,'Lay Out'!$J$25,"")</f>
        <v/>
      </c>
      <c r="P701">
        <f t="shared" si="63"/>
        <v>90646</v>
      </c>
      <c r="Q701" s="16" t="str">
        <f>IF(K701=1,'Lay Out'!F701,"")</f>
        <v/>
      </c>
    </row>
    <row r="702" spans="1:17" ht="14.4">
      <c r="A702" t="str">
        <f>IF(C702="no",_xlfn.XLOOKUP(D702,'BASE BANCOS'!B:B,'BASE BANCOS'!C:C,"",0,1),IF(C702&gt;2,_xlfn.XLOOKUP(D702,'BASE BANCOS'!A:A,'BASE BANCOS'!C:C,"",0,1),""))</f>
        <v/>
      </c>
      <c r="B702" s="16" t="str">
        <f>_xlfn.XLOOKUP(A702,'BASE BANCOS'!C:C,'BASE BANCOS'!B:B,"",0,1)</f>
        <v/>
      </c>
      <c r="C702" t="str">
        <f t="shared" si="65"/>
        <v/>
      </c>
      <c r="D702" s="16">
        <f t="shared" si="64"/>
        <v>0</v>
      </c>
      <c r="E702" t="str">
        <f t="shared" si="60"/>
        <v/>
      </c>
      <c r="F702" s="21" t="str">
        <f>IF('Lay Out'!A702&gt;1,'Lay Out'!C702,"")</f>
        <v/>
      </c>
      <c r="G702">
        <f>'Lay Out'!E702</f>
        <v>0</v>
      </c>
      <c r="H702" s="16" t="str">
        <f ca="1">IF('Lay Out'!A702&gt;3,CONCATENATE('Lay Out'!A702,RANDBETWEEN(1,99999)),(""))</f>
        <v/>
      </c>
      <c r="I702" s="16" t="str">
        <f>IF('Lay Out'!A702&gt;1,'Lay Out'!B702,"")</f>
        <v/>
      </c>
      <c r="J702" s="16" t="str">
        <f t="shared" si="61"/>
        <v/>
      </c>
      <c r="K702" s="16" t="str">
        <f t="shared" si="62"/>
        <v/>
      </c>
      <c r="L702" s="16" t="str" cm="1">
        <f t="array" ref="L702">IF(E702="","",_xlfn.IFS(E702=18,40,E702=16,3,E702=10,10))</f>
        <v/>
      </c>
      <c r="M702" s="22" t="str">
        <f>IF(E702=18,'Lay Out'!D702,IF(E702=10,'Lay Out'!D702,IF(E702=16,'Lay Out'!D702,"")))</f>
        <v/>
      </c>
      <c r="N702" s="16" t="str">
        <f>IF(K702=1,'Lay Out'!G702,"")</f>
        <v/>
      </c>
      <c r="O702" s="23" t="str">
        <f>IF(K702=1,'Lay Out'!$J$25,"")</f>
        <v/>
      </c>
      <c r="P702">
        <f t="shared" si="63"/>
        <v>90646</v>
      </c>
      <c r="Q702" s="16" t="str">
        <f>IF(K702=1,'Lay Out'!F702,"")</f>
        <v/>
      </c>
    </row>
    <row r="703" spans="1:17" ht="14.4">
      <c r="A703" t="str">
        <f>IF(C703="no",_xlfn.XLOOKUP(D703,'BASE BANCOS'!B:B,'BASE BANCOS'!C:C,"",0,1),IF(C703&gt;2,_xlfn.XLOOKUP(D703,'BASE BANCOS'!A:A,'BASE BANCOS'!C:C,"",0,1),""))</f>
        <v/>
      </c>
      <c r="B703" s="16" t="str">
        <f>_xlfn.XLOOKUP(A703,'BASE BANCOS'!C:C,'BASE BANCOS'!B:B,"",0,1)</f>
        <v/>
      </c>
      <c r="C703" t="str">
        <f t="shared" si="65"/>
        <v/>
      </c>
      <c r="D703" s="16">
        <f t="shared" si="64"/>
        <v>0</v>
      </c>
      <c r="E703" t="str">
        <f t="shared" si="60"/>
        <v/>
      </c>
      <c r="F703" s="21" t="str">
        <f>IF('Lay Out'!A703&gt;1,'Lay Out'!C703,"")</f>
        <v/>
      </c>
      <c r="G703">
        <f>'Lay Out'!E703</f>
        <v>0</v>
      </c>
      <c r="H703" s="16" t="str">
        <f ca="1">IF('Lay Out'!A703&gt;3,CONCATENATE('Lay Out'!A703,RANDBETWEEN(1,99999)),(""))</f>
        <v/>
      </c>
      <c r="I703" s="16" t="str">
        <f>IF('Lay Out'!A703&gt;1,'Lay Out'!B703,"")</f>
        <v/>
      </c>
      <c r="J703" s="16" t="str">
        <f t="shared" si="61"/>
        <v/>
      </c>
      <c r="K703" s="16" t="str">
        <f t="shared" si="62"/>
        <v/>
      </c>
      <c r="L703" s="16" t="str" cm="1">
        <f t="array" ref="L703">IF(E703="","",_xlfn.IFS(E703=18,40,E703=16,3,E703=10,10))</f>
        <v/>
      </c>
      <c r="M703" s="22" t="str">
        <f>IF(E703=18,'Lay Out'!D703,IF(E703=10,'Lay Out'!D703,IF(E703=16,'Lay Out'!D703,"")))</f>
        <v/>
      </c>
      <c r="N703" s="16" t="str">
        <f>IF(K703=1,'Lay Out'!G703,"")</f>
        <v/>
      </c>
      <c r="O703" s="23" t="str">
        <f>IF(K703=1,'Lay Out'!$J$25,"")</f>
        <v/>
      </c>
      <c r="P703">
        <f t="shared" si="63"/>
        <v>90646</v>
      </c>
      <c r="Q703" s="16" t="str">
        <f>IF(K703=1,'Lay Out'!F703,"")</f>
        <v/>
      </c>
    </row>
    <row r="704" spans="1:17" ht="14.4">
      <c r="A704" t="str">
        <f>IF(C704="no",_xlfn.XLOOKUP(D704,'BASE BANCOS'!B:B,'BASE BANCOS'!C:C,"",0,1),IF(C704&gt;2,_xlfn.XLOOKUP(D704,'BASE BANCOS'!A:A,'BASE BANCOS'!C:C,"",0,1),""))</f>
        <v/>
      </c>
      <c r="B704" s="16" t="str">
        <f>_xlfn.XLOOKUP(A704,'BASE BANCOS'!C:C,'BASE BANCOS'!B:B,"",0,1)</f>
        <v/>
      </c>
      <c r="C704" t="str">
        <f t="shared" si="65"/>
        <v/>
      </c>
      <c r="D704" s="16">
        <f t="shared" si="64"/>
        <v>0</v>
      </c>
      <c r="E704" t="str">
        <f t="shared" si="60"/>
        <v/>
      </c>
      <c r="F704" s="21" t="str">
        <f>IF('Lay Out'!A704&gt;1,'Lay Out'!C704,"")</f>
        <v/>
      </c>
      <c r="G704">
        <f>'Lay Out'!E704</f>
        <v>0</v>
      </c>
      <c r="H704" s="16" t="str">
        <f ca="1">IF('Lay Out'!A704&gt;3,CONCATENATE('Lay Out'!A704,RANDBETWEEN(1,99999)),(""))</f>
        <v/>
      </c>
      <c r="I704" s="16" t="str">
        <f>IF('Lay Out'!A704&gt;1,'Lay Out'!B704,"")</f>
        <v/>
      </c>
      <c r="J704" s="16" t="str">
        <f t="shared" si="61"/>
        <v/>
      </c>
      <c r="K704" s="16" t="str">
        <f t="shared" si="62"/>
        <v/>
      </c>
      <c r="L704" s="16" t="str" cm="1">
        <f t="array" ref="L704">IF(E704="","",_xlfn.IFS(E704=18,40,E704=16,3,E704=10,10))</f>
        <v/>
      </c>
      <c r="M704" s="22" t="str">
        <f>IF(E704=18,'Lay Out'!D704,IF(E704=10,'Lay Out'!D704,IF(E704=16,'Lay Out'!D704,"")))</f>
        <v/>
      </c>
      <c r="N704" s="16" t="str">
        <f>IF(K704=1,'Lay Out'!G704,"")</f>
        <v/>
      </c>
      <c r="O704" s="23" t="str">
        <f>IF(K704=1,'Lay Out'!$J$25,"")</f>
        <v/>
      </c>
      <c r="P704">
        <f t="shared" si="63"/>
        <v>90646</v>
      </c>
      <c r="Q704" s="16" t="str">
        <f>IF(K704=1,'Lay Out'!F704,"")</f>
        <v/>
      </c>
    </row>
    <row r="705" spans="1:17" ht="14.4">
      <c r="A705" t="str">
        <f>IF(C705="no",_xlfn.XLOOKUP(D705,'BASE BANCOS'!B:B,'BASE BANCOS'!C:C,"",0,1),IF(C705&gt;2,_xlfn.XLOOKUP(D705,'BASE BANCOS'!A:A,'BASE BANCOS'!C:C,"",0,1),""))</f>
        <v/>
      </c>
      <c r="B705" s="16" t="str">
        <f>_xlfn.XLOOKUP(A705,'BASE BANCOS'!C:C,'BASE BANCOS'!B:B,"",0,1)</f>
        <v/>
      </c>
      <c r="C705" t="str">
        <f t="shared" si="65"/>
        <v/>
      </c>
      <c r="D705" s="16">
        <f t="shared" si="64"/>
        <v>0</v>
      </c>
      <c r="E705" t="str">
        <f t="shared" si="60"/>
        <v/>
      </c>
      <c r="F705" s="21" t="str">
        <f>IF('Lay Out'!A705&gt;1,'Lay Out'!C705,"")</f>
        <v/>
      </c>
      <c r="G705">
        <f>'Lay Out'!E705</f>
        <v>0</v>
      </c>
      <c r="H705" s="16" t="str">
        <f ca="1">IF('Lay Out'!A705&gt;3,CONCATENATE('Lay Out'!A705,RANDBETWEEN(1,99999)),(""))</f>
        <v/>
      </c>
      <c r="I705" s="16" t="str">
        <f>IF('Lay Out'!A705&gt;1,'Lay Out'!B705,"")</f>
        <v/>
      </c>
      <c r="J705" s="16" t="str">
        <f t="shared" si="61"/>
        <v/>
      </c>
      <c r="K705" s="16" t="str">
        <f t="shared" si="62"/>
        <v/>
      </c>
      <c r="L705" s="16" t="str" cm="1">
        <f t="array" ref="L705">IF(E705="","",_xlfn.IFS(E705=18,40,E705=16,3,E705=10,10))</f>
        <v/>
      </c>
      <c r="M705" s="22" t="str">
        <f>IF(E705=18,'Lay Out'!D705,IF(E705=10,'Lay Out'!D705,IF(E705=16,'Lay Out'!D705,"")))</f>
        <v/>
      </c>
      <c r="N705" s="16" t="str">
        <f>IF(K705=1,'Lay Out'!G705,"")</f>
        <v/>
      </c>
      <c r="O705" s="23" t="str">
        <f>IF(K705=1,'Lay Out'!$J$25,"")</f>
        <v/>
      </c>
      <c r="P705">
        <f t="shared" si="63"/>
        <v>90646</v>
      </c>
      <c r="Q705" s="16" t="str">
        <f>IF(K705=1,'Lay Out'!F705,"")</f>
        <v/>
      </c>
    </row>
    <row r="706" spans="1:17" ht="14.4">
      <c r="A706" t="str">
        <f>IF(C706="no",_xlfn.XLOOKUP(D706,'BASE BANCOS'!B:B,'BASE BANCOS'!C:C,"",0,1),IF(C706&gt;2,_xlfn.XLOOKUP(D706,'BASE BANCOS'!A:A,'BASE BANCOS'!C:C,"",0,1),""))</f>
        <v/>
      </c>
      <c r="B706" s="16" t="str">
        <f>_xlfn.XLOOKUP(A706,'BASE BANCOS'!C:C,'BASE BANCOS'!B:B,"",0,1)</f>
        <v/>
      </c>
      <c r="C706" t="str">
        <f t="shared" si="65"/>
        <v/>
      </c>
      <c r="D706" s="16">
        <f t="shared" si="64"/>
        <v>0</v>
      </c>
      <c r="E706" t="str">
        <f t="shared" ref="E706:E769" si="66">IF(LEN(F706)=0,"",LEN(F706))</f>
        <v/>
      </c>
      <c r="F706" s="21" t="str">
        <f>IF('Lay Out'!A706&gt;1,'Lay Out'!C706,"")</f>
        <v/>
      </c>
      <c r="G706">
        <f>'Lay Out'!E706</f>
        <v>0</v>
      </c>
      <c r="H706" s="16" t="str">
        <f ca="1">IF('Lay Out'!A706&gt;3,CONCATENATE('Lay Out'!A706,RANDBETWEEN(1,99999)),(""))</f>
        <v/>
      </c>
      <c r="I706" s="16" t="str">
        <f>IF('Lay Out'!A706&gt;1,'Lay Out'!B706,"")</f>
        <v/>
      </c>
      <c r="J706" s="16" t="str">
        <f t="shared" si="61"/>
        <v/>
      </c>
      <c r="K706" s="16" t="str">
        <f t="shared" si="62"/>
        <v/>
      </c>
      <c r="L706" s="16" t="str" cm="1">
        <f t="array" ref="L706">IF(E706="","",_xlfn.IFS(E706=18,40,E706=16,3,E706=10,10))</f>
        <v/>
      </c>
      <c r="M706" s="22" t="str">
        <f>IF(E706=18,'Lay Out'!D706,IF(E706=10,'Lay Out'!D706,IF(E706=16,'Lay Out'!D706,"")))</f>
        <v/>
      </c>
      <c r="N706" s="16" t="str">
        <f>IF(K706=1,'Lay Out'!G706,"")</f>
        <v/>
      </c>
      <c r="O706" s="23" t="str">
        <f>IF(K706=1,'Lay Out'!$J$25,"")</f>
        <v/>
      </c>
      <c r="P706">
        <f t="shared" si="63"/>
        <v>90646</v>
      </c>
      <c r="Q706" s="16" t="str">
        <f>IF(K706=1,'Lay Out'!F706,"")</f>
        <v/>
      </c>
    </row>
    <row r="707" spans="1:17" ht="14.4">
      <c r="A707" t="str">
        <f>IF(C707="no",_xlfn.XLOOKUP(D707,'BASE BANCOS'!B:B,'BASE BANCOS'!C:C,"",0,1),IF(C707&gt;2,_xlfn.XLOOKUP(D707,'BASE BANCOS'!A:A,'BASE BANCOS'!C:C,"",0,1),""))</f>
        <v/>
      </c>
      <c r="B707" s="16" t="str">
        <f>_xlfn.XLOOKUP(A707,'BASE BANCOS'!C:C,'BASE BANCOS'!B:B,"",0,1)</f>
        <v/>
      </c>
      <c r="C707" t="str">
        <f t="shared" si="65"/>
        <v/>
      </c>
      <c r="D707" s="16">
        <f t="shared" si="64"/>
        <v>0</v>
      </c>
      <c r="E707" t="str">
        <f t="shared" si="66"/>
        <v/>
      </c>
      <c r="F707" s="21" t="str">
        <f>IF('Lay Out'!A707&gt;1,'Lay Out'!C707,"")</f>
        <v/>
      </c>
      <c r="G707">
        <f>'Lay Out'!E707</f>
        <v>0</v>
      </c>
      <c r="H707" s="16" t="str">
        <f ca="1">IF('Lay Out'!A707&gt;3,CONCATENATE('Lay Out'!A707,RANDBETWEEN(1,99999)),(""))</f>
        <v/>
      </c>
      <c r="I707" s="16" t="str">
        <f>IF('Lay Out'!A707&gt;1,'Lay Out'!B707,"")</f>
        <v/>
      </c>
      <c r="J707" s="16" t="str">
        <f t="shared" ref="J707:J770" si="67">IF(E707="","","ND")</f>
        <v/>
      </c>
      <c r="K707" s="16" t="str">
        <f t="shared" ref="K707:K770" si="68">IF(E707=18,1,IF(E707=10,1,IF(E707=16,1,"")))</f>
        <v/>
      </c>
      <c r="L707" s="16" t="str" cm="1">
        <f t="array" ref="L707">IF(E707="","",_xlfn.IFS(E707=18,40,E707=16,3,E707=10,10))</f>
        <v/>
      </c>
      <c r="M707" s="22" t="str">
        <f>IF(E707=18,'Lay Out'!D707,IF(E707=10,'Lay Out'!D707,IF(E707=16,'Lay Out'!D707,"")))</f>
        <v/>
      </c>
      <c r="N707" s="16" t="str">
        <f>IF(K707=1,'Lay Out'!G707,"")</f>
        <v/>
      </c>
      <c r="O707" s="23" t="str">
        <f>IF(K707=1,'Lay Out'!$J$25,"")</f>
        <v/>
      </c>
      <c r="P707">
        <f t="shared" ref="P707:P770" si="69">IF(E707=0,0,90646)</f>
        <v>90646</v>
      </c>
      <c r="Q707" s="16" t="str">
        <f>IF(K707=1,'Lay Out'!F707,"")</f>
        <v/>
      </c>
    </row>
    <row r="708" spans="1:17" ht="14.4">
      <c r="A708" t="str">
        <f>IF(C708="no",_xlfn.XLOOKUP(D708,'BASE BANCOS'!B:B,'BASE BANCOS'!C:C,"",0,1),IF(C708&gt;2,_xlfn.XLOOKUP(D708,'BASE BANCOS'!A:A,'BASE BANCOS'!C:C,"",0,1),""))</f>
        <v/>
      </c>
      <c r="B708" s="16" t="str">
        <f>_xlfn.XLOOKUP(A708,'BASE BANCOS'!C:C,'BASE BANCOS'!B:B,"",0,1)</f>
        <v/>
      </c>
      <c r="C708" t="str">
        <f t="shared" si="65"/>
        <v/>
      </c>
      <c r="D708" s="16">
        <f t="shared" si="64"/>
        <v>0</v>
      </c>
      <c r="E708" t="str">
        <f t="shared" si="66"/>
        <v/>
      </c>
      <c r="F708" s="21" t="str">
        <f>IF('Lay Out'!A708&gt;1,'Lay Out'!C708,"")</f>
        <v/>
      </c>
      <c r="G708">
        <f>'Lay Out'!E708</f>
        <v>0</v>
      </c>
      <c r="H708" s="16" t="str">
        <f ca="1">IF('Lay Out'!A708&gt;3,CONCATENATE('Lay Out'!A708,RANDBETWEEN(1,99999)),(""))</f>
        <v/>
      </c>
      <c r="I708" s="16" t="str">
        <f>IF('Lay Out'!A708&gt;1,'Lay Out'!B708,"")</f>
        <v/>
      </c>
      <c r="J708" s="16" t="str">
        <f t="shared" si="67"/>
        <v/>
      </c>
      <c r="K708" s="16" t="str">
        <f t="shared" si="68"/>
        <v/>
      </c>
      <c r="L708" s="16" t="str" cm="1">
        <f t="array" ref="L708">IF(E708="","",_xlfn.IFS(E708=18,40,E708=16,3,E708=10,10))</f>
        <v/>
      </c>
      <c r="M708" s="22" t="str">
        <f>IF(E708=18,'Lay Out'!D708,IF(E708=10,'Lay Out'!D708,IF(E708=16,'Lay Out'!D708,"")))</f>
        <v/>
      </c>
      <c r="N708" s="16" t="str">
        <f>IF(K708=1,'Lay Out'!G708,"")</f>
        <v/>
      </c>
      <c r="O708" s="23" t="str">
        <f>IF(K708=1,'Lay Out'!$J$25,"")</f>
        <v/>
      </c>
      <c r="P708">
        <f t="shared" si="69"/>
        <v>90646</v>
      </c>
      <c r="Q708" s="16" t="str">
        <f>IF(K708=1,'Lay Out'!F708,"")</f>
        <v/>
      </c>
    </row>
    <row r="709" spans="1:17" ht="14.4">
      <c r="A709" t="str">
        <f>IF(C709="no",_xlfn.XLOOKUP(D709,'BASE BANCOS'!B:B,'BASE BANCOS'!C:C,"",0,1),IF(C709&gt;2,_xlfn.XLOOKUP(D709,'BASE BANCOS'!A:A,'BASE BANCOS'!C:C,"",0,1),""))</f>
        <v/>
      </c>
      <c r="B709" s="16" t="str">
        <f>_xlfn.XLOOKUP(A709,'BASE BANCOS'!C:C,'BASE BANCOS'!B:B,"",0,1)</f>
        <v/>
      </c>
      <c r="C709" t="str">
        <f t="shared" si="65"/>
        <v/>
      </c>
      <c r="D709" s="16">
        <f t="shared" ref="D709:D772" si="70">IF(E709=18,MID(F709,1,3),IF(G709="","",G709))</f>
        <v>0</v>
      </c>
      <c r="E709" t="str">
        <f t="shared" si="66"/>
        <v/>
      </c>
      <c r="F709" s="21" t="str">
        <f>IF('Lay Out'!A709&gt;1,'Lay Out'!C709,"")</f>
        <v/>
      </c>
      <c r="G709">
        <f>'Lay Out'!E709</f>
        <v>0</v>
      </c>
      <c r="H709" s="16" t="str">
        <f ca="1">IF('Lay Out'!A709&gt;3,CONCATENATE('Lay Out'!A709,RANDBETWEEN(1,99999)),(""))</f>
        <v/>
      </c>
      <c r="I709" s="16" t="str">
        <f>IF('Lay Out'!A709&gt;1,'Lay Out'!B709,"")</f>
        <v/>
      </c>
      <c r="J709" s="16" t="str">
        <f t="shared" si="67"/>
        <v/>
      </c>
      <c r="K709" s="16" t="str">
        <f t="shared" si="68"/>
        <v/>
      </c>
      <c r="L709" s="16" t="str" cm="1">
        <f t="array" ref="L709">IF(E709="","",_xlfn.IFS(E709=18,40,E709=16,3,E709=10,10))</f>
        <v/>
      </c>
      <c r="M709" s="22" t="str">
        <f>IF(E709=18,'Lay Out'!D709,IF(E709=10,'Lay Out'!D709,IF(E709=16,'Lay Out'!D709,"")))</f>
        <v/>
      </c>
      <c r="N709" s="16" t="str">
        <f>IF(K709=1,'Lay Out'!G709,"")</f>
        <v/>
      </c>
      <c r="O709" s="23" t="str">
        <f>IF(K709=1,'Lay Out'!$J$25,"")</f>
        <v/>
      </c>
      <c r="P709">
        <f t="shared" si="69"/>
        <v>90646</v>
      </c>
      <c r="Q709" s="16" t="str">
        <f>IF(K709=1,'Lay Out'!F709,"")</f>
        <v/>
      </c>
    </row>
    <row r="710" spans="1:17" ht="14.4">
      <c r="A710" t="str">
        <f>IF(C710="no",_xlfn.XLOOKUP(D710,'BASE BANCOS'!B:B,'BASE BANCOS'!C:C,"",0,1),IF(C710&gt;2,_xlfn.XLOOKUP(D710,'BASE BANCOS'!A:A,'BASE BANCOS'!C:C,"",0,1),""))</f>
        <v/>
      </c>
      <c r="B710" s="16" t="str">
        <f>_xlfn.XLOOKUP(A710,'BASE BANCOS'!C:C,'BASE BANCOS'!B:B,"",0,1)</f>
        <v/>
      </c>
      <c r="C710" t="str">
        <f t="shared" ref="C710:C773" si="71">IF(E710=18,"ok",IF(E710="","","no"))</f>
        <v/>
      </c>
      <c r="D710" s="16">
        <f t="shared" si="70"/>
        <v>0</v>
      </c>
      <c r="E710" t="str">
        <f t="shared" si="66"/>
        <v/>
      </c>
      <c r="F710" s="21" t="str">
        <f>IF('Lay Out'!A710&gt;1,'Lay Out'!C710,"")</f>
        <v/>
      </c>
      <c r="G710">
        <f>'Lay Out'!E710</f>
        <v>0</v>
      </c>
      <c r="H710" s="16" t="str">
        <f ca="1">IF('Lay Out'!A710&gt;3,CONCATENATE('Lay Out'!A710,RANDBETWEEN(1,99999)),(""))</f>
        <v/>
      </c>
      <c r="I710" s="16" t="str">
        <f>IF('Lay Out'!A710&gt;1,'Lay Out'!B710,"")</f>
        <v/>
      </c>
      <c r="J710" s="16" t="str">
        <f t="shared" si="67"/>
        <v/>
      </c>
      <c r="K710" s="16" t="str">
        <f t="shared" si="68"/>
        <v/>
      </c>
      <c r="L710" s="16" t="str" cm="1">
        <f t="array" ref="L710">IF(E710="","",_xlfn.IFS(E710=18,40,E710=16,3,E710=10,10))</f>
        <v/>
      </c>
      <c r="M710" s="22" t="str">
        <f>IF(E710=18,'Lay Out'!D710,IF(E710=10,'Lay Out'!D710,IF(E710=16,'Lay Out'!D710,"")))</f>
        <v/>
      </c>
      <c r="N710" s="16" t="str">
        <f>IF(K710=1,'Lay Out'!G710,"")</f>
        <v/>
      </c>
      <c r="O710" s="23" t="str">
        <f>IF(K710=1,'Lay Out'!$J$25,"")</f>
        <v/>
      </c>
      <c r="P710">
        <f t="shared" si="69"/>
        <v>90646</v>
      </c>
      <c r="Q710" s="16" t="str">
        <f>IF(K710=1,'Lay Out'!F710,"")</f>
        <v/>
      </c>
    </row>
    <row r="711" spans="1:17" ht="14.4">
      <c r="A711" t="str">
        <f>IF(C711="no",_xlfn.XLOOKUP(D711,'BASE BANCOS'!B:B,'BASE BANCOS'!C:C,"",0,1),IF(C711&gt;2,_xlfn.XLOOKUP(D711,'BASE BANCOS'!A:A,'BASE BANCOS'!C:C,"",0,1),""))</f>
        <v/>
      </c>
      <c r="B711" s="16" t="str">
        <f>_xlfn.XLOOKUP(A711,'BASE BANCOS'!C:C,'BASE BANCOS'!B:B,"",0,1)</f>
        <v/>
      </c>
      <c r="C711" t="str">
        <f t="shared" si="71"/>
        <v/>
      </c>
      <c r="D711" s="16">
        <f t="shared" si="70"/>
        <v>0</v>
      </c>
      <c r="E711" t="str">
        <f t="shared" si="66"/>
        <v/>
      </c>
      <c r="F711" s="21" t="str">
        <f>IF('Lay Out'!A711&gt;1,'Lay Out'!C711,"")</f>
        <v/>
      </c>
      <c r="G711">
        <f>'Lay Out'!E711</f>
        <v>0</v>
      </c>
      <c r="H711" s="16" t="str">
        <f ca="1">IF('Lay Out'!A711&gt;3,CONCATENATE('Lay Out'!A711,RANDBETWEEN(1,99999)),(""))</f>
        <v/>
      </c>
      <c r="I711" s="16" t="str">
        <f>IF('Lay Out'!A711&gt;1,'Lay Out'!B711,"")</f>
        <v/>
      </c>
      <c r="J711" s="16" t="str">
        <f t="shared" si="67"/>
        <v/>
      </c>
      <c r="K711" s="16" t="str">
        <f t="shared" si="68"/>
        <v/>
      </c>
      <c r="L711" s="16" t="str" cm="1">
        <f t="array" ref="L711">IF(E711="","",_xlfn.IFS(E711=18,40,E711=16,3,E711=10,10))</f>
        <v/>
      </c>
      <c r="M711" s="22" t="str">
        <f>IF(E711=18,'Lay Out'!D711,IF(E711=10,'Lay Out'!D711,IF(E711=16,'Lay Out'!D711,"")))</f>
        <v/>
      </c>
      <c r="N711" s="16" t="str">
        <f>IF(K711=1,'Lay Out'!G711,"")</f>
        <v/>
      </c>
      <c r="O711" s="23" t="str">
        <f>IF(K711=1,'Lay Out'!$J$25,"")</f>
        <v/>
      </c>
      <c r="P711">
        <f t="shared" si="69"/>
        <v>90646</v>
      </c>
      <c r="Q711" s="16" t="str">
        <f>IF(K711=1,'Lay Out'!F711,"")</f>
        <v/>
      </c>
    </row>
    <row r="712" spans="1:17" ht="14.4">
      <c r="A712" t="str">
        <f>IF(C712="no",_xlfn.XLOOKUP(D712,'BASE BANCOS'!B:B,'BASE BANCOS'!C:C,"",0,1),IF(C712&gt;2,_xlfn.XLOOKUP(D712,'BASE BANCOS'!A:A,'BASE BANCOS'!C:C,"",0,1),""))</f>
        <v/>
      </c>
      <c r="B712" s="16" t="str">
        <f>_xlfn.XLOOKUP(A712,'BASE BANCOS'!C:C,'BASE BANCOS'!B:B,"",0,1)</f>
        <v/>
      </c>
      <c r="C712" t="str">
        <f t="shared" si="71"/>
        <v/>
      </c>
      <c r="D712" s="16">
        <f t="shared" si="70"/>
        <v>0</v>
      </c>
      <c r="E712" t="str">
        <f t="shared" si="66"/>
        <v/>
      </c>
      <c r="F712" s="21" t="str">
        <f>IF('Lay Out'!A712&gt;1,'Lay Out'!C712,"")</f>
        <v/>
      </c>
      <c r="G712">
        <f>'Lay Out'!E712</f>
        <v>0</v>
      </c>
      <c r="H712" s="16" t="str">
        <f ca="1">IF('Lay Out'!A712&gt;3,CONCATENATE('Lay Out'!A712,RANDBETWEEN(1,99999)),(""))</f>
        <v/>
      </c>
      <c r="I712" s="16" t="str">
        <f>IF('Lay Out'!A712&gt;1,'Lay Out'!B712,"")</f>
        <v/>
      </c>
      <c r="J712" s="16" t="str">
        <f t="shared" si="67"/>
        <v/>
      </c>
      <c r="K712" s="16" t="str">
        <f t="shared" si="68"/>
        <v/>
      </c>
      <c r="L712" s="16" t="str" cm="1">
        <f t="array" ref="L712">IF(E712="","",_xlfn.IFS(E712=18,40,E712=16,3,E712=10,10))</f>
        <v/>
      </c>
      <c r="M712" s="22" t="str">
        <f>IF(E712=18,'Lay Out'!D712,IF(E712=10,'Lay Out'!D712,IF(E712=16,'Lay Out'!D712,"")))</f>
        <v/>
      </c>
      <c r="N712" s="16" t="str">
        <f>IF(K712=1,'Lay Out'!G712,"")</f>
        <v/>
      </c>
      <c r="O712" s="23" t="str">
        <f>IF(K712=1,'Lay Out'!$J$25,"")</f>
        <v/>
      </c>
      <c r="P712">
        <f t="shared" si="69"/>
        <v>90646</v>
      </c>
      <c r="Q712" s="16" t="str">
        <f>IF(K712=1,'Lay Out'!F712,"")</f>
        <v/>
      </c>
    </row>
    <row r="713" spans="1:17" ht="14.4">
      <c r="A713" t="str">
        <f>IF(C713="no",_xlfn.XLOOKUP(D713,'BASE BANCOS'!B:B,'BASE BANCOS'!C:C,"",0,1),IF(C713&gt;2,_xlfn.XLOOKUP(D713,'BASE BANCOS'!A:A,'BASE BANCOS'!C:C,"",0,1),""))</f>
        <v/>
      </c>
      <c r="B713" s="16" t="str">
        <f>_xlfn.XLOOKUP(A713,'BASE BANCOS'!C:C,'BASE BANCOS'!B:B,"",0,1)</f>
        <v/>
      </c>
      <c r="C713" t="str">
        <f t="shared" si="71"/>
        <v/>
      </c>
      <c r="D713" s="16">
        <f t="shared" si="70"/>
        <v>0</v>
      </c>
      <c r="E713" t="str">
        <f t="shared" si="66"/>
        <v/>
      </c>
      <c r="F713" s="21" t="str">
        <f>IF('Lay Out'!A713&gt;1,'Lay Out'!C713,"")</f>
        <v/>
      </c>
      <c r="G713">
        <f>'Lay Out'!E713</f>
        <v>0</v>
      </c>
      <c r="H713" s="16" t="str">
        <f ca="1">IF('Lay Out'!A713&gt;3,CONCATENATE('Lay Out'!A713,RANDBETWEEN(1,99999)),(""))</f>
        <v/>
      </c>
      <c r="I713" s="16" t="str">
        <f>IF('Lay Out'!A713&gt;1,'Lay Out'!B713,"")</f>
        <v/>
      </c>
      <c r="J713" s="16" t="str">
        <f t="shared" si="67"/>
        <v/>
      </c>
      <c r="K713" s="16" t="str">
        <f t="shared" si="68"/>
        <v/>
      </c>
      <c r="L713" s="16" t="str" cm="1">
        <f t="array" ref="L713">IF(E713="","",_xlfn.IFS(E713=18,40,E713=16,3,E713=10,10))</f>
        <v/>
      </c>
      <c r="M713" s="22" t="str">
        <f>IF(E713=18,'Lay Out'!D713,IF(E713=10,'Lay Out'!D713,IF(E713=16,'Lay Out'!D713,"")))</f>
        <v/>
      </c>
      <c r="N713" s="16" t="str">
        <f>IF(K713=1,'Lay Out'!G713,"")</f>
        <v/>
      </c>
      <c r="O713" s="23" t="str">
        <f>IF(K713=1,'Lay Out'!$J$25,"")</f>
        <v/>
      </c>
      <c r="P713">
        <f t="shared" si="69"/>
        <v>90646</v>
      </c>
      <c r="Q713" s="16" t="str">
        <f>IF(K713=1,'Lay Out'!F713,"")</f>
        <v/>
      </c>
    </row>
    <row r="714" spans="1:17" ht="14.4">
      <c r="A714" t="str">
        <f>IF(C714="no",_xlfn.XLOOKUP(D714,'BASE BANCOS'!B:B,'BASE BANCOS'!C:C,"",0,1),IF(C714&gt;2,_xlfn.XLOOKUP(D714,'BASE BANCOS'!A:A,'BASE BANCOS'!C:C,"",0,1),""))</f>
        <v/>
      </c>
      <c r="B714" s="16" t="str">
        <f>_xlfn.XLOOKUP(A714,'BASE BANCOS'!C:C,'BASE BANCOS'!B:B,"",0,1)</f>
        <v/>
      </c>
      <c r="C714" t="str">
        <f t="shared" si="71"/>
        <v/>
      </c>
      <c r="D714" s="16">
        <f t="shared" si="70"/>
        <v>0</v>
      </c>
      <c r="E714" t="str">
        <f t="shared" si="66"/>
        <v/>
      </c>
      <c r="F714" s="21" t="str">
        <f>IF('Lay Out'!A714&gt;1,'Lay Out'!C714,"")</f>
        <v/>
      </c>
      <c r="G714">
        <f>'Lay Out'!E714</f>
        <v>0</v>
      </c>
      <c r="H714" s="16" t="str">
        <f ca="1">IF('Lay Out'!A714&gt;3,CONCATENATE('Lay Out'!A714,RANDBETWEEN(1,99999)),(""))</f>
        <v/>
      </c>
      <c r="I714" s="16" t="str">
        <f>IF('Lay Out'!A714&gt;1,'Lay Out'!B714,"")</f>
        <v/>
      </c>
      <c r="J714" s="16" t="str">
        <f t="shared" si="67"/>
        <v/>
      </c>
      <c r="K714" s="16" t="str">
        <f t="shared" si="68"/>
        <v/>
      </c>
      <c r="L714" s="16" t="str" cm="1">
        <f t="array" ref="L714">IF(E714="","",_xlfn.IFS(E714=18,40,E714=16,3,E714=10,10))</f>
        <v/>
      </c>
      <c r="M714" s="22" t="str">
        <f>IF(E714=18,'Lay Out'!D714,IF(E714=10,'Lay Out'!D714,IF(E714=16,'Lay Out'!D714,"")))</f>
        <v/>
      </c>
      <c r="N714" s="16" t="str">
        <f>IF(K714=1,'Lay Out'!G714,"")</f>
        <v/>
      </c>
      <c r="O714" s="23" t="str">
        <f>IF(K714=1,'Lay Out'!$J$25,"")</f>
        <v/>
      </c>
      <c r="P714">
        <f t="shared" si="69"/>
        <v>90646</v>
      </c>
      <c r="Q714" s="16" t="str">
        <f>IF(K714=1,'Lay Out'!F714,"")</f>
        <v/>
      </c>
    </row>
    <row r="715" spans="1:17" ht="14.4">
      <c r="A715" t="str">
        <f>IF(C715="no",_xlfn.XLOOKUP(D715,'BASE BANCOS'!B:B,'BASE BANCOS'!C:C,"",0,1),IF(C715&gt;2,_xlfn.XLOOKUP(D715,'BASE BANCOS'!A:A,'BASE BANCOS'!C:C,"",0,1),""))</f>
        <v/>
      </c>
      <c r="B715" s="16" t="str">
        <f>_xlfn.XLOOKUP(A715,'BASE BANCOS'!C:C,'BASE BANCOS'!B:B,"",0,1)</f>
        <v/>
      </c>
      <c r="C715" t="str">
        <f t="shared" si="71"/>
        <v/>
      </c>
      <c r="D715" s="16">
        <f t="shared" si="70"/>
        <v>0</v>
      </c>
      <c r="E715" t="str">
        <f t="shared" si="66"/>
        <v/>
      </c>
      <c r="F715" s="21" t="str">
        <f>IF('Lay Out'!A715&gt;1,'Lay Out'!C715,"")</f>
        <v/>
      </c>
      <c r="G715">
        <f>'Lay Out'!E715</f>
        <v>0</v>
      </c>
      <c r="H715" s="16" t="str">
        <f ca="1">IF('Lay Out'!A715&gt;3,CONCATENATE('Lay Out'!A715,RANDBETWEEN(1,99999)),(""))</f>
        <v/>
      </c>
      <c r="I715" s="16" t="str">
        <f>IF('Lay Out'!A715&gt;1,'Lay Out'!B715,"")</f>
        <v/>
      </c>
      <c r="J715" s="16" t="str">
        <f t="shared" si="67"/>
        <v/>
      </c>
      <c r="K715" s="16" t="str">
        <f t="shared" si="68"/>
        <v/>
      </c>
      <c r="L715" s="16" t="str" cm="1">
        <f t="array" ref="L715">IF(E715="","",_xlfn.IFS(E715=18,40,E715=16,3,E715=10,10))</f>
        <v/>
      </c>
      <c r="M715" s="22" t="str">
        <f>IF(E715=18,'Lay Out'!D715,IF(E715=10,'Lay Out'!D715,IF(E715=16,'Lay Out'!D715,"")))</f>
        <v/>
      </c>
      <c r="N715" s="16" t="str">
        <f>IF(K715=1,'Lay Out'!G715,"")</f>
        <v/>
      </c>
      <c r="O715" s="23" t="str">
        <f>IF(K715=1,'Lay Out'!$J$25,"")</f>
        <v/>
      </c>
      <c r="P715">
        <f t="shared" si="69"/>
        <v>90646</v>
      </c>
      <c r="Q715" s="16" t="str">
        <f>IF(K715=1,'Lay Out'!F715,"")</f>
        <v/>
      </c>
    </row>
    <row r="716" spans="1:17" ht="14.4">
      <c r="A716" t="str">
        <f>IF(C716="no",_xlfn.XLOOKUP(D716,'BASE BANCOS'!B:B,'BASE BANCOS'!C:C,"",0,1),IF(C716&gt;2,_xlfn.XLOOKUP(D716,'BASE BANCOS'!A:A,'BASE BANCOS'!C:C,"",0,1),""))</f>
        <v/>
      </c>
      <c r="B716" s="16" t="str">
        <f>_xlfn.XLOOKUP(A716,'BASE BANCOS'!C:C,'BASE BANCOS'!B:B,"",0,1)</f>
        <v/>
      </c>
      <c r="C716" t="str">
        <f t="shared" si="71"/>
        <v/>
      </c>
      <c r="D716" s="16">
        <f t="shared" si="70"/>
        <v>0</v>
      </c>
      <c r="E716" t="str">
        <f t="shared" si="66"/>
        <v/>
      </c>
      <c r="F716" s="21" t="str">
        <f>IF('Lay Out'!A716&gt;1,'Lay Out'!C716,"")</f>
        <v/>
      </c>
      <c r="G716">
        <f>'Lay Out'!E716</f>
        <v>0</v>
      </c>
      <c r="H716" s="16" t="str">
        <f ca="1">IF('Lay Out'!A716&gt;3,CONCATENATE('Lay Out'!A716,RANDBETWEEN(1,99999)),(""))</f>
        <v/>
      </c>
      <c r="I716" s="16" t="str">
        <f>IF('Lay Out'!A716&gt;1,'Lay Out'!B716,"")</f>
        <v/>
      </c>
      <c r="J716" s="16" t="str">
        <f t="shared" si="67"/>
        <v/>
      </c>
      <c r="K716" s="16" t="str">
        <f t="shared" si="68"/>
        <v/>
      </c>
      <c r="L716" s="16" t="str" cm="1">
        <f t="array" ref="L716">IF(E716="","",_xlfn.IFS(E716=18,40,E716=16,3,E716=10,10))</f>
        <v/>
      </c>
      <c r="M716" s="22" t="str">
        <f>IF(E716=18,'Lay Out'!D716,IF(E716=10,'Lay Out'!D716,IF(E716=16,'Lay Out'!D716,"")))</f>
        <v/>
      </c>
      <c r="N716" s="16" t="str">
        <f>IF(K716=1,'Lay Out'!G716,"")</f>
        <v/>
      </c>
      <c r="O716" s="23" t="str">
        <f>IF(K716=1,'Lay Out'!$J$25,"")</f>
        <v/>
      </c>
      <c r="P716">
        <f t="shared" si="69"/>
        <v>90646</v>
      </c>
      <c r="Q716" s="16" t="str">
        <f>IF(K716=1,'Lay Out'!F716,"")</f>
        <v/>
      </c>
    </row>
    <row r="717" spans="1:17" ht="14.4">
      <c r="A717" t="str">
        <f>IF(C717="no",_xlfn.XLOOKUP(D717,'BASE BANCOS'!B:B,'BASE BANCOS'!C:C,"",0,1),IF(C717&gt;2,_xlfn.XLOOKUP(D717,'BASE BANCOS'!A:A,'BASE BANCOS'!C:C,"",0,1),""))</f>
        <v/>
      </c>
      <c r="B717" s="16" t="str">
        <f>_xlfn.XLOOKUP(A717,'BASE BANCOS'!C:C,'BASE BANCOS'!B:B,"",0,1)</f>
        <v/>
      </c>
      <c r="C717" t="str">
        <f t="shared" si="71"/>
        <v/>
      </c>
      <c r="D717" s="16">
        <f t="shared" si="70"/>
        <v>0</v>
      </c>
      <c r="E717" t="str">
        <f t="shared" si="66"/>
        <v/>
      </c>
      <c r="F717" s="21" t="str">
        <f>IF('Lay Out'!A717&gt;1,'Lay Out'!C717,"")</f>
        <v/>
      </c>
      <c r="G717">
        <f>'Lay Out'!E717</f>
        <v>0</v>
      </c>
      <c r="H717" s="16" t="str">
        <f ca="1">IF('Lay Out'!A717&gt;3,CONCATENATE('Lay Out'!A717,RANDBETWEEN(1,99999)),(""))</f>
        <v/>
      </c>
      <c r="I717" s="16" t="str">
        <f>IF('Lay Out'!A717&gt;1,'Lay Out'!B717,"")</f>
        <v/>
      </c>
      <c r="J717" s="16" t="str">
        <f t="shared" si="67"/>
        <v/>
      </c>
      <c r="K717" s="16" t="str">
        <f t="shared" si="68"/>
        <v/>
      </c>
      <c r="L717" s="16" t="str" cm="1">
        <f t="array" ref="L717">IF(E717="","",_xlfn.IFS(E717=18,40,E717=16,3,E717=10,10))</f>
        <v/>
      </c>
      <c r="M717" s="22" t="str">
        <f>IF(E717=18,'Lay Out'!D717,IF(E717=10,'Lay Out'!D717,IF(E717=16,'Lay Out'!D717,"")))</f>
        <v/>
      </c>
      <c r="N717" s="16" t="str">
        <f>IF(K717=1,'Lay Out'!G717,"")</f>
        <v/>
      </c>
      <c r="O717" s="23" t="str">
        <f>IF(K717=1,'Lay Out'!$J$25,"")</f>
        <v/>
      </c>
      <c r="P717">
        <f t="shared" si="69"/>
        <v>90646</v>
      </c>
      <c r="Q717" s="16" t="str">
        <f>IF(K717=1,'Lay Out'!F717,"")</f>
        <v/>
      </c>
    </row>
    <row r="718" spans="1:17" ht="14.4">
      <c r="A718" t="str">
        <f>IF(C718="no",_xlfn.XLOOKUP(D718,'BASE BANCOS'!B:B,'BASE BANCOS'!C:C,"",0,1),IF(C718&gt;2,_xlfn.XLOOKUP(D718,'BASE BANCOS'!A:A,'BASE BANCOS'!C:C,"",0,1),""))</f>
        <v/>
      </c>
      <c r="B718" s="16" t="str">
        <f>_xlfn.XLOOKUP(A718,'BASE BANCOS'!C:C,'BASE BANCOS'!B:B,"",0,1)</f>
        <v/>
      </c>
      <c r="C718" t="str">
        <f t="shared" si="71"/>
        <v/>
      </c>
      <c r="D718" s="16">
        <f t="shared" si="70"/>
        <v>0</v>
      </c>
      <c r="E718" t="str">
        <f t="shared" si="66"/>
        <v/>
      </c>
      <c r="F718" s="21" t="str">
        <f>IF('Lay Out'!A718&gt;1,'Lay Out'!C718,"")</f>
        <v/>
      </c>
      <c r="G718">
        <f>'Lay Out'!E718</f>
        <v>0</v>
      </c>
      <c r="H718" s="16" t="str">
        <f ca="1">IF('Lay Out'!A718&gt;3,CONCATENATE('Lay Out'!A718,RANDBETWEEN(1,99999)),(""))</f>
        <v/>
      </c>
      <c r="I718" s="16" t="str">
        <f>IF('Lay Out'!A718&gt;1,'Lay Out'!B718,"")</f>
        <v/>
      </c>
      <c r="J718" s="16" t="str">
        <f t="shared" si="67"/>
        <v/>
      </c>
      <c r="K718" s="16" t="str">
        <f t="shared" si="68"/>
        <v/>
      </c>
      <c r="L718" s="16" t="str" cm="1">
        <f t="array" ref="L718">IF(E718="","",_xlfn.IFS(E718=18,40,E718=16,3,E718=10,10))</f>
        <v/>
      </c>
      <c r="M718" s="22" t="str">
        <f>IF(E718=18,'Lay Out'!D718,IF(E718=10,'Lay Out'!D718,IF(E718=16,'Lay Out'!D718,"")))</f>
        <v/>
      </c>
      <c r="N718" s="16" t="str">
        <f>IF(K718=1,'Lay Out'!G718,"")</f>
        <v/>
      </c>
      <c r="O718" s="23" t="str">
        <f>IF(K718=1,'Lay Out'!$J$25,"")</f>
        <v/>
      </c>
      <c r="P718">
        <f t="shared" si="69"/>
        <v>90646</v>
      </c>
      <c r="Q718" s="16" t="str">
        <f>IF(K718=1,'Lay Out'!F718,"")</f>
        <v/>
      </c>
    </row>
    <row r="719" spans="1:17" ht="14.4">
      <c r="A719" t="str">
        <f>IF(C719="no",_xlfn.XLOOKUP(D719,'BASE BANCOS'!B:B,'BASE BANCOS'!C:C,"",0,1),IF(C719&gt;2,_xlfn.XLOOKUP(D719,'BASE BANCOS'!A:A,'BASE BANCOS'!C:C,"",0,1),""))</f>
        <v/>
      </c>
      <c r="B719" s="16" t="str">
        <f>_xlfn.XLOOKUP(A719,'BASE BANCOS'!C:C,'BASE BANCOS'!B:B,"",0,1)</f>
        <v/>
      </c>
      <c r="C719" t="str">
        <f t="shared" si="71"/>
        <v/>
      </c>
      <c r="D719" s="16">
        <f t="shared" si="70"/>
        <v>0</v>
      </c>
      <c r="E719" t="str">
        <f t="shared" si="66"/>
        <v/>
      </c>
      <c r="F719" s="21" t="str">
        <f>IF('Lay Out'!A719&gt;1,'Lay Out'!C719,"")</f>
        <v/>
      </c>
      <c r="G719">
        <f>'Lay Out'!E719</f>
        <v>0</v>
      </c>
      <c r="H719" s="16" t="str">
        <f ca="1">IF('Lay Out'!A719&gt;3,CONCATENATE('Lay Out'!A719,RANDBETWEEN(1,99999)),(""))</f>
        <v/>
      </c>
      <c r="I719" s="16" t="str">
        <f>IF('Lay Out'!A719&gt;1,'Lay Out'!B719,"")</f>
        <v/>
      </c>
      <c r="J719" s="16" t="str">
        <f t="shared" si="67"/>
        <v/>
      </c>
      <c r="K719" s="16" t="str">
        <f t="shared" si="68"/>
        <v/>
      </c>
      <c r="L719" s="16" t="str" cm="1">
        <f t="array" ref="L719">IF(E719="","",_xlfn.IFS(E719=18,40,E719=16,3,E719=10,10))</f>
        <v/>
      </c>
      <c r="M719" s="22" t="str">
        <f>IF(E719=18,'Lay Out'!D719,IF(E719=10,'Lay Out'!D719,IF(E719=16,'Lay Out'!D719,"")))</f>
        <v/>
      </c>
      <c r="N719" s="16" t="str">
        <f>IF(K719=1,'Lay Out'!G719,"")</f>
        <v/>
      </c>
      <c r="O719" s="23" t="str">
        <f>IF(K719=1,'Lay Out'!$J$25,"")</f>
        <v/>
      </c>
      <c r="P719">
        <f t="shared" si="69"/>
        <v>90646</v>
      </c>
      <c r="Q719" s="16" t="str">
        <f>IF(K719=1,'Lay Out'!F719,"")</f>
        <v/>
      </c>
    </row>
    <row r="720" spans="1:17" ht="14.4">
      <c r="A720" t="str">
        <f>IF(C720="no",_xlfn.XLOOKUP(D720,'BASE BANCOS'!B:B,'BASE BANCOS'!C:C,"",0,1),IF(C720&gt;2,_xlfn.XLOOKUP(D720,'BASE BANCOS'!A:A,'BASE BANCOS'!C:C,"",0,1),""))</f>
        <v/>
      </c>
      <c r="B720" s="16" t="str">
        <f>_xlfn.XLOOKUP(A720,'BASE BANCOS'!C:C,'BASE BANCOS'!B:B,"",0,1)</f>
        <v/>
      </c>
      <c r="C720" t="str">
        <f t="shared" si="71"/>
        <v/>
      </c>
      <c r="D720" s="16">
        <f t="shared" si="70"/>
        <v>0</v>
      </c>
      <c r="E720" t="str">
        <f t="shared" si="66"/>
        <v/>
      </c>
      <c r="F720" s="21" t="str">
        <f>IF('Lay Out'!A720&gt;1,'Lay Out'!C720,"")</f>
        <v/>
      </c>
      <c r="G720">
        <f>'Lay Out'!E720</f>
        <v>0</v>
      </c>
      <c r="H720" s="16" t="str">
        <f ca="1">IF('Lay Out'!A720&gt;3,CONCATENATE('Lay Out'!A720,RANDBETWEEN(1,99999)),(""))</f>
        <v/>
      </c>
      <c r="I720" s="16" t="str">
        <f>IF('Lay Out'!A720&gt;1,'Lay Out'!B720,"")</f>
        <v/>
      </c>
      <c r="J720" s="16" t="str">
        <f t="shared" si="67"/>
        <v/>
      </c>
      <c r="K720" s="16" t="str">
        <f t="shared" si="68"/>
        <v/>
      </c>
      <c r="L720" s="16" t="str" cm="1">
        <f t="array" ref="L720">IF(E720="","",_xlfn.IFS(E720=18,40,E720=16,3,E720=10,10))</f>
        <v/>
      </c>
      <c r="M720" s="22" t="str">
        <f>IF(E720=18,'Lay Out'!D720,IF(E720=10,'Lay Out'!D720,IF(E720=16,'Lay Out'!D720,"")))</f>
        <v/>
      </c>
      <c r="N720" s="16" t="str">
        <f>IF(K720=1,'Lay Out'!G720,"")</f>
        <v/>
      </c>
      <c r="O720" s="23" t="str">
        <f>IF(K720=1,'Lay Out'!$J$25,"")</f>
        <v/>
      </c>
      <c r="P720">
        <f t="shared" si="69"/>
        <v>90646</v>
      </c>
      <c r="Q720" s="16" t="str">
        <f>IF(K720=1,'Lay Out'!F720,"")</f>
        <v/>
      </c>
    </row>
    <row r="721" spans="1:17" ht="14.4">
      <c r="A721" t="str">
        <f>IF(C721="no",_xlfn.XLOOKUP(D721,'BASE BANCOS'!B:B,'BASE BANCOS'!C:C,"",0,1),IF(C721&gt;2,_xlfn.XLOOKUP(D721,'BASE BANCOS'!A:A,'BASE BANCOS'!C:C,"",0,1),""))</f>
        <v/>
      </c>
      <c r="B721" s="16" t="str">
        <f>_xlfn.XLOOKUP(A721,'BASE BANCOS'!C:C,'BASE BANCOS'!B:B,"",0,1)</f>
        <v/>
      </c>
      <c r="C721" t="str">
        <f t="shared" si="71"/>
        <v/>
      </c>
      <c r="D721" s="16">
        <f t="shared" si="70"/>
        <v>0</v>
      </c>
      <c r="E721" t="str">
        <f t="shared" si="66"/>
        <v/>
      </c>
      <c r="F721" s="21" t="str">
        <f>IF('Lay Out'!A721&gt;1,'Lay Out'!C721,"")</f>
        <v/>
      </c>
      <c r="G721">
        <f>'Lay Out'!E721</f>
        <v>0</v>
      </c>
      <c r="H721" s="16" t="str">
        <f ca="1">IF('Lay Out'!A721&gt;3,CONCATENATE('Lay Out'!A721,RANDBETWEEN(1,99999)),(""))</f>
        <v/>
      </c>
      <c r="I721" s="16" t="str">
        <f>IF('Lay Out'!A721&gt;1,'Lay Out'!B721,"")</f>
        <v/>
      </c>
      <c r="J721" s="16" t="str">
        <f t="shared" si="67"/>
        <v/>
      </c>
      <c r="K721" s="16" t="str">
        <f t="shared" si="68"/>
        <v/>
      </c>
      <c r="L721" s="16" t="str" cm="1">
        <f t="array" ref="L721">IF(E721="","",_xlfn.IFS(E721=18,40,E721=16,3,E721=10,10))</f>
        <v/>
      </c>
      <c r="M721" s="22" t="str">
        <f>IF(E721=18,'Lay Out'!D721,IF(E721=10,'Lay Out'!D721,IF(E721=16,'Lay Out'!D721,"")))</f>
        <v/>
      </c>
      <c r="N721" s="16" t="str">
        <f>IF(K721=1,'Lay Out'!G721,"")</f>
        <v/>
      </c>
      <c r="O721" s="23" t="str">
        <f>IF(K721=1,'Lay Out'!$J$25,"")</f>
        <v/>
      </c>
      <c r="P721">
        <f t="shared" si="69"/>
        <v>90646</v>
      </c>
      <c r="Q721" s="16" t="str">
        <f>IF(K721=1,'Lay Out'!F721,"")</f>
        <v/>
      </c>
    </row>
    <row r="722" spans="1:17" ht="14.4">
      <c r="A722" t="str">
        <f>IF(C722="no",_xlfn.XLOOKUP(D722,'BASE BANCOS'!B:B,'BASE BANCOS'!C:C,"",0,1),IF(C722&gt;2,_xlfn.XLOOKUP(D722,'BASE BANCOS'!A:A,'BASE BANCOS'!C:C,"",0,1),""))</f>
        <v/>
      </c>
      <c r="B722" s="16" t="str">
        <f>_xlfn.XLOOKUP(A722,'BASE BANCOS'!C:C,'BASE BANCOS'!B:B,"",0,1)</f>
        <v/>
      </c>
      <c r="C722" t="str">
        <f t="shared" si="71"/>
        <v/>
      </c>
      <c r="D722" s="16">
        <f t="shared" si="70"/>
        <v>0</v>
      </c>
      <c r="E722" t="str">
        <f t="shared" si="66"/>
        <v/>
      </c>
      <c r="F722" s="21" t="str">
        <f>IF('Lay Out'!A722&gt;1,'Lay Out'!C722,"")</f>
        <v/>
      </c>
      <c r="G722">
        <f>'Lay Out'!E722</f>
        <v>0</v>
      </c>
      <c r="H722" s="16" t="str">
        <f ca="1">IF('Lay Out'!A722&gt;3,CONCATENATE('Lay Out'!A722,RANDBETWEEN(1,99999)),(""))</f>
        <v/>
      </c>
      <c r="I722" s="16" t="str">
        <f>IF('Lay Out'!A722&gt;1,'Lay Out'!B722,"")</f>
        <v/>
      </c>
      <c r="J722" s="16" t="str">
        <f t="shared" si="67"/>
        <v/>
      </c>
      <c r="K722" s="16" t="str">
        <f t="shared" si="68"/>
        <v/>
      </c>
      <c r="L722" s="16" t="str" cm="1">
        <f t="array" ref="L722">IF(E722="","",_xlfn.IFS(E722=18,40,E722=16,3,E722=10,10))</f>
        <v/>
      </c>
      <c r="M722" s="22" t="str">
        <f>IF(E722=18,'Lay Out'!D722,IF(E722=10,'Lay Out'!D722,IF(E722=16,'Lay Out'!D722,"")))</f>
        <v/>
      </c>
      <c r="N722" s="16" t="str">
        <f>IF(K722=1,'Lay Out'!G722,"")</f>
        <v/>
      </c>
      <c r="O722" s="23" t="str">
        <f>IF(K722=1,'Lay Out'!$J$25,"")</f>
        <v/>
      </c>
      <c r="P722">
        <f t="shared" si="69"/>
        <v>90646</v>
      </c>
      <c r="Q722" s="16" t="str">
        <f>IF(K722=1,'Lay Out'!F722,"")</f>
        <v/>
      </c>
    </row>
    <row r="723" spans="1:17" ht="14.4">
      <c r="A723" t="str">
        <f>IF(C723="no",_xlfn.XLOOKUP(D723,'BASE BANCOS'!B:B,'BASE BANCOS'!C:C,"",0,1),IF(C723&gt;2,_xlfn.XLOOKUP(D723,'BASE BANCOS'!A:A,'BASE BANCOS'!C:C,"",0,1),""))</f>
        <v/>
      </c>
      <c r="B723" s="16" t="str">
        <f>_xlfn.XLOOKUP(A723,'BASE BANCOS'!C:C,'BASE BANCOS'!B:B,"",0,1)</f>
        <v/>
      </c>
      <c r="C723" t="str">
        <f t="shared" si="71"/>
        <v/>
      </c>
      <c r="D723" s="16">
        <f t="shared" si="70"/>
        <v>0</v>
      </c>
      <c r="E723" t="str">
        <f t="shared" si="66"/>
        <v/>
      </c>
      <c r="F723" s="21" t="str">
        <f>IF('Lay Out'!A723&gt;1,'Lay Out'!C723,"")</f>
        <v/>
      </c>
      <c r="G723">
        <f>'Lay Out'!E723</f>
        <v>0</v>
      </c>
      <c r="H723" s="16" t="str">
        <f ca="1">IF('Lay Out'!A723&gt;3,CONCATENATE('Lay Out'!A723,RANDBETWEEN(1,99999)),(""))</f>
        <v/>
      </c>
      <c r="I723" s="16" t="str">
        <f>IF('Lay Out'!A723&gt;1,'Lay Out'!B723,"")</f>
        <v/>
      </c>
      <c r="J723" s="16" t="str">
        <f t="shared" si="67"/>
        <v/>
      </c>
      <c r="K723" s="16" t="str">
        <f t="shared" si="68"/>
        <v/>
      </c>
      <c r="L723" s="16" t="str" cm="1">
        <f t="array" ref="L723">IF(E723="","",_xlfn.IFS(E723=18,40,E723=16,3,E723=10,10))</f>
        <v/>
      </c>
      <c r="M723" s="22" t="str">
        <f>IF(E723=18,'Lay Out'!D723,IF(E723=10,'Lay Out'!D723,IF(E723=16,'Lay Out'!D723,"")))</f>
        <v/>
      </c>
      <c r="N723" s="16" t="str">
        <f>IF(K723=1,'Lay Out'!G723,"")</f>
        <v/>
      </c>
      <c r="O723" s="23" t="str">
        <f>IF(K723=1,'Lay Out'!$J$25,"")</f>
        <v/>
      </c>
      <c r="P723">
        <f t="shared" si="69"/>
        <v>90646</v>
      </c>
      <c r="Q723" s="16" t="str">
        <f>IF(K723=1,'Lay Out'!F723,"")</f>
        <v/>
      </c>
    </row>
    <row r="724" spans="1:17" ht="14.4">
      <c r="A724" t="str">
        <f>IF(C724="no",_xlfn.XLOOKUP(D724,'BASE BANCOS'!B:B,'BASE BANCOS'!C:C,"",0,1),IF(C724&gt;2,_xlfn.XLOOKUP(D724,'BASE BANCOS'!A:A,'BASE BANCOS'!C:C,"",0,1),""))</f>
        <v/>
      </c>
      <c r="B724" s="16" t="str">
        <f>_xlfn.XLOOKUP(A724,'BASE BANCOS'!C:C,'BASE BANCOS'!B:B,"",0,1)</f>
        <v/>
      </c>
      <c r="C724" t="str">
        <f t="shared" si="71"/>
        <v/>
      </c>
      <c r="D724" s="16">
        <f t="shared" si="70"/>
        <v>0</v>
      </c>
      <c r="E724" t="str">
        <f t="shared" si="66"/>
        <v/>
      </c>
      <c r="F724" s="21" t="str">
        <f>IF('Lay Out'!A724&gt;1,'Lay Out'!C724,"")</f>
        <v/>
      </c>
      <c r="G724">
        <f>'Lay Out'!E724</f>
        <v>0</v>
      </c>
      <c r="H724" s="16" t="str">
        <f ca="1">IF('Lay Out'!A724&gt;3,CONCATENATE('Lay Out'!A724,RANDBETWEEN(1,99999)),(""))</f>
        <v/>
      </c>
      <c r="I724" s="16" t="str">
        <f>IF('Lay Out'!A724&gt;1,'Lay Out'!B724,"")</f>
        <v/>
      </c>
      <c r="J724" s="16" t="str">
        <f t="shared" si="67"/>
        <v/>
      </c>
      <c r="K724" s="16" t="str">
        <f t="shared" si="68"/>
        <v/>
      </c>
      <c r="L724" s="16" t="str" cm="1">
        <f t="array" ref="L724">IF(E724="","",_xlfn.IFS(E724=18,40,E724=16,3,E724=10,10))</f>
        <v/>
      </c>
      <c r="M724" s="22" t="str">
        <f>IF(E724=18,'Lay Out'!D724,IF(E724=10,'Lay Out'!D724,IF(E724=16,'Lay Out'!D724,"")))</f>
        <v/>
      </c>
      <c r="N724" s="16" t="str">
        <f>IF(K724=1,'Lay Out'!G724,"")</f>
        <v/>
      </c>
      <c r="O724" s="23" t="str">
        <f>IF(K724=1,'Lay Out'!$J$25,"")</f>
        <v/>
      </c>
      <c r="P724">
        <f t="shared" si="69"/>
        <v>90646</v>
      </c>
      <c r="Q724" s="16" t="str">
        <f>IF(K724=1,'Lay Out'!F724,"")</f>
        <v/>
      </c>
    </row>
    <row r="725" spans="1:17" ht="14.4">
      <c r="A725" t="str">
        <f>IF(C725="no",_xlfn.XLOOKUP(D725,'BASE BANCOS'!B:B,'BASE BANCOS'!C:C,"",0,1),IF(C725&gt;2,_xlfn.XLOOKUP(D725,'BASE BANCOS'!A:A,'BASE BANCOS'!C:C,"",0,1),""))</f>
        <v/>
      </c>
      <c r="B725" s="16" t="str">
        <f>_xlfn.XLOOKUP(A725,'BASE BANCOS'!C:C,'BASE BANCOS'!B:B,"",0,1)</f>
        <v/>
      </c>
      <c r="C725" t="str">
        <f t="shared" si="71"/>
        <v/>
      </c>
      <c r="D725" s="16">
        <f t="shared" si="70"/>
        <v>0</v>
      </c>
      <c r="E725" t="str">
        <f t="shared" si="66"/>
        <v/>
      </c>
      <c r="F725" s="21" t="str">
        <f>IF('Lay Out'!A725&gt;1,'Lay Out'!C725,"")</f>
        <v/>
      </c>
      <c r="G725">
        <f>'Lay Out'!E725</f>
        <v>0</v>
      </c>
      <c r="H725" s="16" t="str">
        <f ca="1">IF('Lay Out'!A725&gt;3,CONCATENATE('Lay Out'!A725,RANDBETWEEN(1,99999)),(""))</f>
        <v/>
      </c>
      <c r="I725" s="16" t="str">
        <f>IF('Lay Out'!A725&gt;1,'Lay Out'!B725,"")</f>
        <v/>
      </c>
      <c r="J725" s="16" t="str">
        <f t="shared" si="67"/>
        <v/>
      </c>
      <c r="K725" s="16" t="str">
        <f t="shared" si="68"/>
        <v/>
      </c>
      <c r="L725" s="16" t="str" cm="1">
        <f t="array" ref="L725">IF(E725="","",_xlfn.IFS(E725=18,40,E725=16,3,E725=10,10))</f>
        <v/>
      </c>
      <c r="M725" s="22" t="str">
        <f>IF(E725=18,'Lay Out'!D725,IF(E725=10,'Lay Out'!D725,IF(E725=16,'Lay Out'!D725,"")))</f>
        <v/>
      </c>
      <c r="N725" s="16" t="str">
        <f>IF(K725=1,'Lay Out'!G725,"")</f>
        <v/>
      </c>
      <c r="O725" s="23" t="str">
        <f>IF(K725=1,'Lay Out'!$J$25,"")</f>
        <v/>
      </c>
      <c r="P725">
        <f t="shared" si="69"/>
        <v>90646</v>
      </c>
      <c r="Q725" s="16" t="str">
        <f>IF(K725=1,'Lay Out'!F725,"")</f>
        <v/>
      </c>
    </row>
    <row r="726" spans="1:17" ht="14.4">
      <c r="A726" t="str">
        <f>IF(C726="no",_xlfn.XLOOKUP(D726,'BASE BANCOS'!B:B,'BASE BANCOS'!C:C,"",0,1),IF(C726&gt;2,_xlfn.XLOOKUP(D726,'BASE BANCOS'!A:A,'BASE BANCOS'!C:C,"",0,1),""))</f>
        <v/>
      </c>
      <c r="B726" s="16" t="str">
        <f>_xlfn.XLOOKUP(A726,'BASE BANCOS'!C:C,'BASE BANCOS'!B:B,"",0,1)</f>
        <v/>
      </c>
      <c r="C726" t="str">
        <f t="shared" si="71"/>
        <v/>
      </c>
      <c r="D726" s="16">
        <f t="shared" si="70"/>
        <v>0</v>
      </c>
      <c r="E726" t="str">
        <f t="shared" si="66"/>
        <v/>
      </c>
      <c r="F726" s="21" t="str">
        <f>IF('Lay Out'!A726&gt;1,'Lay Out'!C726,"")</f>
        <v/>
      </c>
      <c r="G726">
        <f>'Lay Out'!E726</f>
        <v>0</v>
      </c>
      <c r="H726" s="16" t="str">
        <f ca="1">IF('Lay Out'!A726&gt;3,CONCATENATE('Lay Out'!A726,RANDBETWEEN(1,99999)),(""))</f>
        <v/>
      </c>
      <c r="I726" s="16" t="str">
        <f>IF('Lay Out'!A726&gt;1,'Lay Out'!B726,"")</f>
        <v/>
      </c>
      <c r="J726" s="16" t="str">
        <f t="shared" si="67"/>
        <v/>
      </c>
      <c r="K726" s="16" t="str">
        <f t="shared" si="68"/>
        <v/>
      </c>
      <c r="L726" s="16" t="str" cm="1">
        <f t="array" ref="L726">IF(E726="","",_xlfn.IFS(E726=18,40,E726=16,3,E726=10,10))</f>
        <v/>
      </c>
      <c r="M726" s="22" t="str">
        <f>IF(E726=18,'Lay Out'!D726,IF(E726=10,'Lay Out'!D726,IF(E726=16,'Lay Out'!D726,"")))</f>
        <v/>
      </c>
      <c r="N726" s="16" t="str">
        <f>IF(K726=1,'Lay Out'!G726,"")</f>
        <v/>
      </c>
      <c r="O726" s="23" t="str">
        <f>IF(K726=1,'Lay Out'!$J$25,"")</f>
        <v/>
      </c>
      <c r="P726">
        <f t="shared" si="69"/>
        <v>90646</v>
      </c>
      <c r="Q726" s="16" t="str">
        <f>IF(K726=1,'Lay Out'!F726,"")</f>
        <v/>
      </c>
    </row>
    <row r="727" spans="1:17" ht="14.4">
      <c r="A727" t="str">
        <f>IF(C727="no",_xlfn.XLOOKUP(D727,'BASE BANCOS'!B:B,'BASE BANCOS'!C:C,"",0,1),IF(C727&gt;2,_xlfn.XLOOKUP(D727,'BASE BANCOS'!A:A,'BASE BANCOS'!C:C,"",0,1),""))</f>
        <v/>
      </c>
      <c r="B727" s="16" t="str">
        <f>_xlfn.XLOOKUP(A727,'BASE BANCOS'!C:C,'BASE BANCOS'!B:B,"",0,1)</f>
        <v/>
      </c>
      <c r="C727" t="str">
        <f t="shared" si="71"/>
        <v/>
      </c>
      <c r="D727" s="16">
        <f t="shared" si="70"/>
        <v>0</v>
      </c>
      <c r="E727" t="str">
        <f t="shared" si="66"/>
        <v/>
      </c>
      <c r="F727" s="21" t="str">
        <f>IF('Lay Out'!A727&gt;1,'Lay Out'!C727,"")</f>
        <v/>
      </c>
      <c r="G727">
        <f>'Lay Out'!E727</f>
        <v>0</v>
      </c>
      <c r="H727" s="16" t="str">
        <f ca="1">IF('Lay Out'!A727&gt;3,CONCATENATE('Lay Out'!A727,RANDBETWEEN(1,99999)),(""))</f>
        <v/>
      </c>
      <c r="I727" s="16" t="str">
        <f>IF('Lay Out'!A727&gt;1,'Lay Out'!B727,"")</f>
        <v/>
      </c>
      <c r="J727" s="16" t="str">
        <f t="shared" si="67"/>
        <v/>
      </c>
      <c r="K727" s="16" t="str">
        <f t="shared" si="68"/>
        <v/>
      </c>
      <c r="L727" s="16" t="str" cm="1">
        <f t="array" ref="L727">IF(E727="","",_xlfn.IFS(E727=18,40,E727=16,3,E727=10,10))</f>
        <v/>
      </c>
      <c r="M727" s="22" t="str">
        <f>IF(E727=18,'Lay Out'!D727,IF(E727=10,'Lay Out'!D727,IF(E727=16,'Lay Out'!D727,"")))</f>
        <v/>
      </c>
      <c r="N727" s="16" t="str">
        <f>IF(K727=1,'Lay Out'!G727,"")</f>
        <v/>
      </c>
      <c r="O727" s="23" t="str">
        <f>IF(K727=1,'Lay Out'!$J$25,"")</f>
        <v/>
      </c>
      <c r="P727">
        <f t="shared" si="69"/>
        <v>90646</v>
      </c>
      <c r="Q727" s="16" t="str">
        <f>IF(K727=1,'Lay Out'!F727,"")</f>
        <v/>
      </c>
    </row>
    <row r="728" spans="1:17" ht="14.4">
      <c r="A728" t="str">
        <f>IF(C728="no",_xlfn.XLOOKUP(D728,'BASE BANCOS'!B:B,'BASE BANCOS'!C:C,"",0,1),IF(C728&gt;2,_xlfn.XLOOKUP(D728,'BASE BANCOS'!A:A,'BASE BANCOS'!C:C,"",0,1),""))</f>
        <v/>
      </c>
      <c r="B728" s="16" t="str">
        <f>_xlfn.XLOOKUP(A728,'BASE BANCOS'!C:C,'BASE BANCOS'!B:B,"",0,1)</f>
        <v/>
      </c>
      <c r="C728" t="str">
        <f t="shared" si="71"/>
        <v/>
      </c>
      <c r="D728" s="16">
        <f t="shared" si="70"/>
        <v>0</v>
      </c>
      <c r="E728" t="str">
        <f t="shared" si="66"/>
        <v/>
      </c>
      <c r="F728" s="21" t="str">
        <f>IF('Lay Out'!A728&gt;1,'Lay Out'!C728,"")</f>
        <v/>
      </c>
      <c r="G728">
        <f>'Lay Out'!E728</f>
        <v>0</v>
      </c>
      <c r="H728" s="16" t="str">
        <f ca="1">IF('Lay Out'!A728&gt;3,CONCATENATE('Lay Out'!A728,RANDBETWEEN(1,99999)),(""))</f>
        <v/>
      </c>
      <c r="I728" s="16" t="str">
        <f>IF('Lay Out'!A728&gt;1,'Lay Out'!B728,"")</f>
        <v/>
      </c>
      <c r="J728" s="16" t="str">
        <f t="shared" si="67"/>
        <v/>
      </c>
      <c r="K728" s="16" t="str">
        <f t="shared" si="68"/>
        <v/>
      </c>
      <c r="L728" s="16" t="str" cm="1">
        <f t="array" ref="L728">IF(E728="","",_xlfn.IFS(E728=18,40,E728=16,3,E728=10,10))</f>
        <v/>
      </c>
      <c r="M728" s="22" t="str">
        <f>IF(E728=18,'Lay Out'!D728,IF(E728=10,'Lay Out'!D728,IF(E728=16,'Lay Out'!D728,"")))</f>
        <v/>
      </c>
      <c r="N728" s="16" t="str">
        <f>IF(K728=1,'Lay Out'!G728,"")</f>
        <v/>
      </c>
      <c r="O728" s="23" t="str">
        <f>IF(K728=1,'Lay Out'!$J$25,"")</f>
        <v/>
      </c>
      <c r="P728">
        <f t="shared" si="69"/>
        <v>90646</v>
      </c>
      <c r="Q728" s="16" t="str">
        <f>IF(K728=1,'Lay Out'!F728,"")</f>
        <v/>
      </c>
    </row>
    <row r="729" spans="1:17" ht="14.4">
      <c r="A729" t="str">
        <f>IF(C729="no",_xlfn.XLOOKUP(D729,'BASE BANCOS'!B:B,'BASE BANCOS'!C:C,"",0,1),IF(C729&gt;2,_xlfn.XLOOKUP(D729,'BASE BANCOS'!A:A,'BASE BANCOS'!C:C,"",0,1),""))</f>
        <v/>
      </c>
      <c r="B729" s="16" t="str">
        <f>_xlfn.XLOOKUP(A729,'BASE BANCOS'!C:C,'BASE BANCOS'!B:B,"",0,1)</f>
        <v/>
      </c>
      <c r="C729" t="str">
        <f t="shared" si="71"/>
        <v/>
      </c>
      <c r="D729" s="16">
        <f t="shared" si="70"/>
        <v>0</v>
      </c>
      <c r="E729" t="str">
        <f t="shared" si="66"/>
        <v/>
      </c>
      <c r="F729" s="21" t="str">
        <f>IF('Lay Out'!A729&gt;1,'Lay Out'!C729,"")</f>
        <v/>
      </c>
      <c r="G729">
        <f>'Lay Out'!E729</f>
        <v>0</v>
      </c>
      <c r="H729" s="16" t="str">
        <f ca="1">IF('Lay Out'!A729&gt;3,CONCATENATE('Lay Out'!A729,RANDBETWEEN(1,99999)),(""))</f>
        <v/>
      </c>
      <c r="I729" s="16" t="str">
        <f>IF('Lay Out'!A729&gt;1,'Lay Out'!B729,"")</f>
        <v/>
      </c>
      <c r="J729" s="16" t="str">
        <f t="shared" si="67"/>
        <v/>
      </c>
      <c r="K729" s="16" t="str">
        <f t="shared" si="68"/>
        <v/>
      </c>
      <c r="L729" s="16" t="str" cm="1">
        <f t="array" ref="L729">IF(E729="","",_xlfn.IFS(E729=18,40,E729=16,3,E729=10,10))</f>
        <v/>
      </c>
      <c r="M729" s="22" t="str">
        <f>IF(E729=18,'Lay Out'!D729,IF(E729=10,'Lay Out'!D729,IF(E729=16,'Lay Out'!D729,"")))</f>
        <v/>
      </c>
      <c r="N729" s="16" t="str">
        <f>IF(K729=1,'Lay Out'!G729,"")</f>
        <v/>
      </c>
      <c r="O729" s="23" t="str">
        <f>IF(K729=1,'Lay Out'!$J$25,"")</f>
        <v/>
      </c>
      <c r="P729">
        <f t="shared" si="69"/>
        <v>90646</v>
      </c>
      <c r="Q729" s="16" t="str">
        <f>IF(K729=1,'Lay Out'!F729,"")</f>
        <v/>
      </c>
    </row>
    <row r="730" spans="1:17" ht="14.4">
      <c r="A730" t="str">
        <f>IF(C730="no",_xlfn.XLOOKUP(D730,'BASE BANCOS'!B:B,'BASE BANCOS'!C:C,"",0,1),IF(C730&gt;2,_xlfn.XLOOKUP(D730,'BASE BANCOS'!A:A,'BASE BANCOS'!C:C,"",0,1),""))</f>
        <v/>
      </c>
      <c r="B730" s="16" t="str">
        <f>_xlfn.XLOOKUP(A730,'BASE BANCOS'!C:C,'BASE BANCOS'!B:B,"",0,1)</f>
        <v/>
      </c>
      <c r="C730" t="str">
        <f t="shared" si="71"/>
        <v/>
      </c>
      <c r="D730" s="16">
        <f t="shared" si="70"/>
        <v>0</v>
      </c>
      <c r="E730" t="str">
        <f t="shared" si="66"/>
        <v/>
      </c>
      <c r="F730" s="21" t="str">
        <f>IF('Lay Out'!A730&gt;1,'Lay Out'!C730,"")</f>
        <v/>
      </c>
      <c r="G730">
        <f>'Lay Out'!E730</f>
        <v>0</v>
      </c>
      <c r="H730" s="16" t="str">
        <f ca="1">IF('Lay Out'!A730&gt;3,CONCATENATE('Lay Out'!A730,RANDBETWEEN(1,99999)),(""))</f>
        <v/>
      </c>
      <c r="I730" s="16" t="str">
        <f>IF('Lay Out'!A730&gt;1,'Lay Out'!B730,"")</f>
        <v/>
      </c>
      <c r="J730" s="16" t="str">
        <f t="shared" si="67"/>
        <v/>
      </c>
      <c r="K730" s="16" t="str">
        <f t="shared" si="68"/>
        <v/>
      </c>
      <c r="L730" s="16" t="str" cm="1">
        <f t="array" ref="L730">IF(E730="","",_xlfn.IFS(E730=18,40,E730=16,3,E730=10,10))</f>
        <v/>
      </c>
      <c r="M730" s="22" t="str">
        <f>IF(E730=18,'Lay Out'!D730,IF(E730=10,'Lay Out'!D730,IF(E730=16,'Lay Out'!D730,"")))</f>
        <v/>
      </c>
      <c r="N730" s="16" t="str">
        <f>IF(K730=1,'Lay Out'!G730,"")</f>
        <v/>
      </c>
      <c r="O730" s="23" t="str">
        <f>IF(K730=1,'Lay Out'!$J$25,"")</f>
        <v/>
      </c>
      <c r="P730">
        <f t="shared" si="69"/>
        <v>90646</v>
      </c>
      <c r="Q730" s="16" t="str">
        <f>IF(K730=1,'Lay Out'!F730,"")</f>
        <v/>
      </c>
    </row>
    <row r="731" spans="1:17" ht="14.4">
      <c r="A731" t="str">
        <f>IF(C731="no",_xlfn.XLOOKUP(D731,'BASE BANCOS'!B:B,'BASE BANCOS'!C:C,"",0,1),IF(C731&gt;2,_xlfn.XLOOKUP(D731,'BASE BANCOS'!A:A,'BASE BANCOS'!C:C,"",0,1),""))</f>
        <v/>
      </c>
      <c r="B731" s="16" t="str">
        <f>_xlfn.XLOOKUP(A731,'BASE BANCOS'!C:C,'BASE BANCOS'!B:B,"",0,1)</f>
        <v/>
      </c>
      <c r="C731" t="str">
        <f t="shared" si="71"/>
        <v/>
      </c>
      <c r="D731" s="16">
        <f t="shared" si="70"/>
        <v>0</v>
      </c>
      <c r="E731" t="str">
        <f t="shared" si="66"/>
        <v/>
      </c>
      <c r="F731" s="21" t="str">
        <f>IF('Lay Out'!A731&gt;1,'Lay Out'!C731,"")</f>
        <v/>
      </c>
      <c r="G731">
        <f>'Lay Out'!E731</f>
        <v>0</v>
      </c>
      <c r="H731" s="16" t="str">
        <f ca="1">IF('Lay Out'!A731&gt;3,CONCATENATE('Lay Out'!A731,RANDBETWEEN(1,99999)),(""))</f>
        <v/>
      </c>
      <c r="I731" s="16" t="str">
        <f>IF('Lay Out'!A731&gt;1,'Lay Out'!B731,"")</f>
        <v/>
      </c>
      <c r="J731" s="16" t="str">
        <f t="shared" si="67"/>
        <v/>
      </c>
      <c r="K731" s="16" t="str">
        <f t="shared" si="68"/>
        <v/>
      </c>
      <c r="L731" s="16" t="str" cm="1">
        <f t="array" ref="L731">IF(E731="","",_xlfn.IFS(E731=18,40,E731=16,3,E731=10,10))</f>
        <v/>
      </c>
      <c r="M731" s="22" t="str">
        <f>IF(E731=18,'Lay Out'!D731,IF(E731=10,'Lay Out'!D731,IF(E731=16,'Lay Out'!D731,"")))</f>
        <v/>
      </c>
      <c r="N731" s="16" t="str">
        <f>IF(K731=1,'Lay Out'!G731,"")</f>
        <v/>
      </c>
      <c r="O731" s="23" t="str">
        <f>IF(K731=1,'Lay Out'!$J$25,"")</f>
        <v/>
      </c>
      <c r="P731">
        <f t="shared" si="69"/>
        <v>90646</v>
      </c>
      <c r="Q731" s="16" t="str">
        <f>IF(K731=1,'Lay Out'!F731,"")</f>
        <v/>
      </c>
    </row>
    <row r="732" spans="1:17" ht="14.4">
      <c r="A732" t="str">
        <f>IF(C732="no",_xlfn.XLOOKUP(D732,'BASE BANCOS'!B:B,'BASE BANCOS'!C:C,"",0,1),IF(C732&gt;2,_xlfn.XLOOKUP(D732,'BASE BANCOS'!A:A,'BASE BANCOS'!C:C,"",0,1),""))</f>
        <v/>
      </c>
      <c r="B732" s="16" t="str">
        <f>_xlfn.XLOOKUP(A732,'BASE BANCOS'!C:C,'BASE BANCOS'!B:B,"",0,1)</f>
        <v/>
      </c>
      <c r="C732" t="str">
        <f t="shared" si="71"/>
        <v/>
      </c>
      <c r="D732" s="16">
        <f t="shared" si="70"/>
        <v>0</v>
      </c>
      <c r="E732" t="str">
        <f t="shared" si="66"/>
        <v/>
      </c>
      <c r="F732" s="21" t="str">
        <f>IF('Lay Out'!A732&gt;1,'Lay Out'!C732,"")</f>
        <v/>
      </c>
      <c r="G732">
        <f>'Lay Out'!E732</f>
        <v>0</v>
      </c>
      <c r="H732" s="16" t="str">
        <f ca="1">IF('Lay Out'!A732&gt;3,CONCATENATE('Lay Out'!A732,RANDBETWEEN(1,99999)),(""))</f>
        <v/>
      </c>
      <c r="I732" s="16" t="str">
        <f>IF('Lay Out'!A732&gt;1,'Lay Out'!B732,"")</f>
        <v/>
      </c>
      <c r="J732" s="16" t="str">
        <f t="shared" si="67"/>
        <v/>
      </c>
      <c r="K732" s="16" t="str">
        <f t="shared" si="68"/>
        <v/>
      </c>
      <c r="L732" s="16" t="str" cm="1">
        <f t="array" ref="L732">IF(E732="","",_xlfn.IFS(E732=18,40,E732=16,3,E732=10,10))</f>
        <v/>
      </c>
      <c r="M732" s="22" t="str">
        <f>IF(E732=18,'Lay Out'!D732,IF(E732=10,'Lay Out'!D732,IF(E732=16,'Lay Out'!D732,"")))</f>
        <v/>
      </c>
      <c r="N732" s="16" t="str">
        <f>IF(K732=1,'Lay Out'!G732,"")</f>
        <v/>
      </c>
      <c r="O732" s="23" t="str">
        <f>IF(K732=1,'Lay Out'!$J$25,"")</f>
        <v/>
      </c>
      <c r="P732">
        <f t="shared" si="69"/>
        <v>90646</v>
      </c>
      <c r="Q732" s="16" t="str">
        <f>IF(K732=1,'Lay Out'!F732,"")</f>
        <v/>
      </c>
    </row>
    <row r="733" spans="1:17" ht="14.4">
      <c r="A733" t="str">
        <f>IF(C733="no",_xlfn.XLOOKUP(D733,'BASE BANCOS'!B:B,'BASE BANCOS'!C:C,"",0,1),IF(C733&gt;2,_xlfn.XLOOKUP(D733,'BASE BANCOS'!A:A,'BASE BANCOS'!C:C,"",0,1),""))</f>
        <v/>
      </c>
      <c r="B733" s="16" t="str">
        <f>_xlfn.XLOOKUP(A733,'BASE BANCOS'!C:C,'BASE BANCOS'!B:B,"",0,1)</f>
        <v/>
      </c>
      <c r="C733" t="str">
        <f t="shared" si="71"/>
        <v/>
      </c>
      <c r="D733" s="16">
        <f t="shared" si="70"/>
        <v>0</v>
      </c>
      <c r="E733" t="str">
        <f t="shared" si="66"/>
        <v/>
      </c>
      <c r="F733" s="21" t="str">
        <f>IF('Lay Out'!A733&gt;1,'Lay Out'!C733,"")</f>
        <v/>
      </c>
      <c r="G733">
        <f>'Lay Out'!E733</f>
        <v>0</v>
      </c>
      <c r="H733" s="16" t="str">
        <f ca="1">IF('Lay Out'!A733&gt;3,CONCATENATE('Lay Out'!A733,RANDBETWEEN(1,99999)),(""))</f>
        <v/>
      </c>
      <c r="I733" s="16" t="str">
        <f>IF('Lay Out'!A733&gt;1,'Lay Out'!B733,"")</f>
        <v/>
      </c>
      <c r="J733" s="16" t="str">
        <f t="shared" si="67"/>
        <v/>
      </c>
      <c r="K733" s="16" t="str">
        <f t="shared" si="68"/>
        <v/>
      </c>
      <c r="L733" s="16" t="str" cm="1">
        <f t="array" ref="L733">IF(E733="","",_xlfn.IFS(E733=18,40,E733=16,3,E733=10,10))</f>
        <v/>
      </c>
      <c r="M733" s="22" t="str">
        <f>IF(E733=18,'Lay Out'!D733,IF(E733=10,'Lay Out'!D733,IF(E733=16,'Lay Out'!D733,"")))</f>
        <v/>
      </c>
      <c r="N733" s="16" t="str">
        <f>IF(K733=1,'Lay Out'!G733,"")</f>
        <v/>
      </c>
      <c r="O733" s="23" t="str">
        <f>IF(K733=1,'Lay Out'!$J$25,"")</f>
        <v/>
      </c>
      <c r="P733">
        <f t="shared" si="69"/>
        <v>90646</v>
      </c>
      <c r="Q733" s="16" t="str">
        <f>IF(K733=1,'Lay Out'!F733,"")</f>
        <v/>
      </c>
    </row>
    <row r="734" spans="1:17" ht="14.4">
      <c r="A734" t="str">
        <f>IF(C734="no",_xlfn.XLOOKUP(D734,'BASE BANCOS'!B:B,'BASE BANCOS'!C:C,"",0,1),IF(C734&gt;2,_xlfn.XLOOKUP(D734,'BASE BANCOS'!A:A,'BASE BANCOS'!C:C,"",0,1),""))</f>
        <v/>
      </c>
      <c r="B734" s="16" t="str">
        <f>_xlfn.XLOOKUP(A734,'BASE BANCOS'!C:C,'BASE BANCOS'!B:B,"",0,1)</f>
        <v/>
      </c>
      <c r="C734" t="str">
        <f t="shared" si="71"/>
        <v/>
      </c>
      <c r="D734" s="16">
        <f t="shared" si="70"/>
        <v>0</v>
      </c>
      <c r="E734" t="str">
        <f t="shared" si="66"/>
        <v/>
      </c>
      <c r="F734" s="21" t="str">
        <f>IF('Lay Out'!A734&gt;1,'Lay Out'!C734,"")</f>
        <v/>
      </c>
      <c r="G734">
        <f>'Lay Out'!E734</f>
        <v>0</v>
      </c>
      <c r="H734" s="16" t="str">
        <f ca="1">IF('Lay Out'!A734&gt;3,CONCATENATE('Lay Out'!A734,RANDBETWEEN(1,99999)),(""))</f>
        <v/>
      </c>
      <c r="I734" s="16" t="str">
        <f>IF('Lay Out'!A734&gt;1,'Lay Out'!B734,"")</f>
        <v/>
      </c>
      <c r="J734" s="16" t="str">
        <f t="shared" si="67"/>
        <v/>
      </c>
      <c r="K734" s="16" t="str">
        <f t="shared" si="68"/>
        <v/>
      </c>
      <c r="L734" s="16" t="str" cm="1">
        <f t="array" ref="L734">IF(E734="","",_xlfn.IFS(E734=18,40,E734=16,3,E734=10,10))</f>
        <v/>
      </c>
      <c r="M734" s="22" t="str">
        <f>IF(E734=18,'Lay Out'!D734,IF(E734=10,'Lay Out'!D734,IF(E734=16,'Lay Out'!D734,"")))</f>
        <v/>
      </c>
      <c r="N734" s="16" t="str">
        <f>IF(K734=1,'Lay Out'!G734,"")</f>
        <v/>
      </c>
      <c r="O734" s="23" t="str">
        <f>IF(K734=1,'Lay Out'!$J$25,"")</f>
        <v/>
      </c>
      <c r="P734">
        <f t="shared" si="69"/>
        <v>90646</v>
      </c>
      <c r="Q734" s="16" t="str">
        <f>IF(K734=1,'Lay Out'!F734,"")</f>
        <v/>
      </c>
    </row>
    <row r="735" spans="1:17" ht="14.4">
      <c r="A735" t="str">
        <f>IF(C735="no",_xlfn.XLOOKUP(D735,'BASE BANCOS'!B:B,'BASE BANCOS'!C:C,"",0,1),IF(C735&gt;2,_xlfn.XLOOKUP(D735,'BASE BANCOS'!A:A,'BASE BANCOS'!C:C,"",0,1),""))</f>
        <v/>
      </c>
      <c r="B735" s="16" t="str">
        <f>_xlfn.XLOOKUP(A735,'BASE BANCOS'!C:C,'BASE BANCOS'!B:B,"",0,1)</f>
        <v/>
      </c>
      <c r="C735" t="str">
        <f t="shared" si="71"/>
        <v/>
      </c>
      <c r="D735" s="16">
        <f t="shared" si="70"/>
        <v>0</v>
      </c>
      <c r="E735" t="str">
        <f t="shared" si="66"/>
        <v/>
      </c>
      <c r="F735" s="21" t="str">
        <f>IF('Lay Out'!A735&gt;1,'Lay Out'!C735,"")</f>
        <v/>
      </c>
      <c r="G735">
        <f>'Lay Out'!E735</f>
        <v>0</v>
      </c>
      <c r="H735" s="16" t="str">
        <f ca="1">IF('Lay Out'!A735&gt;3,CONCATENATE('Lay Out'!A735,RANDBETWEEN(1,99999)),(""))</f>
        <v/>
      </c>
      <c r="I735" s="16" t="str">
        <f>IF('Lay Out'!A735&gt;1,'Lay Out'!B735,"")</f>
        <v/>
      </c>
      <c r="J735" s="16" t="str">
        <f t="shared" si="67"/>
        <v/>
      </c>
      <c r="K735" s="16" t="str">
        <f t="shared" si="68"/>
        <v/>
      </c>
      <c r="L735" s="16" t="str" cm="1">
        <f t="array" ref="L735">IF(E735="","",_xlfn.IFS(E735=18,40,E735=16,3,E735=10,10))</f>
        <v/>
      </c>
      <c r="M735" s="22" t="str">
        <f>IF(E735=18,'Lay Out'!D735,IF(E735=10,'Lay Out'!D735,IF(E735=16,'Lay Out'!D735,"")))</f>
        <v/>
      </c>
      <c r="N735" s="16" t="str">
        <f>IF(K735=1,'Lay Out'!G735,"")</f>
        <v/>
      </c>
      <c r="O735" s="23" t="str">
        <f>IF(K735=1,'Lay Out'!$J$25,"")</f>
        <v/>
      </c>
      <c r="P735">
        <f t="shared" si="69"/>
        <v>90646</v>
      </c>
      <c r="Q735" s="16" t="str">
        <f>IF(K735=1,'Lay Out'!F735,"")</f>
        <v/>
      </c>
    </row>
    <row r="736" spans="1:17" ht="14.4">
      <c r="A736" t="str">
        <f>IF(C736="no",_xlfn.XLOOKUP(D736,'BASE BANCOS'!B:B,'BASE BANCOS'!C:C,"",0,1),IF(C736&gt;2,_xlfn.XLOOKUP(D736,'BASE BANCOS'!A:A,'BASE BANCOS'!C:C,"",0,1),""))</f>
        <v/>
      </c>
      <c r="B736" s="16" t="str">
        <f>_xlfn.XLOOKUP(A736,'BASE BANCOS'!C:C,'BASE BANCOS'!B:B,"",0,1)</f>
        <v/>
      </c>
      <c r="C736" t="str">
        <f t="shared" si="71"/>
        <v/>
      </c>
      <c r="D736" s="16">
        <f t="shared" si="70"/>
        <v>0</v>
      </c>
      <c r="E736" t="str">
        <f t="shared" si="66"/>
        <v/>
      </c>
      <c r="F736" s="21" t="str">
        <f>IF('Lay Out'!A736&gt;1,'Lay Out'!C736,"")</f>
        <v/>
      </c>
      <c r="G736">
        <f>'Lay Out'!E736</f>
        <v>0</v>
      </c>
      <c r="H736" s="16" t="str">
        <f ca="1">IF('Lay Out'!A736&gt;3,CONCATENATE('Lay Out'!A736,RANDBETWEEN(1,99999)),(""))</f>
        <v/>
      </c>
      <c r="I736" s="16" t="str">
        <f>IF('Lay Out'!A736&gt;1,'Lay Out'!B736,"")</f>
        <v/>
      </c>
      <c r="J736" s="16" t="str">
        <f t="shared" si="67"/>
        <v/>
      </c>
      <c r="K736" s="16" t="str">
        <f t="shared" si="68"/>
        <v/>
      </c>
      <c r="L736" s="16" t="str" cm="1">
        <f t="array" ref="L736">IF(E736="","",_xlfn.IFS(E736=18,40,E736=16,3,E736=10,10))</f>
        <v/>
      </c>
      <c r="M736" s="22" t="str">
        <f>IF(E736=18,'Lay Out'!D736,IF(E736=10,'Lay Out'!D736,IF(E736=16,'Lay Out'!D736,"")))</f>
        <v/>
      </c>
      <c r="N736" s="16" t="str">
        <f>IF(K736=1,'Lay Out'!G736,"")</f>
        <v/>
      </c>
      <c r="O736" s="23" t="str">
        <f>IF(K736=1,'Lay Out'!$J$25,"")</f>
        <v/>
      </c>
      <c r="P736">
        <f t="shared" si="69"/>
        <v>90646</v>
      </c>
      <c r="Q736" s="16" t="str">
        <f>IF(K736=1,'Lay Out'!F736,"")</f>
        <v/>
      </c>
    </row>
    <row r="737" spans="1:17" ht="14.4">
      <c r="A737" t="str">
        <f>IF(C737="no",_xlfn.XLOOKUP(D737,'BASE BANCOS'!B:B,'BASE BANCOS'!C:C,"",0,1),IF(C737&gt;2,_xlfn.XLOOKUP(D737,'BASE BANCOS'!A:A,'BASE BANCOS'!C:C,"",0,1),""))</f>
        <v/>
      </c>
      <c r="B737" s="16" t="str">
        <f>_xlfn.XLOOKUP(A737,'BASE BANCOS'!C:C,'BASE BANCOS'!B:B,"",0,1)</f>
        <v/>
      </c>
      <c r="C737" t="str">
        <f t="shared" si="71"/>
        <v/>
      </c>
      <c r="D737" s="16">
        <f t="shared" si="70"/>
        <v>0</v>
      </c>
      <c r="E737" t="str">
        <f t="shared" si="66"/>
        <v/>
      </c>
      <c r="F737" s="21" t="str">
        <f>IF('Lay Out'!A737&gt;1,'Lay Out'!C737,"")</f>
        <v/>
      </c>
      <c r="G737">
        <f>'Lay Out'!E737</f>
        <v>0</v>
      </c>
      <c r="H737" s="16" t="str">
        <f ca="1">IF('Lay Out'!A737&gt;3,CONCATENATE('Lay Out'!A737,RANDBETWEEN(1,99999)),(""))</f>
        <v/>
      </c>
      <c r="I737" s="16" t="str">
        <f>IF('Lay Out'!A737&gt;1,'Lay Out'!B737,"")</f>
        <v/>
      </c>
      <c r="J737" s="16" t="str">
        <f t="shared" si="67"/>
        <v/>
      </c>
      <c r="K737" s="16" t="str">
        <f t="shared" si="68"/>
        <v/>
      </c>
      <c r="L737" s="16" t="str" cm="1">
        <f t="array" ref="L737">IF(E737="","",_xlfn.IFS(E737=18,40,E737=16,3,E737=10,10))</f>
        <v/>
      </c>
      <c r="M737" s="22" t="str">
        <f>IF(E737=18,'Lay Out'!D737,IF(E737=10,'Lay Out'!D737,IF(E737=16,'Lay Out'!D737,"")))</f>
        <v/>
      </c>
      <c r="N737" s="16" t="str">
        <f>IF(K737=1,'Lay Out'!G737,"")</f>
        <v/>
      </c>
      <c r="O737" s="23" t="str">
        <f>IF(K737=1,'Lay Out'!$J$25,"")</f>
        <v/>
      </c>
      <c r="P737">
        <f t="shared" si="69"/>
        <v>90646</v>
      </c>
      <c r="Q737" s="16" t="str">
        <f>IF(K737=1,'Lay Out'!F737,"")</f>
        <v/>
      </c>
    </row>
    <row r="738" spans="1:17" ht="14.4">
      <c r="A738" t="str">
        <f>IF(C738="no",_xlfn.XLOOKUP(D738,'BASE BANCOS'!B:B,'BASE BANCOS'!C:C,"",0,1),IF(C738&gt;2,_xlfn.XLOOKUP(D738,'BASE BANCOS'!A:A,'BASE BANCOS'!C:C,"",0,1),""))</f>
        <v/>
      </c>
      <c r="B738" s="16" t="str">
        <f>_xlfn.XLOOKUP(A738,'BASE BANCOS'!C:C,'BASE BANCOS'!B:B,"",0,1)</f>
        <v/>
      </c>
      <c r="C738" t="str">
        <f t="shared" si="71"/>
        <v/>
      </c>
      <c r="D738" s="16">
        <f t="shared" si="70"/>
        <v>0</v>
      </c>
      <c r="E738" t="str">
        <f t="shared" si="66"/>
        <v/>
      </c>
      <c r="F738" s="21" t="str">
        <f>IF('Lay Out'!A738&gt;1,'Lay Out'!C738,"")</f>
        <v/>
      </c>
      <c r="G738">
        <f>'Lay Out'!E738</f>
        <v>0</v>
      </c>
      <c r="H738" s="16" t="str">
        <f ca="1">IF('Lay Out'!A738&gt;3,CONCATENATE('Lay Out'!A738,RANDBETWEEN(1,99999)),(""))</f>
        <v/>
      </c>
      <c r="I738" s="16" t="str">
        <f>IF('Lay Out'!A738&gt;1,'Lay Out'!B738,"")</f>
        <v/>
      </c>
      <c r="J738" s="16" t="str">
        <f t="shared" si="67"/>
        <v/>
      </c>
      <c r="K738" s="16" t="str">
        <f t="shared" si="68"/>
        <v/>
      </c>
      <c r="L738" s="16" t="str" cm="1">
        <f t="array" ref="L738">IF(E738="","",_xlfn.IFS(E738=18,40,E738=16,3,E738=10,10))</f>
        <v/>
      </c>
      <c r="M738" s="22" t="str">
        <f>IF(E738=18,'Lay Out'!D738,IF(E738=10,'Lay Out'!D738,IF(E738=16,'Lay Out'!D738,"")))</f>
        <v/>
      </c>
      <c r="N738" s="16" t="str">
        <f>IF(K738=1,'Lay Out'!G738,"")</f>
        <v/>
      </c>
      <c r="O738" s="23" t="str">
        <f>IF(K738=1,'Lay Out'!$J$25,"")</f>
        <v/>
      </c>
      <c r="P738">
        <f t="shared" si="69"/>
        <v>90646</v>
      </c>
      <c r="Q738" s="16" t="str">
        <f>IF(K738=1,'Lay Out'!F738,"")</f>
        <v/>
      </c>
    </row>
    <row r="739" spans="1:17" ht="14.4">
      <c r="A739" t="str">
        <f>IF(C739="no",_xlfn.XLOOKUP(D739,'BASE BANCOS'!B:B,'BASE BANCOS'!C:C,"",0,1),IF(C739&gt;2,_xlfn.XLOOKUP(D739,'BASE BANCOS'!A:A,'BASE BANCOS'!C:C,"",0,1),""))</f>
        <v/>
      </c>
      <c r="B739" s="16" t="str">
        <f>_xlfn.XLOOKUP(A739,'BASE BANCOS'!C:C,'BASE BANCOS'!B:B,"",0,1)</f>
        <v/>
      </c>
      <c r="C739" t="str">
        <f t="shared" si="71"/>
        <v/>
      </c>
      <c r="D739" s="16">
        <f t="shared" si="70"/>
        <v>0</v>
      </c>
      <c r="E739" t="str">
        <f t="shared" si="66"/>
        <v/>
      </c>
      <c r="F739" s="21" t="str">
        <f>IF('Lay Out'!A739&gt;1,'Lay Out'!C739,"")</f>
        <v/>
      </c>
      <c r="G739">
        <f>'Lay Out'!E739</f>
        <v>0</v>
      </c>
      <c r="H739" s="16" t="str">
        <f ca="1">IF('Lay Out'!A739&gt;3,CONCATENATE('Lay Out'!A739,RANDBETWEEN(1,99999)),(""))</f>
        <v/>
      </c>
      <c r="I739" s="16" t="str">
        <f>IF('Lay Out'!A739&gt;1,'Lay Out'!B739,"")</f>
        <v/>
      </c>
      <c r="J739" s="16" t="str">
        <f t="shared" si="67"/>
        <v/>
      </c>
      <c r="K739" s="16" t="str">
        <f t="shared" si="68"/>
        <v/>
      </c>
      <c r="L739" s="16" t="str" cm="1">
        <f t="array" ref="L739">IF(E739="","",_xlfn.IFS(E739=18,40,E739=16,3,E739=10,10))</f>
        <v/>
      </c>
      <c r="M739" s="22" t="str">
        <f>IF(E739=18,'Lay Out'!D739,IF(E739=10,'Lay Out'!D739,IF(E739=16,'Lay Out'!D739,"")))</f>
        <v/>
      </c>
      <c r="N739" s="16" t="str">
        <f>IF(K739=1,'Lay Out'!G739,"")</f>
        <v/>
      </c>
      <c r="O739" s="23" t="str">
        <f>IF(K739=1,'Lay Out'!$J$25,"")</f>
        <v/>
      </c>
      <c r="P739">
        <f t="shared" si="69"/>
        <v>90646</v>
      </c>
      <c r="Q739" s="16" t="str">
        <f>IF(K739=1,'Lay Out'!F739,"")</f>
        <v/>
      </c>
    </row>
    <row r="740" spans="1:17" ht="14.4">
      <c r="A740" t="str">
        <f>IF(C740="no",_xlfn.XLOOKUP(D740,'BASE BANCOS'!B:B,'BASE BANCOS'!C:C,"",0,1),IF(C740&gt;2,_xlfn.XLOOKUP(D740,'BASE BANCOS'!A:A,'BASE BANCOS'!C:C,"",0,1),""))</f>
        <v/>
      </c>
      <c r="B740" s="16" t="str">
        <f>_xlfn.XLOOKUP(A740,'BASE BANCOS'!C:C,'BASE BANCOS'!B:B,"",0,1)</f>
        <v/>
      </c>
      <c r="C740" t="str">
        <f t="shared" si="71"/>
        <v/>
      </c>
      <c r="D740" s="16">
        <f t="shared" si="70"/>
        <v>0</v>
      </c>
      <c r="E740" t="str">
        <f t="shared" si="66"/>
        <v/>
      </c>
      <c r="F740" s="21" t="str">
        <f>IF('Lay Out'!A740&gt;1,'Lay Out'!C740,"")</f>
        <v/>
      </c>
      <c r="G740">
        <f>'Lay Out'!E740</f>
        <v>0</v>
      </c>
      <c r="H740" s="16" t="str">
        <f ca="1">IF('Lay Out'!A740&gt;3,CONCATENATE('Lay Out'!A740,RANDBETWEEN(1,99999)),(""))</f>
        <v/>
      </c>
      <c r="I740" s="16" t="str">
        <f>IF('Lay Out'!A740&gt;1,'Lay Out'!B740,"")</f>
        <v/>
      </c>
      <c r="J740" s="16" t="str">
        <f t="shared" si="67"/>
        <v/>
      </c>
      <c r="K740" s="16" t="str">
        <f t="shared" si="68"/>
        <v/>
      </c>
      <c r="L740" s="16" t="str" cm="1">
        <f t="array" ref="L740">IF(E740="","",_xlfn.IFS(E740=18,40,E740=16,3,E740=10,10))</f>
        <v/>
      </c>
      <c r="M740" s="22" t="str">
        <f>IF(E740=18,'Lay Out'!D740,IF(E740=10,'Lay Out'!D740,IF(E740=16,'Lay Out'!D740,"")))</f>
        <v/>
      </c>
      <c r="N740" s="16" t="str">
        <f>IF(K740=1,'Lay Out'!G740,"")</f>
        <v/>
      </c>
      <c r="O740" s="23" t="str">
        <f>IF(K740=1,'Lay Out'!$J$25,"")</f>
        <v/>
      </c>
      <c r="P740">
        <f t="shared" si="69"/>
        <v>90646</v>
      </c>
      <c r="Q740" s="16" t="str">
        <f>IF(K740=1,'Lay Out'!F740,"")</f>
        <v/>
      </c>
    </row>
    <row r="741" spans="1:17" ht="14.4">
      <c r="A741" t="str">
        <f>IF(C741="no",_xlfn.XLOOKUP(D741,'BASE BANCOS'!B:B,'BASE BANCOS'!C:C,"",0,1),IF(C741&gt;2,_xlfn.XLOOKUP(D741,'BASE BANCOS'!A:A,'BASE BANCOS'!C:C,"",0,1),""))</f>
        <v/>
      </c>
      <c r="B741" s="16" t="str">
        <f>_xlfn.XLOOKUP(A741,'BASE BANCOS'!C:C,'BASE BANCOS'!B:B,"",0,1)</f>
        <v/>
      </c>
      <c r="C741" t="str">
        <f t="shared" si="71"/>
        <v/>
      </c>
      <c r="D741" s="16">
        <f t="shared" si="70"/>
        <v>0</v>
      </c>
      <c r="E741" t="str">
        <f t="shared" si="66"/>
        <v/>
      </c>
      <c r="F741" s="21" t="str">
        <f>IF('Lay Out'!A741&gt;1,'Lay Out'!C741,"")</f>
        <v/>
      </c>
      <c r="G741">
        <f>'Lay Out'!E741</f>
        <v>0</v>
      </c>
      <c r="H741" s="16" t="str">
        <f ca="1">IF('Lay Out'!A741&gt;3,CONCATENATE('Lay Out'!A741,RANDBETWEEN(1,99999)),(""))</f>
        <v/>
      </c>
      <c r="I741" s="16" t="str">
        <f>IF('Lay Out'!A741&gt;1,'Lay Out'!B741,"")</f>
        <v/>
      </c>
      <c r="J741" s="16" t="str">
        <f t="shared" si="67"/>
        <v/>
      </c>
      <c r="K741" s="16" t="str">
        <f t="shared" si="68"/>
        <v/>
      </c>
      <c r="L741" s="16" t="str" cm="1">
        <f t="array" ref="L741">IF(E741="","",_xlfn.IFS(E741=18,40,E741=16,3,E741=10,10))</f>
        <v/>
      </c>
      <c r="M741" s="22" t="str">
        <f>IF(E741=18,'Lay Out'!D741,IF(E741=10,'Lay Out'!D741,IF(E741=16,'Lay Out'!D741,"")))</f>
        <v/>
      </c>
      <c r="N741" s="16" t="str">
        <f>IF(K741=1,'Lay Out'!G741,"")</f>
        <v/>
      </c>
      <c r="O741" s="23" t="str">
        <f>IF(K741=1,'Lay Out'!$J$25,"")</f>
        <v/>
      </c>
      <c r="P741">
        <f t="shared" si="69"/>
        <v>90646</v>
      </c>
      <c r="Q741" s="16" t="str">
        <f>IF(K741=1,'Lay Out'!F741,"")</f>
        <v/>
      </c>
    </row>
    <row r="742" spans="1:17" ht="14.4">
      <c r="A742" t="str">
        <f>IF(C742="no",_xlfn.XLOOKUP(D742,'BASE BANCOS'!B:B,'BASE BANCOS'!C:C,"",0,1),IF(C742&gt;2,_xlfn.XLOOKUP(D742,'BASE BANCOS'!A:A,'BASE BANCOS'!C:C,"",0,1),""))</f>
        <v/>
      </c>
      <c r="B742" s="16" t="str">
        <f>_xlfn.XLOOKUP(A742,'BASE BANCOS'!C:C,'BASE BANCOS'!B:B,"",0,1)</f>
        <v/>
      </c>
      <c r="C742" t="str">
        <f t="shared" si="71"/>
        <v/>
      </c>
      <c r="D742" s="16">
        <f t="shared" si="70"/>
        <v>0</v>
      </c>
      <c r="E742" t="str">
        <f t="shared" si="66"/>
        <v/>
      </c>
      <c r="F742" s="21" t="str">
        <f>IF('Lay Out'!A742&gt;1,'Lay Out'!C742,"")</f>
        <v/>
      </c>
      <c r="G742">
        <f>'Lay Out'!E742</f>
        <v>0</v>
      </c>
      <c r="H742" s="16" t="str">
        <f ca="1">IF('Lay Out'!A742&gt;3,CONCATENATE('Lay Out'!A742,RANDBETWEEN(1,99999)),(""))</f>
        <v/>
      </c>
      <c r="I742" s="16" t="str">
        <f>IF('Lay Out'!A742&gt;1,'Lay Out'!B742,"")</f>
        <v/>
      </c>
      <c r="J742" s="16" t="str">
        <f t="shared" si="67"/>
        <v/>
      </c>
      <c r="K742" s="16" t="str">
        <f t="shared" si="68"/>
        <v/>
      </c>
      <c r="L742" s="16" t="str" cm="1">
        <f t="array" ref="L742">IF(E742="","",_xlfn.IFS(E742=18,40,E742=16,3,E742=10,10))</f>
        <v/>
      </c>
      <c r="M742" s="22" t="str">
        <f>IF(E742=18,'Lay Out'!D742,IF(E742=10,'Lay Out'!D742,IF(E742=16,'Lay Out'!D742,"")))</f>
        <v/>
      </c>
      <c r="N742" s="16" t="str">
        <f>IF(K742=1,'Lay Out'!G742,"")</f>
        <v/>
      </c>
      <c r="O742" s="23" t="str">
        <f>IF(K742=1,'Lay Out'!$J$25,"")</f>
        <v/>
      </c>
      <c r="P742">
        <f t="shared" si="69"/>
        <v>90646</v>
      </c>
      <c r="Q742" s="16" t="str">
        <f>IF(K742=1,'Lay Out'!F742,"")</f>
        <v/>
      </c>
    </row>
    <row r="743" spans="1:17" ht="14.4">
      <c r="A743" t="str">
        <f>IF(C743="no",_xlfn.XLOOKUP(D743,'BASE BANCOS'!B:B,'BASE BANCOS'!C:C,"",0,1),IF(C743&gt;2,_xlfn.XLOOKUP(D743,'BASE BANCOS'!A:A,'BASE BANCOS'!C:C,"",0,1),""))</f>
        <v/>
      </c>
      <c r="B743" s="16" t="str">
        <f>_xlfn.XLOOKUP(A743,'BASE BANCOS'!C:C,'BASE BANCOS'!B:B,"",0,1)</f>
        <v/>
      </c>
      <c r="C743" t="str">
        <f t="shared" si="71"/>
        <v/>
      </c>
      <c r="D743" s="16">
        <f t="shared" si="70"/>
        <v>0</v>
      </c>
      <c r="E743" t="str">
        <f t="shared" si="66"/>
        <v/>
      </c>
      <c r="F743" s="21" t="str">
        <f>IF('Lay Out'!A743&gt;1,'Lay Out'!C743,"")</f>
        <v/>
      </c>
      <c r="G743">
        <f>'Lay Out'!E743</f>
        <v>0</v>
      </c>
      <c r="H743" s="16" t="str">
        <f ca="1">IF('Lay Out'!A743&gt;3,CONCATENATE('Lay Out'!A743,RANDBETWEEN(1,99999)),(""))</f>
        <v/>
      </c>
      <c r="I743" s="16" t="str">
        <f>IF('Lay Out'!A743&gt;1,'Lay Out'!B743,"")</f>
        <v/>
      </c>
      <c r="J743" s="16" t="str">
        <f t="shared" si="67"/>
        <v/>
      </c>
      <c r="K743" s="16" t="str">
        <f t="shared" si="68"/>
        <v/>
      </c>
      <c r="L743" s="16" t="str" cm="1">
        <f t="array" ref="L743">IF(E743="","",_xlfn.IFS(E743=18,40,E743=16,3,E743=10,10))</f>
        <v/>
      </c>
      <c r="M743" s="22" t="str">
        <f>IF(E743=18,'Lay Out'!D743,IF(E743=10,'Lay Out'!D743,IF(E743=16,'Lay Out'!D743,"")))</f>
        <v/>
      </c>
      <c r="N743" s="16" t="str">
        <f>IF(K743=1,'Lay Out'!G743,"")</f>
        <v/>
      </c>
      <c r="O743" s="23" t="str">
        <f>IF(K743=1,'Lay Out'!$J$25,"")</f>
        <v/>
      </c>
      <c r="P743">
        <f t="shared" si="69"/>
        <v>90646</v>
      </c>
      <c r="Q743" s="16" t="str">
        <f>IF(K743=1,'Lay Out'!F743,"")</f>
        <v/>
      </c>
    </row>
    <row r="744" spans="1:17" ht="14.4">
      <c r="A744" t="str">
        <f>IF(C744="no",_xlfn.XLOOKUP(D744,'BASE BANCOS'!B:B,'BASE BANCOS'!C:C,"",0,1),IF(C744&gt;2,_xlfn.XLOOKUP(D744,'BASE BANCOS'!A:A,'BASE BANCOS'!C:C,"",0,1),""))</f>
        <v/>
      </c>
      <c r="B744" s="16" t="str">
        <f>_xlfn.XLOOKUP(A744,'BASE BANCOS'!C:C,'BASE BANCOS'!B:B,"",0,1)</f>
        <v/>
      </c>
      <c r="C744" t="str">
        <f t="shared" si="71"/>
        <v/>
      </c>
      <c r="D744" s="16">
        <f t="shared" si="70"/>
        <v>0</v>
      </c>
      <c r="E744" t="str">
        <f t="shared" si="66"/>
        <v/>
      </c>
      <c r="F744" s="21" t="str">
        <f>IF('Lay Out'!A744&gt;1,'Lay Out'!C744,"")</f>
        <v/>
      </c>
      <c r="G744">
        <f>'Lay Out'!E744</f>
        <v>0</v>
      </c>
      <c r="H744" s="16" t="str">
        <f ca="1">IF('Lay Out'!A744&gt;3,CONCATENATE('Lay Out'!A744,RANDBETWEEN(1,99999)),(""))</f>
        <v/>
      </c>
      <c r="I744" s="16" t="str">
        <f>IF('Lay Out'!A744&gt;1,'Lay Out'!B744,"")</f>
        <v/>
      </c>
      <c r="J744" s="16" t="str">
        <f t="shared" si="67"/>
        <v/>
      </c>
      <c r="K744" s="16" t="str">
        <f t="shared" si="68"/>
        <v/>
      </c>
      <c r="L744" s="16" t="str" cm="1">
        <f t="array" ref="L744">IF(E744="","",_xlfn.IFS(E744=18,40,E744=16,3,E744=10,10))</f>
        <v/>
      </c>
      <c r="M744" s="22" t="str">
        <f>IF(E744=18,'Lay Out'!D744,IF(E744=10,'Lay Out'!D744,IF(E744=16,'Lay Out'!D744,"")))</f>
        <v/>
      </c>
      <c r="N744" s="16" t="str">
        <f>IF(K744=1,'Lay Out'!G744,"")</f>
        <v/>
      </c>
      <c r="O744" s="23" t="str">
        <f>IF(K744=1,'Lay Out'!$J$25,"")</f>
        <v/>
      </c>
      <c r="P744">
        <f t="shared" si="69"/>
        <v>90646</v>
      </c>
      <c r="Q744" s="16" t="str">
        <f>IF(K744=1,'Lay Out'!F744,"")</f>
        <v/>
      </c>
    </row>
    <row r="745" spans="1:17" ht="14.4">
      <c r="A745" t="str">
        <f>IF(C745="no",_xlfn.XLOOKUP(D745,'BASE BANCOS'!B:B,'BASE BANCOS'!C:C,"",0,1),IF(C745&gt;2,_xlfn.XLOOKUP(D745,'BASE BANCOS'!A:A,'BASE BANCOS'!C:C,"",0,1),""))</f>
        <v/>
      </c>
      <c r="B745" s="16" t="str">
        <f>_xlfn.XLOOKUP(A745,'BASE BANCOS'!C:C,'BASE BANCOS'!B:B,"",0,1)</f>
        <v/>
      </c>
      <c r="C745" t="str">
        <f t="shared" si="71"/>
        <v/>
      </c>
      <c r="D745" s="16">
        <f t="shared" si="70"/>
        <v>0</v>
      </c>
      <c r="E745" t="str">
        <f t="shared" si="66"/>
        <v/>
      </c>
      <c r="F745" s="21" t="str">
        <f>IF('Lay Out'!A745&gt;1,'Lay Out'!C745,"")</f>
        <v/>
      </c>
      <c r="G745">
        <f>'Lay Out'!E745</f>
        <v>0</v>
      </c>
      <c r="H745" s="16" t="str">
        <f ca="1">IF('Lay Out'!A745&gt;3,CONCATENATE('Lay Out'!A745,RANDBETWEEN(1,99999)),(""))</f>
        <v/>
      </c>
      <c r="I745" s="16" t="str">
        <f>IF('Lay Out'!A745&gt;1,'Lay Out'!B745,"")</f>
        <v/>
      </c>
      <c r="J745" s="16" t="str">
        <f t="shared" si="67"/>
        <v/>
      </c>
      <c r="K745" s="16" t="str">
        <f t="shared" si="68"/>
        <v/>
      </c>
      <c r="L745" s="16" t="str" cm="1">
        <f t="array" ref="L745">IF(E745="","",_xlfn.IFS(E745=18,40,E745=16,3,E745=10,10))</f>
        <v/>
      </c>
      <c r="M745" s="22" t="str">
        <f>IF(E745=18,'Lay Out'!D745,IF(E745=10,'Lay Out'!D745,IF(E745=16,'Lay Out'!D745,"")))</f>
        <v/>
      </c>
      <c r="N745" s="16" t="str">
        <f>IF(K745=1,'Lay Out'!G745,"")</f>
        <v/>
      </c>
      <c r="O745" s="23" t="str">
        <f>IF(K745=1,'Lay Out'!$J$25,"")</f>
        <v/>
      </c>
      <c r="P745">
        <f t="shared" si="69"/>
        <v>90646</v>
      </c>
      <c r="Q745" s="16" t="str">
        <f>IF(K745=1,'Lay Out'!F745,"")</f>
        <v/>
      </c>
    </row>
    <row r="746" spans="1:17" ht="14.4">
      <c r="A746" t="str">
        <f>IF(C746="no",_xlfn.XLOOKUP(D746,'BASE BANCOS'!B:B,'BASE BANCOS'!C:C,"",0,1),IF(C746&gt;2,_xlfn.XLOOKUP(D746,'BASE BANCOS'!A:A,'BASE BANCOS'!C:C,"",0,1),""))</f>
        <v/>
      </c>
      <c r="B746" s="16" t="str">
        <f>_xlfn.XLOOKUP(A746,'BASE BANCOS'!C:C,'BASE BANCOS'!B:B,"",0,1)</f>
        <v/>
      </c>
      <c r="C746" t="str">
        <f t="shared" si="71"/>
        <v/>
      </c>
      <c r="D746" s="16">
        <f t="shared" si="70"/>
        <v>0</v>
      </c>
      <c r="E746" t="str">
        <f t="shared" si="66"/>
        <v/>
      </c>
      <c r="F746" s="21" t="str">
        <f>IF('Lay Out'!A746&gt;1,'Lay Out'!C746,"")</f>
        <v/>
      </c>
      <c r="G746">
        <f>'Lay Out'!E746</f>
        <v>0</v>
      </c>
      <c r="H746" s="16" t="str">
        <f ca="1">IF('Lay Out'!A746&gt;3,CONCATENATE('Lay Out'!A746,RANDBETWEEN(1,99999)),(""))</f>
        <v/>
      </c>
      <c r="I746" s="16" t="str">
        <f>IF('Lay Out'!A746&gt;1,'Lay Out'!B746,"")</f>
        <v/>
      </c>
      <c r="J746" s="16" t="str">
        <f t="shared" si="67"/>
        <v/>
      </c>
      <c r="K746" s="16" t="str">
        <f t="shared" si="68"/>
        <v/>
      </c>
      <c r="L746" s="16" t="str" cm="1">
        <f t="array" ref="L746">IF(E746="","",_xlfn.IFS(E746=18,40,E746=16,3,E746=10,10))</f>
        <v/>
      </c>
      <c r="M746" s="22" t="str">
        <f>IF(E746=18,'Lay Out'!D746,IF(E746=10,'Lay Out'!D746,IF(E746=16,'Lay Out'!D746,"")))</f>
        <v/>
      </c>
      <c r="N746" s="16" t="str">
        <f>IF(K746=1,'Lay Out'!G746,"")</f>
        <v/>
      </c>
      <c r="O746" s="23" t="str">
        <f>IF(K746=1,'Lay Out'!$J$25,"")</f>
        <v/>
      </c>
      <c r="P746">
        <f t="shared" si="69"/>
        <v>90646</v>
      </c>
      <c r="Q746" s="16" t="str">
        <f>IF(K746=1,'Lay Out'!F746,"")</f>
        <v/>
      </c>
    </row>
    <row r="747" spans="1:17" ht="14.4">
      <c r="A747" t="str">
        <f>IF(C747="no",_xlfn.XLOOKUP(D747,'BASE BANCOS'!B:B,'BASE BANCOS'!C:C,"",0,1),IF(C747&gt;2,_xlfn.XLOOKUP(D747,'BASE BANCOS'!A:A,'BASE BANCOS'!C:C,"",0,1),""))</f>
        <v/>
      </c>
      <c r="B747" s="16" t="str">
        <f>_xlfn.XLOOKUP(A747,'BASE BANCOS'!C:C,'BASE BANCOS'!B:B,"",0,1)</f>
        <v/>
      </c>
      <c r="C747" t="str">
        <f t="shared" si="71"/>
        <v/>
      </c>
      <c r="D747" s="16">
        <f t="shared" si="70"/>
        <v>0</v>
      </c>
      <c r="E747" t="str">
        <f t="shared" si="66"/>
        <v/>
      </c>
      <c r="F747" s="21" t="str">
        <f>IF('Lay Out'!A747&gt;1,'Lay Out'!C747,"")</f>
        <v/>
      </c>
      <c r="G747">
        <f>'Lay Out'!E747</f>
        <v>0</v>
      </c>
      <c r="H747" s="16" t="str">
        <f ca="1">IF('Lay Out'!A747&gt;3,CONCATENATE('Lay Out'!A747,RANDBETWEEN(1,99999)),(""))</f>
        <v/>
      </c>
      <c r="I747" s="16" t="str">
        <f>IF('Lay Out'!A747&gt;1,'Lay Out'!B747,"")</f>
        <v/>
      </c>
      <c r="J747" s="16" t="str">
        <f t="shared" si="67"/>
        <v/>
      </c>
      <c r="K747" s="16" t="str">
        <f t="shared" si="68"/>
        <v/>
      </c>
      <c r="L747" s="16" t="str" cm="1">
        <f t="array" ref="L747">IF(E747="","",_xlfn.IFS(E747=18,40,E747=16,3,E747=10,10))</f>
        <v/>
      </c>
      <c r="M747" s="22" t="str">
        <f>IF(E747=18,'Lay Out'!D747,IF(E747=10,'Lay Out'!D747,IF(E747=16,'Lay Out'!D747,"")))</f>
        <v/>
      </c>
      <c r="N747" s="16" t="str">
        <f>IF(K747=1,'Lay Out'!G747,"")</f>
        <v/>
      </c>
      <c r="O747" s="23" t="str">
        <f>IF(K747=1,'Lay Out'!$J$25,"")</f>
        <v/>
      </c>
      <c r="P747">
        <f t="shared" si="69"/>
        <v>90646</v>
      </c>
      <c r="Q747" s="16" t="str">
        <f>IF(K747=1,'Lay Out'!F747,"")</f>
        <v/>
      </c>
    </row>
    <row r="748" spans="1:17" ht="14.4">
      <c r="A748" t="str">
        <f>IF(C748="no",_xlfn.XLOOKUP(D748,'BASE BANCOS'!B:B,'BASE BANCOS'!C:C,"",0,1),IF(C748&gt;2,_xlfn.XLOOKUP(D748,'BASE BANCOS'!A:A,'BASE BANCOS'!C:C,"",0,1),""))</f>
        <v/>
      </c>
      <c r="B748" s="16" t="str">
        <f>_xlfn.XLOOKUP(A748,'BASE BANCOS'!C:C,'BASE BANCOS'!B:B,"",0,1)</f>
        <v/>
      </c>
      <c r="C748" t="str">
        <f t="shared" si="71"/>
        <v/>
      </c>
      <c r="D748" s="16">
        <f t="shared" si="70"/>
        <v>0</v>
      </c>
      <c r="E748" t="str">
        <f t="shared" si="66"/>
        <v/>
      </c>
      <c r="F748" s="21" t="str">
        <f>IF('Lay Out'!A748&gt;1,'Lay Out'!C748,"")</f>
        <v/>
      </c>
      <c r="G748">
        <f>'Lay Out'!E748</f>
        <v>0</v>
      </c>
      <c r="H748" s="16" t="str">
        <f ca="1">IF('Lay Out'!A748&gt;3,CONCATENATE('Lay Out'!A748,RANDBETWEEN(1,99999)),(""))</f>
        <v/>
      </c>
      <c r="I748" s="16" t="str">
        <f>IF('Lay Out'!A748&gt;1,'Lay Out'!B748,"")</f>
        <v/>
      </c>
      <c r="J748" s="16" t="str">
        <f t="shared" si="67"/>
        <v/>
      </c>
      <c r="K748" s="16" t="str">
        <f t="shared" si="68"/>
        <v/>
      </c>
      <c r="L748" s="16" t="str" cm="1">
        <f t="array" ref="L748">IF(E748="","",_xlfn.IFS(E748=18,40,E748=16,3,E748=10,10))</f>
        <v/>
      </c>
      <c r="M748" s="22" t="str">
        <f>IF(E748=18,'Lay Out'!D748,IF(E748=10,'Lay Out'!D748,IF(E748=16,'Lay Out'!D748,"")))</f>
        <v/>
      </c>
      <c r="N748" s="16" t="str">
        <f>IF(K748=1,'Lay Out'!G748,"")</f>
        <v/>
      </c>
      <c r="O748" s="23" t="str">
        <f>IF(K748=1,'Lay Out'!$J$25,"")</f>
        <v/>
      </c>
      <c r="P748">
        <f t="shared" si="69"/>
        <v>90646</v>
      </c>
      <c r="Q748" s="16" t="str">
        <f>IF(K748=1,'Lay Out'!F748,"")</f>
        <v/>
      </c>
    </row>
    <row r="749" spans="1:17" ht="14.4">
      <c r="A749" t="str">
        <f>IF(C749="no",_xlfn.XLOOKUP(D749,'BASE BANCOS'!B:B,'BASE BANCOS'!C:C,"",0,1),IF(C749&gt;2,_xlfn.XLOOKUP(D749,'BASE BANCOS'!A:A,'BASE BANCOS'!C:C,"",0,1),""))</f>
        <v/>
      </c>
      <c r="B749" s="16" t="str">
        <f>_xlfn.XLOOKUP(A749,'BASE BANCOS'!C:C,'BASE BANCOS'!B:B,"",0,1)</f>
        <v/>
      </c>
      <c r="C749" t="str">
        <f t="shared" si="71"/>
        <v/>
      </c>
      <c r="D749" s="16">
        <f t="shared" si="70"/>
        <v>0</v>
      </c>
      <c r="E749" t="str">
        <f t="shared" si="66"/>
        <v/>
      </c>
      <c r="F749" s="21" t="str">
        <f>IF('Lay Out'!A749&gt;1,'Lay Out'!C749,"")</f>
        <v/>
      </c>
      <c r="G749">
        <f>'Lay Out'!E749</f>
        <v>0</v>
      </c>
      <c r="H749" s="16" t="str">
        <f ca="1">IF('Lay Out'!A749&gt;3,CONCATENATE('Lay Out'!A749,RANDBETWEEN(1,99999)),(""))</f>
        <v/>
      </c>
      <c r="I749" s="16" t="str">
        <f>IF('Lay Out'!A749&gt;1,'Lay Out'!B749,"")</f>
        <v/>
      </c>
      <c r="J749" s="16" t="str">
        <f t="shared" si="67"/>
        <v/>
      </c>
      <c r="K749" s="16" t="str">
        <f t="shared" si="68"/>
        <v/>
      </c>
      <c r="L749" s="16" t="str" cm="1">
        <f t="array" ref="L749">IF(E749="","",_xlfn.IFS(E749=18,40,E749=16,3,E749=10,10))</f>
        <v/>
      </c>
      <c r="M749" s="22" t="str">
        <f>IF(E749=18,'Lay Out'!D749,IF(E749=10,'Lay Out'!D749,IF(E749=16,'Lay Out'!D749,"")))</f>
        <v/>
      </c>
      <c r="N749" s="16" t="str">
        <f>IF(K749=1,'Lay Out'!G749,"")</f>
        <v/>
      </c>
      <c r="O749" s="23" t="str">
        <f>IF(K749=1,'Lay Out'!$J$25,"")</f>
        <v/>
      </c>
      <c r="P749">
        <f t="shared" si="69"/>
        <v>90646</v>
      </c>
      <c r="Q749" s="16" t="str">
        <f>IF(K749=1,'Lay Out'!F749,"")</f>
        <v/>
      </c>
    </row>
    <row r="750" spans="1:17" ht="14.4">
      <c r="A750" t="str">
        <f>IF(C750="no",_xlfn.XLOOKUP(D750,'BASE BANCOS'!B:B,'BASE BANCOS'!C:C,"",0,1),IF(C750&gt;2,_xlfn.XLOOKUP(D750,'BASE BANCOS'!A:A,'BASE BANCOS'!C:C,"",0,1),""))</f>
        <v/>
      </c>
      <c r="B750" s="16" t="str">
        <f>_xlfn.XLOOKUP(A750,'BASE BANCOS'!C:C,'BASE BANCOS'!B:B,"",0,1)</f>
        <v/>
      </c>
      <c r="C750" t="str">
        <f t="shared" si="71"/>
        <v/>
      </c>
      <c r="D750" s="16">
        <f t="shared" si="70"/>
        <v>0</v>
      </c>
      <c r="E750" t="str">
        <f t="shared" si="66"/>
        <v/>
      </c>
      <c r="F750" s="21" t="str">
        <f>IF('Lay Out'!A750&gt;1,'Lay Out'!C750,"")</f>
        <v/>
      </c>
      <c r="G750">
        <f>'Lay Out'!E750</f>
        <v>0</v>
      </c>
      <c r="H750" s="16" t="str">
        <f ca="1">IF('Lay Out'!A750&gt;3,CONCATENATE('Lay Out'!A750,RANDBETWEEN(1,99999)),(""))</f>
        <v/>
      </c>
      <c r="I750" s="16" t="str">
        <f>IF('Lay Out'!A750&gt;1,'Lay Out'!B750,"")</f>
        <v/>
      </c>
      <c r="J750" s="16" t="str">
        <f t="shared" si="67"/>
        <v/>
      </c>
      <c r="K750" s="16" t="str">
        <f t="shared" si="68"/>
        <v/>
      </c>
      <c r="L750" s="16" t="str" cm="1">
        <f t="array" ref="L750">IF(E750="","",_xlfn.IFS(E750=18,40,E750=16,3,E750=10,10))</f>
        <v/>
      </c>
      <c r="M750" s="22" t="str">
        <f>IF(E750=18,'Lay Out'!D750,IF(E750=10,'Lay Out'!D750,IF(E750=16,'Lay Out'!D750,"")))</f>
        <v/>
      </c>
      <c r="N750" s="16" t="str">
        <f>IF(K750=1,'Lay Out'!G750,"")</f>
        <v/>
      </c>
      <c r="O750" s="23" t="str">
        <f>IF(K750=1,'Lay Out'!$J$25,"")</f>
        <v/>
      </c>
      <c r="P750">
        <f t="shared" si="69"/>
        <v>90646</v>
      </c>
      <c r="Q750" s="16" t="str">
        <f>IF(K750=1,'Lay Out'!F750,"")</f>
        <v/>
      </c>
    </row>
    <row r="751" spans="1:17" ht="14.4">
      <c r="A751" t="str">
        <f>IF(C751="no",_xlfn.XLOOKUP(D751,'BASE BANCOS'!B:B,'BASE BANCOS'!C:C,"",0,1),IF(C751&gt;2,_xlfn.XLOOKUP(D751,'BASE BANCOS'!A:A,'BASE BANCOS'!C:C,"",0,1),""))</f>
        <v/>
      </c>
      <c r="B751" s="16" t="str">
        <f>_xlfn.XLOOKUP(A751,'BASE BANCOS'!C:C,'BASE BANCOS'!B:B,"",0,1)</f>
        <v/>
      </c>
      <c r="C751" t="str">
        <f t="shared" si="71"/>
        <v/>
      </c>
      <c r="D751" s="16">
        <f t="shared" si="70"/>
        <v>0</v>
      </c>
      <c r="E751" t="str">
        <f t="shared" si="66"/>
        <v/>
      </c>
      <c r="F751" s="21" t="str">
        <f>IF('Lay Out'!A751&gt;1,'Lay Out'!C751,"")</f>
        <v/>
      </c>
      <c r="G751">
        <f>'Lay Out'!E751</f>
        <v>0</v>
      </c>
      <c r="H751" s="16" t="str">
        <f ca="1">IF('Lay Out'!A751&gt;3,CONCATENATE('Lay Out'!A751,RANDBETWEEN(1,99999)),(""))</f>
        <v/>
      </c>
      <c r="I751" s="16" t="str">
        <f>IF('Lay Out'!A751&gt;1,'Lay Out'!B751,"")</f>
        <v/>
      </c>
      <c r="J751" s="16" t="str">
        <f t="shared" si="67"/>
        <v/>
      </c>
      <c r="K751" s="16" t="str">
        <f t="shared" si="68"/>
        <v/>
      </c>
      <c r="L751" s="16" t="str" cm="1">
        <f t="array" ref="L751">IF(E751="","",_xlfn.IFS(E751=18,40,E751=16,3,E751=10,10))</f>
        <v/>
      </c>
      <c r="M751" s="22" t="str">
        <f>IF(E751=18,'Lay Out'!D751,IF(E751=10,'Lay Out'!D751,IF(E751=16,'Lay Out'!D751,"")))</f>
        <v/>
      </c>
      <c r="N751" s="16" t="str">
        <f>IF(K751=1,'Lay Out'!G751,"")</f>
        <v/>
      </c>
      <c r="O751" s="23" t="str">
        <f>IF(K751=1,'Lay Out'!$J$25,"")</f>
        <v/>
      </c>
      <c r="P751">
        <f t="shared" si="69"/>
        <v>90646</v>
      </c>
      <c r="Q751" s="16" t="str">
        <f>IF(K751=1,'Lay Out'!F751,"")</f>
        <v/>
      </c>
    </row>
    <row r="752" spans="1:17" ht="14.4">
      <c r="A752" t="str">
        <f>IF(C752="no",_xlfn.XLOOKUP(D752,'BASE BANCOS'!B:B,'BASE BANCOS'!C:C,"",0,1),IF(C752&gt;2,_xlfn.XLOOKUP(D752,'BASE BANCOS'!A:A,'BASE BANCOS'!C:C,"",0,1),""))</f>
        <v/>
      </c>
      <c r="B752" s="16" t="str">
        <f>_xlfn.XLOOKUP(A752,'BASE BANCOS'!C:C,'BASE BANCOS'!B:B,"",0,1)</f>
        <v/>
      </c>
      <c r="C752" t="str">
        <f t="shared" si="71"/>
        <v/>
      </c>
      <c r="D752" s="16">
        <f t="shared" si="70"/>
        <v>0</v>
      </c>
      <c r="E752" t="str">
        <f t="shared" si="66"/>
        <v/>
      </c>
      <c r="F752" s="21" t="str">
        <f>IF('Lay Out'!A752&gt;1,'Lay Out'!C752,"")</f>
        <v/>
      </c>
      <c r="G752">
        <f>'Lay Out'!E752</f>
        <v>0</v>
      </c>
      <c r="H752" s="16" t="str">
        <f ca="1">IF('Lay Out'!A752&gt;3,CONCATENATE('Lay Out'!A752,RANDBETWEEN(1,99999)),(""))</f>
        <v/>
      </c>
      <c r="I752" s="16" t="str">
        <f>IF('Lay Out'!A752&gt;1,'Lay Out'!B752,"")</f>
        <v/>
      </c>
      <c r="J752" s="16" t="str">
        <f t="shared" si="67"/>
        <v/>
      </c>
      <c r="K752" s="16" t="str">
        <f t="shared" si="68"/>
        <v/>
      </c>
      <c r="L752" s="16" t="str" cm="1">
        <f t="array" ref="L752">IF(E752="","",_xlfn.IFS(E752=18,40,E752=16,3,E752=10,10))</f>
        <v/>
      </c>
      <c r="M752" s="22" t="str">
        <f>IF(E752=18,'Lay Out'!D752,IF(E752=10,'Lay Out'!D752,IF(E752=16,'Lay Out'!D752,"")))</f>
        <v/>
      </c>
      <c r="N752" s="16" t="str">
        <f>IF(K752=1,'Lay Out'!G752,"")</f>
        <v/>
      </c>
      <c r="O752" s="23" t="str">
        <f>IF(K752=1,'Lay Out'!$J$25,"")</f>
        <v/>
      </c>
      <c r="P752">
        <f t="shared" si="69"/>
        <v>90646</v>
      </c>
      <c r="Q752" s="16" t="str">
        <f>IF(K752=1,'Lay Out'!F752,"")</f>
        <v/>
      </c>
    </row>
    <row r="753" spans="1:17" ht="14.4">
      <c r="A753" t="str">
        <f>IF(C753="no",_xlfn.XLOOKUP(D753,'BASE BANCOS'!B:B,'BASE BANCOS'!C:C,"",0,1),IF(C753&gt;2,_xlfn.XLOOKUP(D753,'BASE BANCOS'!A:A,'BASE BANCOS'!C:C,"",0,1),""))</f>
        <v/>
      </c>
      <c r="B753" s="16" t="str">
        <f>_xlfn.XLOOKUP(A753,'BASE BANCOS'!C:C,'BASE BANCOS'!B:B,"",0,1)</f>
        <v/>
      </c>
      <c r="C753" t="str">
        <f t="shared" si="71"/>
        <v/>
      </c>
      <c r="D753" s="16">
        <f t="shared" si="70"/>
        <v>0</v>
      </c>
      <c r="E753" t="str">
        <f t="shared" si="66"/>
        <v/>
      </c>
      <c r="F753" s="21" t="str">
        <f>IF('Lay Out'!A753&gt;1,'Lay Out'!C753,"")</f>
        <v/>
      </c>
      <c r="G753">
        <f>'Lay Out'!E753</f>
        <v>0</v>
      </c>
      <c r="H753" s="16" t="str">
        <f ca="1">IF('Lay Out'!A753&gt;3,CONCATENATE('Lay Out'!A753,RANDBETWEEN(1,99999)),(""))</f>
        <v/>
      </c>
      <c r="I753" s="16" t="str">
        <f>IF('Lay Out'!A753&gt;1,'Lay Out'!B753,"")</f>
        <v/>
      </c>
      <c r="J753" s="16" t="str">
        <f t="shared" si="67"/>
        <v/>
      </c>
      <c r="K753" s="16" t="str">
        <f t="shared" si="68"/>
        <v/>
      </c>
      <c r="L753" s="16" t="str" cm="1">
        <f t="array" ref="L753">IF(E753="","",_xlfn.IFS(E753=18,40,E753=16,3,E753=10,10))</f>
        <v/>
      </c>
      <c r="M753" s="22" t="str">
        <f>IF(E753=18,'Lay Out'!D753,IF(E753=10,'Lay Out'!D753,IF(E753=16,'Lay Out'!D753,"")))</f>
        <v/>
      </c>
      <c r="N753" s="16" t="str">
        <f>IF(K753=1,'Lay Out'!G753,"")</f>
        <v/>
      </c>
      <c r="O753" s="23" t="str">
        <f>IF(K753=1,'Lay Out'!$J$25,"")</f>
        <v/>
      </c>
      <c r="P753">
        <f t="shared" si="69"/>
        <v>90646</v>
      </c>
      <c r="Q753" s="16" t="str">
        <f>IF(K753=1,'Lay Out'!F753,"")</f>
        <v/>
      </c>
    </row>
    <row r="754" spans="1:17" ht="14.4">
      <c r="A754" t="str">
        <f>IF(C754="no",_xlfn.XLOOKUP(D754,'BASE BANCOS'!B:B,'BASE BANCOS'!C:C,"",0,1),IF(C754&gt;2,_xlfn.XLOOKUP(D754,'BASE BANCOS'!A:A,'BASE BANCOS'!C:C,"",0,1),""))</f>
        <v/>
      </c>
      <c r="B754" s="16" t="str">
        <f>_xlfn.XLOOKUP(A754,'BASE BANCOS'!C:C,'BASE BANCOS'!B:B,"",0,1)</f>
        <v/>
      </c>
      <c r="C754" t="str">
        <f t="shared" si="71"/>
        <v/>
      </c>
      <c r="D754" s="16">
        <f t="shared" si="70"/>
        <v>0</v>
      </c>
      <c r="E754" t="str">
        <f t="shared" si="66"/>
        <v/>
      </c>
      <c r="F754" s="21" t="str">
        <f>IF('Lay Out'!A754&gt;1,'Lay Out'!C754,"")</f>
        <v/>
      </c>
      <c r="G754">
        <f>'Lay Out'!E754</f>
        <v>0</v>
      </c>
      <c r="H754" s="16" t="str">
        <f ca="1">IF('Lay Out'!A754&gt;3,CONCATENATE('Lay Out'!A754,RANDBETWEEN(1,99999)),(""))</f>
        <v/>
      </c>
      <c r="I754" s="16" t="str">
        <f>IF('Lay Out'!A754&gt;1,'Lay Out'!B754,"")</f>
        <v/>
      </c>
      <c r="J754" s="16" t="str">
        <f t="shared" si="67"/>
        <v/>
      </c>
      <c r="K754" s="16" t="str">
        <f t="shared" si="68"/>
        <v/>
      </c>
      <c r="L754" s="16" t="str" cm="1">
        <f t="array" ref="L754">IF(E754="","",_xlfn.IFS(E754=18,40,E754=16,3,E754=10,10))</f>
        <v/>
      </c>
      <c r="M754" s="22" t="str">
        <f>IF(E754=18,'Lay Out'!D754,IF(E754=10,'Lay Out'!D754,IF(E754=16,'Lay Out'!D754,"")))</f>
        <v/>
      </c>
      <c r="N754" s="16" t="str">
        <f>IF(K754=1,'Lay Out'!G754,"")</f>
        <v/>
      </c>
      <c r="O754" s="23" t="str">
        <f>IF(K754=1,'Lay Out'!$J$25,"")</f>
        <v/>
      </c>
      <c r="P754">
        <f t="shared" si="69"/>
        <v>90646</v>
      </c>
      <c r="Q754" s="16" t="str">
        <f>IF(K754=1,'Lay Out'!F754,"")</f>
        <v/>
      </c>
    </row>
    <row r="755" spans="1:17" ht="14.4">
      <c r="A755" t="str">
        <f>IF(C755="no",_xlfn.XLOOKUP(D755,'BASE BANCOS'!B:B,'BASE BANCOS'!C:C,"",0,1),IF(C755&gt;2,_xlfn.XLOOKUP(D755,'BASE BANCOS'!A:A,'BASE BANCOS'!C:C,"",0,1),""))</f>
        <v/>
      </c>
      <c r="B755" s="16" t="str">
        <f>_xlfn.XLOOKUP(A755,'BASE BANCOS'!C:C,'BASE BANCOS'!B:B,"",0,1)</f>
        <v/>
      </c>
      <c r="C755" t="str">
        <f t="shared" si="71"/>
        <v/>
      </c>
      <c r="D755" s="16">
        <f t="shared" si="70"/>
        <v>0</v>
      </c>
      <c r="E755" t="str">
        <f t="shared" si="66"/>
        <v/>
      </c>
      <c r="F755" s="21" t="str">
        <f>IF('Lay Out'!A755&gt;1,'Lay Out'!C755,"")</f>
        <v/>
      </c>
      <c r="G755">
        <f>'Lay Out'!E755</f>
        <v>0</v>
      </c>
      <c r="H755" s="16" t="str">
        <f ca="1">IF('Lay Out'!A755&gt;3,CONCATENATE('Lay Out'!A755,RANDBETWEEN(1,99999)),(""))</f>
        <v/>
      </c>
      <c r="I755" s="16" t="str">
        <f>IF('Lay Out'!A755&gt;1,'Lay Out'!B755,"")</f>
        <v/>
      </c>
      <c r="J755" s="16" t="str">
        <f t="shared" si="67"/>
        <v/>
      </c>
      <c r="K755" s="16" t="str">
        <f t="shared" si="68"/>
        <v/>
      </c>
      <c r="L755" s="16" t="str" cm="1">
        <f t="array" ref="L755">IF(E755="","",_xlfn.IFS(E755=18,40,E755=16,3,E755=10,10))</f>
        <v/>
      </c>
      <c r="M755" s="22" t="str">
        <f>IF(E755=18,'Lay Out'!D755,IF(E755=10,'Lay Out'!D755,IF(E755=16,'Lay Out'!D755,"")))</f>
        <v/>
      </c>
      <c r="N755" s="16" t="str">
        <f>IF(K755=1,'Lay Out'!G755,"")</f>
        <v/>
      </c>
      <c r="O755" s="23" t="str">
        <f>IF(K755=1,'Lay Out'!$J$25,"")</f>
        <v/>
      </c>
      <c r="P755">
        <f t="shared" si="69"/>
        <v>90646</v>
      </c>
      <c r="Q755" s="16" t="str">
        <f>IF(K755=1,'Lay Out'!F755,"")</f>
        <v/>
      </c>
    </row>
    <row r="756" spans="1:17" ht="14.4">
      <c r="A756" t="str">
        <f>IF(C756="no",_xlfn.XLOOKUP(D756,'BASE BANCOS'!B:B,'BASE BANCOS'!C:C,"",0,1),IF(C756&gt;2,_xlfn.XLOOKUP(D756,'BASE BANCOS'!A:A,'BASE BANCOS'!C:C,"",0,1),""))</f>
        <v/>
      </c>
      <c r="B756" s="16" t="str">
        <f>_xlfn.XLOOKUP(A756,'BASE BANCOS'!C:C,'BASE BANCOS'!B:B,"",0,1)</f>
        <v/>
      </c>
      <c r="C756" t="str">
        <f t="shared" si="71"/>
        <v/>
      </c>
      <c r="D756" s="16">
        <f t="shared" si="70"/>
        <v>0</v>
      </c>
      <c r="E756" t="str">
        <f t="shared" si="66"/>
        <v/>
      </c>
      <c r="F756" s="21" t="str">
        <f>IF('Lay Out'!A756&gt;1,'Lay Out'!C756,"")</f>
        <v/>
      </c>
      <c r="G756">
        <f>'Lay Out'!E756</f>
        <v>0</v>
      </c>
      <c r="H756" s="16" t="str">
        <f ca="1">IF('Lay Out'!A756&gt;3,CONCATENATE('Lay Out'!A756,RANDBETWEEN(1,99999)),(""))</f>
        <v/>
      </c>
      <c r="I756" s="16" t="str">
        <f>IF('Lay Out'!A756&gt;1,'Lay Out'!B756,"")</f>
        <v/>
      </c>
      <c r="J756" s="16" t="str">
        <f t="shared" si="67"/>
        <v/>
      </c>
      <c r="K756" s="16" t="str">
        <f t="shared" si="68"/>
        <v/>
      </c>
      <c r="L756" s="16" t="str" cm="1">
        <f t="array" ref="L756">IF(E756="","",_xlfn.IFS(E756=18,40,E756=16,3,E756=10,10))</f>
        <v/>
      </c>
      <c r="M756" s="22" t="str">
        <f>IF(E756=18,'Lay Out'!D756,IF(E756=10,'Lay Out'!D756,IF(E756=16,'Lay Out'!D756,"")))</f>
        <v/>
      </c>
      <c r="N756" s="16" t="str">
        <f>IF(K756=1,'Lay Out'!G756,"")</f>
        <v/>
      </c>
      <c r="O756" s="23" t="str">
        <f>IF(K756=1,'Lay Out'!$J$25,"")</f>
        <v/>
      </c>
      <c r="P756">
        <f t="shared" si="69"/>
        <v>90646</v>
      </c>
      <c r="Q756" s="16" t="str">
        <f>IF(K756=1,'Lay Out'!F756,"")</f>
        <v/>
      </c>
    </row>
    <row r="757" spans="1:17" ht="14.4">
      <c r="A757" t="str">
        <f>IF(C757="no",_xlfn.XLOOKUP(D757,'BASE BANCOS'!B:B,'BASE BANCOS'!C:C,"",0,1),IF(C757&gt;2,_xlfn.XLOOKUP(D757,'BASE BANCOS'!A:A,'BASE BANCOS'!C:C,"",0,1),""))</f>
        <v/>
      </c>
      <c r="B757" s="16" t="str">
        <f>_xlfn.XLOOKUP(A757,'BASE BANCOS'!C:C,'BASE BANCOS'!B:B,"",0,1)</f>
        <v/>
      </c>
      <c r="C757" t="str">
        <f t="shared" si="71"/>
        <v/>
      </c>
      <c r="D757" s="16">
        <f t="shared" si="70"/>
        <v>0</v>
      </c>
      <c r="E757" t="str">
        <f t="shared" si="66"/>
        <v/>
      </c>
      <c r="F757" s="21" t="str">
        <f>IF('Lay Out'!A757&gt;1,'Lay Out'!C757,"")</f>
        <v/>
      </c>
      <c r="G757">
        <f>'Lay Out'!E757</f>
        <v>0</v>
      </c>
      <c r="H757" s="16" t="str">
        <f ca="1">IF('Lay Out'!A757&gt;3,CONCATENATE('Lay Out'!A757,RANDBETWEEN(1,99999)),(""))</f>
        <v/>
      </c>
      <c r="I757" s="16" t="str">
        <f>IF('Lay Out'!A757&gt;1,'Lay Out'!B757,"")</f>
        <v/>
      </c>
      <c r="J757" s="16" t="str">
        <f t="shared" si="67"/>
        <v/>
      </c>
      <c r="K757" s="16" t="str">
        <f t="shared" si="68"/>
        <v/>
      </c>
      <c r="L757" s="16" t="str" cm="1">
        <f t="array" ref="L757">IF(E757="","",_xlfn.IFS(E757=18,40,E757=16,3,E757=10,10))</f>
        <v/>
      </c>
      <c r="M757" s="22" t="str">
        <f>IF(E757=18,'Lay Out'!D757,IF(E757=10,'Lay Out'!D757,IF(E757=16,'Lay Out'!D757,"")))</f>
        <v/>
      </c>
      <c r="N757" s="16" t="str">
        <f>IF(K757=1,'Lay Out'!G757,"")</f>
        <v/>
      </c>
      <c r="O757" s="23" t="str">
        <f>IF(K757=1,'Lay Out'!$J$25,"")</f>
        <v/>
      </c>
      <c r="P757">
        <f t="shared" si="69"/>
        <v>90646</v>
      </c>
      <c r="Q757" s="16" t="str">
        <f>IF(K757=1,'Lay Out'!F757,"")</f>
        <v/>
      </c>
    </row>
    <row r="758" spans="1:17" ht="14.4">
      <c r="A758" t="str">
        <f>IF(C758="no",_xlfn.XLOOKUP(D758,'BASE BANCOS'!B:B,'BASE BANCOS'!C:C,"",0,1),IF(C758&gt;2,_xlfn.XLOOKUP(D758,'BASE BANCOS'!A:A,'BASE BANCOS'!C:C,"",0,1),""))</f>
        <v/>
      </c>
      <c r="B758" s="16" t="str">
        <f>_xlfn.XLOOKUP(A758,'BASE BANCOS'!C:C,'BASE BANCOS'!B:B,"",0,1)</f>
        <v/>
      </c>
      <c r="C758" t="str">
        <f t="shared" si="71"/>
        <v/>
      </c>
      <c r="D758" s="16">
        <f t="shared" si="70"/>
        <v>0</v>
      </c>
      <c r="E758" t="str">
        <f t="shared" si="66"/>
        <v/>
      </c>
      <c r="F758" s="21" t="str">
        <f>IF('Lay Out'!A758&gt;1,'Lay Out'!C758,"")</f>
        <v/>
      </c>
      <c r="G758">
        <f>'Lay Out'!E758</f>
        <v>0</v>
      </c>
      <c r="H758" s="16" t="str">
        <f ca="1">IF('Lay Out'!A758&gt;3,CONCATENATE('Lay Out'!A758,RANDBETWEEN(1,99999)),(""))</f>
        <v/>
      </c>
      <c r="I758" s="16" t="str">
        <f>IF('Lay Out'!A758&gt;1,'Lay Out'!B758,"")</f>
        <v/>
      </c>
      <c r="J758" s="16" t="str">
        <f t="shared" si="67"/>
        <v/>
      </c>
      <c r="K758" s="16" t="str">
        <f t="shared" si="68"/>
        <v/>
      </c>
      <c r="L758" s="16" t="str" cm="1">
        <f t="array" ref="L758">IF(E758="","",_xlfn.IFS(E758=18,40,E758=16,3,E758=10,10))</f>
        <v/>
      </c>
      <c r="M758" s="22" t="str">
        <f>IF(E758=18,'Lay Out'!D758,IF(E758=10,'Lay Out'!D758,IF(E758=16,'Lay Out'!D758,"")))</f>
        <v/>
      </c>
      <c r="N758" s="16" t="str">
        <f>IF(K758=1,'Lay Out'!G758,"")</f>
        <v/>
      </c>
      <c r="O758" s="23" t="str">
        <f>IF(K758=1,'Lay Out'!$J$25,"")</f>
        <v/>
      </c>
      <c r="P758">
        <f t="shared" si="69"/>
        <v>90646</v>
      </c>
      <c r="Q758" s="16" t="str">
        <f>IF(K758=1,'Lay Out'!F758,"")</f>
        <v/>
      </c>
    </row>
    <row r="759" spans="1:17" ht="14.4">
      <c r="A759" t="str">
        <f>IF(C759="no",_xlfn.XLOOKUP(D759,'BASE BANCOS'!B:B,'BASE BANCOS'!C:C,"",0,1),IF(C759&gt;2,_xlfn.XLOOKUP(D759,'BASE BANCOS'!A:A,'BASE BANCOS'!C:C,"",0,1),""))</f>
        <v/>
      </c>
      <c r="B759" s="16" t="str">
        <f>_xlfn.XLOOKUP(A759,'BASE BANCOS'!C:C,'BASE BANCOS'!B:B,"",0,1)</f>
        <v/>
      </c>
      <c r="C759" t="str">
        <f t="shared" si="71"/>
        <v/>
      </c>
      <c r="D759" s="16">
        <f t="shared" si="70"/>
        <v>0</v>
      </c>
      <c r="E759" t="str">
        <f t="shared" si="66"/>
        <v/>
      </c>
      <c r="F759" s="21" t="str">
        <f>IF('Lay Out'!A759&gt;1,'Lay Out'!C759,"")</f>
        <v/>
      </c>
      <c r="G759">
        <f>'Lay Out'!E759</f>
        <v>0</v>
      </c>
      <c r="H759" s="16" t="str">
        <f ca="1">IF('Lay Out'!A759&gt;3,CONCATENATE('Lay Out'!A759,RANDBETWEEN(1,99999)),(""))</f>
        <v/>
      </c>
      <c r="I759" s="16" t="str">
        <f>IF('Lay Out'!A759&gt;1,'Lay Out'!B759,"")</f>
        <v/>
      </c>
      <c r="J759" s="16" t="str">
        <f t="shared" si="67"/>
        <v/>
      </c>
      <c r="K759" s="16" t="str">
        <f t="shared" si="68"/>
        <v/>
      </c>
      <c r="L759" s="16" t="str" cm="1">
        <f t="array" ref="L759">IF(E759="","",_xlfn.IFS(E759=18,40,E759=16,3,E759=10,10))</f>
        <v/>
      </c>
      <c r="M759" s="22" t="str">
        <f>IF(E759=18,'Lay Out'!D759,IF(E759=10,'Lay Out'!D759,IF(E759=16,'Lay Out'!D759,"")))</f>
        <v/>
      </c>
      <c r="N759" s="16" t="str">
        <f>IF(K759=1,'Lay Out'!G759,"")</f>
        <v/>
      </c>
      <c r="O759" s="23" t="str">
        <f>IF(K759=1,'Lay Out'!$J$25,"")</f>
        <v/>
      </c>
      <c r="P759">
        <f t="shared" si="69"/>
        <v>90646</v>
      </c>
      <c r="Q759" s="16" t="str">
        <f>IF(K759=1,'Lay Out'!F759,"")</f>
        <v/>
      </c>
    </row>
    <row r="760" spans="1:17" ht="14.4">
      <c r="A760" t="str">
        <f>IF(C760="no",_xlfn.XLOOKUP(D760,'BASE BANCOS'!B:B,'BASE BANCOS'!C:C,"",0,1),IF(C760&gt;2,_xlfn.XLOOKUP(D760,'BASE BANCOS'!A:A,'BASE BANCOS'!C:C,"",0,1),""))</f>
        <v/>
      </c>
      <c r="B760" s="16" t="str">
        <f>_xlfn.XLOOKUP(A760,'BASE BANCOS'!C:C,'BASE BANCOS'!B:B,"",0,1)</f>
        <v/>
      </c>
      <c r="C760" t="str">
        <f t="shared" si="71"/>
        <v/>
      </c>
      <c r="D760" s="16">
        <f t="shared" si="70"/>
        <v>0</v>
      </c>
      <c r="E760" t="str">
        <f t="shared" si="66"/>
        <v/>
      </c>
      <c r="F760" s="21" t="str">
        <f>IF('Lay Out'!A760&gt;1,'Lay Out'!C760,"")</f>
        <v/>
      </c>
      <c r="G760">
        <f>'Lay Out'!E760</f>
        <v>0</v>
      </c>
      <c r="H760" s="16" t="str">
        <f ca="1">IF('Lay Out'!A760&gt;3,CONCATENATE('Lay Out'!A760,RANDBETWEEN(1,99999)),(""))</f>
        <v/>
      </c>
      <c r="I760" s="16" t="str">
        <f>IF('Lay Out'!A760&gt;1,'Lay Out'!B760,"")</f>
        <v/>
      </c>
      <c r="J760" s="16" t="str">
        <f t="shared" si="67"/>
        <v/>
      </c>
      <c r="K760" s="16" t="str">
        <f t="shared" si="68"/>
        <v/>
      </c>
      <c r="L760" s="16" t="str" cm="1">
        <f t="array" ref="L760">IF(E760="","",_xlfn.IFS(E760=18,40,E760=16,3,E760=10,10))</f>
        <v/>
      </c>
      <c r="M760" s="22" t="str">
        <f>IF(E760=18,'Lay Out'!D760,IF(E760=10,'Lay Out'!D760,IF(E760=16,'Lay Out'!D760,"")))</f>
        <v/>
      </c>
      <c r="N760" s="16" t="str">
        <f>IF(K760=1,'Lay Out'!G760,"")</f>
        <v/>
      </c>
      <c r="O760" s="23" t="str">
        <f>IF(K760=1,'Lay Out'!$J$25,"")</f>
        <v/>
      </c>
      <c r="P760">
        <f t="shared" si="69"/>
        <v>90646</v>
      </c>
      <c r="Q760" s="16" t="str">
        <f>IF(K760=1,'Lay Out'!F760,"")</f>
        <v/>
      </c>
    </row>
    <row r="761" spans="1:17" ht="14.4">
      <c r="A761" t="str">
        <f>IF(C761="no",_xlfn.XLOOKUP(D761,'BASE BANCOS'!B:B,'BASE BANCOS'!C:C,"",0,1),IF(C761&gt;2,_xlfn.XLOOKUP(D761,'BASE BANCOS'!A:A,'BASE BANCOS'!C:C,"",0,1),""))</f>
        <v/>
      </c>
      <c r="B761" s="16" t="str">
        <f>_xlfn.XLOOKUP(A761,'BASE BANCOS'!C:C,'BASE BANCOS'!B:B,"",0,1)</f>
        <v/>
      </c>
      <c r="C761" t="str">
        <f t="shared" si="71"/>
        <v/>
      </c>
      <c r="D761" s="16">
        <f t="shared" si="70"/>
        <v>0</v>
      </c>
      <c r="E761" t="str">
        <f t="shared" si="66"/>
        <v/>
      </c>
      <c r="F761" s="21" t="str">
        <f>IF('Lay Out'!A761&gt;1,'Lay Out'!C761,"")</f>
        <v/>
      </c>
      <c r="G761">
        <f>'Lay Out'!E761</f>
        <v>0</v>
      </c>
      <c r="H761" s="16" t="str">
        <f ca="1">IF('Lay Out'!A761&gt;3,CONCATENATE('Lay Out'!A761,RANDBETWEEN(1,99999)),(""))</f>
        <v/>
      </c>
      <c r="I761" s="16" t="str">
        <f>IF('Lay Out'!A761&gt;1,'Lay Out'!B761,"")</f>
        <v/>
      </c>
      <c r="J761" s="16" t="str">
        <f t="shared" si="67"/>
        <v/>
      </c>
      <c r="K761" s="16" t="str">
        <f t="shared" si="68"/>
        <v/>
      </c>
      <c r="L761" s="16" t="str" cm="1">
        <f t="array" ref="L761">IF(E761="","",_xlfn.IFS(E761=18,40,E761=16,3,E761=10,10))</f>
        <v/>
      </c>
      <c r="M761" s="22" t="str">
        <f>IF(E761=18,'Lay Out'!D761,IF(E761=10,'Lay Out'!D761,IF(E761=16,'Lay Out'!D761,"")))</f>
        <v/>
      </c>
      <c r="N761" s="16" t="str">
        <f>IF(K761=1,'Lay Out'!G761,"")</f>
        <v/>
      </c>
      <c r="O761" s="23" t="str">
        <f>IF(K761=1,'Lay Out'!$J$25,"")</f>
        <v/>
      </c>
      <c r="P761">
        <f t="shared" si="69"/>
        <v>90646</v>
      </c>
      <c r="Q761" s="16" t="str">
        <f>IF(K761=1,'Lay Out'!F761,"")</f>
        <v/>
      </c>
    </row>
    <row r="762" spans="1:17" ht="14.4">
      <c r="A762" t="str">
        <f>IF(C762="no",_xlfn.XLOOKUP(D762,'BASE BANCOS'!B:B,'BASE BANCOS'!C:C,"",0,1),IF(C762&gt;2,_xlfn.XLOOKUP(D762,'BASE BANCOS'!A:A,'BASE BANCOS'!C:C,"",0,1),""))</f>
        <v/>
      </c>
      <c r="B762" s="16" t="str">
        <f>_xlfn.XLOOKUP(A762,'BASE BANCOS'!C:C,'BASE BANCOS'!B:B,"",0,1)</f>
        <v/>
      </c>
      <c r="C762" t="str">
        <f t="shared" si="71"/>
        <v/>
      </c>
      <c r="D762" s="16">
        <f t="shared" si="70"/>
        <v>0</v>
      </c>
      <c r="E762" t="str">
        <f t="shared" si="66"/>
        <v/>
      </c>
      <c r="F762" s="21" t="str">
        <f>IF('Lay Out'!A762&gt;1,'Lay Out'!C762,"")</f>
        <v/>
      </c>
      <c r="G762">
        <f>'Lay Out'!E762</f>
        <v>0</v>
      </c>
      <c r="H762" s="16" t="str">
        <f ca="1">IF('Lay Out'!A762&gt;3,CONCATENATE('Lay Out'!A762,RANDBETWEEN(1,99999)),(""))</f>
        <v/>
      </c>
      <c r="I762" s="16" t="str">
        <f>IF('Lay Out'!A762&gt;1,'Lay Out'!B762,"")</f>
        <v/>
      </c>
      <c r="J762" s="16" t="str">
        <f t="shared" si="67"/>
        <v/>
      </c>
      <c r="K762" s="16" t="str">
        <f t="shared" si="68"/>
        <v/>
      </c>
      <c r="L762" s="16" t="str" cm="1">
        <f t="array" ref="L762">IF(E762="","",_xlfn.IFS(E762=18,40,E762=16,3,E762=10,10))</f>
        <v/>
      </c>
      <c r="M762" s="22" t="str">
        <f>IF(E762=18,'Lay Out'!D762,IF(E762=10,'Lay Out'!D762,IF(E762=16,'Lay Out'!D762,"")))</f>
        <v/>
      </c>
      <c r="N762" s="16" t="str">
        <f>IF(K762=1,'Lay Out'!G762,"")</f>
        <v/>
      </c>
      <c r="O762" s="23" t="str">
        <f>IF(K762=1,'Lay Out'!$J$25,"")</f>
        <v/>
      </c>
      <c r="P762">
        <f t="shared" si="69"/>
        <v>90646</v>
      </c>
      <c r="Q762" s="16" t="str">
        <f>IF(K762=1,'Lay Out'!F762,"")</f>
        <v/>
      </c>
    </row>
    <row r="763" spans="1:17" ht="14.4">
      <c r="A763" t="str">
        <f>IF(C763="no",_xlfn.XLOOKUP(D763,'BASE BANCOS'!B:B,'BASE BANCOS'!C:C,"",0,1),IF(C763&gt;2,_xlfn.XLOOKUP(D763,'BASE BANCOS'!A:A,'BASE BANCOS'!C:C,"",0,1),""))</f>
        <v/>
      </c>
      <c r="B763" s="16" t="str">
        <f>_xlfn.XLOOKUP(A763,'BASE BANCOS'!C:C,'BASE BANCOS'!B:B,"",0,1)</f>
        <v/>
      </c>
      <c r="C763" t="str">
        <f t="shared" si="71"/>
        <v/>
      </c>
      <c r="D763" s="16">
        <f t="shared" si="70"/>
        <v>0</v>
      </c>
      <c r="E763" t="str">
        <f t="shared" si="66"/>
        <v/>
      </c>
      <c r="F763" s="21" t="str">
        <f>IF('Lay Out'!A763&gt;1,'Lay Out'!C763,"")</f>
        <v/>
      </c>
      <c r="G763">
        <f>'Lay Out'!E763</f>
        <v>0</v>
      </c>
      <c r="H763" s="16" t="str">
        <f ca="1">IF('Lay Out'!A763&gt;3,CONCATENATE('Lay Out'!A763,RANDBETWEEN(1,99999)),(""))</f>
        <v/>
      </c>
      <c r="I763" s="16" t="str">
        <f>IF('Lay Out'!A763&gt;1,'Lay Out'!B763,"")</f>
        <v/>
      </c>
      <c r="J763" s="16" t="str">
        <f t="shared" si="67"/>
        <v/>
      </c>
      <c r="K763" s="16" t="str">
        <f t="shared" si="68"/>
        <v/>
      </c>
      <c r="L763" s="16" t="str" cm="1">
        <f t="array" ref="L763">IF(E763="","",_xlfn.IFS(E763=18,40,E763=16,3,E763=10,10))</f>
        <v/>
      </c>
      <c r="M763" s="22" t="str">
        <f>IF(E763=18,'Lay Out'!D763,IF(E763=10,'Lay Out'!D763,IF(E763=16,'Lay Out'!D763,"")))</f>
        <v/>
      </c>
      <c r="N763" s="16" t="str">
        <f>IF(K763=1,'Lay Out'!G763,"")</f>
        <v/>
      </c>
      <c r="O763" s="23" t="str">
        <f>IF(K763=1,'Lay Out'!$J$25,"")</f>
        <v/>
      </c>
      <c r="P763">
        <f t="shared" si="69"/>
        <v>90646</v>
      </c>
      <c r="Q763" s="16" t="str">
        <f>IF(K763=1,'Lay Out'!F763,"")</f>
        <v/>
      </c>
    </row>
    <row r="764" spans="1:17" ht="14.4">
      <c r="A764" t="str">
        <f>IF(C764="no",_xlfn.XLOOKUP(D764,'BASE BANCOS'!B:B,'BASE BANCOS'!C:C,"",0,1),IF(C764&gt;2,_xlfn.XLOOKUP(D764,'BASE BANCOS'!A:A,'BASE BANCOS'!C:C,"",0,1),""))</f>
        <v/>
      </c>
      <c r="B764" s="16" t="str">
        <f>_xlfn.XLOOKUP(A764,'BASE BANCOS'!C:C,'BASE BANCOS'!B:B,"",0,1)</f>
        <v/>
      </c>
      <c r="C764" t="str">
        <f t="shared" si="71"/>
        <v/>
      </c>
      <c r="D764" s="16">
        <f t="shared" si="70"/>
        <v>0</v>
      </c>
      <c r="E764" t="str">
        <f t="shared" si="66"/>
        <v/>
      </c>
      <c r="F764" s="21" t="str">
        <f>IF('Lay Out'!A764&gt;1,'Lay Out'!C764,"")</f>
        <v/>
      </c>
      <c r="G764">
        <f>'Lay Out'!E764</f>
        <v>0</v>
      </c>
      <c r="H764" s="16" t="str">
        <f ca="1">IF('Lay Out'!A764&gt;3,CONCATENATE('Lay Out'!A764,RANDBETWEEN(1,99999)),(""))</f>
        <v/>
      </c>
      <c r="I764" s="16" t="str">
        <f>IF('Lay Out'!A764&gt;1,'Lay Out'!B764,"")</f>
        <v/>
      </c>
      <c r="J764" s="16" t="str">
        <f t="shared" si="67"/>
        <v/>
      </c>
      <c r="K764" s="16" t="str">
        <f t="shared" si="68"/>
        <v/>
      </c>
      <c r="L764" s="16" t="str" cm="1">
        <f t="array" ref="L764">IF(E764="","",_xlfn.IFS(E764=18,40,E764=16,3,E764=10,10))</f>
        <v/>
      </c>
      <c r="M764" s="22" t="str">
        <f>IF(E764=18,'Lay Out'!D764,IF(E764=10,'Lay Out'!D764,IF(E764=16,'Lay Out'!D764,"")))</f>
        <v/>
      </c>
      <c r="N764" s="16" t="str">
        <f>IF(K764=1,'Lay Out'!G764,"")</f>
        <v/>
      </c>
      <c r="O764" s="23" t="str">
        <f>IF(K764=1,'Lay Out'!$J$25,"")</f>
        <v/>
      </c>
      <c r="P764">
        <f t="shared" si="69"/>
        <v>90646</v>
      </c>
      <c r="Q764" s="16" t="str">
        <f>IF(K764=1,'Lay Out'!F764,"")</f>
        <v/>
      </c>
    </row>
    <row r="765" spans="1:17" ht="14.4">
      <c r="A765" t="str">
        <f>IF(C765="no",_xlfn.XLOOKUP(D765,'BASE BANCOS'!B:B,'BASE BANCOS'!C:C,"",0,1),IF(C765&gt;2,_xlfn.XLOOKUP(D765,'BASE BANCOS'!A:A,'BASE BANCOS'!C:C,"",0,1),""))</f>
        <v/>
      </c>
      <c r="B765" s="16" t="str">
        <f>_xlfn.XLOOKUP(A765,'BASE BANCOS'!C:C,'BASE BANCOS'!B:B,"",0,1)</f>
        <v/>
      </c>
      <c r="C765" t="str">
        <f t="shared" si="71"/>
        <v/>
      </c>
      <c r="D765" s="16">
        <f t="shared" si="70"/>
        <v>0</v>
      </c>
      <c r="E765" t="str">
        <f t="shared" si="66"/>
        <v/>
      </c>
      <c r="F765" s="21" t="str">
        <f>IF('Lay Out'!A765&gt;1,'Lay Out'!C765,"")</f>
        <v/>
      </c>
      <c r="G765">
        <f>'Lay Out'!E765</f>
        <v>0</v>
      </c>
      <c r="H765" s="16" t="str">
        <f ca="1">IF('Lay Out'!A765&gt;3,CONCATENATE('Lay Out'!A765,RANDBETWEEN(1,99999)),(""))</f>
        <v/>
      </c>
      <c r="I765" s="16" t="str">
        <f>IF('Lay Out'!A765&gt;1,'Lay Out'!B765,"")</f>
        <v/>
      </c>
      <c r="J765" s="16" t="str">
        <f t="shared" si="67"/>
        <v/>
      </c>
      <c r="K765" s="16" t="str">
        <f t="shared" si="68"/>
        <v/>
      </c>
      <c r="L765" s="16" t="str" cm="1">
        <f t="array" ref="L765">IF(E765="","",_xlfn.IFS(E765=18,40,E765=16,3,E765=10,10))</f>
        <v/>
      </c>
      <c r="M765" s="22" t="str">
        <f>IF(E765=18,'Lay Out'!D765,IF(E765=10,'Lay Out'!D765,IF(E765=16,'Lay Out'!D765,"")))</f>
        <v/>
      </c>
      <c r="N765" s="16" t="str">
        <f>IF(K765=1,'Lay Out'!G765,"")</f>
        <v/>
      </c>
      <c r="O765" s="23" t="str">
        <f>IF(K765=1,'Lay Out'!$J$25,"")</f>
        <v/>
      </c>
      <c r="P765">
        <f t="shared" si="69"/>
        <v>90646</v>
      </c>
      <c r="Q765" s="16" t="str">
        <f>IF(K765=1,'Lay Out'!F765,"")</f>
        <v/>
      </c>
    </row>
    <row r="766" spans="1:17" ht="14.4">
      <c r="A766" t="str">
        <f>IF(C766="no",_xlfn.XLOOKUP(D766,'BASE BANCOS'!B:B,'BASE BANCOS'!C:C,"",0,1),IF(C766&gt;2,_xlfn.XLOOKUP(D766,'BASE BANCOS'!A:A,'BASE BANCOS'!C:C,"",0,1),""))</f>
        <v/>
      </c>
      <c r="B766" s="16" t="str">
        <f>_xlfn.XLOOKUP(A766,'BASE BANCOS'!C:C,'BASE BANCOS'!B:B,"",0,1)</f>
        <v/>
      </c>
      <c r="C766" t="str">
        <f t="shared" si="71"/>
        <v/>
      </c>
      <c r="D766" s="16">
        <f t="shared" si="70"/>
        <v>0</v>
      </c>
      <c r="E766" t="str">
        <f t="shared" si="66"/>
        <v/>
      </c>
      <c r="F766" s="21" t="str">
        <f>IF('Lay Out'!A766&gt;1,'Lay Out'!C766,"")</f>
        <v/>
      </c>
      <c r="G766">
        <f>'Lay Out'!E766</f>
        <v>0</v>
      </c>
      <c r="H766" s="16" t="str">
        <f ca="1">IF('Lay Out'!A766&gt;3,CONCATENATE('Lay Out'!A766,RANDBETWEEN(1,99999)),(""))</f>
        <v/>
      </c>
      <c r="I766" s="16" t="str">
        <f>IF('Lay Out'!A766&gt;1,'Lay Out'!B766,"")</f>
        <v/>
      </c>
      <c r="J766" s="16" t="str">
        <f t="shared" si="67"/>
        <v/>
      </c>
      <c r="K766" s="16" t="str">
        <f t="shared" si="68"/>
        <v/>
      </c>
      <c r="L766" s="16" t="str" cm="1">
        <f t="array" ref="L766">IF(E766="","",_xlfn.IFS(E766=18,40,E766=16,3,E766=10,10))</f>
        <v/>
      </c>
      <c r="M766" s="22" t="str">
        <f>IF(E766=18,'Lay Out'!D766,IF(E766=10,'Lay Out'!D766,IF(E766=16,'Lay Out'!D766,"")))</f>
        <v/>
      </c>
      <c r="N766" s="16" t="str">
        <f>IF(K766=1,'Lay Out'!G766,"")</f>
        <v/>
      </c>
      <c r="O766" s="23" t="str">
        <f>IF(K766=1,'Lay Out'!$J$25,"")</f>
        <v/>
      </c>
      <c r="P766">
        <f t="shared" si="69"/>
        <v>90646</v>
      </c>
      <c r="Q766" s="16" t="str">
        <f>IF(K766=1,'Lay Out'!F766,"")</f>
        <v/>
      </c>
    </row>
    <row r="767" spans="1:17" ht="14.4">
      <c r="A767" t="str">
        <f>IF(C767="no",_xlfn.XLOOKUP(D767,'BASE BANCOS'!B:B,'BASE BANCOS'!C:C,"",0,1),IF(C767&gt;2,_xlfn.XLOOKUP(D767,'BASE BANCOS'!A:A,'BASE BANCOS'!C:C,"",0,1),""))</f>
        <v/>
      </c>
      <c r="B767" s="16" t="str">
        <f>_xlfn.XLOOKUP(A767,'BASE BANCOS'!C:C,'BASE BANCOS'!B:B,"",0,1)</f>
        <v/>
      </c>
      <c r="C767" t="str">
        <f t="shared" si="71"/>
        <v/>
      </c>
      <c r="D767" s="16">
        <f t="shared" si="70"/>
        <v>0</v>
      </c>
      <c r="E767" t="str">
        <f t="shared" si="66"/>
        <v/>
      </c>
      <c r="F767" s="21" t="str">
        <f>IF('Lay Out'!A767&gt;1,'Lay Out'!C767,"")</f>
        <v/>
      </c>
      <c r="G767">
        <f>'Lay Out'!E767</f>
        <v>0</v>
      </c>
      <c r="H767" s="16" t="str">
        <f ca="1">IF('Lay Out'!A767&gt;3,CONCATENATE('Lay Out'!A767,RANDBETWEEN(1,99999)),(""))</f>
        <v/>
      </c>
      <c r="I767" s="16" t="str">
        <f>IF('Lay Out'!A767&gt;1,'Lay Out'!B767,"")</f>
        <v/>
      </c>
      <c r="J767" s="16" t="str">
        <f t="shared" si="67"/>
        <v/>
      </c>
      <c r="K767" s="16" t="str">
        <f t="shared" si="68"/>
        <v/>
      </c>
      <c r="L767" s="16" t="str" cm="1">
        <f t="array" ref="L767">IF(E767="","",_xlfn.IFS(E767=18,40,E767=16,3,E767=10,10))</f>
        <v/>
      </c>
      <c r="M767" s="22" t="str">
        <f>IF(E767=18,'Lay Out'!D767,IF(E767=10,'Lay Out'!D767,IF(E767=16,'Lay Out'!D767,"")))</f>
        <v/>
      </c>
      <c r="N767" s="16" t="str">
        <f>IF(K767=1,'Lay Out'!G767,"")</f>
        <v/>
      </c>
      <c r="O767" s="23" t="str">
        <f>IF(K767=1,'Lay Out'!$J$25,"")</f>
        <v/>
      </c>
      <c r="P767">
        <f t="shared" si="69"/>
        <v>90646</v>
      </c>
      <c r="Q767" s="16" t="str">
        <f>IF(K767=1,'Lay Out'!F767,"")</f>
        <v/>
      </c>
    </row>
    <row r="768" spans="1:17" ht="14.4">
      <c r="A768" t="str">
        <f>IF(C768="no",_xlfn.XLOOKUP(D768,'BASE BANCOS'!B:B,'BASE BANCOS'!C:C,"",0,1),IF(C768&gt;2,_xlfn.XLOOKUP(D768,'BASE BANCOS'!A:A,'BASE BANCOS'!C:C,"",0,1),""))</f>
        <v/>
      </c>
      <c r="B768" s="16" t="str">
        <f>_xlfn.XLOOKUP(A768,'BASE BANCOS'!C:C,'BASE BANCOS'!B:B,"",0,1)</f>
        <v/>
      </c>
      <c r="C768" t="str">
        <f t="shared" si="71"/>
        <v/>
      </c>
      <c r="D768" s="16">
        <f t="shared" si="70"/>
        <v>0</v>
      </c>
      <c r="E768" t="str">
        <f t="shared" si="66"/>
        <v/>
      </c>
      <c r="F768" s="21" t="str">
        <f>IF('Lay Out'!A768&gt;1,'Lay Out'!C768,"")</f>
        <v/>
      </c>
      <c r="G768">
        <f>'Lay Out'!E768</f>
        <v>0</v>
      </c>
      <c r="H768" s="16" t="str">
        <f ca="1">IF('Lay Out'!A768&gt;3,CONCATENATE('Lay Out'!A768,RANDBETWEEN(1,99999)),(""))</f>
        <v/>
      </c>
      <c r="I768" s="16" t="str">
        <f>IF('Lay Out'!A768&gt;1,'Lay Out'!B768,"")</f>
        <v/>
      </c>
      <c r="J768" s="16" t="str">
        <f t="shared" si="67"/>
        <v/>
      </c>
      <c r="K768" s="16" t="str">
        <f t="shared" si="68"/>
        <v/>
      </c>
      <c r="L768" s="16" t="str" cm="1">
        <f t="array" ref="L768">IF(E768="","",_xlfn.IFS(E768=18,40,E768=16,3,E768=10,10))</f>
        <v/>
      </c>
      <c r="M768" s="22" t="str">
        <f>IF(E768=18,'Lay Out'!D768,IF(E768=10,'Lay Out'!D768,IF(E768=16,'Lay Out'!D768,"")))</f>
        <v/>
      </c>
      <c r="N768" s="16" t="str">
        <f>IF(K768=1,'Lay Out'!G768,"")</f>
        <v/>
      </c>
      <c r="O768" s="23" t="str">
        <f>IF(K768=1,'Lay Out'!$J$25,"")</f>
        <v/>
      </c>
      <c r="P768">
        <f t="shared" si="69"/>
        <v>90646</v>
      </c>
      <c r="Q768" s="16" t="str">
        <f>IF(K768=1,'Lay Out'!F768,"")</f>
        <v/>
      </c>
    </row>
    <row r="769" spans="1:17" ht="14.4">
      <c r="A769" t="str">
        <f>IF(C769="no",_xlfn.XLOOKUP(D769,'BASE BANCOS'!B:B,'BASE BANCOS'!C:C,"",0,1),IF(C769&gt;2,_xlfn.XLOOKUP(D769,'BASE BANCOS'!A:A,'BASE BANCOS'!C:C,"",0,1),""))</f>
        <v/>
      </c>
      <c r="B769" s="16" t="str">
        <f>_xlfn.XLOOKUP(A769,'BASE BANCOS'!C:C,'BASE BANCOS'!B:B,"",0,1)</f>
        <v/>
      </c>
      <c r="C769" t="str">
        <f t="shared" si="71"/>
        <v/>
      </c>
      <c r="D769" s="16">
        <f t="shared" si="70"/>
        <v>0</v>
      </c>
      <c r="E769" t="str">
        <f t="shared" si="66"/>
        <v/>
      </c>
      <c r="F769" s="21" t="str">
        <f>IF('Lay Out'!A769&gt;1,'Lay Out'!C769,"")</f>
        <v/>
      </c>
      <c r="G769">
        <f>'Lay Out'!E769</f>
        <v>0</v>
      </c>
      <c r="H769" s="16" t="str">
        <f ca="1">IF('Lay Out'!A769&gt;3,CONCATENATE('Lay Out'!A769,RANDBETWEEN(1,99999)),(""))</f>
        <v/>
      </c>
      <c r="I769" s="16" t="str">
        <f>IF('Lay Out'!A769&gt;1,'Lay Out'!B769,"")</f>
        <v/>
      </c>
      <c r="J769" s="16" t="str">
        <f t="shared" si="67"/>
        <v/>
      </c>
      <c r="K769" s="16" t="str">
        <f t="shared" si="68"/>
        <v/>
      </c>
      <c r="L769" s="16" t="str" cm="1">
        <f t="array" ref="L769">IF(E769="","",_xlfn.IFS(E769=18,40,E769=16,3,E769=10,10))</f>
        <v/>
      </c>
      <c r="M769" s="22" t="str">
        <f>IF(E769=18,'Lay Out'!D769,IF(E769=10,'Lay Out'!D769,IF(E769=16,'Lay Out'!D769,"")))</f>
        <v/>
      </c>
      <c r="N769" s="16" t="str">
        <f>IF(K769=1,'Lay Out'!G769,"")</f>
        <v/>
      </c>
      <c r="O769" s="23" t="str">
        <f>IF(K769=1,'Lay Out'!$J$25,"")</f>
        <v/>
      </c>
      <c r="P769">
        <f t="shared" si="69"/>
        <v>90646</v>
      </c>
      <c r="Q769" s="16" t="str">
        <f>IF(K769=1,'Lay Out'!F769,"")</f>
        <v/>
      </c>
    </row>
    <row r="770" spans="1:17" ht="14.4">
      <c r="A770" t="str">
        <f>IF(C770="no",_xlfn.XLOOKUP(D770,'BASE BANCOS'!B:B,'BASE BANCOS'!C:C,"",0,1),IF(C770&gt;2,_xlfn.XLOOKUP(D770,'BASE BANCOS'!A:A,'BASE BANCOS'!C:C,"",0,1),""))</f>
        <v/>
      </c>
      <c r="B770" s="16" t="str">
        <f>_xlfn.XLOOKUP(A770,'BASE BANCOS'!C:C,'BASE BANCOS'!B:B,"",0,1)</f>
        <v/>
      </c>
      <c r="C770" t="str">
        <f t="shared" si="71"/>
        <v/>
      </c>
      <c r="D770" s="16">
        <f t="shared" si="70"/>
        <v>0</v>
      </c>
      <c r="E770" t="str">
        <f t="shared" ref="E770:E833" si="72">IF(LEN(F770)=0,"",LEN(F770))</f>
        <v/>
      </c>
      <c r="F770" s="21" t="str">
        <f>IF('Lay Out'!A770&gt;1,'Lay Out'!C770,"")</f>
        <v/>
      </c>
      <c r="G770">
        <f>'Lay Out'!E770</f>
        <v>0</v>
      </c>
      <c r="H770" s="16" t="str">
        <f ca="1">IF('Lay Out'!A770&gt;3,CONCATENATE('Lay Out'!A770,RANDBETWEEN(1,99999)),(""))</f>
        <v/>
      </c>
      <c r="I770" s="16" t="str">
        <f>IF('Lay Out'!A770&gt;1,'Lay Out'!B770,"")</f>
        <v/>
      </c>
      <c r="J770" s="16" t="str">
        <f t="shared" si="67"/>
        <v/>
      </c>
      <c r="K770" s="16" t="str">
        <f t="shared" si="68"/>
        <v/>
      </c>
      <c r="L770" s="16" t="str" cm="1">
        <f t="array" ref="L770">IF(E770="","",_xlfn.IFS(E770=18,40,E770=16,3,E770=10,10))</f>
        <v/>
      </c>
      <c r="M770" s="22" t="str">
        <f>IF(E770=18,'Lay Out'!D770,IF(E770=10,'Lay Out'!D770,IF(E770=16,'Lay Out'!D770,"")))</f>
        <v/>
      </c>
      <c r="N770" s="16" t="str">
        <f>IF(K770=1,'Lay Out'!G770,"")</f>
        <v/>
      </c>
      <c r="O770" s="23" t="str">
        <f>IF(K770=1,'Lay Out'!$J$25,"")</f>
        <v/>
      </c>
      <c r="P770">
        <f t="shared" si="69"/>
        <v>90646</v>
      </c>
      <c r="Q770" s="16" t="str">
        <f>IF(K770=1,'Lay Out'!F770,"")</f>
        <v/>
      </c>
    </row>
    <row r="771" spans="1:17" ht="14.4">
      <c r="A771" t="str">
        <f>IF(C771="no",_xlfn.XLOOKUP(D771,'BASE BANCOS'!B:B,'BASE BANCOS'!C:C,"",0,1),IF(C771&gt;2,_xlfn.XLOOKUP(D771,'BASE BANCOS'!A:A,'BASE BANCOS'!C:C,"",0,1),""))</f>
        <v/>
      </c>
      <c r="B771" s="16" t="str">
        <f>_xlfn.XLOOKUP(A771,'BASE BANCOS'!C:C,'BASE BANCOS'!B:B,"",0,1)</f>
        <v/>
      </c>
      <c r="C771" t="str">
        <f t="shared" si="71"/>
        <v/>
      </c>
      <c r="D771" s="16">
        <f t="shared" si="70"/>
        <v>0</v>
      </c>
      <c r="E771" t="str">
        <f t="shared" si="72"/>
        <v/>
      </c>
      <c r="F771" s="21" t="str">
        <f>IF('Lay Out'!A771&gt;1,'Lay Out'!C771,"")</f>
        <v/>
      </c>
      <c r="G771">
        <f>'Lay Out'!E771</f>
        <v>0</v>
      </c>
      <c r="H771" s="16" t="str">
        <f ca="1">IF('Lay Out'!A771&gt;3,CONCATENATE('Lay Out'!A771,RANDBETWEEN(1,99999)),(""))</f>
        <v/>
      </c>
      <c r="I771" s="16" t="str">
        <f>IF('Lay Out'!A771&gt;1,'Lay Out'!B771,"")</f>
        <v/>
      </c>
      <c r="J771" s="16" t="str">
        <f t="shared" ref="J771:J834" si="73">IF(E771="","","ND")</f>
        <v/>
      </c>
      <c r="K771" s="16" t="str">
        <f t="shared" ref="K771:K834" si="74">IF(E771=18,1,IF(E771=10,1,IF(E771=16,1,"")))</f>
        <v/>
      </c>
      <c r="L771" s="16" t="str" cm="1">
        <f t="array" ref="L771">IF(E771="","",_xlfn.IFS(E771=18,40,E771=16,3,E771=10,10))</f>
        <v/>
      </c>
      <c r="M771" s="22" t="str">
        <f>IF(E771=18,'Lay Out'!D771,IF(E771=10,'Lay Out'!D771,IF(E771=16,'Lay Out'!D771,"")))</f>
        <v/>
      </c>
      <c r="N771" s="16" t="str">
        <f>IF(K771=1,'Lay Out'!G771,"")</f>
        <v/>
      </c>
      <c r="O771" s="23" t="str">
        <f>IF(K771=1,'Lay Out'!$J$25,"")</f>
        <v/>
      </c>
      <c r="P771">
        <f t="shared" ref="P771:P834" si="75">IF(E771=0,0,90646)</f>
        <v>90646</v>
      </c>
      <c r="Q771" s="16" t="str">
        <f>IF(K771=1,'Lay Out'!F771,"")</f>
        <v/>
      </c>
    </row>
    <row r="772" spans="1:17" ht="14.4">
      <c r="A772" t="str">
        <f>IF(C772="no",_xlfn.XLOOKUP(D772,'BASE BANCOS'!B:B,'BASE BANCOS'!C:C,"",0,1),IF(C772&gt;2,_xlfn.XLOOKUP(D772,'BASE BANCOS'!A:A,'BASE BANCOS'!C:C,"",0,1),""))</f>
        <v/>
      </c>
      <c r="B772" s="16" t="str">
        <f>_xlfn.XLOOKUP(A772,'BASE BANCOS'!C:C,'BASE BANCOS'!B:B,"",0,1)</f>
        <v/>
      </c>
      <c r="C772" t="str">
        <f t="shared" si="71"/>
        <v/>
      </c>
      <c r="D772" s="16">
        <f t="shared" si="70"/>
        <v>0</v>
      </c>
      <c r="E772" t="str">
        <f t="shared" si="72"/>
        <v/>
      </c>
      <c r="F772" s="21" t="str">
        <f>IF('Lay Out'!A772&gt;1,'Lay Out'!C772,"")</f>
        <v/>
      </c>
      <c r="G772">
        <f>'Lay Out'!E772</f>
        <v>0</v>
      </c>
      <c r="H772" s="16" t="str">
        <f ca="1">IF('Lay Out'!A772&gt;3,CONCATENATE('Lay Out'!A772,RANDBETWEEN(1,99999)),(""))</f>
        <v/>
      </c>
      <c r="I772" s="16" t="str">
        <f>IF('Lay Out'!A772&gt;1,'Lay Out'!B772,"")</f>
        <v/>
      </c>
      <c r="J772" s="16" t="str">
        <f t="shared" si="73"/>
        <v/>
      </c>
      <c r="K772" s="16" t="str">
        <f t="shared" si="74"/>
        <v/>
      </c>
      <c r="L772" s="16" t="str" cm="1">
        <f t="array" ref="L772">IF(E772="","",_xlfn.IFS(E772=18,40,E772=16,3,E772=10,10))</f>
        <v/>
      </c>
      <c r="M772" s="22" t="str">
        <f>IF(E772=18,'Lay Out'!D772,IF(E772=10,'Lay Out'!D772,IF(E772=16,'Lay Out'!D772,"")))</f>
        <v/>
      </c>
      <c r="N772" s="16" t="str">
        <f>IF(K772=1,'Lay Out'!G772,"")</f>
        <v/>
      </c>
      <c r="O772" s="23" t="str">
        <f>IF(K772=1,'Lay Out'!$J$25,"")</f>
        <v/>
      </c>
      <c r="P772">
        <f t="shared" si="75"/>
        <v>90646</v>
      </c>
      <c r="Q772" s="16" t="str">
        <f>IF(K772=1,'Lay Out'!F772,"")</f>
        <v/>
      </c>
    </row>
    <row r="773" spans="1:17" ht="14.4">
      <c r="A773" t="str">
        <f>IF(C773="no",_xlfn.XLOOKUP(D773,'BASE BANCOS'!B:B,'BASE BANCOS'!C:C,"",0,1),IF(C773&gt;2,_xlfn.XLOOKUP(D773,'BASE BANCOS'!A:A,'BASE BANCOS'!C:C,"",0,1),""))</f>
        <v/>
      </c>
      <c r="B773" s="16" t="str">
        <f>_xlfn.XLOOKUP(A773,'BASE BANCOS'!C:C,'BASE BANCOS'!B:B,"",0,1)</f>
        <v/>
      </c>
      <c r="C773" t="str">
        <f t="shared" si="71"/>
        <v/>
      </c>
      <c r="D773" s="16">
        <f t="shared" ref="D773:D836" si="76">IF(E773=18,MID(F773,1,3),IF(G773="","",G773))</f>
        <v>0</v>
      </c>
      <c r="E773" t="str">
        <f t="shared" si="72"/>
        <v/>
      </c>
      <c r="F773" s="21" t="str">
        <f>IF('Lay Out'!A773&gt;1,'Lay Out'!C773,"")</f>
        <v/>
      </c>
      <c r="G773">
        <f>'Lay Out'!E773</f>
        <v>0</v>
      </c>
      <c r="H773" s="16" t="str">
        <f ca="1">IF('Lay Out'!A773&gt;3,CONCATENATE('Lay Out'!A773,RANDBETWEEN(1,99999)),(""))</f>
        <v/>
      </c>
      <c r="I773" s="16" t="str">
        <f>IF('Lay Out'!A773&gt;1,'Lay Out'!B773,"")</f>
        <v/>
      </c>
      <c r="J773" s="16" t="str">
        <f t="shared" si="73"/>
        <v/>
      </c>
      <c r="K773" s="16" t="str">
        <f t="shared" si="74"/>
        <v/>
      </c>
      <c r="L773" s="16" t="str" cm="1">
        <f t="array" ref="L773">IF(E773="","",_xlfn.IFS(E773=18,40,E773=16,3,E773=10,10))</f>
        <v/>
      </c>
      <c r="M773" s="22" t="str">
        <f>IF(E773=18,'Lay Out'!D773,IF(E773=10,'Lay Out'!D773,IF(E773=16,'Lay Out'!D773,"")))</f>
        <v/>
      </c>
      <c r="N773" s="16" t="str">
        <f>IF(K773=1,'Lay Out'!G773,"")</f>
        <v/>
      </c>
      <c r="O773" s="23" t="str">
        <f>IF(K773=1,'Lay Out'!$J$25,"")</f>
        <v/>
      </c>
      <c r="P773">
        <f t="shared" si="75"/>
        <v>90646</v>
      </c>
      <c r="Q773" s="16" t="str">
        <f>IF(K773=1,'Lay Out'!F773,"")</f>
        <v/>
      </c>
    </row>
    <row r="774" spans="1:17" ht="14.4">
      <c r="A774" t="str">
        <f>IF(C774="no",_xlfn.XLOOKUP(D774,'BASE BANCOS'!B:B,'BASE BANCOS'!C:C,"",0,1),IF(C774&gt;2,_xlfn.XLOOKUP(D774,'BASE BANCOS'!A:A,'BASE BANCOS'!C:C,"",0,1),""))</f>
        <v/>
      </c>
      <c r="B774" s="16" t="str">
        <f>_xlfn.XLOOKUP(A774,'BASE BANCOS'!C:C,'BASE BANCOS'!B:B,"",0,1)</f>
        <v/>
      </c>
      <c r="C774" t="str">
        <f t="shared" ref="C774:C837" si="77">IF(E774=18,"ok",IF(E774="","","no"))</f>
        <v/>
      </c>
      <c r="D774" s="16">
        <f t="shared" si="76"/>
        <v>0</v>
      </c>
      <c r="E774" t="str">
        <f t="shared" si="72"/>
        <v/>
      </c>
      <c r="F774" s="21" t="str">
        <f>IF('Lay Out'!A774&gt;1,'Lay Out'!C774,"")</f>
        <v/>
      </c>
      <c r="G774">
        <f>'Lay Out'!E774</f>
        <v>0</v>
      </c>
      <c r="H774" s="16" t="str">
        <f ca="1">IF('Lay Out'!A774&gt;3,CONCATENATE('Lay Out'!A774,RANDBETWEEN(1,99999)),(""))</f>
        <v/>
      </c>
      <c r="I774" s="16" t="str">
        <f>IF('Lay Out'!A774&gt;1,'Lay Out'!B774,"")</f>
        <v/>
      </c>
      <c r="J774" s="16" t="str">
        <f t="shared" si="73"/>
        <v/>
      </c>
      <c r="K774" s="16" t="str">
        <f t="shared" si="74"/>
        <v/>
      </c>
      <c r="L774" s="16" t="str" cm="1">
        <f t="array" ref="L774">IF(E774="","",_xlfn.IFS(E774=18,40,E774=16,3,E774=10,10))</f>
        <v/>
      </c>
      <c r="M774" s="22" t="str">
        <f>IF(E774=18,'Lay Out'!D774,IF(E774=10,'Lay Out'!D774,IF(E774=16,'Lay Out'!D774,"")))</f>
        <v/>
      </c>
      <c r="N774" s="16" t="str">
        <f>IF(K774=1,'Lay Out'!G774,"")</f>
        <v/>
      </c>
      <c r="O774" s="23" t="str">
        <f>IF(K774=1,'Lay Out'!$J$25,"")</f>
        <v/>
      </c>
      <c r="P774">
        <f t="shared" si="75"/>
        <v>90646</v>
      </c>
      <c r="Q774" s="16" t="str">
        <f>IF(K774=1,'Lay Out'!F774,"")</f>
        <v/>
      </c>
    </row>
    <row r="775" spans="1:17" ht="14.4">
      <c r="A775" t="str">
        <f>IF(C775="no",_xlfn.XLOOKUP(D775,'BASE BANCOS'!B:B,'BASE BANCOS'!C:C,"",0,1),IF(C775&gt;2,_xlfn.XLOOKUP(D775,'BASE BANCOS'!A:A,'BASE BANCOS'!C:C,"",0,1),""))</f>
        <v/>
      </c>
      <c r="B775" s="16" t="str">
        <f>_xlfn.XLOOKUP(A775,'BASE BANCOS'!C:C,'BASE BANCOS'!B:B,"",0,1)</f>
        <v/>
      </c>
      <c r="C775" t="str">
        <f t="shared" si="77"/>
        <v/>
      </c>
      <c r="D775" s="16">
        <f t="shared" si="76"/>
        <v>0</v>
      </c>
      <c r="E775" t="str">
        <f t="shared" si="72"/>
        <v/>
      </c>
      <c r="F775" s="21" t="str">
        <f>IF('Lay Out'!A775&gt;1,'Lay Out'!C775,"")</f>
        <v/>
      </c>
      <c r="G775">
        <f>'Lay Out'!E775</f>
        <v>0</v>
      </c>
      <c r="H775" s="16" t="str">
        <f ca="1">IF('Lay Out'!A775&gt;3,CONCATENATE('Lay Out'!A775,RANDBETWEEN(1,99999)),(""))</f>
        <v/>
      </c>
      <c r="I775" s="16" t="str">
        <f>IF('Lay Out'!A775&gt;1,'Lay Out'!B775,"")</f>
        <v/>
      </c>
      <c r="J775" s="16" t="str">
        <f t="shared" si="73"/>
        <v/>
      </c>
      <c r="K775" s="16" t="str">
        <f t="shared" si="74"/>
        <v/>
      </c>
      <c r="L775" s="16" t="str" cm="1">
        <f t="array" ref="L775">IF(E775="","",_xlfn.IFS(E775=18,40,E775=16,3,E775=10,10))</f>
        <v/>
      </c>
      <c r="M775" s="22" t="str">
        <f>IF(E775=18,'Lay Out'!D775,IF(E775=10,'Lay Out'!D775,IF(E775=16,'Lay Out'!D775,"")))</f>
        <v/>
      </c>
      <c r="N775" s="16" t="str">
        <f>IF(K775=1,'Lay Out'!G775,"")</f>
        <v/>
      </c>
      <c r="O775" s="23" t="str">
        <f>IF(K775=1,'Lay Out'!$J$25,"")</f>
        <v/>
      </c>
      <c r="P775">
        <f t="shared" si="75"/>
        <v>90646</v>
      </c>
      <c r="Q775" s="16" t="str">
        <f>IF(K775=1,'Lay Out'!F775,"")</f>
        <v/>
      </c>
    </row>
    <row r="776" spans="1:17" ht="14.4">
      <c r="A776" t="str">
        <f>IF(C776="no",_xlfn.XLOOKUP(D776,'BASE BANCOS'!B:B,'BASE BANCOS'!C:C,"",0,1),IF(C776&gt;2,_xlfn.XLOOKUP(D776,'BASE BANCOS'!A:A,'BASE BANCOS'!C:C,"",0,1),""))</f>
        <v/>
      </c>
      <c r="B776" s="16" t="str">
        <f>_xlfn.XLOOKUP(A776,'BASE BANCOS'!C:C,'BASE BANCOS'!B:B,"",0,1)</f>
        <v/>
      </c>
      <c r="C776" t="str">
        <f t="shared" si="77"/>
        <v/>
      </c>
      <c r="D776" s="16">
        <f t="shared" si="76"/>
        <v>0</v>
      </c>
      <c r="E776" t="str">
        <f t="shared" si="72"/>
        <v/>
      </c>
      <c r="F776" s="21" t="str">
        <f>IF('Lay Out'!A776&gt;1,'Lay Out'!C776,"")</f>
        <v/>
      </c>
      <c r="G776">
        <f>'Lay Out'!E776</f>
        <v>0</v>
      </c>
      <c r="H776" s="16" t="str">
        <f ca="1">IF('Lay Out'!A776&gt;3,CONCATENATE('Lay Out'!A776,RANDBETWEEN(1,99999)),(""))</f>
        <v/>
      </c>
      <c r="I776" s="16" t="str">
        <f>IF('Lay Out'!A776&gt;1,'Lay Out'!B776,"")</f>
        <v/>
      </c>
      <c r="J776" s="16" t="str">
        <f t="shared" si="73"/>
        <v/>
      </c>
      <c r="K776" s="16" t="str">
        <f t="shared" si="74"/>
        <v/>
      </c>
      <c r="L776" s="16" t="str" cm="1">
        <f t="array" ref="L776">IF(E776="","",_xlfn.IFS(E776=18,40,E776=16,3,E776=10,10))</f>
        <v/>
      </c>
      <c r="M776" s="22" t="str">
        <f>IF(E776=18,'Lay Out'!D776,IF(E776=10,'Lay Out'!D776,IF(E776=16,'Lay Out'!D776,"")))</f>
        <v/>
      </c>
      <c r="N776" s="16" t="str">
        <f>IF(K776=1,'Lay Out'!G776,"")</f>
        <v/>
      </c>
      <c r="O776" s="23" t="str">
        <f>IF(K776=1,'Lay Out'!$J$25,"")</f>
        <v/>
      </c>
      <c r="P776">
        <f t="shared" si="75"/>
        <v>90646</v>
      </c>
      <c r="Q776" s="16" t="str">
        <f>IF(K776=1,'Lay Out'!F776,"")</f>
        <v/>
      </c>
    </row>
    <row r="777" spans="1:17" ht="14.4">
      <c r="A777" t="str">
        <f>IF(C777="no",_xlfn.XLOOKUP(D777,'BASE BANCOS'!B:B,'BASE BANCOS'!C:C,"",0,1),IF(C777&gt;2,_xlfn.XLOOKUP(D777,'BASE BANCOS'!A:A,'BASE BANCOS'!C:C,"",0,1),""))</f>
        <v/>
      </c>
      <c r="B777" s="16" t="str">
        <f>_xlfn.XLOOKUP(A777,'BASE BANCOS'!C:C,'BASE BANCOS'!B:B,"",0,1)</f>
        <v/>
      </c>
      <c r="C777" t="str">
        <f t="shared" si="77"/>
        <v/>
      </c>
      <c r="D777" s="16">
        <f t="shared" si="76"/>
        <v>0</v>
      </c>
      <c r="E777" t="str">
        <f t="shared" si="72"/>
        <v/>
      </c>
      <c r="F777" s="21" t="str">
        <f>IF('Lay Out'!A777&gt;1,'Lay Out'!C777,"")</f>
        <v/>
      </c>
      <c r="G777">
        <f>'Lay Out'!E777</f>
        <v>0</v>
      </c>
      <c r="H777" s="16" t="str">
        <f ca="1">IF('Lay Out'!A777&gt;3,CONCATENATE('Lay Out'!A777,RANDBETWEEN(1,99999)),(""))</f>
        <v/>
      </c>
      <c r="I777" s="16" t="str">
        <f>IF('Lay Out'!A777&gt;1,'Lay Out'!B777,"")</f>
        <v/>
      </c>
      <c r="J777" s="16" t="str">
        <f t="shared" si="73"/>
        <v/>
      </c>
      <c r="K777" s="16" t="str">
        <f t="shared" si="74"/>
        <v/>
      </c>
      <c r="L777" s="16" t="str" cm="1">
        <f t="array" ref="L777">IF(E777="","",_xlfn.IFS(E777=18,40,E777=16,3,E777=10,10))</f>
        <v/>
      </c>
      <c r="M777" s="22" t="str">
        <f>IF(E777=18,'Lay Out'!D777,IF(E777=10,'Lay Out'!D777,IF(E777=16,'Lay Out'!D777,"")))</f>
        <v/>
      </c>
      <c r="N777" s="16" t="str">
        <f>IF(K777=1,'Lay Out'!G777,"")</f>
        <v/>
      </c>
      <c r="O777" s="23" t="str">
        <f>IF(K777=1,'Lay Out'!$J$25,"")</f>
        <v/>
      </c>
      <c r="P777">
        <f t="shared" si="75"/>
        <v>90646</v>
      </c>
      <c r="Q777" s="16" t="str">
        <f>IF(K777=1,'Lay Out'!F777,"")</f>
        <v/>
      </c>
    </row>
    <row r="778" spans="1:17" ht="14.4">
      <c r="A778" t="str">
        <f>IF(C778="no",_xlfn.XLOOKUP(D778,'BASE BANCOS'!B:B,'BASE BANCOS'!C:C,"",0,1),IF(C778&gt;2,_xlfn.XLOOKUP(D778,'BASE BANCOS'!A:A,'BASE BANCOS'!C:C,"",0,1),""))</f>
        <v/>
      </c>
      <c r="B778" s="16" t="str">
        <f>_xlfn.XLOOKUP(A778,'BASE BANCOS'!C:C,'BASE BANCOS'!B:B,"",0,1)</f>
        <v/>
      </c>
      <c r="C778" t="str">
        <f t="shared" si="77"/>
        <v/>
      </c>
      <c r="D778" s="16">
        <f t="shared" si="76"/>
        <v>0</v>
      </c>
      <c r="E778" t="str">
        <f t="shared" si="72"/>
        <v/>
      </c>
      <c r="F778" s="21" t="str">
        <f>IF('Lay Out'!A778&gt;1,'Lay Out'!C778,"")</f>
        <v/>
      </c>
      <c r="G778">
        <f>'Lay Out'!E778</f>
        <v>0</v>
      </c>
      <c r="H778" s="16" t="str">
        <f ca="1">IF('Lay Out'!A778&gt;3,CONCATENATE('Lay Out'!A778,RANDBETWEEN(1,99999)),(""))</f>
        <v/>
      </c>
      <c r="I778" s="16" t="str">
        <f>IF('Lay Out'!A778&gt;1,'Lay Out'!B778,"")</f>
        <v/>
      </c>
      <c r="J778" s="16" t="str">
        <f t="shared" si="73"/>
        <v/>
      </c>
      <c r="K778" s="16" t="str">
        <f t="shared" si="74"/>
        <v/>
      </c>
      <c r="L778" s="16" t="str" cm="1">
        <f t="array" ref="L778">IF(E778="","",_xlfn.IFS(E778=18,40,E778=16,3,E778=10,10))</f>
        <v/>
      </c>
      <c r="M778" s="22" t="str">
        <f>IF(E778=18,'Lay Out'!D778,IF(E778=10,'Lay Out'!D778,IF(E778=16,'Lay Out'!D778,"")))</f>
        <v/>
      </c>
      <c r="N778" s="16" t="str">
        <f>IF(K778=1,'Lay Out'!G778,"")</f>
        <v/>
      </c>
      <c r="O778" s="23" t="str">
        <f>IF(K778=1,'Lay Out'!$J$25,"")</f>
        <v/>
      </c>
      <c r="P778">
        <f t="shared" si="75"/>
        <v>90646</v>
      </c>
      <c r="Q778" s="16" t="str">
        <f>IF(K778=1,'Lay Out'!F778,"")</f>
        <v/>
      </c>
    </row>
    <row r="779" spans="1:17" ht="14.4">
      <c r="A779" t="str">
        <f>IF(C779="no",_xlfn.XLOOKUP(D779,'BASE BANCOS'!B:B,'BASE BANCOS'!C:C,"",0,1),IF(C779&gt;2,_xlfn.XLOOKUP(D779,'BASE BANCOS'!A:A,'BASE BANCOS'!C:C,"",0,1),""))</f>
        <v/>
      </c>
      <c r="B779" s="16" t="str">
        <f>_xlfn.XLOOKUP(A779,'BASE BANCOS'!C:C,'BASE BANCOS'!B:B,"",0,1)</f>
        <v/>
      </c>
      <c r="C779" t="str">
        <f t="shared" si="77"/>
        <v/>
      </c>
      <c r="D779" s="16">
        <f t="shared" si="76"/>
        <v>0</v>
      </c>
      <c r="E779" t="str">
        <f t="shared" si="72"/>
        <v/>
      </c>
      <c r="F779" s="21" t="str">
        <f>IF('Lay Out'!A779&gt;1,'Lay Out'!C779,"")</f>
        <v/>
      </c>
      <c r="G779">
        <f>'Lay Out'!E779</f>
        <v>0</v>
      </c>
      <c r="H779" s="16" t="str">
        <f ca="1">IF('Lay Out'!A779&gt;3,CONCATENATE('Lay Out'!A779,RANDBETWEEN(1,99999)),(""))</f>
        <v/>
      </c>
      <c r="I779" s="16" t="str">
        <f>IF('Lay Out'!A779&gt;1,'Lay Out'!B779,"")</f>
        <v/>
      </c>
      <c r="J779" s="16" t="str">
        <f t="shared" si="73"/>
        <v/>
      </c>
      <c r="K779" s="16" t="str">
        <f t="shared" si="74"/>
        <v/>
      </c>
      <c r="L779" s="16" t="str" cm="1">
        <f t="array" ref="L779">IF(E779="","",_xlfn.IFS(E779=18,40,E779=16,3,E779=10,10))</f>
        <v/>
      </c>
      <c r="M779" s="22" t="str">
        <f>IF(E779=18,'Lay Out'!D779,IF(E779=10,'Lay Out'!D779,IF(E779=16,'Lay Out'!D779,"")))</f>
        <v/>
      </c>
      <c r="N779" s="16" t="str">
        <f>IF(K779=1,'Lay Out'!G779,"")</f>
        <v/>
      </c>
      <c r="O779" s="23" t="str">
        <f>IF(K779=1,'Lay Out'!$J$25,"")</f>
        <v/>
      </c>
      <c r="P779">
        <f t="shared" si="75"/>
        <v>90646</v>
      </c>
      <c r="Q779" s="16" t="str">
        <f>IF(K779=1,'Lay Out'!F779,"")</f>
        <v/>
      </c>
    </row>
    <row r="780" spans="1:17" ht="14.4">
      <c r="A780" t="str">
        <f>IF(C780="no",_xlfn.XLOOKUP(D780,'BASE BANCOS'!B:B,'BASE BANCOS'!C:C,"",0,1),IF(C780&gt;2,_xlfn.XLOOKUP(D780,'BASE BANCOS'!A:A,'BASE BANCOS'!C:C,"",0,1),""))</f>
        <v/>
      </c>
      <c r="B780" s="16" t="str">
        <f>_xlfn.XLOOKUP(A780,'BASE BANCOS'!C:C,'BASE BANCOS'!B:B,"",0,1)</f>
        <v/>
      </c>
      <c r="C780" t="str">
        <f t="shared" si="77"/>
        <v/>
      </c>
      <c r="D780" s="16">
        <f t="shared" si="76"/>
        <v>0</v>
      </c>
      <c r="E780" t="str">
        <f t="shared" si="72"/>
        <v/>
      </c>
      <c r="F780" s="21" t="str">
        <f>IF('Lay Out'!A780&gt;1,'Lay Out'!C780,"")</f>
        <v/>
      </c>
      <c r="G780">
        <f>'Lay Out'!E780</f>
        <v>0</v>
      </c>
      <c r="H780" s="16" t="str">
        <f ca="1">IF('Lay Out'!A780&gt;3,CONCATENATE('Lay Out'!A780,RANDBETWEEN(1,99999)),(""))</f>
        <v/>
      </c>
      <c r="I780" s="16" t="str">
        <f>IF('Lay Out'!A780&gt;1,'Lay Out'!B780,"")</f>
        <v/>
      </c>
      <c r="J780" s="16" t="str">
        <f t="shared" si="73"/>
        <v/>
      </c>
      <c r="K780" s="16" t="str">
        <f t="shared" si="74"/>
        <v/>
      </c>
      <c r="L780" s="16" t="str" cm="1">
        <f t="array" ref="L780">IF(E780="","",_xlfn.IFS(E780=18,40,E780=16,3,E780=10,10))</f>
        <v/>
      </c>
      <c r="M780" s="22" t="str">
        <f>IF(E780=18,'Lay Out'!D780,IF(E780=10,'Lay Out'!D780,IF(E780=16,'Lay Out'!D780,"")))</f>
        <v/>
      </c>
      <c r="N780" s="16" t="str">
        <f>IF(K780=1,'Lay Out'!G780,"")</f>
        <v/>
      </c>
      <c r="O780" s="23" t="str">
        <f>IF(K780=1,'Lay Out'!$J$25,"")</f>
        <v/>
      </c>
      <c r="P780">
        <f t="shared" si="75"/>
        <v>90646</v>
      </c>
      <c r="Q780" s="16" t="str">
        <f>IF(K780=1,'Lay Out'!F780,"")</f>
        <v/>
      </c>
    </row>
    <row r="781" spans="1:17" ht="14.4">
      <c r="A781" t="str">
        <f>IF(C781="no",_xlfn.XLOOKUP(D781,'BASE BANCOS'!B:B,'BASE BANCOS'!C:C,"",0,1),IF(C781&gt;2,_xlfn.XLOOKUP(D781,'BASE BANCOS'!A:A,'BASE BANCOS'!C:C,"",0,1),""))</f>
        <v/>
      </c>
      <c r="B781" s="16" t="str">
        <f>_xlfn.XLOOKUP(A781,'BASE BANCOS'!C:C,'BASE BANCOS'!B:B,"",0,1)</f>
        <v/>
      </c>
      <c r="C781" t="str">
        <f t="shared" si="77"/>
        <v/>
      </c>
      <c r="D781" s="16">
        <f t="shared" si="76"/>
        <v>0</v>
      </c>
      <c r="E781" t="str">
        <f t="shared" si="72"/>
        <v/>
      </c>
      <c r="F781" s="21" t="str">
        <f>IF('Lay Out'!A781&gt;1,'Lay Out'!C781,"")</f>
        <v/>
      </c>
      <c r="G781">
        <f>'Lay Out'!E781</f>
        <v>0</v>
      </c>
      <c r="H781" s="16" t="str">
        <f ca="1">IF('Lay Out'!A781&gt;3,CONCATENATE('Lay Out'!A781,RANDBETWEEN(1,99999)),(""))</f>
        <v/>
      </c>
      <c r="I781" s="16" t="str">
        <f>IF('Lay Out'!A781&gt;1,'Lay Out'!B781,"")</f>
        <v/>
      </c>
      <c r="J781" s="16" t="str">
        <f t="shared" si="73"/>
        <v/>
      </c>
      <c r="K781" s="16" t="str">
        <f t="shared" si="74"/>
        <v/>
      </c>
      <c r="L781" s="16" t="str" cm="1">
        <f t="array" ref="L781">IF(E781="","",_xlfn.IFS(E781=18,40,E781=16,3,E781=10,10))</f>
        <v/>
      </c>
      <c r="M781" s="22" t="str">
        <f>IF(E781=18,'Lay Out'!D781,IF(E781=10,'Lay Out'!D781,IF(E781=16,'Lay Out'!D781,"")))</f>
        <v/>
      </c>
      <c r="N781" s="16" t="str">
        <f>IF(K781=1,'Lay Out'!G781,"")</f>
        <v/>
      </c>
      <c r="O781" s="23" t="str">
        <f>IF(K781=1,'Lay Out'!$J$25,"")</f>
        <v/>
      </c>
      <c r="P781">
        <f t="shared" si="75"/>
        <v>90646</v>
      </c>
      <c r="Q781" s="16" t="str">
        <f>IF(K781=1,'Lay Out'!F781,"")</f>
        <v/>
      </c>
    </row>
    <row r="782" spans="1:17" ht="14.4">
      <c r="A782" t="str">
        <f>IF(C782="no",_xlfn.XLOOKUP(D782,'BASE BANCOS'!B:B,'BASE BANCOS'!C:C,"",0,1),IF(C782&gt;2,_xlfn.XLOOKUP(D782,'BASE BANCOS'!A:A,'BASE BANCOS'!C:C,"",0,1),""))</f>
        <v/>
      </c>
      <c r="B782" s="16" t="str">
        <f>_xlfn.XLOOKUP(A782,'BASE BANCOS'!C:C,'BASE BANCOS'!B:B,"",0,1)</f>
        <v/>
      </c>
      <c r="C782" t="str">
        <f t="shared" si="77"/>
        <v/>
      </c>
      <c r="D782" s="16">
        <f t="shared" si="76"/>
        <v>0</v>
      </c>
      <c r="E782" t="str">
        <f t="shared" si="72"/>
        <v/>
      </c>
      <c r="F782" s="21" t="str">
        <f>IF('Lay Out'!A782&gt;1,'Lay Out'!C782,"")</f>
        <v/>
      </c>
      <c r="G782">
        <f>'Lay Out'!E782</f>
        <v>0</v>
      </c>
      <c r="H782" s="16" t="str">
        <f ca="1">IF('Lay Out'!A782&gt;3,CONCATENATE('Lay Out'!A782,RANDBETWEEN(1,99999)),(""))</f>
        <v/>
      </c>
      <c r="I782" s="16" t="str">
        <f>IF('Lay Out'!A782&gt;1,'Lay Out'!B782,"")</f>
        <v/>
      </c>
      <c r="J782" s="16" t="str">
        <f t="shared" si="73"/>
        <v/>
      </c>
      <c r="K782" s="16" t="str">
        <f t="shared" si="74"/>
        <v/>
      </c>
      <c r="L782" s="16" t="str" cm="1">
        <f t="array" ref="L782">IF(E782="","",_xlfn.IFS(E782=18,40,E782=16,3,E782=10,10))</f>
        <v/>
      </c>
      <c r="M782" s="22" t="str">
        <f>IF(E782=18,'Lay Out'!D782,IF(E782=10,'Lay Out'!D782,IF(E782=16,'Lay Out'!D782,"")))</f>
        <v/>
      </c>
      <c r="N782" s="16" t="str">
        <f>IF(K782=1,'Lay Out'!G782,"")</f>
        <v/>
      </c>
      <c r="O782" s="23" t="str">
        <f>IF(K782=1,'Lay Out'!$J$25,"")</f>
        <v/>
      </c>
      <c r="P782">
        <f t="shared" si="75"/>
        <v>90646</v>
      </c>
      <c r="Q782" s="16" t="str">
        <f>IF(K782=1,'Lay Out'!F782,"")</f>
        <v/>
      </c>
    </row>
    <row r="783" spans="1:17" ht="14.4">
      <c r="A783" t="str">
        <f>IF(C783="no",_xlfn.XLOOKUP(D783,'BASE BANCOS'!B:B,'BASE BANCOS'!C:C,"",0,1),IF(C783&gt;2,_xlfn.XLOOKUP(D783,'BASE BANCOS'!A:A,'BASE BANCOS'!C:C,"",0,1),""))</f>
        <v/>
      </c>
      <c r="B783" s="16" t="str">
        <f>_xlfn.XLOOKUP(A783,'BASE BANCOS'!C:C,'BASE BANCOS'!B:B,"",0,1)</f>
        <v/>
      </c>
      <c r="C783" t="str">
        <f t="shared" si="77"/>
        <v/>
      </c>
      <c r="D783" s="16">
        <f t="shared" si="76"/>
        <v>0</v>
      </c>
      <c r="E783" t="str">
        <f t="shared" si="72"/>
        <v/>
      </c>
      <c r="F783" s="21" t="str">
        <f>IF('Lay Out'!A783&gt;1,'Lay Out'!C783,"")</f>
        <v/>
      </c>
      <c r="G783">
        <f>'Lay Out'!E783</f>
        <v>0</v>
      </c>
      <c r="H783" s="16" t="str">
        <f ca="1">IF('Lay Out'!A783&gt;3,CONCATENATE('Lay Out'!A783,RANDBETWEEN(1,99999)),(""))</f>
        <v/>
      </c>
      <c r="I783" s="16" t="str">
        <f>IF('Lay Out'!A783&gt;1,'Lay Out'!B783,"")</f>
        <v/>
      </c>
      <c r="J783" s="16" t="str">
        <f t="shared" si="73"/>
        <v/>
      </c>
      <c r="K783" s="16" t="str">
        <f t="shared" si="74"/>
        <v/>
      </c>
      <c r="L783" s="16" t="str" cm="1">
        <f t="array" ref="L783">IF(E783="","",_xlfn.IFS(E783=18,40,E783=16,3,E783=10,10))</f>
        <v/>
      </c>
      <c r="M783" s="22" t="str">
        <f>IF(E783=18,'Lay Out'!D783,IF(E783=10,'Lay Out'!D783,IF(E783=16,'Lay Out'!D783,"")))</f>
        <v/>
      </c>
      <c r="N783" s="16" t="str">
        <f>IF(K783=1,'Lay Out'!G783,"")</f>
        <v/>
      </c>
      <c r="O783" s="23" t="str">
        <f>IF(K783=1,'Lay Out'!$J$25,"")</f>
        <v/>
      </c>
      <c r="P783">
        <f t="shared" si="75"/>
        <v>90646</v>
      </c>
      <c r="Q783" s="16" t="str">
        <f>IF(K783=1,'Lay Out'!F783,"")</f>
        <v/>
      </c>
    </row>
    <row r="784" spans="1:17" ht="14.4">
      <c r="A784" t="str">
        <f>IF(C784="no",_xlfn.XLOOKUP(D784,'BASE BANCOS'!B:B,'BASE BANCOS'!C:C,"",0,1),IF(C784&gt;2,_xlfn.XLOOKUP(D784,'BASE BANCOS'!A:A,'BASE BANCOS'!C:C,"",0,1),""))</f>
        <v/>
      </c>
      <c r="B784" s="16" t="str">
        <f>_xlfn.XLOOKUP(A784,'BASE BANCOS'!C:C,'BASE BANCOS'!B:B,"",0,1)</f>
        <v/>
      </c>
      <c r="C784" t="str">
        <f t="shared" si="77"/>
        <v/>
      </c>
      <c r="D784" s="16">
        <f t="shared" si="76"/>
        <v>0</v>
      </c>
      <c r="E784" t="str">
        <f t="shared" si="72"/>
        <v/>
      </c>
      <c r="F784" s="21" t="str">
        <f>IF('Lay Out'!A784&gt;1,'Lay Out'!C784,"")</f>
        <v/>
      </c>
      <c r="G784">
        <f>'Lay Out'!E784</f>
        <v>0</v>
      </c>
      <c r="H784" s="16" t="str">
        <f ca="1">IF('Lay Out'!A784&gt;3,CONCATENATE('Lay Out'!A784,RANDBETWEEN(1,99999)),(""))</f>
        <v/>
      </c>
      <c r="I784" s="16" t="str">
        <f>IF('Lay Out'!A784&gt;1,'Lay Out'!B784,"")</f>
        <v/>
      </c>
      <c r="J784" s="16" t="str">
        <f t="shared" si="73"/>
        <v/>
      </c>
      <c r="K784" s="16" t="str">
        <f t="shared" si="74"/>
        <v/>
      </c>
      <c r="L784" s="16" t="str" cm="1">
        <f t="array" ref="L784">IF(E784="","",_xlfn.IFS(E784=18,40,E784=16,3,E784=10,10))</f>
        <v/>
      </c>
      <c r="M784" s="22" t="str">
        <f>IF(E784=18,'Lay Out'!D784,IF(E784=10,'Lay Out'!D784,IF(E784=16,'Lay Out'!D784,"")))</f>
        <v/>
      </c>
      <c r="N784" s="16" t="str">
        <f>IF(K784=1,'Lay Out'!G784,"")</f>
        <v/>
      </c>
      <c r="O784" s="23" t="str">
        <f>IF(K784=1,'Lay Out'!$J$25,"")</f>
        <v/>
      </c>
      <c r="P784">
        <f t="shared" si="75"/>
        <v>90646</v>
      </c>
      <c r="Q784" s="16" t="str">
        <f>IF(K784=1,'Lay Out'!F784,"")</f>
        <v/>
      </c>
    </row>
    <row r="785" spans="1:17" ht="14.4">
      <c r="A785" t="str">
        <f>IF(C785="no",_xlfn.XLOOKUP(D785,'BASE BANCOS'!B:B,'BASE BANCOS'!C:C,"",0,1),IF(C785&gt;2,_xlfn.XLOOKUP(D785,'BASE BANCOS'!A:A,'BASE BANCOS'!C:C,"",0,1),""))</f>
        <v/>
      </c>
      <c r="B785" s="16" t="str">
        <f>_xlfn.XLOOKUP(A785,'BASE BANCOS'!C:C,'BASE BANCOS'!B:B,"",0,1)</f>
        <v/>
      </c>
      <c r="C785" t="str">
        <f t="shared" si="77"/>
        <v/>
      </c>
      <c r="D785" s="16">
        <f t="shared" si="76"/>
        <v>0</v>
      </c>
      <c r="E785" t="str">
        <f t="shared" si="72"/>
        <v/>
      </c>
      <c r="F785" s="21" t="str">
        <f>IF('Lay Out'!A785&gt;1,'Lay Out'!C785,"")</f>
        <v/>
      </c>
      <c r="G785">
        <f>'Lay Out'!E785</f>
        <v>0</v>
      </c>
      <c r="H785" s="16" t="str">
        <f ca="1">IF('Lay Out'!A785&gt;3,CONCATENATE('Lay Out'!A785,RANDBETWEEN(1,99999)),(""))</f>
        <v/>
      </c>
      <c r="I785" s="16" t="str">
        <f>IF('Lay Out'!A785&gt;1,'Lay Out'!B785,"")</f>
        <v/>
      </c>
      <c r="J785" s="16" t="str">
        <f t="shared" si="73"/>
        <v/>
      </c>
      <c r="K785" s="16" t="str">
        <f t="shared" si="74"/>
        <v/>
      </c>
      <c r="L785" s="16" t="str" cm="1">
        <f t="array" ref="L785">IF(E785="","",_xlfn.IFS(E785=18,40,E785=16,3,E785=10,10))</f>
        <v/>
      </c>
      <c r="M785" s="22" t="str">
        <f>IF(E785=18,'Lay Out'!D785,IF(E785=10,'Lay Out'!D785,IF(E785=16,'Lay Out'!D785,"")))</f>
        <v/>
      </c>
      <c r="N785" s="16" t="str">
        <f>IF(K785=1,'Lay Out'!G785,"")</f>
        <v/>
      </c>
      <c r="O785" s="23" t="str">
        <f>IF(K785=1,'Lay Out'!$J$25,"")</f>
        <v/>
      </c>
      <c r="P785">
        <f t="shared" si="75"/>
        <v>90646</v>
      </c>
      <c r="Q785" s="16" t="str">
        <f>IF(K785=1,'Lay Out'!F785,"")</f>
        <v/>
      </c>
    </row>
    <row r="786" spans="1:17" ht="14.4">
      <c r="A786" t="str">
        <f>IF(C786="no",_xlfn.XLOOKUP(D786,'BASE BANCOS'!B:B,'BASE BANCOS'!C:C,"",0,1),IF(C786&gt;2,_xlfn.XLOOKUP(D786,'BASE BANCOS'!A:A,'BASE BANCOS'!C:C,"",0,1),""))</f>
        <v/>
      </c>
      <c r="B786" s="16" t="str">
        <f>_xlfn.XLOOKUP(A786,'BASE BANCOS'!C:C,'BASE BANCOS'!B:B,"",0,1)</f>
        <v/>
      </c>
      <c r="C786" t="str">
        <f t="shared" si="77"/>
        <v/>
      </c>
      <c r="D786" s="16">
        <f t="shared" si="76"/>
        <v>0</v>
      </c>
      <c r="E786" t="str">
        <f t="shared" si="72"/>
        <v/>
      </c>
      <c r="F786" s="21" t="str">
        <f>IF('Lay Out'!A786&gt;1,'Lay Out'!C786,"")</f>
        <v/>
      </c>
      <c r="G786">
        <f>'Lay Out'!E786</f>
        <v>0</v>
      </c>
      <c r="H786" s="16" t="str">
        <f ca="1">IF('Lay Out'!A786&gt;3,CONCATENATE('Lay Out'!A786,RANDBETWEEN(1,99999)),(""))</f>
        <v/>
      </c>
      <c r="I786" s="16" t="str">
        <f>IF('Lay Out'!A786&gt;1,'Lay Out'!B786,"")</f>
        <v/>
      </c>
      <c r="J786" s="16" t="str">
        <f t="shared" si="73"/>
        <v/>
      </c>
      <c r="K786" s="16" t="str">
        <f t="shared" si="74"/>
        <v/>
      </c>
      <c r="L786" s="16" t="str" cm="1">
        <f t="array" ref="L786">IF(E786="","",_xlfn.IFS(E786=18,40,E786=16,3,E786=10,10))</f>
        <v/>
      </c>
      <c r="M786" s="22" t="str">
        <f>IF(E786=18,'Lay Out'!D786,IF(E786=10,'Lay Out'!D786,IF(E786=16,'Lay Out'!D786,"")))</f>
        <v/>
      </c>
      <c r="N786" s="16" t="str">
        <f>IF(K786=1,'Lay Out'!G786,"")</f>
        <v/>
      </c>
      <c r="O786" s="23" t="str">
        <f>IF(K786=1,'Lay Out'!$J$25,"")</f>
        <v/>
      </c>
      <c r="P786">
        <f t="shared" si="75"/>
        <v>90646</v>
      </c>
      <c r="Q786" s="16" t="str">
        <f>IF(K786=1,'Lay Out'!F786,"")</f>
        <v/>
      </c>
    </row>
    <row r="787" spans="1:17" ht="14.4">
      <c r="A787" t="str">
        <f>IF(C787="no",_xlfn.XLOOKUP(D787,'BASE BANCOS'!B:B,'BASE BANCOS'!C:C,"",0,1),IF(C787&gt;2,_xlfn.XLOOKUP(D787,'BASE BANCOS'!A:A,'BASE BANCOS'!C:C,"",0,1),""))</f>
        <v/>
      </c>
      <c r="B787" s="16" t="str">
        <f>_xlfn.XLOOKUP(A787,'BASE BANCOS'!C:C,'BASE BANCOS'!B:B,"",0,1)</f>
        <v/>
      </c>
      <c r="C787" t="str">
        <f t="shared" si="77"/>
        <v/>
      </c>
      <c r="D787" s="16">
        <f t="shared" si="76"/>
        <v>0</v>
      </c>
      <c r="E787" t="str">
        <f t="shared" si="72"/>
        <v/>
      </c>
      <c r="F787" s="21" t="str">
        <f>IF('Lay Out'!A787&gt;1,'Lay Out'!C787,"")</f>
        <v/>
      </c>
      <c r="G787">
        <f>'Lay Out'!E787</f>
        <v>0</v>
      </c>
      <c r="H787" s="16" t="str">
        <f ca="1">IF('Lay Out'!A787&gt;3,CONCATENATE('Lay Out'!A787,RANDBETWEEN(1,99999)),(""))</f>
        <v/>
      </c>
      <c r="I787" s="16" t="str">
        <f>IF('Lay Out'!A787&gt;1,'Lay Out'!B787,"")</f>
        <v/>
      </c>
      <c r="J787" s="16" t="str">
        <f t="shared" si="73"/>
        <v/>
      </c>
      <c r="K787" s="16" t="str">
        <f t="shared" si="74"/>
        <v/>
      </c>
      <c r="L787" s="16" t="str" cm="1">
        <f t="array" ref="L787">IF(E787="","",_xlfn.IFS(E787=18,40,E787=16,3,E787=10,10))</f>
        <v/>
      </c>
      <c r="M787" s="22" t="str">
        <f>IF(E787=18,'Lay Out'!D787,IF(E787=10,'Lay Out'!D787,IF(E787=16,'Lay Out'!D787,"")))</f>
        <v/>
      </c>
      <c r="N787" s="16" t="str">
        <f>IF(K787=1,'Lay Out'!G787,"")</f>
        <v/>
      </c>
      <c r="O787" s="23" t="str">
        <f>IF(K787=1,'Lay Out'!$J$25,"")</f>
        <v/>
      </c>
      <c r="P787">
        <f t="shared" si="75"/>
        <v>90646</v>
      </c>
      <c r="Q787" s="16" t="str">
        <f>IF(K787=1,'Lay Out'!F787,"")</f>
        <v/>
      </c>
    </row>
    <row r="788" spans="1:17" ht="14.4">
      <c r="A788" t="str">
        <f>IF(C788="no",_xlfn.XLOOKUP(D788,'BASE BANCOS'!B:B,'BASE BANCOS'!C:C,"",0,1),IF(C788&gt;2,_xlfn.XLOOKUP(D788,'BASE BANCOS'!A:A,'BASE BANCOS'!C:C,"",0,1),""))</f>
        <v/>
      </c>
      <c r="B788" s="16" t="str">
        <f>_xlfn.XLOOKUP(A788,'BASE BANCOS'!C:C,'BASE BANCOS'!B:B,"",0,1)</f>
        <v/>
      </c>
      <c r="C788" t="str">
        <f t="shared" si="77"/>
        <v/>
      </c>
      <c r="D788" s="16">
        <f t="shared" si="76"/>
        <v>0</v>
      </c>
      <c r="E788" t="str">
        <f t="shared" si="72"/>
        <v/>
      </c>
      <c r="F788" s="21" t="str">
        <f>IF('Lay Out'!A788&gt;1,'Lay Out'!C788,"")</f>
        <v/>
      </c>
      <c r="G788">
        <f>'Lay Out'!E788</f>
        <v>0</v>
      </c>
      <c r="H788" s="16" t="str">
        <f ca="1">IF('Lay Out'!A788&gt;3,CONCATENATE('Lay Out'!A788,RANDBETWEEN(1,99999)),(""))</f>
        <v/>
      </c>
      <c r="I788" s="16" t="str">
        <f>IF('Lay Out'!A788&gt;1,'Lay Out'!B788,"")</f>
        <v/>
      </c>
      <c r="J788" s="16" t="str">
        <f t="shared" si="73"/>
        <v/>
      </c>
      <c r="K788" s="16" t="str">
        <f t="shared" si="74"/>
        <v/>
      </c>
      <c r="L788" s="16" t="str" cm="1">
        <f t="array" ref="L788">IF(E788="","",_xlfn.IFS(E788=18,40,E788=16,3,E788=10,10))</f>
        <v/>
      </c>
      <c r="M788" s="22" t="str">
        <f>IF(E788=18,'Lay Out'!D788,IF(E788=10,'Lay Out'!D788,IF(E788=16,'Lay Out'!D788,"")))</f>
        <v/>
      </c>
      <c r="N788" s="16" t="str">
        <f>IF(K788=1,'Lay Out'!G788,"")</f>
        <v/>
      </c>
      <c r="O788" s="23" t="str">
        <f>IF(K788=1,'Lay Out'!$J$25,"")</f>
        <v/>
      </c>
      <c r="P788">
        <f t="shared" si="75"/>
        <v>90646</v>
      </c>
      <c r="Q788" s="16" t="str">
        <f>IF(K788=1,'Lay Out'!F788,"")</f>
        <v/>
      </c>
    </row>
    <row r="789" spans="1:17" ht="14.4">
      <c r="A789" t="str">
        <f>IF(C789="no",_xlfn.XLOOKUP(D789,'BASE BANCOS'!B:B,'BASE BANCOS'!C:C,"",0,1),IF(C789&gt;2,_xlfn.XLOOKUP(D789,'BASE BANCOS'!A:A,'BASE BANCOS'!C:C,"",0,1),""))</f>
        <v/>
      </c>
      <c r="B789" s="16" t="str">
        <f>_xlfn.XLOOKUP(A789,'BASE BANCOS'!C:C,'BASE BANCOS'!B:B,"",0,1)</f>
        <v/>
      </c>
      <c r="C789" t="str">
        <f t="shared" si="77"/>
        <v/>
      </c>
      <c r="D789" s="16">
        <f t="shared" si="76"/>
        <v>0</v>
      </c>
      <c r="E789" t="str">
        <f t="shared" si="72"/>
        <v/>
      </c>
      <c r="F789" s="21" t="str">
        <f>IF('Lay Out'!A789&gt;1,'Lay Out'!C789,"")</f>
        <v/>
      </c>
      <c r="G789">
        <f>'Lay Out'!E789</f>
        <v>0</v>
      </c>
      <c r="H789" s="16" t="str">
        <f ca="1">IF('Lay Out'!A789&gt;3,CONCATENATE('Lay Out'!A789,RANDBETWEEN(1,99999)),(""))</f>
        <v/>
      </c>
      <c r="I789" s="16" t="str">
        <f>IF('Lay Out'!A789&gt;1,'Lay Out'!B789,"")</f>
        <v/>
      </c>
      <c r="J789" s="16" t="str">
        <f t="shared" si="73"/>
        <v/>
      </c>
      <c r="K789" s="16" t="str">
        <f t="shared" si="74"/>
        <v/>
      </c>
      <c r="L789" s="16" t="str" cm="1">
        <f t="array" ref="L789">IF(E789="","",_xlfn.IFS(E789=18,40,E789=16,3,E789=10,10))</f>
        <v/>
      </c>
      <c r="M789" s="22" t="str">
        <f>IF(E789=18,'Lay Out'!D789,IF(E789=10,'Lay Out'!D789,IF(E789=16,'Lay Out'!D789,"")))</f>
        <v/>
      </c>
      <c r="N789" s="16" t="str">
        <f>IF(K789=1,'Lay Out'!G789,"")</f>
        <v/>
      </c>
      <c r="O789" s="23" t="str">
        <f>IF(K789=1,'Lay Out'!$J$25,"")</f>
        <v/>
      </c>
      <c r="P789">
        <f t="shared" si="75"/>
        <v>90646</v>
      </c>
      <c r="Q789" s="16" t="str">
        <f>IF(K789=1,'Lay Out'!F789,"")</f>
        <v/>
      </c>
    </row>
    <row r="790" spans="1:17" ht="14.4">
      <c r="A790" t="str">
        <f>IF(C790="no",_xlfn.XLOOKUP(D790,'BASE BANCOS'!B:B,'BASE BANCOS'!C:C,"",0,1),IF(C790&gt;2,_xlfn.XLOOKUP(D790,'BASE BANCOS'!A:A,'BASE BANCOS'!C:C,"",0,1),""))</f>
        <v/>
      </c>
      <c r="B790" s="16" t="str">
        <f>_xlfn.XLOOKUP(A790,'BASE BANCOS'!C:C,'BASE BANCOS'!B:B,"",0,1)</f>
        <v/>
      </c>
      <c r="C790" t="str">
        <f t="shared" si="77"/>
        <v/>
      </c>
      <c r="D790" s="16">
        <f t="shared" si="76"/>
        <v>0</v>
      </c>
      <c r="E790" t="str">
        <f t="shared" si="72"/>
        <v/>
      </c>
      <c r="F790" s="21" t="str">
        <f>IF('Lay Out'!A790&gt;1,'Lay Out'!C790,"")</f>
        <v/>
      </c>
      <c r="G790">
        <f>'Lay Out'!E790</f>
        <v>0</v>
      </c>
      <c r="H790" s="16" t="str">
        <f ca="1">IF('Lay Out'!A790&gt;3,CONCATENATE('Lay Out'!A790,RANDBETWEEN(1,99999)),(""))</f>
        <v/>
      </c>
      <c r="I790" s="16" t="str">
        <f>IF('Lay Out'!A790&gt;1,'Lay Out'!B790,"")</f>
        <v/>
      </c>
      <c r="J790" s="16" t="str">
        <f t="shared" si="73"/>
        <v/>
      </c>
      <c r="K790" s="16" t="str">
        <f t="shared" si="74"/>
        <v/>
      </c>
      <c r="L790" s="16" t="str" cm="1">
        <f t="array" ref="L790">IF(E790="","",_xlfn.IFS(E790=18,40,E790=16,3,E790=10,10))</f>
        <v/>
      </c>
      <c r="M790" s="22" t="str">
        <f>IF(E790=18,'Lay Out'!D790,IF(E790=10,'Lay Out'!D790,IF(E790=16,'Lay Out'!D790,"")))</f>
        <v/>
      </c>
      <c r="N790" s="16" t="str">
        <f>IF(K790=1,'Lay Out'!G790,"")</f>
        <v/>
      </c>
      <c r="O790" s="23" t="str">
        <f>IF(K790=1,'Lay Out'!$J$25,"")</f>
        <v/>
      </c>
      <c r="P790">
        <f t="shared" si="75"/>
        <v>90646</v>
      </c>
      <c r="Q790" s="16" t="str">
        <f>IF(K790=1,'Lay Out'!F790,"")</f>
        <v/>
      </c>
    </row>
    <row r="791" spans="1:17" ht="14.4">
      <c r="A791" t="str">
        <f>IF(C791="no",_xlfn.XLOOKUP(D791,'BASE BANCOS'!B:B,'BASE BANCOS'!C:C,"",0,1),IF(C791&gt;2,_xlfn.XLOOKUP(D791,'BASE BANCOS'!A:A,'BASE BANCOS'!C:C,"",0,1),""))</f>
        <v/>
      </c>
      <c r="B791" s="16" t="str">
        <f>_xlfn.XLOOKUP(A791,'BASE BANCOS'!C:C,'BASE BANCOS'!B:B,"",0,1)</f>
        <v/>
      </c>
      <c r="C791" t="str">
        <f t="shared" si="77"/>
        <v/>
      </c>
      <c r="D791" s="16">
        <f t="shared" si="76"/>
        <v>0</v>
      </c>
      <c r="E791" t="str">
        <f t="shared" si="72"/>
        <v/>
      </c>
      <c r="F791" s="21" t="str">
        <f>IF('Lay Out'!A791&gt;1,'Lay Out'!C791,"")</f>
        <v/>
      </c>
      <c r="G791">
        <f>'Lay Out'!E791</f>
        <v>0</v>
      </c>
      <c r="H791" s="16" t="str">
        <f ca="1">IF('Lay Out'!A791&gt;3,CONCATENATE('Lay Out'!A791,RANDBETWEEN(1,99999)),(""))</f>
        <v/>
      </c>
      <c r="I791" s="16" t="str">
        <f>IF('Lay Out'!A791&gt;1,'Lay Out'!B791,"")</f>
        <v/>
      </c>
      <c r="J791" s="16" t="str">
        <f t="shared" si="73"/>
        <v/>
      </c>
      <c r="K791" s="16" t="str">
        <f t="shared" si="74"/>
        <v/>
      </c>
      <c r="L791" s="16" t="str" cm="1">
        <f t="array" ref="L791">IF(E791="","",_xlfn.IFS(E791=18,40,E791=16,3,E791=10,10))</f>
        <v/>
      </c>
      <c r="M791" s="22" t="str">
        <f>IF(E791=18,'Lay Out'!D791,IF(E791=10,'Lay Out'!D791,IF(E791=16,'Lay Out'!D791,"")))</f>
        <v/>
      </c>
      <c r="N791" s="16" t="str">
        <f>IF(K791=1,'Lay Out'!G791,"")</f>
        <v/>
      </c>
      <c r="O791" s="23" t="str">
        <f>IF(K791=1,'Lay Out'!$J$25,"")</f>
        <v/>
      </c>
      <c r="P791">
        <f t="shared" si="75"/>
        <v>90646</v>
      </c>
      <c r="Q791" s="16" t="str">
        <f>IF(K791=1,'Lay Out'!F791,"")</f>
        <v/>
      </c>
    </row>
    <row r="792" spans="1:17" ht="14.4">
      <c r="A792" t="str">
        <f>IF(C792="no",_xlfn.XLOOKUP(D792,'BASE BANCOS'!B:B,'BASE BANCOS'!C:C,"",0,1),IF(C792&gt;2,_xlfn.XLOOKUP(D792,'BASE BANCOS'!A:A,'BASE BANCOS'!C:C,"",0,1),""))</f>
        <v/>
      </c>
      <c r="B792" s="16" t="str">
        <f>_xlfn.XLOOKUP(A792,'BASE BANCOS'!C:C,'BASE BANCOS'!B:B,"",0,1)</f>
        <v/>
      </c>
      <c r="C792" t="str">
        <f t="shared" si="77"/>
        <v/>
      </c>
      <c r="D792" s="16">
        <f t="shared" si="76"/>
        <v>0</v>
      </c>
      <c r="E792" t="str">
        <f t="shared" si="72"/>
        <v/>
      </c>
      <c r="F792" s="21" t="str">
        <f>IF('Lay Out'!A792&gt;1,'Lay Out'!C792,"")</f>
        <v/>
      </c>
      <c r="G792">
        <f>'Lay Out'!E792</f>
        <v>0</v>
      </c>
      <c r="H792" s="16" t="str">
        <f ca="1">IF('Lay Out'!A792&gt;3,CONCATENATE('Lay Out'!A792,RANDBETWEEN(1,99999)),(""))</f>
        <v/>
      </c>
      <c r="I792" s="16" t="str">
        <f>IF('Lay Out'!A792&gt;1,'Lay Out'!B792,"")</f>
        <v/>
      </c>
      <c r="J792" s="16" t="str">
        <f t="shared" si="73"/>
        <v/>
      </c>
      <c r="K792" s="16" t="str">
        <f t="shared" si="74"/>
        <v/>
      </c>
      <c r="L792" s="16" t="str" cm="1">
        <f t="array" ref="L792">IF(E792="","",_xlfn.IFS(E792=18,40,E792=16,3,E792=10,10))</f>
        <v/>
      </c>
      <c r="M792" s="22" t="str">
        <f>IF(E792=18,'Lay Out'!D792,IF(E792=10,'Lay Out'!D792,IF(E792=16,'Lay Out'!D792,"")))</f>
        <v/>
      </c>
      <c r="N792" s="16" t="str">
        <f>IF(K792=1,'Lay Out'!G792,"")</f>
        <v/>
      </c>
      <c r="O792" s="23" t="str">
        <f>IF(K792=1,'Lay Out'!$J$25,"")</f>
        <v/>
      </c>
      <c r="P792">
        <f t="shared" si="75"/>
        <v>90646</v>
      </c>
      <c r="Q792" s="16" t="str">
        <f>IF(K792=1,'Lay Out'!F792,"")</f>
        <v/>
      </c>
    </row>
    <row r="793" spans="1:17" ht="14.4">
      <c r="A793" t="str">
        <f>IF(C793="no",_xlfn.XLOOKUP(D793,'BASE BANCOS'!B:B,'BASE BANCOS'!C:C,"",0,1),IF(C793&gt;2,_xlfn.XLOOKUP(D793,'BASE BANCOS'!A:A,'BASE BANCOS'!C:C,"",0,1),""))</f>
        <v/>
      </c>
      <c r="B793" s="16" t="str">
        <f>_xlfn.XLOOKUP(A793,'BASE BANCOS'!C:C,'BASE BANCOS'!B:B,"",0,1)</f>
        <v/>
      </c>
      <c r="C793" t="str">
        <f t="shared" si="77"/>
        <v/>
      </c>
      <c r="D793" s="16">
        <f t="shared" si="76"/>
        <v>0</v>
      </c>
      <c r="E793" t="str">
        <f t="shared" si="72"/>
        <v/>
      </c>
      <c r="F793" s="21" t="str">
        <f>IF('Lay Out'!A793&gt;1,'Lay Out'!C793,"")</f>
        <v/>
      </c>
      <c r="G793">
        <f>'Lay Out'!E793</f>
        <v>0</v>
      </c>
      <c r="H793" s="16" t="str">
        <f ca="1">IF('Lay Out'!A793&gt;3,CONCATENATE('Lay Out'!A793,RANDBETWEEN(1,99999)),(""))</f>
        <v/>
      </c>
      <c r="I793" s="16" t="str">
        <f>IF('Lay Out'!A793&gt;1,'Lay Out'!B793,"")</f>
        <v/>
      </c>
      <c r="J793" s="16" t="str">
        <f t="shared" si="73"/>
        <v/>
      </c>
      <c r="K793" s="16" t="str">
        <f t="shared" si="74"/>
        <v/>
      </c>
      <c r="L793" s="16" t="str" cm="1">
        <f t="array" ref="L793">IF(E793="","",_xlfn.IFS(E793=18,40,E793=16,3,E793=10,10))</f>
        <v/>
      </c>
      <c r="M793" s="22" t="str">
        <f>IF(E793=18,'Lay Out'!D793,IF(E793=10,'Lay Out'!D793,IF(E793=16,'Lay Out'!D793,"")))</f>
        <v/>
      </c>
      <c r="N793" s="16" t="str">
        <f>IF(K793=1,'Lay Out'!G793,"")</f>
        <v/>
      </c>
      <c r="O793" s="23" t="str">
        <f>IF(K793=1,'Lay Out'!$J$25,"")</f>
        <v/>
      </c>
      <c r="P793">
        <f t="shared" si="75"/>
        <v>90646</v>
      </c>
      <c r="Q793" s="16" t="str">
        <f>IF(K793=1,'Lay Out'!F793,"")</f>
        <v/>
      </c>
    </row>
    <row r="794" spans="1:17" ht="14.4">
      <c r="A794" t="str">
        <f>IF(C794="no",_xlfn.XLOOKUP(D794,'BASE BANCOS'!B:B,'BASE BANCOS'!C:C,"",0,1),IF(C794&gt;2,_xlfn.XLOOKUP(D794,'BASE BANCOS'!A:A,'BASE BANCOS'!C:C,"",0,1),""))</f>
        <v/>
      </c>
      <c r="B794" s="16" t="str">
        <f>_xlfn.XLOOKUP(A794,'BASE BANCOS'!C:C,'BASE BANCOS'!B:B,"",0,1)</f>
        <v/>
      </c>
      <c r="C794" t="str">
        <f t="shared" si="77"/>
        <v/>
      </c>
      <c r="D794" s="16">
        <f t="shared" si="76"/>
        <v>0</v>
      </c>
      <c r="E794" t="str">
        <f t="shared" si="72"/>
        <v/>
      </c>
      <c r="F794" s="21" t="str">
        <f>IF('Lay Out'!A794&gt;1,'Lay Out'!C794,"")</f>
        <v/>
      </c>
      <c r="G794">
        <f>'Lay Out'!E794</f>
        <v>0</v>
      </c>
      <c r="H794" s="16" t="str">
        <f ca="1">IF('Lay Out'!A794&gt;3,CONCATENATE('Lay Out'!A794,RANDBETWEEN(1,99999)),(""))</f>
        <v/>
      </c>
      <c r="I794" s="16" t="str">
        <f>IF('Lay Out'!A794&gt;1,'Lay Out'!B794,"")</f>
        <v/>
      </c>
      <c r="J794" s="16" t="str">
        <f t="shared" si="73"/>
        <v/>
      </c>
      <c r="K794" s="16" t="str">
        <f t="shared" si="74"/>
        <v/>
      </c>
      <c r="L794" s="16" t="str" cm="1">
        <f t="array" ref="L794">IF(E794="","",_xlfn.IFS(E794=18,40,E794=16,3,E794=10,10))</f>
        <v/>
      </c>
      <c r="M794" s="22" t="str">
        <f>IF(E794=18,'Lay Out'!D794,IF(E794=10,'Lay Out'!D794,IF(E794=16,'Lay Out'!D794,"")))</f>
        <v/>
      </c>
      <c r="N794" s="16" t="str">
        <f>IF(K794=1,'Lay Out'!G794,"")</f>
        <v/>
      </c>
      <c r="O794" s="23" t="str">
        <f>IF(K794=1,'Lay Out'!$J$25,"")</f>
        <v/>
      </c>
      <c r="P794">
        <f t="shared" si="75"/>
        <v>90646</v>
      </c>
      <c r="Q794" s="16" t="str">
        <f>IF(K794=1,'Lay Out'!F794,"")</f>
        <v/>
      </c>
    </row>
    <row r="795" spans="1:17" ht="14.4">
      <c r="A795" t="str">
        <f>IF(C795="no",_xlfn.XLOOKUP(D795,'BASE BANCOS'!B:B,'BASE BANCOS'!C:C,"",0,1),IF(C795&gt;2,_xlfn.XLOOKUP(D795,'BASE BANCOS'!A:A,'BASE BANCOS'!C:C,"",0,1),""))</f>
        <v/>
      </c>
      <c r="B795" s="16" t="str">
        <f>_xlfn.XLOOKUP(A795,'BASE BANCOS'!C:C,'BASE BANCOS'!B:B,"",0,1)</f>
        <v/>
      </c>
      <c r="C795" t="str">
        <f t="shared" si="77"/>
        <v/>
      </c>
      <c r="D795" s="16">
        <f t="shared" si="76"/>
        <v>0</v>
      </c>
      <c r="E795" t="str">
        <f t="shared" si="72"/>
        <v/>
      </c>
      <c r="F795" s="21" t="str">
        <f>IF('Lay Out'!A795&gt;1,'Lay Out'!C795,"")</f>
        <v/>
      </c>
      <c r="G795">
        <f>'Lay Out'!E795</f>
        <v>0</v>
      </c>
      <c r="H795" s="16" t="str">
        <f ca="1">IF('Lay Out'!A795&gt;3,CONCATENATE('Lay Out'!A795,RANDBETWEEN(1,99999)),(""))</f>
        <v/>
      </c>
      <c r="I795" s="16" t="str">
        <f>IF('Lay Out'!A795&gt;1,'Lay Out'!B795,"")</f>
        <v/>
      </c>
      <c r="J795" s="16" t="str">
        <f t="shared" si="73"/>
        <v/>
      </c>
      <c r="K795" s="16" t="str">
        <f t="shared" si="74"/>
        <v/>
      </c>
      <c r="L795" s="16" t="str" cm="1">
        <f t="array" ref="L795">IF(E795="","",_xlfn.IFS(E795=18,40,E795=16,3,E795=10,10))</f>
        <v/>
      </c>
      <c r="M795" s="22" t="str">
        <f>IF(E795=18,'Lay Out'!D795,IF(E795=10,'Lay Out'!D795,IF(E795=16,'Lay Out'!D795,"")))</f>
        <v/>
      </c>
      <c r="N795" s="16" t="str">
        <f>IF(K795=1,'Lay Out'!G795,"")</f>
        <v/>
      </c>
      <c r="O795" s="23" t="str">
        <f>IF(K795=1,'Lay Out'!$J$25,"")</f>
        <v/>
      </c>
      <c r="P795">
        <f t="shared" si="75"/>
        <v>90646</v>
      </c>
      <c r="Q795" s="16" t="str">
        <f>IF(K795=1,'Lay Out'!F795,"")</f>
        <v/>
      </c>
    </row>
    <row r="796" spans="1:17" ht="14.4">
      <c r="A796" t="str">
        <f>IF(C796="no",_xlfn.XLOOKUP(D796,'BASE BANCOS'!B:B,'BASE BANCOS'!C:C,"",0,1),IF(C796&gt;2,_xlfn.XLOOKUP(D796,'BASE BANCOS'!A:A,'BASE BANCOS'!C:C,"",0,1),""))</f>
        <v/>
      </c>
      <c r="B796" s="16" t="str">
        <f>_xlfn.XLOOKUP(A796,'BASE BANCOS'!C:C,'BASE BANCOS'!B:B,"",0,1)</f>
        <v/>
      </c>
      <c r="C796" t="str">
        <f t="shared" si="77"/>
        <v/>
      </c>
      <c r="D796" s="16">
        <f t="shared" si="76"/>
        <v>0</v>
      </c>
      <c r="E796" t="str">
        <f t="shared" si="72"/>
        <v/>
      </c>
      <c r="F796" s="21" t="str">
        <f>IF('Lay Out'!A796&gt;1,'Lay Out'!C796,"")</f>
        <v/>
      </c>
      <c r="G796">
        <f>'Lay Out'!E796</f>
        <v>0</v>
      </c>
      <c r="H796" s="16" t="str">
        <f ca="1">IF('Lay Out'!A796&gt;3,CONCATENATE('Lay Out'!A796,RANDBETWEEN(1,99999)),(""))</f>
        <v/>
      </c>
      <c r="I796" s="16" t="str">
        <f>IF('Lay Out'!A796&gt;1,'Lay Out'!B796,"")</f>
        <v/>
      </c>
      <c r="J796" s="16" t="str">
        <f t="shared" si="73"/>
        <v/>
      </c>
      <c r="K796" s="16" t="str">
        <f t="shared" si="74"/>
        <v/>
      </c>
      <c r="L796" s="16" t="str" cm="1">
        <f t="array" ref="L796">IF(E796="","",_xlfn.IFS(E796=18,40,E796=16,3,E796=10,10))</f>
        <v/>
      </c>
      <c r="M796" s="22" t="str">
        <f>IF(E796=18,'Lay Out'!D796,IF(E796=10,'Lay Out'!D796,IF(E796=16,'Lay Out'!D796,"")))</f>
        <v/>
      </c>
      <c r="N796" s="16" t="str">
        <f>IF(K796=1,'Lay Out'!G796,"")</f>
        <v/>
      </c>
      <c r="O796" s="23" t="str">
        <f>IF(K796=1,'Lay Out'!$J$25,"")</f>
        <v/>
      </c>
      <c r="P796">
        <f t="shared" si="75"/>
        <v>90646</v>
      </c>
      <c r="Q796" s="16" t="str">
        <f>IF(K796=1,'Lay Out'!F796,"")</f>
        <v/>
      </c>
    </row>
    <row r="797" spans="1:17" ht="14.4">
      <c r="A797" t="str">
        <f>IF(C797="no",_xlfn.XLOOKUP(D797,'BASE BANCOS'!B:B,'BASE BANCOS'!C:C,"",0,1),IF(C797&gt;2,_xlfn.XLOOKUP(D797,'BASE BANCOS'!A:A,'BASE BANCOS'!C:C,"",0,1),""))</f>
        <v/>
      </c>
      <c r="B797" s="16" t="str">
        <f>_xlfn.XLOOKUP(A797,'BASE BANCOS'!C:C,'BASE BANCOS'!B:B,"",0,1)</f>
        <v/>
      </c>
      <c r="C797" t="str">
        <f t="shared" si="77"/>
        <v/>
      </c>
      <c r="D797" s="16">
        <f t="shared" si="76"/>
        <v>0</v>
      </c>
      <c r="E797" t="str">
        <f t="shared" si="72"/>
        <v/>
      </c>
      <c r="F797" s="21" t="str">
        <f>IF('Lay Out'!A797&gt;1,'Lay Out'!C797,"")</f>
        <v/>
      </c>
      <c r="G797">
        <f>'Lay Out'!E797</f>
        <v>0</v>
      </c>
      <c r="H797" s="16" t="str">
        <f ca="1">IF('Lay Out'!A797&gt;3,CONCATENATE('Lay Out'!A797,RANDBETWEEN(1,99999)),(""))</f>
        <v/>
      </c>
      <c r="I797" s="16" t="str">
        <f>IF('Lay Out'!A797&gt;1,'Lay Out'!B797,"")</f>
        <v/>
      </c>
      <c r="J797" s="16" t="str">
        <f t="shared" si="73"/>
        <v/>
      </c>
      <c r="K797" s="16" t="str">
        <f t="shared" si="74"/>
        <v/>
      </c>
      <c r="L797" s="16" t="str" cm="1">
        <f t="array" ref="L797">IF(E797="","",_xlfn.IFS(E797=18,40,E797=16,3,E797=10,10))</f>
        <v/>
      </c>
      <c r="M797" s="22" t="str">
        <f>IF(E797=18,'Lay Out'!D797,IF(E797=10,'Lay Out'!D797,IF(E797=16,'Lay Out'!D797,"")))</f>
        <v/>
      </c>
      <c r="N797" s="16" t="str">
        <f>IF(K797=1,'Lay Out'!G797,"")</f>
        <v/>
      </c>
      <c r="O797" s="23" t="str">
        <f>IF(K797=1,'Lay Out'!$J$25,"")</f>
        <v/>
      </c>
      <c r="P797">
        <f t="shared" si="75"/>
        <v>90646</v>
      </c>
      <c r="Q797" s="16" t="str">
        <f>IF(K797=1,'Lay Out'!F797,"")</f>
        <v/>
      </c>
    </row>
    <row r="798" spans="1:17" ht="14.4">
      <c r="A798" t="str">
        <f>IF(C798="no",_xlfn.XLOOKUP(D798,'BASE BANCOS'!B:B,'BASE BANCOS'!C:C,"",0,1),IF(C798&gt;2,_xlfn.XLOOKUP(D798,'BASE BANCOS'!A:A,'BASE BANCOS'!C:C,"",0,1),""))</f>
        <v/>
      </c>
      <c r="B798" s="16" t="str">
        <f>_xlfn.XLOOKUP(A798,'BASE BANCOS'!C:C,'BASE BANCOS'!B:B,"",0,1)</f>
        <v/>
      </c>
      <c r="C798" t="str">
        <f t="shared" si="77"/>
        <v/>
      </c>
      <c r="D798" s="16">
        <f t="shared" si="76"/>
        <v>0</v>
      </c>
      <c r="E798" t="str">
        <f t="shared" si="72"/>
        <v/>
      </c>
      <c r="F798" s="21" t="str">
        <f>IF('Lay Out'!A798&gt;1,'Lay Out'!C798,"")</f>
        <v/>
      </c>
      <c r="G798">
        <f>'Lay Out'!E798</f>
        <v>0</v>
      </c>
      <c r="H798" s="16" t="str">
        <f ca="1">IF('Lay Out'!A798&gt;3,CONCATENATE('Lay Out'!A798,RANDBETWEEN(1,99999)),(""))</f>
        <v/>
      </c>
      <c r="I798" s="16" t="str">
        <f>IF('Lay Out'!A798&gt;1,'Lay Out'!B798,"")</f>
        <v/>
      </c>
      <c r="J798" s="16" t="str">
        <f t="shared" si="73"/>
        <v/>
      </c>
      <c r="K798" s="16" t="str">
        <f t="shared" si="74"/>
        <v/>
      </c>
      <c r="L798" s="16" t="str" cm="1">
        <f t="array" ref="L798">IF(E798="","",_xlfn.IFS(E798=18,40,E798=16,3,E798=10,10))</f>
        <v/>
      </c>
      <c r="M798" s="22" t="str">
        <f>IF(E798=18,'Lay Out'!D798,IF(E798=10,'Lay Out'!D798,IF(E798=16,'Lay Out'!D798,"")))</f>
        <v/>
      </c>
      <c r="N798" s="16" t="str">
        <f>IF(K798=1,'Lay Out'!G798,"")</f>
        <v/>
      </c>
      <c r="O798" s="23" t="str">
        <f>IF(K798=1,'Lay Out'!$J$25,"")</f>
        <v/>
      </c>
      <c r="P798">
        <f t="shared" si="75"/>
        <v>90646</v>
      </c>
      <c r="Q798" s="16" t="str">
        <f>IF(K798=1,'Lay Out'!F798,"")</f>
        <v/>
      </c>
    </row>
    <row r="799" spans="1:17" ht="14.4">
      <c r="A799" t="str">
        <f>IF(C799="no",_xlfn.XLOOKUP(D799,'BASE BANCOS'!B:B,'BASE BANCOS'!C:C,"",0,1),IF(C799&gt;2,_xlfn.XLOOKUP(D799,'BASE BANCOS'!A:A,'BASE BANCOS'!C:C,"",0,1),""))</f>
        <v/>
      </c>
      <c r="B799" s="16" t="str">
        <f>_xlfn.XLOOKUP(A799,'BASE BANCOS'!C:C,'BASE BANCOS'!B:B,"",0,1)</f>
        <v/>
      </c>
      <c r="C799" t="str">
        <f t="shared" si="77"/>
        <v/>
      </c>
      <c r="D799" s="16">
        <f t="shared" si="76"/>
        <v>0</v>
      </c>
      <c r="E799" t="str">
        <f t="shared" si="72"/>
        <v/>
      </c>
      <c r="F799" s="21" t="str">
        <f>IF('Lay Out'!A799&gt;1,'Lay Out'!C799,"")</f>
        <v/>
      </c>
      <c r="G799">
        <f>'Lay Out'!E799</f>
        <v>0</v>
      </c>
      <c r="H799" s="16" t="str">
        <f ca="1">IF('Lay Out'!A799&gt;3,CONCATENATE('Lay Out'!A799,RANDBETWEEN(1,99999)),(""))</f>
        <v/>
      </c>
      <c r="I799" s="16" t="str">
        <f>IF('Lay Out'!A799&gt;1,'Lay Out'!B799,"")</f>
        <v/>
      </c>
      <c r="J799" s="16" t="str">
        <f t="shared" si="73"/>
        <v/>
      </c>
      <c r="K799" s="16" t="str">
        <f t="shared" si="74"/>
        <v/>
      </c>
      <c r="L799" s="16" t="str" cm="1">
        <f t="array" ref="L799">IF(E799="","",_xlfn.IFS(E799=18,40,E799=16,3,E799=10,10))</f>
        <v/>
      </c>
      <c r="M799" s="22" t="str">
        <f>IF(E799=18,'Lay Out'!D799,IF(E799=10,'Lay Out'!D799,IF(E799=16,'Lay Out'!D799,"")))</f>
        <v/>
      </c>
      <c r="N799" s="16" t="str">
        <f>IF(K799=1,'Lay Out'!G799,"")</f>
        <v/>
      </c>
      <c r="O799" s="23" t="str">
        <f>IF(K799=1,'Lay Out'!$J$25,"")</f>
        <v/>
      </c>
      <c r="P799">
        <f t="shared" si="75"/>
        <v>90646</v>
      </c>
      <c r="Q799" s="16" t="str">
        <f>IF(K799=1,'Lay Out'!F799,"")</f>
        <v/>
      </c>
    </row>
    <row r="800" spans="1:17" ht="14.4">
      <c r="A800" t="str">
        <f>IF(C800="no",_xlfn.XLOOKUP(D800,'BASE BANCOS'!B:B,'BASE BANCOS'!C:C,"",0,1),IF(C800&gt;2,_xlfn.XLOOKUP(D800,'BASE BANCOS'!A:A,'BASE BANCOS'!C:C,"",0,1),""))</f>
        <v/>
      </c>
      <c r="B800" s="16" t="str">
        <f>_xlfn.XLOOKUP(A800,'BASE BANCOS'!C:C,'BASE BANCOS'!B:B,"",0,1)</f>
        <v/>
      </c>
      <c r="C800" t="str">
        <f t="shared" si="77"/>
        <v/>
      </c>
      <c r="D800" s="16">
        <f t="shared" si="76"/>
        <v>0</v>
      </c>
      <c r="E800" t="str">
        <f t="shared" si="72"/>
        <v/>
      </c>
      <c r="F800" s="21" t="str">
        <f>IF('Lay Out'!A800&gt;1,'Lay Out'!C800,"")</f>
        <v/>
      </c>
      <c r="G800">
        <f>'Lay Out'!E800</f>
        <v>0</v>
      </c>
      <c r="H800" s="16" t="str">
        <f ca="1">IF('Lay Out'!A800&gt;3,CONCATENATE('Lay Out'!A800,RANDBETWEEN(1,99999)),(""))</f>
        <v/>
      </c>
      <c r="I800" s="16" t="str">
        <f>IF('Lay Out'!A800&gt;1,'Lay Out'!B800,"")</f>
        <v/>
      </c>
      <c r="J800" s="16" t="str">
        <f t="shared" si="73"/>
        <v/>
      </c>
      <c r="K800" s="16" t="str">
        <f t="shared" si="74"/>
        <v/>
      </c>
      <c r="L800" s="16" t="str" cm="1">
        <f t="array" ref="L800">IF(E800="","",_xlfn.IFS(E800=18,40,E800=16,3,E800=10,10))</f>
        <v/>
      </c>
      <c r="M800" s="22" t="str">
        <f>IF(E800=18,'Lay Out'!D800,IF(E800=10,'Lay Out'!D800,IF(E800=16,'Lay Out'!D800,"")))</f>
        <v/>
      </c>
      <c r="N800" s="16" t="str">
        <f>IF(K800=1,'Lay Out'!G800,"")</f>
        <v/>
      </c>
      <c r="O800" s="23" t="str">
        <f>IF(K800=1,'Lay Out'!$J$25,"")</f>
        <v/>
      </c>
      <c r="P800">
        <f t="shared" si="75"/>
        <v>90646</v>
      </c>
      <c r="Q800" s="16" t="str">
        <f>IF(K800=1,'Lay Out'!F800,"")</f>
        <v/>
      </c>
    </row>
    <row r="801" spans="1:17" ht="14.4">
      <c r="A801" t="str">
        <f>IF(C801="no",_xlfn.XLOOKUP(D801,'BASE BANCOS'!B:B,'BASE BANCOS'!C:C,"",0,1),IF(C801&gt;2,_xlfn.XLOOKUP(D801,'BASE BANCOS'!A:A,'BASE BANCOS'!C:C,"",0,1),""))</f>
        <v/>
      </c>
      <c r="B801" s="16" t="str">
        <f>_xlfn.XLOOKUP(A801,'BASE BANCOS'!C:C,'BASE BANCOS'!B:B,"",0,1)</f>
        <v/>
      </c>
      <c r="C801" t="str">
        <f t="shared" si="77"/>
        <v/>
      </c>
      <c r="D801" s="16">
        <f t="shared" si="76"/>
        <v>0</v>
      </c>
      <c r="E801" t="str">
        <f t="shared" si="72"/>
        <v/>
      </c>
      <c r="F801" s="21" t="str">
        <f>IF('Lay Out'!A801&gt;1,'Lay Out'!C801,"")</f>
        <v/>
      </c>
      <c r="G801">
        <f>'Lay Out'!E801</f>
        <v>0</v>
      </c>
      <c r="H801" s="16" t="str">
        <f ca="1">IF('Lay Out'!A801&gt;3,CONCATENATE('Lay Out'!A801,RANDBETWEEN(1,99999)),(""))</f>
        <v/>
      </c>
      <c r="I801" s="16" t="str">
        <f>IF('Lay Out'!A801&gt;1,'Lay Out'!B801,"")</f>
        <v/>
      </c>
      <c r="J801" s="16" t="str">
        <f t="shared" si="73"/>
        <v/>
      </c>
      <c r="K801" s="16" t="str">
        <f t="shared" si="74"/>
        <v/>
      </c>
      <c r="L801" s="16" t="str" cm="1">
        <f t="array" ref="L801">IF(E801="","",_xlfn.IFS(E801=18,40,E801=16,3,E801=10,10))</f>
        <v/>
      </c>
      <c r="M801" s="22" t="str">
        <f>IF(E801=18,'Lay Out'!D801,IF(E801=10,'Lay Out'!D801,IF(E801=16,'Lay Out'!D801,"")))</f>
        <v/>
      </c>
      <c r="N801" s="16" t="str">
        <f>IF(K801=1,'Lay Out'!G801,"")</f>
        <v/>
      </c>
      <c r="O801" s="23" t="str">
        <f>IF(K801=1,'Lay Out'!$J$25,"")</f>
        <v/>
      </c>
      <c r="P801">
        <f t="shared" si="75"/>
        <v>90646</v>
      </c>
      <c r="Q801" s="16" t="str">
        <f>IF(K801=1,'Lay Out'!F801,"")</f>
        <v/>
      </c>
    </row>
    <row r="802" spans="1:17" ht="14.4">
      <c r="A802" t="str">
        <f>IF(C802="no",_xlfn.XLOOKUP(D802,'BASE BANCOS'!B:B,'BASE BANCOS'!C:C,"",0,1),IF(C802&gt;2,_xlfn.XLOOKUP(D802,'BASE BANCOS'!A:A,'BASE BANCOS'!C:C,"",0,1),""))</f>
        <v/>
      </c>
      <c r="B802" s="16" t="str">
        <f>_xlfn.XLOOKUP(A802,'BASE BANCOS'!C:C,'BASE BANCOS'!B:B,"",0,1)</f>
        <v/>
      </c>
      <c r="C802" t="str">
        <f t="shared" si="77"/>
        <v/>
      </c>
      <c r="D802" s="16">
        <f t="shared" si="76"/>
        <v>0</v>
      </c>
      <c r="E802" t="str">
        <f t="shared" si="72"/>
        <v/>
      </c>
      <c r="F802" s="21" t="str">
        <f>IF('Lay Out'!A802&gt;1,'Lay Out'!C802,"")</f>
        <v/>
      </c>
      <c r="G802">
        <f>'Lay Out'!E802</f>
        <v>0</v>
      </c>
      <c r="H802" s="16" t="str">
        <f ca="1">IF('Lay Out'!A802&gt;3,CONCATENATE('Lay Out'!A802,RANDBETWEEN(1,99999)),(""))</f>
        <v/>
      </c>
      <c r="I802" s="16" t="str">
        <f>IF('Lay Out'!A802&gt;1,'Lay Out'!B802,"")</f>
        <v/>
      </c>
      <c r="J802" s="16" t="str">
        <f t="shared" si="73"/>
        <v/>
      </c>
      <c r="K802" s="16" t="str">
        <f t="shared" si="74"/>
        <v/>
      </c>
      <c r="L802" s="16" t="str" cm="1">
        <f t="array" ref="L802">IF(E802="","",_xlfn.IFS(E802=18,40,E802=16,3,E802=10,10))</f>
        <v/>
      </c>
      <c r="M802" s="22" t="str">
        <f>IF(E802=18,'Lay Out'!D802,IF(E802=10,'Lay Out'!D802,IF(E802=16,'Lay Out'!D802,"")))</f>
        <v/>
      </c>
      <c r="N802" s="16" t="str">
        <f>IF(K802=1,'Lay Out'!G802,"")</f>
        <v/>
      </c>
      <c r="O802" s="23" t="str">
        <f>IF(K802=1,'Lay Out'!$J$25,"")</f>
        <v/>
      </c>
      <c r="P802">
        <f t="shared" si="75"/>
        <v>90646</v>
      </c>
      <c r="Q802" s="16" t="str">
        <f>IF(K802=1,'Lay Out'!F802,"")</f>
        <v/>
      </c>
    </row>
    <row r="803" spans="1:17" ht="14.4">
      <c r="A803" t="str">
        <f>IF(C803="no",_xlfn.XLOOKUP(D803,'BASE BANCOS'!B:B,'BASE BANCOS'!C:C,"",0,1),IF(C803&gt;2,_xlfn.XLOOKUP(D803,'BASE BANCOS'!A:A,'BASE BANCOS'!C:C,"",0,1),""))</f>
        <v/>
      </c>
      <c r="B803" s="16" t="str">
        <f>_xlfn.XLOOKUP(A803,'BASE BANCOS'!C:C,'BASE BANCOS'!B:B,"",0,1)</f>
        <v/>
      </c>
      <c r="C803" t="str">
        <f t="shared" si="77"/>
        <v/>
      </c>
      <c r="D803" s="16">
        <f t="shared" si="76"/>
        <v>0</v>
      </c>
      <c r="E803" t="str">
        <f t="shared" si="72"/>
        <v/>
      </c>
      <c r="F803" s="21" t="str">
        <f>IF('Lay Out'!A803&gt;1,'Lay Out'!C803,"")</f>
        <v/>
      </c>
      <c r="G803">
        <f>'Lay Out'!E803</f>
        <v>0</v>
      </c>
      <c r="H803" s="16" t="str">
        <f ca="1">IF('Lay Out'!A803&gt;3,CONCATENATE('Lay Out'!A803,RANDBETWEEN(1,99999)),(""))</f>
        <v/>
      </c>
      <c r="I803" s="16" t="str">
        <f>IF('Lay Out'!A803&gt;1,'Lay Out'!B803,"")</f>
        <v/>
      </c>
      <c r="J803" s="16" t="str">
        <f t="shared" si="73"/>
        <v/>
      </c>
      <c r="K803" s="16" t="str">
        <f t="shared" si="74"/>
        <v/>
      </c>
      <c r="L803" s="16" t="str" cm="1">
        <f t="array" ref="L803">IF(E803="","",_xlfn.IFS(E803=18,40,E803=16,3,E803=10,10))</f>
        <v/>
      </c>
      <c r="M803" s="22" t="str">
        <f>IF(E803=18,'Lay Out'!D803,IF(E803=10,'Lay Out'!D803,IF(E803=16,'Lay Out'!D803,"")))</f>
        <v/>
      </c>
      <c r="N803" s="16" t="str">
        <f>IF(K803=1,'Lay Out'!G803,"")</f>
        <v/>
      </c>
      <c r="O803" s="23" t="str">
        <f>IF(K803=1,'Lay Out'!$J$25,"")</f>
        <v/>
      </c>
      <c r="P803">
        <f t="shared" si="75"/>
        <v>90646</v>
      </c>
      <c r="Q803" s="16" t="str">
        <f>IF(K803=1,'Lay Out'!F803,"")</f>
        <v/>
      </c>
    </row>
    <row r="804" spans="1:17" ht="14.4">
      <c r="A804" t="str">
        <f>IF(C804="no",_xlfn.XLOOKUP(D804,'BASE BANCOS'!B:B,'BASE BANCOS'!C:C,"",0,1),IF(C804&gt;2,_xlfn.XLOOKUP(D804,'BASE BANCOS'!A:A,'BASE BANCOS'!C:C,"",0,1),""))</f>
        <v/>
      </c>
      <c r="B804" s="16" t="str">
        <f>_xlfn.XLOOKUP(A804,'BASE BANCOS'!C:C,'BASE BANCOS'!B:B,"",0,1)</f>
        <v/>
      </c>
      <c r="C804" t="str">
        <f t="shared" si="77"/>
        <v/>
      </c>
      <c r="D804" s="16">
        <f t="shared" si="76"/>
        <v>0</v>
      </c>
      <c r="E804" t="str">
        <f t="shared" si="72"/>
        <v/>
      </c>
      <c r="F804" s="21" t="str">
        <f>IF('Lay Out'!A804&gt;1,'Lay Out'!C804,"")</f>
        <v/>
      </c>
      <c r="G804">
        <f>'Lay Out'!E804</f>
        <v>0</v>
      </c>
      <c r="H804" s="16" t="str">
        <f ca="1">IF('Lay Out'!A804&gt;3,CONCATENATE('Lay Out'!A804,RANDBETWEEN(1,99999)),(""))</f>
        <v/>
      </c>
      <c r="I804" s="16" t="str">
        <f>IF('Lay Out'!A804&gt;1,'Lay Out'!B804,"")</f>
        <v/>
      </c>
      <c r="J804" s="16" t="str">
        <f t="shared" si="73"/>
        <v/>
      </c>
      <c r="K804" s="16" t="str">
        <f t="shared" si="74"/>
        <v/>
      </c>
      <c r="L804" s="16" t="str" cm="1">
        <f t="array" ref="L804">IF(E804="","",_xlfn.IFS(E804=18,40,E804=16,3,E804=10,10))</f>
        <v/>
      </c>
      <c r="M804" s="22" t="str">
        <f>IF(E804=18,'Lay Out'!D804,IF(E804=10,'Lay Out'!D804,IF(E804=16,'Lay Out'!D804,"")))</f>
        <v/>
      </c>
      <c r="N804" s="16" t="str">
        <f>IF(K804=1,'Lay Out'!G804,"")</f>
        <v/>
      </c>
      <c r="O804" s="23" t="str">
        <f>IF(K804=1,'Lay Out'!$J$25,"")</f>
        <v/>
      </c>
      <c r="P804">
        <f t="shared" si="75"/>
        <v>90646</v>
      </c>
      <c r="Q804" s="16" t="str">
        <f>IF(K804=1,'Lay Out'!F804,"")</f>
        <v/>
      </c>
    </row>
    <row r="805" spans="1:17" ht="14.4">
      <c r="A805" t="str">
        <f>IF(C805="no",_xlfn.XLOOKUP(D805,'BASE BANCOS'!B:B,'BASE BANCOS'!C:C,"",0,1),IF(C805&gt;2,_xlfn.XLOOKUP(D805,'BASE BANCOS'!A:A,'BASE BANCOS'!C:C,"",0,1),""))</f>
        <v/>
      </c>
      <c r="B805" s="16" t="str">
        <f>_xlfn.XLOOKUP(A805,'BASE BANCOS'!C:C,'BASE BANCOS'!B:B,"",0,1)</f>
        <v/>
      </c>
      <c r="C805" t="str">
        <f t="shared" si="77"/>
        <v/>
      </c>
      <c r="D805" s="16">
        <f t="shared" si="76"/>
        <v>0</v>
      </c>
      <c r="E805" t="str">
        <f t="shared" si="72"/>
        <v/>
      </c>
      <c r="F805" s="21" t="str">
        <f>IF('Lay Out'!A805&gt;1,'Lay Out'!C805,"")</f>
        <v/>
      </c>
      <c r="G805">
        <f>'Lay Out'!E805</f>
        <v>0</v>
      </c>
      <c r="H805" s="16" t="str">
        <f ca="1">IF('Lay Out'!A805&gt;3,CONCATENATE('Lay Out'!A805,RANDBETWEEN(1,99999)),(""))</f>
        <v/>
      </c>
      <c r="I805" s="16" t="str">
        <f>IF('Lay Out'!A805&gt;1,'Lay Out'!B805,"")</f>
        <v/>
      </c>
      <c r="J805" s="16" t="str">
        <f t="shared" si="73"/>
        <v/>
      </c>
      <c r="K805" s="16" t="str">
        <f t="shared" si="74"/>
        <v/>
      </c>
      <c r="L805" s="16" t="str" cm="1">
        <f t="array" ref="L805">IF(E805="","",_xlfn.IFS(E805=18,40,E805=16,3,E805=10,10))</f>
        <v/>
      </c>
      <c r="M805" s="22" t="str">
        <f>IF(E805=18,'Lay Out'!D805,IF(E805=10,'Lay Out'!D805,IF(E805=16,'Lay Out'!D805,"")))</f>
        <v/>
      </c>
      <c r="N805" s="16" t="str">
        <f>IF(K805=1,'Lay Out'!G805,"")</f>
        <v/>
      </c>
      <c r="O805" s="23" t="str">
        <f>IF(K805=1,'Lay Out'!$J$25,"")</f>
        <v/>
      </c>
      <c r="P805">
        <f t="shared" si="75"/>
        <v>90646</v>
      </c>
      <c r="Q805" s="16" t="str">
        <f>IF(K805=1,'Lay Out'!F805,"")</f>
        <v/>
      </c>
    </row>
    <row r="806" spans="1:17" ht="14.4">
      <c r="A806" t="str">
        <f>IF(C806="no",_xlfn.XLOOKUP(D806,'BASE BANCOS'!B:B,'BASE BANCOS'!C:C,"",0,1),IF(C806&gt;2,_xlfn.XLOOKUP(D806,'BASE BANCOS'!A:A,'BASE BANCOS'!C:C,"",0,1),""))</f>
        <v/>
      </c>
      <c r="B806" s="16" t="str">
        <f>_xlfn.XLOOKUP(A806,'BASE BANCOS'!C:C,'BASE BANCOS'!B:B,"",0,1)</f>
        <v/>
      </c>
      <c r="C806" t="str">
        <f t="shared" si="77"/>
        <v/>
      </c>
      <c r="D806" s="16">
        <f t="shared" si="76"/>
        <v>0</v>
      </c>
      <c r="E806" t="str">
        <f t="shared" si="72"/>
        <v/>
      </c>
      <c r="F806" s="21" t="str">
        <f>IF('Lay Out'!A806&gt;1,'Lay Out'!C806,"")</f>
        <v/>
      </c>
      <c r="G806">
        <f>'Lay Out'!E806</f>
        <v>0</v>
      </c>
      <c r="H806" s="16" t="str">
        <f ca="1">IF('Lay Out'!A806&gt;3,CONCATENATE('Lay Out'!A806,RANDBETWEEN(1,99999)),(""))</f>
        <v/>
      </c>
      <c r="I806" s="16" t="str">
        <f>IF('Lay Out'!A806&gt;1,'Lay Out'!B806,"")</f>
        <v/>
      </c>
      <c r="J806" s="16" t="str">
        <f t="shared" si="73"/>
        <v/>
      </c>
      <c r="K806" s="16" t="str">
        <f t="shared" si="74"/>
        <v/>
      </c>
      <c r="L806" s="16" t="str" cm="1">
        <f t="array" ref="L806">IF(E806="","",_xlfn.IFS(E806=18,40,E806=16,3,E806=10,10))</f>
        <v/>
      </c>
      <c r="M806" s="22" t="str">
        <f>IF(E806=18,'Lay Out'!D806,IF(E806=10,'Lay Out'!D806,IF(E806=16,'Lay Out'!D806,"")))</f>
        <v/>
      </c>
      <c r="N806" s="16" t="str">
        <f>IF(K806=1,'Lay Out'!G806,"")</f>
        <v/>
      </c>
      <c r="O806" s="23" t="str">
        <f>IF(K806=1,'Lay Out'!$J$25,"")</f>
        <v/>
      </c>
      <c r="P806">
        <f t="shared" si="75"/>
        <v>90646</v>
      </c>
      <c r="Q806" s="16" t="str">
        <f>IF(K806=1,'Lay Out'!F806,"")</f>
        <v/>
      </c>
    </row>
    <row r="807" spans="1:17" ht="14.4">
      <c r="A807" t="str">
        <f>IF(C807="no",_xlfn.XLOOKUP(D807,'BASE BANCOS'!B:B,'BASE BANCOS'!C:C,"",0,1),IF(C807&gt;2,_xlfn.XLOOKUP(D807,'BASE BANCOS'!A:A,'BASE BANCOS'!C:C,"",0,1),""))</f>
        <v/>
      </c>
      <c r="B807" s="16" t="str">
        <f>_xlfn.XLOOKUP(A807,'BASE BANCOS'!C:C,'BASE BANCOS'!B:B,"",0,1)</f>
        <v/>
      </c>
      <c r="C807" t="str">
        <f t="shared" si="77"/>
        <v/>
      </c>
      <c r="D807" s="16">
        <f t="shared" si="76"/>
        <v>0</v>
      </c>
      <c r="E807" t="str">
        <f t="shared" si="72"/>
        <v/>
      </c>
      <c r="F807" s="21" t="str">
        <f>IF('Lay Out'!A807&gt;1,'Lay Out'!C807,"")</f>
        <v/>
      </c>
      <c r="G807">
        <f>'Lay Out'!E807</f>
        <v>0</v>
      </c>
      <c r="H807" s="16" t="str">
        <f ca="1">IF('Lay Out'!A807&gt;3,CONCATENATE('Lay Out'!A807,RANDBETWEEN(1,99999)),(""))</f>
        <v/>
      </c>
      <c r="I807" s="16" t="str">
        <f>IF('Lay Out'!A807&gt;1,'Lay Out'!B807,"")</f>
        <v/>
      </c>
      <c r="J807" s="16" t="str">
        <f t="shared" si="73"/>
        <v/>
      </c>
      <c r="K807" s="16" t="str">
        <f t="shared" si="74"/>
        <v/>
      </c>
      <c r="L807" s="16" t="str" cm="1">
        <f t="array" ref="L807">IF(E807="","",_xlfn.IFS(E807=18,40,E807=16,3,E807=10,10))</f>
        <v/>
      </c>
      <c r="M807" s="22" t="str">
        <f>IF(E807=18,'Lay Out'!D807,IF(E807=10,'Lay Out'!D807,IF(E807=16,'Lay Out'!D807,"")))</f>
        <v/>
      </c>
      <c r="N807" s="16" t="str">
        <f>IF(K807=1,'Lay Out'!G807,"")</f>
        <v/>
      </c>
      <c r="O807" s="23" t="str">
        <f>IF(K807=1,'Lay Out'!$J$25,"")</f>
        <v/>
      </c>
      <c r="P807">
        <f t="shared" si="75"/>
        <v>90646</v>
      </c>
      <c r="Q807" s="16" t="str">
        <f>IF(K807=1,'Lay Out'!F807,"")</f>
        <v/>
      </c>
    </row>
    <row r="808" spans="1:17" ht="14.4">
      <c r="A808" t="str">
        <f>IF(C808="no",_xlfn.XLOOKUP(D808,'BASE BANCOS'!B:B,'BASE BANCOS'!C:C,"",0,1),IF(C808&gt;2,_xlfn.XLOOKUP(D808,'BASE BANCOS'!A:A,'BASE BANCOS'!C:C,"",0,1),""))</f>
        <v/>
      </c>
      <c r="B808" s="16" t="str">
        <f>_xlfn.XLOOKUP(A808,'BASE BANCOS'!C:C,'BASE BANCOS'!B:B,"",0,1)</f>
        <v/>
      </c>
      <c r="C808" t="str">
        <f t="shared" si="77"/>
        <v/>
      </c>
      <c r="D808" s="16">
        <f t="shared" si="76"/>
        <v>0</v>
      </c>
      <c r="E808" t="str">
        <f t="shared" si="72"/>
        <v/>
      </c>
      <c r="F808" s="21" t="str">
        <f>IF('Lay Out'!A808&gt;1,'Lay Out'!C808,"")</f>
        <v/>
      </c>
      <c r="G808">
        <f>'Lay Out'!E808</f>
        <v>0</v>
      </c>
      <c r="H808" s="16" t="str">
        <f ca="1">IF('Lay Out'!A808&gt;3,CONCATENATE('Lay Out'!A808,RANDBETWEEN(1,99999)),(""))</f>
        <v/>
      </c>
      <c r="I808" s="16" t="str">
        <f>IF('Lay Out'!A808&gt;1,'Lay Out'!B808,"")</f>
        <v/>
      </c>
      <c r="J808" s="16" t="str">
        <f t="shared" si="73"/>
        <v/>
      </c>
      <c r="K808" s="16" t="str">
        <f t="shared" si="74"/>
        <v/>
      </c>
      <c r="L808" s="16" t="str" cm="1">
        <f t="array" ref="L808">IF(E808="","",_xlfn.IFS(E808=18,40,E808=16,3,E808=10,10))</f>
        <v/>
      </c>
      <c r="M808" s="22" t="str">
        <f>IF(E808=18,'Lay Out'!D808,IF(E808=10,'Lay Out'!D808,IF(E808=16,'Lay Out'!D808,"")))</f>
        <v/>
      </c>
      <c r="N808" s="16" t="str">
        <f>IF(K808=1,'Lay Out'!G808,"")</f>
        <v/>
      </c>
      <c r="O808" s="23" t="str">
        <f>IF(K808=1,'Lay Out'!$J$25,"")</f>
        <v/>
      </c>
      <c r="P808">
        <f t="shared" si="75"/>
        <v>90646</v>
      </c>
      <c r="Q808" s="16" t="str">
        <f>IF(K808=1,'Lay Out'!F808,"")</f>
        <v/>
      </c>
    </row>
    <row r="809" spans="1:17" ht="14.4">
      <c r="A809" t="str">
        <f>IF(C809="no",_xlfn.XLOOKUP(D809,'BASE BANCOS'!B:B,'BASE BANCOS'!C:C,"",0,1),IF(C809&gt;2,_xlfn.XLOOKUP(D809,'BASE BANCOS'!A:A,'BASE BANCOS'!C:C,"",0,1),""))</f>
        <v/>
      </c>
      <c r="B809" s="16" t="str">
        <f>_xlfn.XLOOKUP(A809,'BASE BANCOS'!C:C,'BASE BANCOS'!B:B,"",0,1)</f>
        <v/>
      </c>
      <c r="C809" t="str">
        <f t="shared" si="77"/>
        <v/>
      </c>
      <c r="D809" s="16">
        <f t="shared" si="76"/>
        <v>0</v>
      </c>
      <c r="E809" t="str">
        <f t="shared" si="72"/>
        <v/>
      </c>
      <c r="F809" s="21" t="str">
        <f>IF('Lay Out'!A809&gt;1,'Lay Out'!C809,"")</f>
        <v/>
      </c>
      <c r="G809">
        <f>'Lay Out'!E809</f>
        <v>0</v>
      </c>
      <c r="H809" s="16" t="str">
        <f ca="1">IF('Lay Out'!A809&gt;3,CONCATENATE('Lay Out'!A809,RANDBETWEEN(1,99999)),(""))</f>
        <v/>
      </c>
      <c r="I809" s="16" t="str">
        <f>IF('Lay Out'!A809&gt;1,'Lay Out'!B809,"")</f>
        <v/>
      </c>
      <c r="J809" s="16" t="str">
        <f t="shared" si="73"/>
        <v/>
      </c>
      <c r="K809" s="16" t="str">
        <f t="shared" si="74"/>
        <v/>
      </c>
      <c r="L809" s="16" t="str" cm="1">
        <f t="array" ref="L809">IF(E809="","",_xlfn.IFS(E809=18,40,E809=16,3,E809=10,10))</f>
        <v/>
      </c>
      <c r="M809" s="22" t="str">
        <f>IF(E809=18,'Lay Out'!D809,IF(E809=10,'Lay Out'!D809,IF(E809=16,'Lay Out'!D809,"")))</f>
        <v/>
      </c>
      <c r="N809" s="16" t="str">
        <f>IF(K809=1,'Lay Out'!G809,"")</f>
        <v/>
      </c>
      <c r="O809" s="23" t="str">
        <f>IF(K809=1,'Lay Out'!$J$25,"")</f>
        <v/>
      </c>
      <c r="P809">
        <f t="shared" si="75"/>
        <v>90646</v>
      </c>
      <c r="Q809" s="16" t="str">
        <f>IF(K809=1,'Lay Out'!F809,"")</f>
        <v/>
      </c>
    </row>
    <row r="810" spans="1:17" ht="14.4">
      <c r="A810" t="str">
        <f>IF(C810="no",_xlfn.XLOOKUP(D810,'BASE BANCOS'!B:B,'BASE BANCOS'!C:C,"",0,1),IF(C810&gt;2,_xlfn.XLOOKUP(D810,'BASE BANCOS'!A:A,'BASE BANCOS'!C:C,"",0,1),""))</f>
        <v/>
      </c>
      <c r="B810" s="16" t="str">
        <f>_xlfn.XLOOKUP(A810,'BASE BANCOS'!C:C,'BASE BANCOS'!B:B,"",0,1)</f>
        <v/>
      </c>
      <c r="C810" t="str">
        <f t="shared" si="77"/>
        <v/>
      </c>
      <c r="D810" s="16">
        <f t="shared" si="76"/>
        <v>0</v>
      </c>
      <c r="E810" t="str">
        <f t="shared" si="72"/>
        <v/>
      </c>
      <c r="F810" s="21" t="str">
        <f>IF('Lay Out'!A810&gt;1,'Lay Out'!C810,"")</f>
        <v/>
      </c>
      <c r="G810">
        <f>'Lay Out'!E810</f>
        <v>0</v>
      </c>
      <c r="H810" s="16" t="str">
        <f ca="1">IF('Lay Out'!A810&gt;3,CONCATENATE('Lay Out'!A810,RANDBETWEEN(1,99999)),(""))</f>
        <v/>
      </c>
      <c r="I810" s="16" t="str">
        <f>IF('Lay Out'!A810&gt;1,'Lay Out'!B810,"")</f>
        <v/>
      </c>
      <c r="J810" s="16" t="str">
        <f t="shared" si="73"/>
        <v/>
      </c>
      <c r="K810" s="16" t="str">
        <f t="shared" si="74"/>
        <v/>
      </c>
      <c r="L810" s="16" t="str" cm="1">
        <f t="array" ref="L810">IF(E810="","",_xlfn.IFS(E810=18,40,E810=16,3,E810=10,10))</f>
        <v/>
      </c>
      <c r="M810" s="22" t="str">
        <f>IF(E810=18,'Lay Out'!D810,IF(E810=10,'Lay Out'!D810,IF(E810=16,'Lay Out'!D810,"")))</f>
        <v/>
      </c>
      <c r="N810" s="16" t="str">
        <f>IF(K810=1,'Lay Out'!G810,"")</f>
        <v/>
      </c>
      <c r="O810" s="23" t="str">
        <f>IF(K810=1,'Lay Out'!$J$25,"")</f>
        <v/>
      </c>
      <c r="P810">
        <f t="shared" si="75"/>
        <v>90646</v>
      </c>
      <c r="Q810" s="16" t="str">
        <f>IF(K810=1,'Lay Out'!F810,"")</f>
        <v/>
      </c>
    </row>
    <row r="811" spans="1:17" ht="14.4">
      <c r="A811" t="str">
        <f>IF(C811="no",_xlfn.XLOOKUP(D811,'BASE BANCOS'!B:B,'BASE BANCOS'!C:C,"",0,1),IF(C811&gt;2,_xlfn.XLOOKUP(D811,'BASE BANCOS'!A:A,'BASE BANCOS'!C:C,"",0,1),""))</f>
        <v/>
      </c>
      <c r="B811" s="16" t="str">
        <f>_xlfn.XLOOKUP(A811,'BASE BANCOS'!C:C,'BASE BANCOS'!B:B,"",0,1)</f>
        <v/>
      </c>
      <c r="C811" t="str">
        <f t="shared" si="77"/>
        <v/>
      </c>
      <c r="D811" s="16">
        <f t="shared" si="76"/>
        <v>0</v>
      </c>
      <c r="E811" t="str">
        <f t="shared" si="72"/>
        <v/>
      </c>
      <c r="F811" s="21" t="str">
        <f>IF('Lay Out'!A811&gt;1,'Lay Out'!C811,"")</f>
        <v/>
      </c>
      <c r="G811">
        <f>'Lay Out'!E811</f>
        <v>0</v>
      </c>
      <c r="H811" s="16" t="str">
        <f ca="1">IF('Lay Out'!A811&gt;3,CONCATENATE('Lay Out'!A811,RANDBETWEEN(1,99999)),(""))</f>
        <v/>
      </c>
      <c r="I811" s="16" t="str">
        <f>IF('Lay Out'!A811&gt;1,'Lay Out'!B811,"")</f>
        <v/>
      </c>
      <c r="J811" s="16" t="str">
        <f t="shared" si="73"/>
        <v/>
      </c>
      <c r="K811" s="16" t="str">
        <f t="shared" si="74"/>
        <v/>
      </c>
      <c r="L811" s="16" t="str" cm="1">
        <f t="array" ref="L811">IF(E811="","",_xlfn.IFS(E811=18,40,E811=16,3,E811=10,10))</f>
        <v/>
      </c>
      <c r="M811" s="22" t="str">
        <f>IF(E811=18,'Lay Out'!D811,IF(E811=10,'Lay Out'!D811,IF(E811=16,'Lay Out'!D811,"")))</f>
        <v/>
      </c>
      <c r="N811" s="16" t="str">
        <f>IF(K811=1,'Lay Out'!G811,"")</f>
        <v/>
      </c>
      <c r="O811" s="23" t="str">
        <f>IF(K811=1,'Lay Out'!$J$25,"")</f>
        <v/>
      </c>
      <c r="P811">
        <f t="shared" si="75"/>
        <v>90646</v>
      </c>
      <c r="Q811" s="16" t="str">
        <f>IF(K811=1,'Lay Out'!F811,"")</f>
        <v/>
      </c>
    </row>
    <row r="812" spans="1:17" ht="14.4">
      <c r="A812" t="str">
        <f>IF(C812="no",_xlfn.XLOOKUP(D812,'BASE BANCOS'!B:B,'BASE BANCOS'!C:C,"",0,1),IF(C812&gt;2,_xlfn.XLOOKUP(D812,'BASE BANCOS'!A:A,'BASE BANCOS'!C:C,"",0,1),""))</f>
        <v/>
      </c>
      <c r="B812" s="16" t="str">
        <f>_xlfn.XLOOKUP(A812,'BASE BANCOS'!C:C,'BASE BANCOS'!B:B,"",0,1)</f>
        <v/>
      </c>
      <c r="C812" t="str">
        <f t="shared" si="77"/>
        <v/>
      </c>
      <c r="D812" s="16">
        <f t="shared" si="76"/>
        <v>0</v>
      </c>
      <c r="E812" t="str">
        <f t="shared" si="72"/>
        <v/>
      </c>
      <c r="F812" s="21" t="str">
        <f>IF('Lay Out'!A812&gt;1,'Lay Out'!C812,"")</f>
        <v/>
      </c>
      <c r="G812">
        <f>'Lay Out'!E812</f>
        <v>0</v>
      </c>
      <c r="H812" s="16" t="str">
        <f ca="1">IF('Lay Out'!A812&gt;3,CONCATENATE('Lay Out'!A812,RANDBETWEEN(1,99999)),(""))</f>
        <v/>
      </c>
      <c r="I812" s="16" t="str">
        <f>IF('Lay Out'!A812&gt;1,'Lay Out'!B812,"")</f>
        <v/>
      </c>
      <c r="J812" s="16" t="str">
        <f t="shared" si="73"/>
        <v/>
      </c>
      <c r="K812" s="16" t="str">
        <f t="shared" si="74"/>
        <v/>
      </c>
      <c r="L812" s="16" t="str" cm="1">
        <f t="array" ref="L812">IF(E812="","",_xlfn.IFS(E812=18,40,E812=16,3,E812=10,10))</f>
        <v/>
      </c>
      <c r="M812" s="22" t="str">
        <f>IF(E812=18,'Lay Out'!D812,IF(E812=10,'Lay Out'!D812,IF(E812=16,'Lay Out'!D812,"")))</f>
        <v/>
      </c>
      <c r="N812" s="16" t="str">
        <f>IF(K812=1,'Lay Out'!G812,"")</f>
        <v/>
      </c>
      <c r="O812" s="23" t="str">
        <f>IF(K812=1,'Lay Out'!$J$25,"")</f>
        <v/>
      </c>
      <c r="P812">
        <f t="shared" si="75"/>
        <v>90646</v>
      </c>
      <c r="Q812" s="16" t="str">
        <f>IF(K812=1,'Lay Out'!F812,"")</f>
        <v/>
      </c>
    </row>
    <row r="813" spans="1:17" ht="14.4">
      <c r="A813" t="str">
        <f>IF(C813="no",_xlfn.XLOOKUP(D813,'BASE BANCOS'!B:B,'BASE BANCOS'!C:C,"",0,1),IF(C813&gt;2,_xlfn.XLOOKUP(D813,'BASE BANCOS'!A:A,'BASE BANCOS'!C:C,"",0,1),""))</f>
        <v/>
      </c>
      <c r="B813" s="16" t="str">
        <f>_xlfn.XLOOKUP(A813,'BASE BANCOS'!C:C,'BASE BANCOS'!B:B,"",0,1)</f>
        <v/>
      </c>
      <c r="C813" t="str">
        <f t="shared" si="77"/>
        <v/>
      </c>
      <c r="D813" s="16">
        <f t="shared" si="76"/>
        <v>0</v>
      </c>
      <c r="E813" t="str">
        <f t="shared" si="72"/>
        <v/>
      </c>
      <c r="F813" s="21" t="str">
        <f>IF('Lay Out'!A813&gt;1,'Lay Out'!C813,"")</f>
        <v/>
      </c>
      <c r="G813">
        <f>'Lay Out'!E813</f>
        <v>0</v>
      </c>
      <c r="H813" s="16" t="str">
        <f ca="1">IF('Lay Out'!A813&gt;3,CONCATENATE('Lay Out'!A813,RANDBETWEEN(1,99999)),(""))</f>
        <v/>
      </c>
      <c r="I813" s="16" t="str">
        <f>IF('Lay Out'!A813&gt;1,'Lay Out'!B813,"")</f>
        <v/>
      </c>
      <c r="J813" s="16" t="str">
        <f t="shared" si="73"/>
        <v/>
      </c>
      <c r="K813" s="16" t="str">
        <f t="shared" si="74"/>
        <v/>
      </c>
      <c r="L813" s="16" t="str" cm="1">
        <f t="array" ref="L813">IF(E813="","",_xlfn.IFS(E813=18,40,E813=16,3,E813=10,10))</f>
        <v/>
      </c>
      <c r="M813" s="22" t="str">
        <f>IF(E813=18,'Lay Out'!D813,IF(E813=10,'Lay Out'!D813,IF(E813=16,'Lay Out'!D813,"")))</f>
        <v/>
      </c>
      <c r="N813" s="16" t="str">
        <f>IF(K813=1,'Lay Out'!G813,"")</f>
        <v/>
      </c>
      <c r="O813" s="23" t="str">
        <f>IF(K813=1,'Lay Out'!$J$25,"")</f>
        <v/>
      </c>
      <c r="P813">
        <f t="shared" si="75"/>
        <v>90646</v>
      </c>
      <c r="Q813" s="16" t="str">
        <f>IF(K813=1,'Lay Out'!F813,"")</f>
        <v/>
      </c>
    </row>
    <row r="814" spans="1:17" ht="14.4">
      <c r="A814" t="str">
        <f>IF(C814="no",_xlfn.XLOOKUP(D814,'BASE BANCOS'!B:B,'BASE BANCOS'!C:C,"",0,1),IF(C814&gt;2,_xlfn.XLOOKUP(D814,'BASE BANCOS'!A:A,'BASE BANCOS'!C:C,"",0,1),""))</f>
        <v/>
      </c>
      <c r="B814" s="16" t="str">
        <f>_xlfn.XLOOKUP(A814,'BASE BANCOS'!C:C,'BASE BANCOS'!B:B,"",0,1)</f>
        <v/>
      </c>
      <c r="C814" t="str">
        <f t="shared" si="77"/>
        <v/>
      </c>
      <c r="D814" s="16">
        <f t="shared" si="76"/>
        <v>0</v>
      </c>
      <c r="E814" t="str">
        <f t="shared" si="72"/>
        <v/>
      </c>
      <c r="F814" s="21" t="str">
        <f>IF('Lay Out'!A814&gt;1,'Lay Out'!C814,"")</f>
        <v/>
      </c>
      <c r="G814">
        <f>'Lay Out'!E814</f>
        <v>0</v>
      </c>
      <c r="H814" s="16" t="str">
        <f ca="1">IF('Lay Out'!A814&gt;3,CONCATENATE('Lay Out'!A814,RANDBETWEEN(1,99999)),(""))</f>
        <v/>
      </c>
      <c r="I814" s="16" t="str">
        <f>IF('Lay Out'!A814&gt;1,'Lay Out'!B814,"")</f>
        <v/>
      </c>
      <c r="J814" s="16" t="str">
        <f t="shared" si="73"/>
        <v/>
      </c>
      <c r="K814" s="16" t="str">
        <f t="shared" si="74"/>
        <v/>
      </c>
      <c r="L814" s="16" t="str" cm="1">
        <f t="array" ref="L814">IF(E814="","",_xlfn.IFS(E814=18,40,E814=16,3,E814=10,10))</f>
        <v/>
      </c>
      <c r="M814" s="22" t="str">
        <f>IF(E814=18,'Lay Out'!D814,IF(E814=10,'Lay Out'!D814,IF(E814=16,'Lay Out'!D814,"")))</f>
        <v/>
      </c>
      <c r="N814" s="16" t="str">
        <f>IF(K814=1,'Lay Out'!G814,"")</f>
        <v/>
      </c>
      <c r="O814" s="23" t="str">
        <f>IF(K814=1,'Lay Out'!$J$25,"")</f>
        <v/>
      </c>
      <c r="P814">
        <f t="shared" si="75"/>
        <v>90646</v>
      </c>
      <c r="Q814" s="16" t="str">
        <f>IF(K814=1,'Lay Out'!F814,"")</f>
        <v/>
      </c>
    </row>
    <row r="815" spans="1:17" ht="14.4">
      <c r="A815" t="str">
        <f>IF(C815="no",_xlfn.XLOOKUP(D815,'BASE BANCOS'!B:B,'BASE BANCOS'!C:C,"",0,1),IF(C815&gt;2,_xlfn.XLOOKUP(D815,'BASE BANCOS'!A:A,'BASE BANCOS'!C:C,"",0,1),""))</f>
        <v/>
      </c>
      <c r="B815" s="16" t="str">
        <f>_xlfn.XLOOKUP(A815,'BASE BANCOS'!C:C,'BASE BANCOS'!B:B,"",0,1)</f>
        <v/>
      </c>
      <c r="C815" t="str">
        <f t="shared" si="77"/>
        <v/>
      </c>
      <c r="D815" s="16">
        <f t="shared" si="76"/>
        <v>0</v>
      </c>
      <c r="E815" t="str">
        <f t="shared" si="72"/>
        <v/>
      </c>
      <c r="F815" s="21" t="str">
        <f>IF('Lay Out'!A815&gt;1,'Lay Out'!C815,"")</f>
        <v/>
      </c>
      <c r="G815">
        <f>'Lay Out'!E815</f>
        <v>0</v>
      </c>
      <c r="H815" s="16" t="str">
        <f ca="1">IF('Lay Out'!A815&gt;3,CONCATENATE('Lay Out'!A815,RANDBETWEEN(1,99999)),(""))</f>
        <v/>
      </c>
      <c r="I815" s="16" t="str">
        <f>IF('Lay Out'!A815&gt;1,'Lay Out'!B815,"")</f>
        <v/>
      </c>
      <c r="J815" s="16" t="str">
        <f t="shared" si="73"/>
        <v/>
      </c>
      <c r="K815" s="16" t="str">
        <f t="shared" si="74"/>
        <v/>
      </c>
      <c r="L815" s="16" t="str" cm="1">
        <f t="array" ref="L815">IF(E815="","",_xlfn.IFS(E815=18,40,E815=16,3,E815=10,10))</f>
        <v/>
      </c>
      <c r="M815" s="22" t="str">
        <f>IF(E815=18,'Lay Out'!D815,IF(E815=10,'Lay Out'!D815,IF(E815=16,'Lay Out'!D815,"")))</f>
        <v/>
      </c>
      <c r="N815" s="16" t="str">
        <f>IF(K815=1,'Lay Out'!G815,"")</f>
        <v/>
      </c>
      <c r="O815" s="23" t="str">
        <f>IF(K815=1,'Lay Out'!$J$25,"")</f>
        <v/>
      </c>
      <c r="P815">
        <f t="shared" si="75"/>
        <v>90646</v>
      </c>
      <c r="Q815" s="16" t="str">
        <f>IF(K815=1,'Lay Out'!F815,"")</f>
        <v/>
      </c>
    </row>
    <row r="816" spans="1:17" ht="14.4">
      <c r="A816" t="str">
        <f>IF(C816="no",_xlfn.XLOOKUP(D816,'BASE BANCOS'!B:B,'BASE BANCOS'!C:C,"",0,1),IF(C816&gt;2,_xlfn.XLOOKUP(D816,'BASE BANCOS'!A:A,'BASE BANCOS'!C:C,"",0,1),""))</f>
        <v/>
      </c>
      <c r="B816" s="16" t="str">
        <f>_xlfn.XLOOKUP(A816,'BASE BANCOS'!C:C,'BASE BANCOS'!B:B,"",0,1)</f>
        <v/>
      </c>
      <c r="C816" t="str">
        <f t="shared" si="77"/>
        <v/>
      </c>
      <c r="D816" s="16">
        <f t="shared" si="76"/>
        <v>0</v>
      </c>
      <c r="E816" t="str">
        <f t="shared" si="72"/>
        <v/>
      </c>
      <c r="F816" s="21" t="str">
        <f>IF('Lay Out'!A816&gt;1,'Lay Out'!C816,"")</f>
        <v/>
      </c>
      <c r="G816">
        <f>'Lay Out'!E816</f>
        <v>0</v>
      </c>
      <c r="H816" s="16" t="str">
        <f ca="1">IF('Lay Out'!A816&gt;3,CONCATENATE('Lay Out'!A816,RANDBETWEEN(1,99999)),(""))</f>
        <v/>
      </c>
      <c r="I816" s="16" t="str">
        <f>IF('Lay Out'!A816&gt;1,'Lay Out'!B816,"")</f>
        <v/>
      </c>
      <c r="J816" s="16" t="str">
        <f t="shared" si="73"/>
        <v/>
      </c>
      <c r="K816" s="16" t="str">
        <f t="shared" si="74"/>
        <v/>
      </c>
      <c r="L816" s="16" t="str" cm="1">
        <f t="array" ref="L816">IF(E816="","",_xlfn.IFS(E816=18,40,E816=16,3,E816=10,10))</f>
        <v/>
      </c>
      <c r="M816" s="22" t="str">
        <f>IF(E816=18,'Lay Out'!D816,IF(E816=10,'Lay Out'!D816,IF(E816=16,'Lay Out'!D816,"")))</f>
        <v/>
      </c>
      <c r="N816" s="16" t="str">
        <f>IF(K816=1,'Lay Out'!G816,"")</f>
        <v/>
      </c>
      <c r="O816" s="23" t="str">
        <f>IF(K816=1,'Lay Out'!$J$25,"")</f>
        <v/>
      </c>
      <c r="P816">
        <f t="shared" si="75"/>
        <v>90646</v>
      </c>
      <c r="Q816" s="16" t="str">
        <f>IF(K816=1,'Lay Out'!F816,"")</f>
        <v/>
      </c>
    </row>
    <row r="817" spans="1:17" ht="14.4">
      <c r="A817" t="str">
        <f>IF(C817="no",_xlfn.XLOOKUP(D817,'BASE BANCOS'!B:B,'BASE BANCOS'!C:C,"",0,1),IF(C817&gt;2,_xlfn.XLOOKUP(D817,'BASE BANCOS'!A:A,'BASE BANCOS'!C:C,"",0,1),""))</f>
        <v/>
      </c>
      <c r="B817" s="16" t="str">
        <f>_xlfn.XLOOKUP(A817,'BASE BANCOS'!C:C,'BASE BANCOS'!B:B,"",0,1)</f>
        <v/>
      </c>
      <c r="C817" t="str">
        <f t="shared" si="77"/>
        <v/>
      </c>
      <c r="D817" s="16">
        <f t="shared" si="76"/>
        <v>0</v>
      </c>
      <c r="E817" t="str">
        <f t="shared" si="72"/>
        <v/>
      </c>
      <c r="F817" s="21" t="str">
        <f>IF('Lay Out'!A817&gt;1,'Lay Out'!C817,"")</f>
        <v/>
      </c>
      <c r="G817">
        <f>'Lay Out'!E817</f>
        <v>0</v>
      </c>
      <c r="H817" s="16" t="str">
        <f ca="1">IF('Lay Out'!A817&gt;3,CONCATENATE('Lay Out'!A817,RANDBETWEEN(1,99999)),(""))</f>
        <v/>
      </c>
      <c r="I817" s="16" t="str">
        <f>IF('Lay Out'!A817&gt;1,'Lay Out'!B817,"")</f>
        <v/>
      </c>
      <c r="J817" s="16" t="str">
        <f t="shared" si="73"/>
        <v/>
      </c>
      <c r="K817" s="16" t="str">
        <f t="shared" si="74"/>
        <v/>
      </c>
      <c r="L817" s="16" t="str" cm="1">
        <f t="array" ref="L817">IF(E817="","",_xlfn.IFS(E817=18,40,E817=16,3,E817=10,10))</f>
        <v/>
      </c>
      <c r="M817" s="22" t="str">
        <f>IF(E817=18,'Lay Out'!D817,IF(E817=10,'Lay Out'!D817,IF(E817=16,'Lay Out'!D817,"")))</f>
        <v/>
      </c>
      <c r="N817" s="16" t="str">
        <f>IF(K817=1,'Lay Out'!G817,"")</f>
        <v/>
      </c>
      <c r="O817" s="23" t="str">
        <f>IF(K817=1,'Lay Out'!$J$25,"")</f>
        <v/>
      </c>
      <c r="P817">
        <f t="shared" si="75"/>
        <v>90646</v>
      </c>
      <c r="Q817" s="16" t="str">
        <f>IF(K817=1,'Lay Out'!F817,"")</f>
        <v/>
      </c>
    </row>
    <row r="818" spans="1:17" ht="14.4">
      <c r="A818" t="str">
        <f>IF(C818="no",_xlfn.XLOOKUP(D818,'BASE BANCOS'!B:B,'BASE BANCOS'!C:C,"",0,1),IF(C818&gt;2,_xlfn.XLOOKUP(D818,'BASE BANCOS'!A:A,'BASE BANCOS'!C:C,"",0,1),""))</f>
        <v/>
      </c>
      <c r="B818" s="16" t="str">
        <f>_xlfn.XLOOKUP(A818,'BASE BANCOS'!C:C,'BASE BANCOS'!B:B,"",0,1)</f>
        <v/>
      </c>
      <c r="C818" t="str">
        <f t="shared" si="77"/>
        <v/>
      </c>
      <c r="D818" s="16">
        <f t="shared" si="76"/>
        <v>0</v>
      </c>
      <c r="E818" t="str">
        <f t="shared" si="72"/>
        <v/>
      </c>
      <c r="F818" s="21" t="str">
        <f>IF('Lay Out'!A818&gt;1,'Lay Out'!C818,"")</f>
        <v/>
      </c>
      <c r="G818">
        <f>'Lay Out'!E818</f>
        <v>0</v>
      </c>
      <c r="H818" s="16" t="str">
        <f ca="1">IF('Lay Out'!A818&gt;3,CONCATENATE('Lay Out'!A818,RANDBETWEEN(1,99999)),(""))</f>
        <v/>
      </c>
      <c r="I818" s="16" t="str">
        <f>IF('Lay Out'!A818&gt;1,'Lay Out'!B818,"")</f>
        <v/>
      </c>
      <c r="J818" s="16" t="str">
        <f t="shared" si="73"/>
        <v/>
      </c>
      <c r="K818" s="16" t="str">
        <f t="shared" si="74"/>
        <v/>
      </c>
      <c r="L818" s="16" t="str" cm="1">
        <f t="array" ref="L818">IF(E818="","",_xlfn.IFS(E818=18,40,E818=16,3,E818=10,10))</f>
        <v/>
      </c>
      <c r="M818" s="22" t="str">
        <f>IF(E818=18,'Lay Out'!D818,IF(E818=10,'Lay Out'!D818,IF(E818=16,'Lay Out'!D818,"")))</f>
        <v/>
      </c>
      <c r="N818" s="16" t="str">
        <f>IF(K818=1,'Lay Out'!G818,"")</f>
        <v/>
      </c>
      <c r="O818" s="23" t="str">
        <f>IF(K818=1,'Lay Out'!$J$25,"")</f>
        <v/>
      </c>
      <c r="P818">
        <f t="shared" si="75"/>
        <v>90646</v>
      </c>
      <c r="Q818" s="16" t="str">
        <f>IF(K818=1,'Lay Out'!F818,"")</f>
        <v/>
      </c>
    </row>
    <row r="819" spans="1:17" ht="14.4">
      <c r="A819" t="str">
        <f>IF(C819="no",_xlfn.XLOOKUP(D819,'BASE BANCOS'!B:B,'BASE BANCOS'!C:C,"",0,1),IF(C819&gt;2,_xlfn.XLOOKUP(D819,'BASE BANCOS'!A:A,'BASE BANCOS'!C:C,"",0,1),""))</f>
        <v/>
      </c>
      <c r="B819" s="16" t="str">
        <f>_xlfn.XLOOKUP(A819,'BASE BANCOS'!C:C,'BASE BANCOS'!B:B,"",0,1)</f>
        <v/>
      </c>
      <c r="C819" t="str">
        <f t="shared" si="77"/>
        <v/>
      </c>
      <c r="D819" s="16">
        <f t="shared" si="76"/>
        <v>0</v>
      </c>
      <c r="E819" t="str">
        <f t="shared" si="72"/>
        <v/>
      </c>
      <c r="F819" s="21" t="str">
        <f>IF('Lay Out'!A819&gt;1,'Lay Out'!C819,"")</f>
        <v/>
      </c>
      <c r="G819">
        <f>'Lay Out'!E819</f>
        <v>0</v>
      </c>
      <c r="H819" s="16" t="str">
        <f ca="1">IF('Lay Out'!A819&gt;3,CONCATENATE('Lay Out'!A819,RANDBETWEEN(1,99999)),(""))</f>
        <v/>
      </c>
      <c r="I819" s="16" t="str">
        <f>IF('Lay Out'!A819&gt;1,'Lay Out'!B819,"")</f>
        <v/>
      </c>
      <c r="J819" s="16" t="str">
        <f t="shared" si="73"/>
        <v/>
      </c>
      <c r="K819" s="16" t="str">
        <f t="shared" si="74"/>
        <v/>
      </c>
      <c r="L819" s="16" t="str" cm="1">
        <f t="array" ref="L819">IF(E819="","",_xlfn.IFS(E819=18,40,E819=16,3,E819=10,10))</f>
        <v/>
      </c>
      <c r="M819" s="22" t="str">
        <f>IF(E819=18,'Lay Out'!D819,IF(E819=10,'Lay Out'!D819,IF(E819=16,'Lay Out'!D819,"")))</f>
        <v/>
      </c>
      <c r="N819" s="16" t="str">
        <f>IF(K819=1,'Lay Out'!G819,"")</f>
        <v/>
      </c>
      <c r="O819" s="23" t="str">
        <f>IF(K819=1,'Lay Out'!$J$25,"")</f>
        <v/>
      </c>
      <c r="P819">
        <f t="shared" si="75"/>
        <v>90646</v>
      </c>
      <c r="Q819" s="16" t="str">
        <f>IF(K819=1,'Lay Out'!F819,"")</f>
        <v/>
      </c>
    </row>
    <row r="820" spans="1:17" ht="14.4">
      <c r="A820" t="str">
        <f>IF(C820="no",_xlfn.XLOOKUP(D820,'BASE BANCOS'!B:B,'BASE BANCOS'!C:C,"",0,1),IF(C820&gt;2,_xlfn.XLOOKUP(D820,'BASE BANCOS'!A:A,'BASE BANCOS'!C:C,"",0,1),""))</f>
        <v/>
      </c>
      <c r="B820" s="16" t="str">
        <f>_xlfn.XLOOKUP(A820,'BASE BANCOS'!C:C,'BASE BANCOS'!B:B,"",0,1)</f>
        <v/>
      </c>
      <c r="C820" t="str">
        <f t="shared" si="77"/>
        <v/>
      </c>
      <c r="D820" s="16">
        <f t="shared" si="76"/>
        <v>0</v>
      </c>
      <c r="E820" t="str">
        <f t="shared" si="72"/>
        <v/>
      </c>
      <c r="F820" s="21" t="str">
        <f>IF('Lay Out'!A820&gt;1,'Lay Out'!C820,"")</f>
        <v/>
      </c>
      <c r="G820">
        <f>'Lay Out'!E820</f>
        <v>0</v>
      </c>
      <c r="H820" s="16" t="str">
        <f ca="1">IF('Lay Out'!A820&gt;3,CONCATENATE('Lay Out'!A820,RANDBETWEEN(1,99999)),(""))</f>
        <v/>
      </c>
      <c r="I820" s="16" t="str">
        <f>IF('Lay Out'!A820&gt;1,'Lay Out'!B820,"")</f>
        <v/>
      </c>
      <c r="J820" s="16" t="str">
        <f t="shared" si="73"/>
        <v/>
      </c>
      <c r="K820" s="16" t="str">
        <f t="shared" si="74"/>
        <v/>
      </c>
      <c r="L820" s="16" t="str" cm="1">
        <f t="array" ref="L820">IF(E820="","",_xlfn.IFS(E820=18,40,E820=16,3,E820=10,10))</f>
        <v/>
      </c>
      <c r="M820" s="22" t="str">
        <f>IF(E820=18,'Lay Out'!D820,IF(E820=10,'Lay Out'!D820,IF(E820=16,'Lay Out'!D820,"")))</f>
        <v/>
      </c>
      <c r="N820" s="16" t="str">
        <f>IF(K820=1,'Lay Out'!G820,"")</f>
        <v/>
      </c>
      <c r="O820" s="23" t="str">
        <f>IF(K820=1,'Lay Out'!$J$25,"")</f>
        <v/>
      </c>
      <c r="P820">
        <f t="shared" si="75"/>
        <v>90646</v>
      </c>
      <c r="Q820" s="16" t="str">
        <f>IF(K820=1,'Lay Out'!F820,"")</f>
        <v/>
      </c>
    </row>
    <row r="821" spans="1:17" ht="14.4">
      <c r="A821" t="str">
        <f>IF(C821="no",_xlfn.XLOOKUP(D821,'BASE BANCOS'!B:B,'BASE BANCOS'!C:C,"",0,1),IF(C821&gt;2,_xlfn.XLOOKUP(D821,'BASE BANCOS'!A:A,'BASE BANCOS'!C:C,"",0,1),""))</f>
        <v/>
      </c>
      <c r="B821" s="16" t="str">
        <f>_xlfn.XLOOKUP(A821,'BASE BANCOS'!C:C,'BASE BANCOS'!B:B,"",0,1)</f>
        <v/>
      </c>
      <c r="C821" t="str">
        <f t="shared" si="77"/>
        <v/>
      </c>
      <c r="D821" s="16">
        <f t="shared" si="76"/>
        <v>0</v>
      </c>
      <c r="E821" t="str">
        <f t="shared" si="72"/>
        <v/>
      </c>
      <c r="F821" s="21" t="str">
        <f>IF('Lay Out'!A821&gt;1,'Lay Out'!C821,"")</f>
        <v/>
      </c>
      <c r="G821">
        <f>'Lay Out'!E821</f>
        <v>0</v>
      </c>
      <c r="H821" s="16" t="str">
        <f ca="1">IF('Lay Out'!A821&gt;3,CONCATENATE('Lay Out'!A821,RANDBETWEEN(1,99999)),(""))</f>
        <v/>
      </c>
      <c r="I821" s="16" t="str">
        <f>IF('Lay Out'!A821&gt;1,'Lay Out'!B821,"")</f>
        <v/>
      </c>
      <c r="J821" s="16" t="str">
        <f t="shared" si="73"/>
        <v/>
      </c>
      <c r="K821" s="16" t="str">
        <f t="shared" si="74"/>
        <v/>
      </c>
      <c r="L821" s="16" t="str" cm="1">
        <f t="array" ref="L821">IF(E821="","",_xlfn.IFS(E821=18,40,E821=16,3,E821=10,10))</f>
        <v/>
      </c>
      <c r="M821" s="22" t="str">
        <f>IF(E821=18,'Lay Out'!D821,IF(E821=10,'Lay Out'!D821,IF(E821=16,'Lay Out'!D821,"")))</f>
        <v/>
      </c>
      <c r="N821" s="16" t="str">
        <f>IF(K821=1,'Lay Out'!G821,"")</f>
        <v/>
      </c>
      <c r="O821" s="23" t="str">
        <f>IF(K821=1,'Lay Out'!$J$25,"")</f>
        <v/>
      </c>
      <c r="P821">
        <f t="shared" si="75"/>
        <v>90646</v>
      </c>
      <c r="Q821" s="16" t="str">
        <f>IF(K821=1,'Lay Out'!F821,"")</f>
        <v/>
      </c>
    </row>
    <row r="822" spans="1:17" ht="14.4">
      <c r="A822" t="str">
        <f>IF(C822="no",_xlfn.XLOOKUP(D822,'BASE BANCOS'!B:B,'BASE BANCOS'!C:C,"",0,1),IF(C822&gt;2,_xlfn.XLOOKUP(D822,'BASE BANCOS'!A:A,'BASE BANCOS'!C:C,"",0,1),""))</f>
        <v/>
      </c>
      <c r="B822" s="16" t="str">
        <f>_xlfn.XLOOKUP(A822,'BASE BANCOS'!C:C,'BASE BANCOS'!B:B,"",0,1)</f>
        <v/>
      </c>
      <c r="C822" t="str">
        <f t="shared" si="77"/>
        <v/>
      </c>
      <c r="D822" s="16">
        <f t="shared" si="76"/>
        <v>0</v>
      </c>
      <c r="E822" t="str">
        <f t="shared" si="72"/>
        <v/>
      </c>
      <c r="F822" s="21" t="str">
        <f>IF('Lay Out'!A822&gt;1,'Lay Out'!C822,"")</f>
        <v/>
      </c>
      <c r="G822">
        <f>'Lay Out'!E822</f>
        <v>0</v>
      </c>
      <c r="H822" s="16" t="str">
        <f ca="1">IF('Lay Out'!A822&gt;3,CONCATENATE('Lay Out'!A822,RANDBETWEEN(1,99999)),(""))</f>
        <v/>
      </c>
      <c r="I822" s="16" t="str">
        <f>IF('Lay Out'!A822&gt;1,'Lay Out'!B822,"")</f>
        <v/>
      </c>
      <c r="J822" s="16" t="str">
        <f t="shared" si="73"/>
        <v/>
      </c>
      <c r="K822" s="16" t="str">
        <f t="shared" si="74"/>
        <v/>
      </c>
      <c r="L822" s="16" t="str" cm="1">
        <f t="array" ref="L822">IF(E822="","",_xlfn.IFS(E822=18,40,E822=16,3,E822=10,10))</f>
        <v/>
      </c>
      <c r="M822" s="22" t="str">
        <f>IF(E822=18,'Lay Out'!D822,IF(E822=10,'Lay Out'!D822,IF(E822=16,'Lay Out'!D822,"")))</f>
        <v/>
      </c>
      <c r="N822" s="16" t="str">
        <f>IF(K822=1,'Lay Out'!G822,"")</f>
        <v/>
      </c>
      <c r="O822" s="23" t="str">
        <f>IF(K822=1,'Lay Out'!$J$25,"")</f>
        <v/>
      </c>
      <c r="P822">
        <f t="shared" si="75"/>
        <v>90646</v>
      </c>
      <c r="Q822" s="16" t="str">
        <f>IF(K822=1,'Lay Out'!F822,"")</f>
        <v/>
      </c>
    </row>
    <row r="823" spans="1:17" ht="14.4">
      <c r="A823" t="str">
        <f>IF(C823="no",_xlfn.XLOOKUP(D823,'BASE BANCOS'!B:B,'BASE BANCOS'!C:C,"",0,1),IF(C823&gt;2,_xlfn.XLOOKUP(D823,'BASE BANCOS'!A:A,'BASE BANCOS'!C:C,"",0,1),""))</f>
        <v/>
      </c>
      <c r="B823" s="16" t="str">
        <f>_xlfn.XLOOKUP(A823,'BASE BANCOS'!C:C,'BASE BANCOS'!B:B,"",0,1)</f>
        <v/>
      </c>
      <c r="C823" t="str">
        <f t="shared" si="77"/>
        <v/>
      </c>
      <c r="D823" s="16">
        <f t="shared" si="76"/>
        <v>0</v>
      </c>
      <c r="E823" t="str">
        <f t="shared" si="72"/>
        <v/>
      </c>
      <c r="F823" s="21" t="str">
        <f>IF('Lay Out'!A823&gt;1,'Lay Out'!C823,"")</f>
        <v/>
      </c>
      <c r="G823">
        <f>'Lay Out'!E823</f>
        <v>0</v>
      </c>
      <c r="H823" s="16" t="str">
        <f ca="1">IF('Lay Out'!A823&gt;3,CONCATENATE('Lay Out'!A823,RANDBETWEEN(1,99999)),(""))</f>
        <v/>
      </c>
      <c r="I823" s="16" t="str">
        <f>IF('Lay Out'!A823&gt;1,'Lay Out'!B823,"")</f>
        <v/>
      </c>
      <c r="J823" s="16" t="str">
        <f t="shared" si="73"/>
        <v/>
      </c>
      <c r="K823" s="16" t="str">
        <f t="shared" si="74"/>
        <v/>
      </c>
      <c r="L823" s="16" t="str" cm="1">
        <f t="array" ref="L823">IF(E823="","",_xlfn.IFS(E823=18,40,E823=16,3,E823=10,10))</f>
        <v/>
      </c>
      <c r="M823" s="22" t="str">
        <f>IF(E823=18,'Lay Out'!D823,IF(E823=10,'Lay Out'!D823,IF(E823=16,'Lay Out'!D823,"")))</f>
        <v/>
      </c>
      <c r="N823" s="16" t="str">
        <f>IF(K823=1,'Lay Out'!G823,"")</f>
        <v/>
      </c>
      <c r="O823" s="23" t="str">
        <f>IF(K823=1,'Lay Out'!$J$25,"")</f>
        <v/>
      </c>
      <c r="P823">
        <f t="shared" si="75"/>
        <v>90646</v>
      </c>
      <c r="Q823" s="16" t="str">
        <f>IF(K823=1,'Lay Out'!F823,"")</f>
        <v/>
      </c>
    </row>
    <row r="824" spans="1:17" ht="14.4">
      <c r="A824" t="str">
        <f>IF(C824="no",_xlfn.XLOOKUP(D824,'BASE BANCOS'!B:B,'BASE BANCOS'!C:C,"",0,1),IF(C824&gt;2,_xlfn.XLOOKUP(D824,'BASE BANCOS'!A:A,'BASE BANCOS'!C:C,"",0,1),""))</f>
        <v/>
      </c>
      <c r="B824" s="16" t="str">
        <f>_xlfn.XLOOKUP(A824,'BASE BANCOS'!C:C,'BASE BANCOS'!B:B,"",0,1)</f>
        <v/>
      </c>
      <c r="C824" t="str">
        <f t="shared" si="77"/>
        <v/>
      </c>
      <c r="D824" s="16">
        <f t="shared" si="76"/>
        <v>0</v>
      </c>
      <c r="E824" t="str">
        <f t="shared" si="72"/>
        <v/>
      </c>
      <c r="F824" s="21" t="str">
        <f>IF('Lay Out'!A824&gt;1,'Lay Out'!C824,"")</f>
        <v/>
      </c>
      <c r="G824">
        <f>'Lay Out'!E824</f>
        <v>0</v>
      </c>
      <c r="H824" s="16" t="str">
        <f ca="1">IF('Lay Out'!A824&gt;3,CONCATENATE('Lay Out'!A824,RANDBETWEEN(1,99999)),(""))</f>
        <v/>
      </c>
      <c r="I824" s="16" t="str">
        <f>IF('Lay Out'!A824&gt;1,'Lay Out'!B824,"")</f>
        <v/>
      </c>
      <c r="J824" s="16" t="str">
        <f t="shared" si="73"/>
        <v/>
      </c>
      <c r="K824" s="16" t="str">
        <f t="shared" si="74"/>
        <v/>
      </c>
      <c r="L824" s="16" t="str" cm="1">
        <f t="array" ref="L824">IF(E824="","",_xlfn.IFS(E824=18,40,E824=16,3,E824=10,10))</f>
        <v/>
      </c>
      <c r="M824" s="22" t="str">
        <f>IF(E824=18,'Lay Out'!D824,IF(E824=10,'Lay Out'!D824,IF(E824=16,'Lay Out'!D824,"")))</f>
        <v/>
      </c>
      <c r="N824" s="16" t="str">
        <f>IF(K824=1,'Lay Out'!G824,"")</f>
        <v/>
      </c>
      <c r="O824" s="23" t="str">
        <f>IF(K824=1,'Lay Out'!$J$25,"")</f>
        <v/>
      </c>
      <c r="P824">
        <f t="shared" si="75"/>
        <v>90646</v>
      </c>
      <c r="Q824" s="16" t="str">
        <f>IF(K824=1,'Lay Out'!F824,"")</f>
        <v/>
      </c>
    </row>
    <row r="825" spans="1:17" ht="14.4">
      <c r="A825" t="str">
        <f>IF(C825="no",_xlfn.XLOOKUP(D825,'BASE BANCOS'!B:B,'BASE BANCOS'!C:C,"",0,1),IF(C825&gt;2,_xlfn.XLOOKUP(D825,'BASE BANCOS'!A:A,'BASE BANCOS'!C:C,"",0,1),""))</f>
        <v/>
      </c>
      <c r="B825" s="16" t="str">
        <f>_xlfn.XLOOKUP(A825,'BASE BANCOS'!C:C,'BASE BANCOS'!B:B,"",0,1)</f>
        <v/>
      </c>
      <c r="C825" t="str">
        <f t="shared" si="77"/>
        <v/>
      </c>
      <c r="D825" s="16">
        <f t="shared" si="76"/>
        <v>0</v>
      </c>
      <c r="E825" t="str">
        <f t="shared" si="72"/>
        <v/>
      </c>
      <c r="F825" s="21" t="str">
        <f>IF('Lay Out'!A825&gt;1,'Lay Out'!C825,"")</f>
        <v/>
      </c>
      <c r="G825">
        <f>'Lay Out'!E825</f>
        <v>0</v>
      </c>
      <c r="H825" s="16" t="str">
        <f ca="1">IF('Lay Out'!A825&gt;3,CONCATENATE('Lay Out'!A825,RANDBETWEEN(1,99999)),(""))</f>
        <v/>
      </c>
      <c r="I825" s="16" t="str">
        <f>IF('Lay Out'!A825&gt;1,'Lay Out'!B825,"")</f>
        <v/>
      </c>
      <c r="J825" s="16" t="str">
        <f t="shared" si="73"/>
        <v/>
      </c>
      <c r="K825" s="16" t="str">
        <f t="shared" si="74"/>
        <v/>
      </c>
      <c r="L825" s="16" t="str" cm="1">
        <f t="array" ref="L825">IF(E825="","",_xlfn.IFS(E825=18,40,E825=16,3,E825=10,10))</f>
        <v/>
      </c>
      <c r="M825" s="22" t="str">
        <f>IF(E825=18,'Lay Out'!D825,IF(E825=10,'Lay Out'!D825,IF(E825=16,'Lay Out'!D825,"")))</f>
        <v/>
      </c>
      <c r="N825" s="16" t="str">
        <f>IF(K825=1,'Lay Out'!G825,"")</f>
        <v/>
      </c>
      <c r="O825" s="23" t="str">
        <f>IF(K825=1,'Lay Out'!$J$25,"")</f>
        <v/>
      </c>
      <c r="P825">
        <f t="shared" si="75"/>
        <v>90646</v>
      </c>
      <c r="Q825" s="16" t="str">
        <f>IF(K825=1,'Lay Out'!F825,"")</f>
        <v/>
      </c>
    </row>
    <row r="826" spans="1:17" ht="14.4">
      <c r="A826" t="str">
        <f>IF(C826="no",_xlfn.XLOOKUP(D826,'BASE BANCOS'!B:B,'BASE BANCOS'!C:C,"",0,1),IF(C826&gt;2,_xlfn.XLOOKUP(D826,'BASE BANCOS'!A:A,'BASE BANCOS'!C:C,"",0,1),""))</f>
        <v/>
      </c>
      <c r="B826" s="16" t="str">
        <f>_xlfn.XLOOKUP(A826,'BASE BANCOS'!C:C,'BASE BANCOS'!B:B,"",0,1)</f>
        <v/>
      </c>
      <c r="C826" t="str">
        <f t="shared" si="77"/>
        <v/>
      </c>
      <c r="D826" s="16">
        <f t="shared" si="76"/>
        <v>0</v>
      </c>
      <c r="E826" t="str">
        <f t="shared" si="72"/>
        <v/>
      </c>
      <c r="F826" s="21" t="str">
        <f>IF('Lay Out'!A826&gt;1,'Lay Out'!C826,"")</f>
        <v/>
      </c>
      <c r="G826">
        <f>'Lay Out'!E826</f>
        <v>0</v>
      </c>
      <c r="H826" s="16" t="str">
        <f ca="1">IF('Lay Out'!A826&gt;3,CONCATENATE('Lay Out'!A826,RANDBETWEEN(1,99999)),(""))</f>
        <v/>
      </c>
      <c r="I826" s="16" t="str">
        <f>IF('Lay Out'!A826&gt;1,'Lay Out'!B826,"")</f>
        <v/>
      </c>
      <c r="J826" s="16" t="str">
        <f t="shared" si="73"/>
        <v/>
      </c>
      <c r="K826" s="16" t="str">
        <f t="shared" si="74"/>
        <v/>
      </c>
      <c r="L826" s="16" t="str" cm="1">
        <f t="array" ref="L826">IF(E826="","",_xlfn.IFS(E826=18,40,E826=16,3,E826=10,10))</f>
        <v/>
      </c>
      <c r="M826" s="22" t="str">
        <f>IF(E826=18,'Lay Out'!D826,IF(E826=10,'Lay Out'!D826,IF(E826=16,'Lay Out'!D826,"")))</f>
        <v/>
      </c>
      <c r="N826" s="16" t="str">
        <f>IF(K826=1,'Lay Out'!G826,"")</f>
        <v/>
      </c>
      <c r="O826" s="23" t="str">
        <f>IF(K826=1,'Lay Out'!$J$25,"")</f>
        <v/>
      </c>
      <c r="P826">
        <f t="shared" si="75"/>
        <v>90646</v>
      </c>
      <c r="Q826" s="16" t="str">
        <f>IF(K826=1,'Lay Out'!F826,"")</f>
        <v/>
      </c>
    </row>
    <row r="827" spans="1:17" ht="14.4">
      <c r="A827" t="str">
        <f>IF(C827="no",_xlfn.XLOOKUP(D827,'BASE BANCOS'!B:B,'BASE BANCOS'!C:C,"",0,1),IF(C827&gt;2,_xlfn.XLOOKUP(D827,'BASE BANCOS'!A:A,'BASE BANCOS'!C:C,"",0,1),""))</f>
        <v/>
      </c>
      <c r="B827" s="16" t="str">
        <f>_xlfn.XLOOKUP(A827,'BASE BANCOS'!C:C,'BASE BANCOS'!B:B,"",0,1)</f>
        <v/>
      </c>
      <c r="C827" t="str">
        <f t="shared" si="77"/>
        <v/>
      </c>
      <c r="D827" s="16">
        <f t="shared" si="76"/>
        <v>0</v>
      </c>
      <c r="E827" t="str">
        <f t="shared" si="72"/>
        <v/>
      </c>
      <c r="F827" s="21" t="str">
        <f>IF('Lay Out'!A827&gt;1,'Lay Out'!C827,"")</f>
        <v/>
      </c>
      <c r="G827">
        <f>'Lay Out'!E827</f>
        <v>0</v>
      </c>
      <c r="H827" s="16" t="str">
        <f ca="1">IF('Lay Out'!A827&gt;3,CONCATENATE('Lay Out'!A827,RANDBETWEEN(1,99999)),(""))</f>
        <v/>
      </c>
      <c r="I827" s="16" t="str">
        <f>IF('Lay Out'!A827&gt;1,'Lay Out'!B827,"")</f>
        <v/>
      </c>
      <c r="J827" s="16" t="str">
        <f t="shared" si="73"/>
        <v/>
      </c>
      <c r="K827" s="16" t="str">
        <f t="shared" si="74"/>
        <v/>
      </c>
      <c r="L827" s="16" t="str" cm="1">
        <f t="array" ref="L827">IF(E827="","",_xlfn.IFS(E827=18,40,E827=16,3,E827=10,10))</f>
        <v/>
      </c>
      <c r="M827" s="22" t="str">
        <f>IF(E827=18,'Lay Out'!D827,IF(E827=10,'Lay Out'!D827,IF(E827=16,'Lay Out'!D827,"")))</f>
        <v/>
      </c>
      <c r="N827" s="16" t="str">
        <f>IF(K827=1,'Lay Out'!G827,"")</f>
        <v/>
      </c>
      <c r="O827" s="23" t="str">
        <f>IF(K827=1,'Lay Out'!$J$25,"")</f>
        <v/>
      </c>
      <c r="P827">
        <f t="shared" si="75"/>
        <v>90646</v>
      </c>
      <c r="Q827" s="16" t="str">
        <f>IF(K827=1,'Lay Out'!F827,"")</f>
        <v/>
      </c>
    </row>
    <row r="828" spans="1:17" ht="14.4">
      <c r="A828" t="str">
        <f>IF(C828="no",_xlfn.XLOOKUP(D828,'BASE BANCOS'!B:B,'BASE BANCOS'!C:C,"",0,1),IF(C828&gt;2,_xlfn.XLOOKUP(D828,'BASE BANCOS'!A:A,'BASE BANCOS'!C:C,"",0,1),""))</f>
        <v/>
      </c>
      <c r="B828" s="16" t="str">
        <f>_xlfn.XLOOKUP(A828,'BASE BANCOS'!C:C,'BASE BANCOS'!B:B,"",0,1)</f>
        <v/>
      </c>
      <c r="C828" t="str">
        <f t="shared" si="77"/>
        <v/>
      </c>
      <c r="D828" s="16">
        <f t="shared" si="76"/>
        <v>0</v>
      </c>
      <c r="E828" t="str">
        <f t="shared" si="72"/>
        <v/>
      </c>
      <c r="F828" s="21" t="str">
        <f>IF('Lay Out'!A828&gt;1,'Lay Out'!C828,"")</f>
        <v/>
      </c>
      <c r="G828">
        <f>'Lay Out'!E828</f>
        <v>0</v>
      </c>
      <c r="H828" s="16" t="str">
        <f ca="1">IF('Lay Out'!A828&gt;3,CONCATENATE('Lay Out'!A828,RANDBETWEEN(1,99999)),(""))</f>
        <v/>
      </c>
      <c r="I828" s="16" t="str">
        <f>IF('Lay Out'!A828&gt;1,'Lay Out'!B828,"")</f>
        <v/>
      </c>
      <c r="J828" s="16" t="str">
        <f t="shared" si="73"/>
        <v/>
      </c>
      <c r="K828" s="16" t="str">
        <f t="shared" si="74"/>
        <v/>
      </c>
      <c r="L828" s="16" t="str" cm="1">
        <f t="array" ref="L828">IF(E828="","",_xlfn.IFS(E828=18,40,E828=16,3,E828=10,10))</f>
        <v/>
      </c>
      <c r="M828" s="22" t="str">
        <f>IF(E828=18,'Lay Out'!D828,IF(E828=10,'Lay Out'!D828,IF(E828=16,'Lay Out'!D828,"")))</f>
        <v/>
      </c>
      <c r="N828" s="16" t="str">
        <f>IF(K828=1,'Lay Out'!G828,"")</f>
        <v/>
      </c>
      <c r="O828" s="23" t="str">
        <f>IF(K828=1,'Lay Out'!$J$25,"")</f>
        <v/>
      </c>
      <c r="P828">
        <f t="shared" si="75"/>
        <v>90646</v>
      </c>
      <c r="Q828" s="16" t="str">
        <f>IF(K828=1,'Lay Out'!F828,"")</f>
        <v/>
      </c>
    </row>
    <row r="829" spans="1:17" ht="14.4">
      <c r="A829" t="str">
        <f>IF(C829="no",_xlfn.XLOOKUP(D829,'BASE BANCOS'!B:B,'BASE BANCOS'!C:C,"",0,1),IF(C829&gt;2,_xlfn.XLOOKUP(D829,'BASE BANCOS'!A:A,'BASE BANCOS'!C:C,"",0,1),""))</f>
        <v/>
      </c>
      <c r="B829" s="16" t="str">
        <f>_xlfn.XLOOKUP(A829,'BASE BANCOS'!C:C,'BASE BANCOS'!B:B,"",0,1)</f>
        <v/>
      </c>
      <c r="C829" t="str">
        <f t="shared" si="77"/>
        <v/>
      </c>
      <c r="D829" s="16">
        <f t="shared" si="76"/>
        <v>0</v>
      </c>
      <c r="E829" t="str">
        <f t="shared" si="72"/>
        <v/>
      </c>
      <c r="F829" s="21" t="str">
        <f>IF('Lay Out'!A829&gt;1,'Lay Out'!C829,"")</f>
        <v/>
      </c>
      <c r="G829">
        <f>'Lay Out'!E829</f>
        <v>0</v>
      </c>
      <c r="H829" s="16" t="str">
        <f ca="1">IF('Lay Out'!A829&gt;3,CONCATENATE('Lay Out'!A829,RANDBETWEEN(1,99999)),(""))</f>
        <v/>
      </c>
      <c r="I829" s="16" t="str">
        <f>IF('Lay Out'!A829&gt;1,'Lay Out'!B829,"")</f>
        <v/>
      </c>
      <c r="J829" s="16" t="str">
        <f t="shared" si="73"/>
        <v/>
      </c>
      <c r="K829" s="16" t="str">
        <f t="shared" si="74"/>
        <v/>
      </c>
      <c r="L829" s="16" t="str" cm="1">
        <f t="array" ref="L829">IF(E829="","",_xlfn.IFS(E829=18,40,E829=16,3,E829=10,10))</f>
        <v/>
      </c>
      <c r="M829" s="22" t="str">
        <f>IF(E829=18,'Lay Out'!D829,IF(E829=10,'Lay Out'!D829,IF(E829=16,'Lay Out'!D829,"")))</f>
        <v/>
      </c>
      <c r="N829" s="16" t="str">
        <f>IF(K829=1,'Lay Out'!G829,"")</f>
        <v/>
      </c>
      <c r="O829" s="23" t="str">
        <f>IF(K829=1,'Lay Out'!$J$25,"")</f>
        <v/>
      </c>
      <c r="P829">
        <f t="shared" si="75"/>
        <v>90646</v>
      </c>
      <c r="Q829" s="16" t="str">
        <f>IF(K829=1,'Lay Out'!F829,"")</f>
        <v/>
      </c>
    </row>
    <row r="830" spans="1:17" ht="14.4">
      <c r="A830" t="str">
        <f>IF(C830="no",_xlfn.XLOOKUP(D830,'BASE BANCOS'!B:B,'BASE BANCOS'!C:C,"",0,1),IF(C830&gt;2,_xlfn.XLOOKUP(D830,'BASE BANCOS'!A:A,'BASE BANCOS'!C:C,"",0,1),""))</f>
        <v/>
      </c>
      <c r="B830" s="16" t="str">
        <f>_xlfn.XLOOKUP(A830,'BASE BANCOS'!C:C,'BASE BANCOS'!B:B,"",0,1)</f>
        <v/>
      </c>
      <c r="C830" t="str">
        <f t="shared" si="77"/>
        <v/>
      </c>
      <c r="D830" s="16">
        <f t="shared" si="76"/>
        <v>0</v>
      </c>
      <c r="E830" t="str">
        <f t="shared" si="72"/>
        <v/>
      </c>
      <c r="F830" s="21" t="str">
        <f>IF('Lay Out'!A830&gt;1,'Lay Out'!C830,"")</f>
        <v/>
      </c>
      <c r="G830">
        <f>'Lay Out'!E830</f>
        <v>0</v>
      </c>
      <c r="H830" s="16" t="str">
        <f ca="1">IF('Lay Out'!A830&gt;3,CONCATENATE('Lay Out'!A830,RANDBETWEEN(1,99999)),(""))</f>
        <v/>
      </c>
      <c r="I830" s="16" t="str">
        <f>IF('Lay Out'!A830&gt;1,'Lay Out'!B830,"")</f>
        <v/>
      </c>
      <c r="J830" s="16" t="str">
        <f t="shared" si="73"/>
        <v/>
      </c>
      <c r="K830" s="16" t="str">
        <f t="shared" si="74"/>
        <v/>
      </c>
      <c r="L830" s="16" t="str" cm="1">
        <f t="array" ref="L830">IF(E830="","",_xlfn.IFS(E830=18,40,E830=16,3,E830=10,10))</f>
        <v/>
      </c>
      <c r="M830" s="22" t="str">
        <f>IF(E830=18,'Lay Out'!D830,IF(E830=10,'Lay Out'!D830,IF(E830=16,'Lay Out'!D830,"")))</f>
        <v/>
      </c>
      <c r="N830" s="16" t="str">
        <f>IF(K830=1,'Lay Out'!G830,"")</f>
        <v/>
      </c>
      <c r="O830" s="23" t="str">
        <f>IF(K830=1,'Lay Out'!$J$25,"")</f>
        <v/>
      </c>
      <c r="P830">
        <f t="shared" si="75"/>
        <v>90646</v>
      </c>
      <c r="Q830" s="16" t="str">
        <f>IF(K830=1,'Lay Out'!F830,"")</f>
        <v/>
      </c>
    </row>
    <row r="831" spans="1:17" ht="14.4">
      <c r="A831" t="str">
        <f>IF(C831="no",_xlfn.XLOOKUP(D831,'BASE BANCOS'!B:B,'BASE BANCOS'!C:C,"",0,1),IF(C831&gt;2,_xlfn.XLOOKUP(D831,'BASE BANCOS'!A:A,'BASE BANCOS'!C:C,"",0,1),""))</f>
        <v/>
      </c>
      <c r="B831" s="16" t="str">
        <f>_xlfn.XLOOKUP(A831,'BASE BANCOS'!C:C,'BASE BANCOS'!B:B,"",0,1)</f>
        <v/>
      </c>
      <c r="C831" t="str">
        <f t="shared" si="77"/>
        <v/>
      </c>
      <c r="D831" s="16">
        <f t="shared" si="76"/>
        <v>0</v>
      </c>
      <c r="E831" t="str">
        <f t="shared" si="72"/>
        <v/>
      </c>
      <c r="F831" s="21" t="str">
        <f>IF('Lay Out'!A831&gt;1,'Lay Out'!C831,"")</f>
        <v/>
      </c>
      <c r="G831">
        <f>'Lay Out'!E831</f>
        <v>0</v>
      </c>
      <c r="H831" s="16" t="str">
        <f ca="1">IF('Lay Out'!A831&gt;3,CONCATENATE('Lay Out'!A831,RANDBETWEEN(1,99999)),(""))</f>
        <v/>
      </c>
      <c r="I831" s="16" t="str">
        <f>IF('Lay Out'!A831&gt;1,'Lay Out'!B831,"")</f>
        <v/>
      </c>
      <c r="J831" s="16" t="str">
        <f t="shared" si="73"/>
        <v/>
      </c>
      <c r="K831" s="16" t="str">
        <f t="shared" si="74"/>
        <v/>
      </c>
      <c r="L831" s="16" t="str" cm="1">
        <f t="array" ref="L831">IF(E831="","",_xlfn.IFS(E831=18,40,E831=16,3,E831=10,10))</f>
        <v/>
      </c>
      <c r="M831" s="22" t="str">
        <f>IF(E831=18,'Lay Out'!D831,IF(E831=10,'Lay Out'!D831,IF(E831=16,'Lay Out'!D831,"")))</f>
        <v/>
      </c>
      <c r="N831" s="16" t="str">
        <f>IF(K831=1,'Lay Out'!G831,"")</f>
        <v/>
      </c>
      <c r="O831" s="23" t="str">
        <f>IF(K831=1,'Lay Out'!$J$25,"")</f>
        <v/>
      </c>
      <c r="P831">
        <f t="shared" si="75"/>
        <v>90646</v>
      </c>
      <c r="Q831" s="16" t="str">
        <f>IF(K831=1,'Lay Out'!F831,"")</f>
        <v/>
      </c>
    </row>
    <row r="832" spans="1:17" ht="14.4">
      <c r="A832" t="str">
        <f>IF(C832="no",_xlfn.XLOOKUP(D832,'BASE BANCOS'!B:B,'BASE BANCOS'!C:C,"",0,1),IF(C832&gt;2,_xlfn.XLOOKUP(D832,'BASE BANCOS'!A:A,'BASE BANCOS'!C:C,"",0,1),""))</f>
        <v/>
      </c>
      <c r="B832" s="16" t="str">
        <f>_xlfn.XLOOKUP(A832,'BASE BANCOS'!C:C,'BASE BANCOS'!B:B,"",0,1)</f>
        <v/>
      </c>
      <c r="C832" t="str">
        <f t="shared" si="77"/>
        <v/>
      </c>
      <c r="D832" s="16">
        <f t="shared" si="76"/>
        <v>0</v>
      </c>
      <c r="E832" t="str">
        <f t="shared" si="72"/>
        <v/>
      </c>
      <c r="F832" s="21" t="str">
        <f>IF('Lay Out'!A832&gt;1,'Lay Out'!C832,"")</f>
        <v/>
      </c>
      <c r="G832">
        <f>'Lay Out'!E832</f>
        <v>0</v>
      </c>
      <c r="H832" s="16" t="str">
        <f ca="1">IF('Lay Out'!A832&gt;3,CONCATENATE('Lay Out'!A832,RANDBETWEEN(1,99999)),(""))</f>
        <v/>
      </c>
      <c r="I832" s="16" t="str">
        <f>IF('Lay Out'!A832&gt;1,'Lay Out'!B832,"")</f>
        <v/>
      </c>
      <c r="J832" s="16" t="str">
        <f t="shared" si="73"/>
        <v/>
      </c>
      <c r="K832" s="16" t="str">
        <f t="shared" si="74"/>
        <v/>
      </c>
      <c r="L832" s="16" t="str" cm="1">
        <f t="array" ref="L832">IF(E832="","",_xlfn.IFS(E832=18,40,E832=16,3,E832=10,10))</f>
        <v/>
      </c>
      <c r="M832" s="22" t="str">
        <f>IF(E832=18,'Lay Out'!D832,IF(E832=10,'Lay Out'!D832,IF(E832=16,'Lay Out'!D832,"")))</f>
        <v/>
      </c>
      <c r="N832" s="16" t="str">
        <f>IF(K832=1,'Lay Out'!G832,"")</f>
        <v/>
      </c>
      <c r="O832" s="23" t="str">
        <f>IF(K832=1,'Lay Out'!$J$25,"")</f>
        <v/>
      </c>
      <c r="P832">
        <f t="shared" si="75"/>
        <v>90646</v>
      </c>
      <c r="Q832" s="16" t="str">
        <f>IF(K832=1,'Lay Out'!F832,"")</f>
        <v/>
      </c>
    </row>
    <row r="833" spans="1:17" ht="14.4">
      <c r="A833" t="str">
        <f>IF(C833="no",_xlfn.XLOOKUP(D833,'BASE BANCOS'!B:B,'BASE BANCOS'!C:C,"",0,1),IF(C833&gt;2,_xlfn.XLOOKUP(D833,'BASE BANCOS'!A:A,'BASE BANCOS'!C:C,"",0,1),""))</f>
        <v/>
      </c>
      <c r="B833" s="16" t="str">
        <f>_xlfn.XLOOKUP(A833,'BASE BANCOS'!C:C,'BASE BANCOS'!B:B,"",0,1)</f>
        <v/>
      </c>
      <c r="C833" t="str">
        <f t="shared" si="77"/>
        <v/>
      </c>
      <c r="D833" s="16">
        <f t="shared" si="76"/>
        <v>0</v>
      </c>
      <c r="E833" t="str">
        <f t="shared" si="72"/>
        <v/>
      </c>
      <c r="F833" s="21" t="str">
        <f>IF('Lay Out'!A833&gt;1,'Lay Out'!C833,"")</f>
        <v/>
      </c>
      <c r="G833">
        <f>'Lay Out'!E833</f>
        <v>0</v>
      </c>
      <c r="H833" s="16" t="str">
        <f ca="1">IF('Lay Out'!A833&gt;3,CONCATENATE('Lay Out'!A833,RANDBETWEEN(1,99999)),(""))</f>
        <v/>
      </c>
      <c r="I833" s="16" t="str">
        <f>IF('Lay Out'!A833&gt;1,'Lay Out'!B833,"")</f>
        <v/>
      </c>
      <c r="J833" s="16" t="str">
        <f t="shared" si="73"/>
        <v/>
      </c>
      <c r="K833" s="16" t="str">
        <f t="shared" si="74"/>
        <v/>
      </c>
      <c r="L833" s="16" t="str" cm="1">
        <f t="array" ref="L833">IF(E833="","",_xlfn.IFS(E833=18,40,E833=16,3,E833=10,10))</f>
        <v/>
      </c>
      <c r="M833" s="22" t="str">
        <f>IF(E833=18,'Lay Out'!D833,IF(E833=10,'Lay Out'!D833,IF(E833=16,'Lay Out'!D833,"")))</f>
        <v/>
      </c>
      <c r="N833" s="16" t="str">
        <f>IF(K833=1,'Lay Out'!G833,"")</f>
        <v/>
      </c>
      <c r="O833" s="23" t="str">
        <f>IF(K833=1,'Lay Out'!$J$25,"")</f>
        <v/>
      </c>
      <c r="P833">
        <f t="shared" si="75"/>
        <v>90646</v>
      </c>
      <c r="Q833" s="16" t="str">
        <f>IF(K833=1,'Lay Out'!F833,"")</f>
        <v/>
      </c>
    </row>
    <row r="834" spans="1:17" ht="14.4">
      <c r="A834" t="str">
        <f>IF(C834="no",_xlfn.XLOOKUP(D834,'BASE BANCOS'!B:B,'BASE BANCOS'!C:C,"",0,1),IF(C834&gt;2,_xlfn.XLOOKUP(D834,'BASE BANCOS'!A:A,'BASE BANCOS'!C:C,"",0,1),""))</f>
        <v/>
      </c>
      <c r="B834" s="16" t="str">
        <f>_xlfn.XLOOKUP(A834,'BASE BANCOS'!C:C,'BASE BANCOS'!B:B,"",0,1)</f>
        <v/>
      </c>
      <c r="C834" t="str">
        <f t="shared" si="77"/>
        <v/>
      </c>
      <c r="D834" s="16">
        <f t="shared" si="76"/>
        <v>0</v>
      </c>
      <c r="E834" t="str">
        <f t="shared" ref="E834:E897" si="78">IF(LEN(F834)=0,"",LEN(F834))</f>
        <v/>
      </c>
      <c r="F834" s="21" t="str">
        <f>IF('Lay Out'!A834&gt;1,'Lay Out'!C834,"")</f>
        <v/>
      </c>
      <c r="G834">
        <f>'Lay Out'!E834</f>
        <v>0</v>
      </c>
      <c r="H834" s="16" t="str">
        <f ca="1">IF('Lay Out'!A834&gt;3,CONCATENATE('Lay Out'!A834,RANDBETWEEN(1,99999)),(""))</f>
        <v/>
      </c>
      <c r="I834" s="16" t="str">
        <f>IF('Lay Out'!A834&gt;1,'Lay Out'!B834,"")</f>
        <v/>
      </c>
      <c r="J834" s="16" t="str">
        <f t="shared" si="73"/>
        <v/>
      </c>
      <c r="K834" s="16" t="str">
        <f t="shared" si="74"/>
        <v/>
      </c>
      <c r="L834" s="16" t="str" cm="1">
        <f t="array" ref="L834">IF(E834="","",_xlfn.IFS(E834=18,40,E834=16,3,E834=10,10))</f>
        <v/>
      </c>
      <c r="M834" s="22" t="str">
        <f>IF(E834=18,'Lay Out'!D834,IF(E834=10,'Lay Out'!D834,IF(E834=16,'Lay Out'!D834,"")))</f>
        <v/>
      </c>
      <c r="N834" s="16" t="str">
        <f>IF(K834=1,'Lay Out'!G834,"")</f>
        <v/>
      </c>
      <c r="O834" s="23" t="str">
        <f>IF(K834=1,'Lay Out'!$J$25,"")</f>
        <v/>
      </c>
      <c r="P834">
        <f t="shared" si="75"/>
        <v>90646</v>
      </c>
      <c r="Q834" s="16" t="str">
        <f>IF(K834=1,'Lay Out'!F834,"")</f>
        <v/>
      </c>
    </row>
    <row r="835" spans="1:17" ht="14.4">
      <c r="A835" t="str">
        <f>IF(C835="no",_xlfn.XLOOKUP(D835,'BASE BANCOS'!B:B,'BASE BANCOS'!C:C,"",0,1),IF(C835&gt;2,_xlfn.XLOOKUP(D835,'BASE BANCOS'!A:A,'BASE BANCOS'!C:C,"",0,1),""))</f>
        <v/>
      </c>
      <c r="B835" s="16" t="str">
        <f>_xlfn.XLOOKUP(A835,'BASE BANCOS'!C:C,'BASE BANCOS'!B:B,"",0,1)</f>
        <v/>
      </c>
      <c r="C835" t="str">
        <f t="shared" si="77"/>
        <v/>
      </c>
      <c r="D835" s="16">
        <f t="shared" si="76"/>
        <v>0</v>
      </c>
      <c r="E835" t="str">
        <f t="shared" si="78"/>
        <v/>
      </c>
      <c r="F835" s="21" t="str">
        <f>IF('Lay Out'!A835&gt;1,'Lay Out'!C835,"")</f>
        <v/>
      </c>
      <c r="G835">
        <f>'Lay Out'!E835</f>
        <v>0</v>
      </c>
      <c r="H835" s="16" t="str">
        <f ca="1">IF('Lay Out'!A835&gt;3,CONCATENATE('Lay Out'!A835,RANDBETWEEN(1,99999)),(""))</f>
        <v/>
      </c>
      <c r="I835" s="16" t="str">
        <f>IF('Lay Out'!A835&gt;1,'Lay Out'!B835,"")</f>
        <v/>
      </c>
      <c r="J835" s="16" t="str">
        <f t="shared" ref="J835:J898" si="79">IF(E835="","","ND")</f>
        <v/>
      </c>
      <c r="K835" s="16" t="str">
        <f t="shared" ref="K835:K898" si="80">IF(E835=18,1,IF(E835=10,1,IF(E835=16,1,"")))</f>
        <v/>
      </c>
      <c r="L835" s="16" t="str" cm="1">
        <f t="array" ref="L835">IF(E835="","",_xlfn.IFS(E835=18,40,E835=16,3,E835=10,10))</f>
        <v/>
      </c>
      <c r="M835" s="22" t="str">
        <f>IF(E835=18,'Lay Out'!D835,IF(E835=10,'Lay Out'!D835,IF(E835=16,'Lay Out'!D835,"")))</f>
        <v/>
      </c>
      <c r="N835" s="16" t="str">
        <f>IF(K835=1,'Lay Out'!G835,"")</f>
        <v/>
      </c>
      <c r="O835" s="23" t="str">
        <f>IF(K835=1,'Lay Out'!$J$25,"")</f>
        <v/>
      </c>
      <c r="P835">
        <f t="shared" ref="P835:P898" si="81">IF(E835=0,0,90646)</f>
        <v>90646</v>
      </c>
      <c r="Q835" s="16" t="str">
        <f>IF(K835=1,'Lay Out'!F835,"")</f>
        <v/>
      </c>
    </row>
    <row r="836" spans="1:17" ht="14.4">
      <c r="A836" t="str">
        <f>IF(C836="no",_xlfn.XLOOKUP(D836,'BASE BANCOS'!B:B,'BASE BANCOS'!C:C,"",0,1),IF(C836&gt;2,_xlfn.XLOOKUP(D836,'BASE BANCOS'!A:A,'BASE BANCOS'!C:C,"",0,1),""))</f>
        <v/>
      </c>
      <c r="B836" s="16" t="str">
        <f>_xlfn.XLOOKUP(A836,'BASE BANCOS'!C:C,'BASE BANCOS'!B:B,"",0,1)</f>
        <v/>
      </c>
      <c r="C836" t="str">
        <f t="shared" si="77"/>
        <v/>
      </c>
      <c r="D836" s="16">
        <f t="shared" si="76"/>
        <v>0</v>
      </c>
      <c r="E836" t="str">
        <f t="shared" si="78"/>
        <v/>
      </c>
      <c r="F836" s="21" t="str">
        <f>IF('Lay Out'!A836&gt;1,'Lay Out'!C836,"")</f>
        <v/>
      </c>
      <c r="G836">
        <f>'Lay Out'!E836</f>
        <v>0</v>
      </c>
      <c r="H836" s="16" t="str">
        <f ca="1">IF('Lay Out'!A836&gt;3,CONCATENATE('Lay Out'!A836,RANDBETWEEN(1,99999)),(""))</f>
        <v/>
      </c>
      <c r="I836" s="16" t="str">
        <f>IF('Lay Out'!A836&gt;1,'Lay Out'!B836,"")</f>
        <v/>
      </c>
      <c r="J836" s="16" t="str">
        <f t="shared" si="79"/>
        <v/>
      </c>
      <c r="K836" s="16" t="str">
        <f t="shared" si="80"/>
        <v/>
      </c>
      <c r="L836" s="16" t="str" cm="1">
        <f t="array" ref="L836">IF(E836="","",_xlfn.IFS(E836=18,40,E836=16,3,E836=10,10))</f>
        <v/>
      </c>
      <c r="M836" s="22" t="str">
        <f>IF(E836=18,'Lay Out'!D836,IF(E836=10,'Lay Out'!D836,IF(E836=16,'Lay Out'!D836,"")))</f>
        <v/>
      </c>
      <c r="N836" s="16" t="str">
        <f>IF(K836=1,'Lay Out'!G836,"")</f>
        <v/>
      </c>
      <c r="O836" s="23" t="str">
        <f>IF(K836=1,'Lay Out'!$J$25,"")</f>
        <v/>
      </c>
      <c r="P836">
        <f t="shared" si="81"/>
        <v>90646</v>
      </c>
      <c r="Q836" s="16" t="str">
        <f>IF(K836=1,'Lay Out'!F836,"")</f>
        <v/>
      </c>
    </row>
    <row r="837" spans="1:17" ht="14.4">
      <c r="A837" t="str">
        <f>IF(C837="no",_xlfn.XLOOKUP(D837,'BASE BANCOS'!B:B,'BASE BANCOS'!C:C,"",0,1),IF(C837&gt;2,_xlfn.XLOOKUP(D837,'BASE BANCOS'!A:A,'BASE BANCOS'!C:C,"",0,1),""))</f>
        <v/>
      </c>
      <c r="B837" s="16" t="str">
        <f>_xlfn.XLOOKUP(A837,'BASE BANCOS'!C:C,'BASE BANCOS'!B:B,"",0,1)</f>
        <v/>
      </c>
      <c r="C837" t="str">
        <f t="shared" si="77"/>
        <v/>
      </c>
      <c r="D837" s="16">
        <f t="shared" ref="D837:D900" si="82">IF(E837=18,MID(F837,1,3),IF(G837="","",G837))</f>
        <v>0</v>
      </c>
      <c r="E837" t="str">
        <f t="shared" si="78"/>
        <v/>
      </c>
      <c r="F837" s="21" t="str">
        <f>IF('Lay Out'!A837&gt;1,'Lay Out'!C837,"")</f>
        <v/>
      </c>
      <c r="G837">
        <f>'Lay Out'!E837</f>
        <v>0</v>
      </c>
      <c r="H837" s="16" t="str">
        <f ca="1">IF('Lay Out'!A837&gt;3,CONCATENATE('Lay Out'!A837,RANDBETWEEN(1,99999)),(""))</f>
        <v/>
      </c>
      <c r="I837" s="16" t="str">
        <f>IF('Lay Out'!A837&gt;1,'Lay Out'!B837,"")</f>
        <v/>
      </c>
      <c r="J837" s="16" t="str">
        <f t="shared" si="79"/>
        <v/>
      </c>
      <c r="K837" s="16" t="str">
        <f t="shared" si="80"/>
        <v/>
      </c>
      <c r="L837" s="16" t="str" cm="1">
        <f t="array" ref="L837">IF(E837="","",_xlfn.IFS(E837=18,40,E837=16,3,E837=10,10))</f>
        <v/>
      </c>
      <c r="M837" s="22" t="str">
        <f>IF(E837=18,'Lay Out'!D837,IF(E837=10,'Lay Out'!D837,IF(E837=16,'Lay Out'!D837,"")))</f>
        <v/>
      </c>
      <c r="N837" s="16" t="str">
        <f>IF(K837=1,'Lay Out'!G837,"")</f>
        <v/>
      </c>
      <c r="O837" s="23" t="str">
        <f>IF(K837=1,'Lay Out'!$J$25,"")</f>
        <v/>
      </c>
      <c r="P837">
        <f t="shared" si="81"/>
        <v>90646</v>
      </c>
      <c r="Q837" s="16" t="str">
        <f>IF(K837=1,'Lay Out'!F837,"")</f>
        <v/>
      </c>
    </row>
    <row r="838" spans="1:17" ht="14.4">
      <c r="A838" t="str">
        <f>IF(C838="no",_xlfn.XLOOKUP(D838,'BASE BANCOS'!B:B,'BASE BANCOS'!C:C,"",0,1),IF(C838&gt;2,_xlfn.XLOOKUP(D838,'BASE BANCOS'!A:A,'BASE BANCOS'!C:C,"",0,1),""))</f>
        <v/>
      </c>
      <c r="B838" s="16" t="str">
        <f>_xlfn.XLOOKUP(A838,'BASE BANCOS'!C:C,'BASE BANCOS'!B:B,"",0,1)</f>
        <v/>
      </c>
      <c r="C838" t="str">
        <f t="shared" ref="C838:C901" si="83">IF(E838=18,"ok",IF(E838="","","no"))</f>
        <v/>
      </c>
      <c r="D838" s="16">
        <f t="shared" si="82"/>
        <v>0</v>
      </c>
      <c r="E838" t="str">
        <f t="shared" si="78"/>
        <v/>
      </c>
      <c r="F838" s="21" t="str">
        <f>IF('Lay Out'!A838&gt;1,'Lay Out'!C838,"")</f>
        <v/>
      </c>
      <c r="G838">
        <f>'Lay Out'!E838</f>
        <v>0</v>
      </c>
      <c r="H838" s="16" t="str">
        <f ca="1">IF('Lay Out'!A838&gt;3,CONCATENATE('Lay Out'!A838,RANDBETWEEN(1,99999)),(""))</f>
        <v/>
      </c>
      <c r="I838" s="16" t="str">
        <f>IF('Lay Out'!A838&gt;1,'Lay Out'!B838,"")</f>
        <v/>
      </c>
      <c r="J838" s="16" t="str">
        <f t="shared" si="79"/>
        <v/>
      </c>
      <c r="K838" s="16" t="str">
        <f t="shared" si="80"/>
        <v/>
      </c>
      <c r="L838" s="16" t="str" cm="1">
        <f t="array" ref="L838">IF(E838="","",_xlfn.IFS(E838=18,40,E838=16,3,E838=10,10))</f>
        <v/>
      </c>
      <c r="M838" s="22" t="str">
        <f>IF(E838=18,'Lay Out'!D838,IF(E838=10,'Lay Out'!D838,IF(E838=16,'Lay Out'!D838,"")))</f>
        <v/>
      </c>
      <c r="N838" s="16" t="str">
        <f>IF(K838=1,'Lay Out'!G838,"")</f>
        <v/>
      </c>
      <c r="O838" s="23" t="str">
        <f>IF(K838=1,'Lay Out'!$J$25,"")</f>
        <v/>
      </c>
      <c r="P838">
        <f t="shared" si="81"/>
        <v>90646</v>
      </c>
      <c r="Q838" s="16" t="str">
        <f>IF(K838=1,'Lay Out'!F838,"")</f>
        <v/>
      </c>
    </row>
    <row r="839" spans="1:17" ht="14.4">
      <c r="A839" t="str">
        <f>IF(C839="no",_xlfn.XLOOKUP(D839,'BASE BANCOS'!B:B,'BASE BANCOS'!C:C,"",0,1),IF(C839&gt;2,_xlfn.XLOOKUP(D839,'BASE BANCOS'!A:A,'BASE BANCOS'!C:C,"",0,1),""))</f>
        <v/>
      </c>
      <c r="B839" s="16" t="str">
        <f>_xlfn.XLOOKUP(A839,'BASE BANCOS'!C:C,'BASE BANCOS'!B:B,"",0,1)</f>
        <v/>
      </c>
      <c r="C839" t="str">
        <f t="shared" si="83"/>
        <v/>
      </c>
      <c r="D839" s="16">
        <f t="shared" si="82"/>
        <v>0</v>
      </c>
      <c r="E839" t="str">
        <f t="shared" si="78"/>
        <v/>
      </c>
      <c r="F839" s="21" t="str">
        <f>IF('Lay Out'!A839&gt;1,'Lay Out'!C839,"")</f>
        <v/>
      </c>
      <c r="G839">
        <f>'Lay Out'!E839</f>
        <v>0</v>
      </c>
      <c r="H839" s="16" t="str">
        <f ca="1">IF('Lay Out'!A839&gt;3,CONCATENATE('Lay Out'!A839,RANDBETWEEN(1,99999)),(""))</f>
        <v/>
      </c>
      <c r="I839" s="16" t="str">
        <f>IF('Lay Out'!A839&gt;1,'Lay Out'!B839,"")</f>
        <v/>
      </c>
      <c r="J839" s="16" t="str">
        <f t="shared" si="79"/>
        <v/>
      </c>
      <c r="K839" s="16" t="str">
        <f t="shared" si="80"/>
        <v/>
      </c>
      <c r="L839" s="16" t="str" cm="1">
        <f t="array" ref="L839">IF(E839="","",_xlfn.IFS(E839=18,40,E839=16,3,E839=10,10))</f>
        <v/>
      </c>
      <c r="M839" s="22" t="str">
        <f>IF(E839=18,'Lay Out'!D839,IF(E839=10,'Lay Out'!D839,IF(E839=16,'Lay Out'!D839,"")))</f>
        <v/>
      </c>
      <c r="N839" s="16" t="str">
        <f>IF(K839=1,'Lay Out'!G839,"")</f>
        <v/>
      </c>
      <c r="O839" s="23" t="str">
        <f>IF(K839=1,'Lay Out'!$J$25,"")</f>
        <v/>
      </c>
      <c r="P839">
        <f t="shared" si="81"/>
        <v>90646</v>
      </c>
      <c r="Q839" s="16" t="str">
        <f>IF(K839=1,'Lay Out'!F839,"")</f>
        <v/>
      </c>
    </row>
    <row r="840" spans="1:17" ht="14.4">
      <c r="A840" t="str">
        <f>IF(C840="no",_xlfn.XLOOKUP(D840,'BASE BANCOS'!B:B,'BASE BANCOS'!C:C,"",0,1),IF(C840&gt;2,_xlfn.XLOOKUP(D840,'BASE BANCOS'!A:A,'BASE BANCOS'!C:C,"",0,1),""))</f>
        <v/>
      </c>
      <c r="B840" s="16" t="str">
        <f>_xlfn.XLOOKUP(A840,'BASE BANCOS'!C:C,'BASE BANCOS'!B:B,"",0,1)</f>
        <v/>
      </c>
      <c r="C840" t="str">
        <f t="shared" si="83"/>
        <v/>
      </c>
      <c r="D840" s="16">
        <f t="shared" si="82"/>
        <v>0</v>
      </c>
      <c r="E840" t="str">
        <f t="shared" si="78"/>
        <v/>
      </c>
      <c r="F840" s="21" t="str">
        <f>IF('Lay Out'!A840&gt;1,'Lay Out'!C840,"")</f>
        <v/>
      </c>
      <c r="G840">
        <f>'Lay Out'!E840</f>
        <v>0</v>
      </c>
      <c r="H840" s="16" t="str">
        <f ca="1">IF('Lay Out'!A840&gt;3,CONCATENATE('Lay Out'!A840,RANDBETWEEN(1,99999)),(""))</f>
        <v/>
      </c>
      <c r="I840" s="16" t="str">
        <f>IF('Lay Out'!A840&gt;1,'Lay Out'!B840,"")</f>
        <v/>
      </c>
      <c r="J840" s="16" t="str">
        <f t="shared" si="79"/>
        <v/>
      </c>
      <c r="K840" s="16" t="str">
        <f t="shared" si="80"/>
        <v/>
      </c>
      <c r="L840" s="16" t="str" cm="1">
        <f t="array" ref="L840">IF(E840="","",_xlfn.IFS(E840=18,40,E840=16,3,E840=10,10))</f>
        <v/>
      </c>
      <c r="M840" s="22" t="str">
        <f>IF(E840=18,'Lay Out'!D840,IF(E840=10,'Lay Out'!D840,IF(E840=16,'Lay Out'!D840,"")))</f>
        <v/>
      </c>
      <c r="N840" s="16" t="str">
        <f>IF(K840=1,'Lay Out'!G840,"")</f>
        <v/>
      </c>
      <c r="O840" s="23" t="str">
        <f>IF(K840=1,'Lay Out'!$J$25,"")</f>
        <v/>
      </c>
      <c r="P840">
        <f t="shared" si="81"/>
        <v>90646</v>
      </c>
      <c r="Q840" s="16" t="str">
        <f>IF(K840=1,'Lay Out'!F840,"")</f>
        <v/>
      </c>
    </row>
    <row r="841" spans="1:17" ht="14.4">
      <c r="A841" t="str">
        <f>IF(C841="no",_xlfn.XLOOKUP(D841,'BASE BANCOS'!B:B,'BASE BANCOS'!C:C,"",0,1),IF(C841&gt;2,_xlfn.XLOOKUP(D841,'BASE BANCOS'!A:A,'BASE BANCOS'!C:C,"",0,1),""))</f>
        <v/>
      </c>
      <c r="B841" s="16" t="str">
        <f>_xlfn.XLOOKUP(A841,'BASE BANCOS'!C:C,'BASE BANCOS'!B:B,"",0,1)</f>
        <v/>
      </c>
      <c r="C841" t="str">
        <f t="shared" si="83"/>
        <v/>
      </c>
      <c r="D841" s="16">
        <f t="shared" si="82"/>
        <v>0</v>
      </c>
      <c r="E841" t="str">
        <f t="shared" si="78"/>
        <v/>
      </c>
      <c r="F841" s="21" t="str">
        <f>IF('Lay Out'!A841&gt;1,'Lay Out'!C841,"")</f>
        <v/>
      </c>
      <c r="G841">
        <f>'Lay Out'!E841</f>
        <v>0</v>
      </c>
      <c r="H841" s="16" t="str">
        <f ca="1">IF('Lay Out'!A841&gt;3,CONCATENATE('Lay Out'!A841,RANDBETWEEN(1,99999)),(""))</f>
        <v/>
      </c>
      <c r="I841" s="16" t="str">
        <f>IF('Lay Out'!A841&gt;1,'Lay Out'!B841,"")</f>
        <v/>
      </c>
      <c r="J841" s="16" t="str">
        <f t="shared" si="79"/>
        <v/>
      </c>
      <c r="K841" s="16" t="str">
        <f t="shared" si="80"/>
        <v/>
      </c>
      <c r="L841" s="16" t="str" cm="1">
        <f t="array" ref="L841">IF(E841="","",_xlfn.IFS(E841=18,40,E841=16,3,E841=10,10))</f>
        <v/>
      </c>
      <c r="M841" s="22" t="str">
        <f>IF(E841=18,'Lay Out'!D841,IF(E841=10,'Lay Out'!D841,IF(E841=16,'Lay Out'!D841,"")))</f>
        <v/>
      </c>
      <c r="N841" s="16" t="str">
        <f>IF(K841=1,'Lay Out'!G841,"")</f>
        <v/>
      </c>
      <c r="O841" s="23" t="str">
        <f>IF(K841=1,'Lay Out'!$J$25,"")</f>
        <v/>
      </c>
      <c r="P841">
        <f t="shared" si="81"/>
        <v>90646</v>
      </c>
      <c r="Q841" s="16" t="str">
        <f>IF(K841=1,'Lay Out'!F841,"")</f>
        <v/>
      </c>
    </row>
    <row r="842" spans="1:17" ht="14.4">
      <c r="A842" t="str">
        <f>IF(C842="no",_xlfn.XLOOKUP(D842,'BASE BANCOS'!B:B,'BASE BANCOS'!C:C,"",0,1),IF(C842&gt;2,_xlfn.XLOOKUP(D842,'BASE BANCOS'!A:A,'BASE BANCOS'!C:C,"",0,1),""))</f>
        <v/>
      </c>
      <c r="B842" s="16" t="str">
        <f>_xlfn.XLOOKUP(A842,'BASE BANCOS'!C:C,'BASE BANCOS'!B:B,"",0,1)</f>
        <v/>
      </c>
      <c r="C842" t="str">
        <f t="shared" si="83"/>
        <v/>
      </c>
      <c r="D842" s="16">
        <f t="shared" si="82"/>
        <v>0</v>
      </c>
      <c r="E842" t="str">
        <f t="shared" si="78"/>
        <v/>
      </c>
      <c r="F842" s="21" t="str">
        <f>IF('Lay Out'!A842&gt;1,'Lay Out'!C842,"")</f>
        <v/>
      </c>
      <c r="G842">
        <f>'Lay Out'!E842</f>
        <v>0</v>
      </c>
      <c r="H842" s="16" t="str">
        <f ca="1">IF('Lay Out'!A842&gt;3,CONCATENATE('Lay Out'!A842,RANDBETWEEN(1,99999)),(""))</f>
        <v/>
      </c>
      <c r="I842" s="16" t="str">
        <f>IF('Lay Out'!A842&gt;1,'Lay Out'!B842,"")</f>
        <v/>
      </c>
      <c r="J842" s="16" t="str">
        <f t="shared" si="79"/>
        <v/>
      </c>
      <c r="K842" s="16" t="str">
        <f t="shared" si="80"/>
        <v/>
      </c>
      <c r="L842" s="16" t="str" cm="1">
        <f t="array" ref="L842">IF(E842="","",_xlfn.IFS(E842=18,40,E842=16,3,E842=10,10))</f>
        <v/>
      </c>
      <c r="M842" s="22" t="str">
        <f>IF(E842=18,'Lay Out'!D842,IF(E842=10,'Lay Out'!D842,IF(E842=16,'Lay Out'!D842,"")))</f>
        <v/>
      </c>
      <c r="N842" s="16" t="str">
        <f>IF(K842=1,'Lay Out'!G842,"")</f>
        <v/>
      </c>
      <c r="O842" s="23" t="str">
        <f>IF(K842=1,'Lay Out'!$J$25,"")</f>
        <v/>
      </c>
      <c r="P842">
        <f t="shared" si="81"/>
        <v>90646</v>
      </c>
      <c r="Q842" s="16" t="str">
        <f>IF(K842=1,'Lay Out'!F842,"")</f>
        <v/>
      </c>
    </row>
    <row r="843" spans="1:17" ht="14.4">
      <c r="A843" t="str">
        <f>IF(C843="no",_xlfn.XLOOKUP(D843,'BASE BANCOS'!B:B,'BASE BANCOS'!C:C,"",0,1),IF(C843&gt;2,_xlfn.XLOOKUP(D843,'BASE BANCOS'!A:A,'BASE BANCOS'!C:C,"",0,1),""))</f>
        <v/>
      </c>
      <c r="B843" s="16" t="str">
        <f>_xlfn.XLOOKUP(A843,'BASE BANCOS'!C:C,'BASE BANCOS'!B:B,"",0,1)</f>
        <v/>
      </c>
      <c r="C843" t="str">
        <f t="shared" si="83"/>
        <v/>
      </c>
      <c r="D843" s="16">
        <f t="shared" si="82"/>
        <v>0</v>
      </c>
      <c r="E843" t="str">
        <f t="shared" si="78"/>
        <v/>
      </c>
      <c r="F843" s="21" t="str">
        <f>IF('Lay Out'!A843&gt;1,'Lay Out'!C843,"")</f>
        <v/>
      </c>
      <c r="G843">
        <f>'Lay Out'!E843</f>
        <v>0</v>
      </c>
      <c r="H843" s="16" t="str">
        <f ca="1">IF('Lay Out'!A843&gt;3,CONCATENATE('Lay Out'!A843,RANDBETWEEN(1,99999)),(""))</f>
        <v/>
      </c>
      <c r="I843" s="16" t="str">
        <f>IF('Lay Out'!A843&gt;1,'Lay Out'!B843,"")</f>
        <v/>
      </c>
      <c r="J843" s="16" t="str">
        <f t="shared" si="79"/>
        <v/>
      </c>
      <c r="K843" s="16" t="str">
        <f t="shared" si="80"/>
        <v/>
      </c>
      <c r="L843" s="16" t="str" cm="1">
        <f t="array" ref="L843">IF(E843="","",_xlfn.IFS(E843=18,40,E843=16,3,E843=10,10))</f>
        <v/>
      </c>
      <c r="M843" s="22" t="str">
        <f>IF(E843=18,'Lay Out'!D843,IF(E843=10,'Lay Out'!D843,IF(E843=16,'Lay Out'!D843,"")))</f>
        <v/>
      </c>
      <c r="N843" s="16" t="str">
        <f>IF(K843=1,'Lay Out'!G843,"")</f>
        <v/>
      </c>
      <c r="O843" s="23" t="str">
        <f>IF(K843=1,'Lay Out'!$J$25,"")</f>
        <v/>
      </c>
      <c r="P843">
        <f t="shared" si="81"/>
        <v>90646</v>
      </c>
      <c r="Q843" s="16" t="str">
        <f>IF(K843=1,'Lay Out'!F843,"")</f>
        <v/>
      </c>
    </row>
    <row r="844" spans="1:17" ht="14.4">
      <c r="A844" t="str">
        <f>IF(C844="no",_xlfn.XLOOKUP(D844,'BASE BANCOS'!B:B,'BASE BANCOS'!C:C,"",0,1),IF(C844&gt;2,_xlfn.XLOOKUP(D844,'BASE BANCOS'!A:A,'BASE BANCOS'!C:C,"",0,1),""))</f>
        <v/>
      </c>
      <c r="B844" s="16" t="str">
        <f>_xlfn.XLOOKUP(A844,'BASE BANCOS'!C:C,'BASE BANCOS'!B:B,"",0,1)</f>
        <v/>
      </c>
      <c r="C844" t="str">
        <f t="shared" si="83"/>
        <v/>
      </c>
      <c r="D844" s="16">
        <f t="shared" si="82"/>
        <v>0</v>
      </c>
      <c r="E844" t="str">
        <f t="shared" si="78"/>
        <v/>
      </c>
      <c r="F844" s="21" t="str">
        <f>IF('Lay Out'!A844&gt;1,'Lay Out'!C844,"")</f>
        <v/>
      </c>
      <c r="G844">
        <f>'Lay Out'!E844</f>
        <v>0</v>
      </c>
      <c r="H844" s="16" t="str">
        <f ca="1">IF('Lay Out'!A844&gt;3,CONCATENATE('Lay Out'!A844,RANDBETWEEN(1,99999)),(""))</f>
        <v/>
      </c>
      <c r="I844" s="16" t="str">
        <f>IF('Lay Out'!A844&gt;1,'Lay Out'!B844,"")</f>
        <v/>
      </c>
      <c r="J844" s="16" t="str">
        <f t="shared" si="79"/>
        <v/>
      </c>
      <c r="K844" s="16" t="str">
        <f t="shared" si="80"/>
        <v/>
      </c>
      <c r="L844" s="16" t="str" cm="1">
        <f t="array" ref="L844">IF(E844="","",_xlfn.IFS(E844=18,40,E844=16,3,E844=10,10))</f>
        <v/>
      </c>
      <c r="M844" s="22" t="str">
        <f>IF(E844=18,'Lay Out'!D844,IF(E844=10,'Lay Out'!D844,IF(E844=16,'Lay Out'!D844,"")))</f>
        <v/>
      </c>
      <c r="N844" s="16" t="str">
        <f>IF(K844=1,'Lay Out'!G844,"")</f>
        <v/>
      </c>
      <c r="O844" s="23" t="str">
        <f>IF(K844=1,'Lay Out'!$J$25,"")</f>
        <v/>
      </c>
      <c r="P844">
        <f t="shared" si="81"/>
        <v>90646</v>
      </c>
      <c r="Q844" s="16" t="str">
        <f>IF(K844=1,'Lay Out'!F844,"")</f>
        <v/>
      </c>
    </row>
    <row r="845" spans="1:17" ht="14.4">
      <c r="A845" t="str">
        <f>IF(C845="no",_xlfn.XLOOKUP(D845,'BASE BANCOS'!B:B,'BASE BANCOS'!C:C,"",0,1),IF(C845&gt;2,_xlfn.XLOOKUP(D845,'BASE BANCOS'!A:A,'BASE BANCOS'!C:C,"",0,1),""))</f>
        <v/>
      </c>
      <c r="B845" s="16" t="str">
        <f>_xlfn.XLOOKUP(A845,'BASE BANCOS'!C:C,'BASE BANCOS'!B:B,"",0,1)</f>
        <v/>
      </c>
      <c r="C845" t="str">
        <f t="shared" si="83"/>
        <v/>
      </c>
      <c r="D845" s="16">
        <f t="shared" si="82"/>
        <v>0</v>
      </c>
      <c r="E845" t="str">
        <f t="shared" si="78"/>
        <v/>
      </c>
      <c r="F845" s="21" t="str">
        <f>IF('Lay Out'!A845&gt;1,'Lay Out'!C845,"")</f>
        <v/>
      </c>
      <c r="G845">
        <f>'Lay Out'!E845</f>
        <v>0</v>
      </c>
      <c r="H845" s="16" t="str">
        <f ca="1">IF('Lay Out'!A845&gt;3,CONCATENATE('Lay Out'!A845,RANDBETWEEN(1,99999)),(""))</f>
        <v/>
      </c>
      <c r="I845" s="16" t="str">
        <f>IF('Lay Out'!A845&gt;1,'Lay Out'!B845,"")</f>
        <v/>
      </c>
      <c r="J845" s="16" t="str">
        <f t="shared" si="79"/>
        <v/>
      </c>
      <c r="K845" s="16" t="str">
        <f t="shared" si="80"/>
        <v/>
      </c>
      <c r="L845" s="16" t="str" cm="1">
        <f t="array" ref="L845">IF(E845="","",_xlfn.IFS(E845=18,40,E845=16,3,E845=10,10))</f>
        <v/>
      </c>
      <c r="M845" s="22" t="str">
        <f>IF(E845=18,'Lay Out'!D845,IF(E845=10,'Lay Out'!D845,IF(E845=16,'Lay Out'!D845,"")))</f>
        <v/>
      </c>
      <c r="N845" s="16" t="str">
        <f>IF(K845=1,'Lay Out'!G845,"")</f>
        <v/>
      </c>
      <c r="O845" s="23" t="str">
        <f>IF(K845=1,'Lay Out'!$J$25,"")</f>
        <v/>
      </c>
      <c r="P845">
        <f t="shared" si="81"/>
        <v>90646</v>
      </c>
      <c r="Q845" s="16" t="str">
        <f>IF(K845=1,'Lay Out'!F845,"")</f>
        <v/>
      </c>
    </row>
    <row r="846" spans="1:17" ht="14.4">
      <c r="A846" t="str">
        <f>IF(C846="no",_xlfn.XLOOKUP(D846,'BASE BANCOS'!B:B,'BASE BANCOS'!C:C,"",0,1),IF(C846&gt;2,_xlfn.XLOOKUP(D846,'BASE BANCOS'!A:A,'BASE BANCOS'!C:C,"",0,1),""))</f>
        <v/>
      </c>
      <c r="B846" s="16" t="str">
        <f>_xlfn.XLOOKUP(A846,'BASE BANCOS'!C:C,'BASE BANCOS'!B:B,"",0,1)</f>
        <v/>
      </c>
      <c r="C846" t="str">
        <f t="shared" si="83"/>
        <v/>
      </c>
      <c r="D846" s="16">
        <f t="shared" si="82"/>
        <v>0</v>
      </c>
      <c r="E846" t="str">
        <f t="shared" si="78"/>
        <v/>
      </c>
      <c r="F846" s="21" t="str">
        <f>IF('Lay Out'!A846&gt;1,'Lay Out'!C846,"")</f>
        <v/>
      </c>
      <c r="G846">
        <f>'Lay Out'!E846</f>
        <v>0</v>
      </c>
      <c r="H846" s="16" t="str">
        <f ca="1">IF('Lay Out'!A846&gt;3,CONCATENATE('Lay Out'!A846,RANDBETWEEN(1,99999)),(""))</f>
        <v/>
      </c>
      <c r="I846" s="16" t="str">
        <f>IF('Lay Out'!A846&gt;1,'Lay Out'!B846,"")</f>
        <v/>
      </c>
      <c r="J846" s="16" t="str">
        <f t="shared" si="79"/>
        <v/>
      </c>
      <c r="K846" s="16" t="str">
        <f t="shared" si="80"/>
        <v/>
      </c>
      <c r="L846" s="16" t="str" cm="1">
        <f t="array" ref="L846">IF(E846="","",_xlfn.IFS(E846=18,40,E846=16,3,E846=10,10))</f>
        <v/>
      </c>
      <c r="M846" s="22" t="str">
        <f>IF(E846=18,'Lay Out'!D846,IF(E846=10,'Lay Out'!D846,IF(E846=16,'Lay Out'!D846,"")))</f>
        <v/>
      </c>
      <c r="N846" s="16" t="str">
        <f>IF(K846=1,'Lay Out'!G846,"")</f>
        <v/>
      </c>
      <c r="O846" s="23" t="str">
        <f>IF(K846=1,'Lay Out'!$J$25,"")</f>
        <v/>
      </c>
      <c r="P846">
        <f t="shared" si="81"/>
        <v>90646</v>
      </c>
      <c r="Q846" s="16" t="str">
        <f>IF(K846=1,'Lay Out'!F846,"")</f>
        <v/>
      </c>
    </row>
    <row r="847" spans="1:17" ht="14.4">
      <c r="A847" t="str">
        <f>IF(C847="no",_xlfn.XLOOKUP(D847,'BASE BANCOS'!B:B,'BASE BANCOS'!C:C,"",0,1),IF(C847&gt;2,_xlfn.XLOOKUP(D847,'BASE BANCOS'!A:A,'BASE BANCOS'!C:C,"",0,1),""))</f>
        <v/>
      </c>
      <c r="B847" s="16" t="str">
        <f>_xlfn.XLOOKUP(A847,'BASE BANCOS'!C:C,'BASE BANCOS'!B:B,"",0,1)</f>
        <v/>
      </c>
      <c r="C847" t="str">
        <f t="shared" si="83"/>
        <v/>
      </c>
      <c r="D847" s="16">
        <f t="shared" si="82"/>
        <v>0</v>
      </c>
      <c r="E847" t="str">
        <f t="shared" si="78"/>
        <v/>
      </c>
      <c r="F847" s="21" t="str">
        <f>IF('Lay Out'!A847&gt;1,'Lay Out'!C847,"")</f>
        <v/>
      </c>
      <c r="G847">
        <f>'Lay Out'!E847</f>
        <v>0</v>
      </c>
      <c r="H847" s="16" t="str">
        <f ca="1">IF('Lay Out'!A847&gt;3,CONCATENATE('Lay Out'!A847,RANDBETWEEN(1,99999)),(""))</f>
        <v/>
      </c>
      <c r="I847" s="16" t="str">
        <f>IF('Lay Out'!A847&gt;1,'Lay Out'!B847,"")</f>
        <v/>
      </c>
      <c r="J847" s="16" t="str">
        <f t="shared" si="79"/>
        <v/>
      </c>
      <c r="K847" s="16" t="str">
        <f t="shared" si="80"/>
        <v/>
      </c>
      <c r="L847" s="16" t="str" cm="1">
        <f t="array" ref="L847">IF(E847="","",_xlfn.IFS(E847=18,40,E847=16,3,E847=10,10))</f>
        <v/>
      </c>
      <c r="M847" s="22" t="str">
        <f>IF(E847=18,'Lay Out'!D847,IF(E847=10,'Lay Out'!D847,IF(E847=16,'Lay Out'!D847,"")))</f>
        <v/>
      </c>
      <c r="N847" s="16" t="str">
        <f>IF(K847=1,'Lay Out'!G847,"")</f>
        <v/>
      </c>
      <c r="O847" s="23" t="str">
        <f>IF(K847=1,'Lay Out'!$J$25,"")</f>
        <v/>
      </c>
      <c r="P847">
        <f t="shared" si="81"/>
        <v>90646</v>
      </c>
      <c r="Q847" s="16" t="str">
        <f>IF(K847=1,'Lay Out'!F847,"")</f>
        <v/>
      </c>
    </row>
    <row r="848" spans="1:17" ht="14.4">
      <c r="A848" t="str">
        <f>IF(C848="no",_xlfn.XLOOKUP(D848,'BASE BANCOS'!B:B,'BASE BANCOS'!C:C,"",0,1),IF(C848&gt;2,_xlfn.XLOOKUP(D848,'BASE BANCOS'!A:A,'BASE BANCOS'!C:C,"",0,1),""))</f>
        <v/>
      </c>
      <c r="B848" s="16" t="str">
        <f>_xlfn.XLOOKUP(A848,'BASE BANCOS'!C:C,'BASE BANCOS'!B:B,"",0,1)</f>
        <v/>
      </c>
      <c r="C848" t="str">
        <f t="shared" si="83"/>
        <v/>
      </c>
      <c r="D848" s="16">
        <f t="shared" si="82"/>
        <v>0</v>
      </c>
      <c r="E848" t="str">
        <f t="shared" si="78"/>
        <v/>
      </c>
      <c r="F848" s="21" t="str">
        <f>IF('Lay Out'!A848&gt;1,'Lay Out'!C848,"")</f>
        <v/>
      </c>
      <c r="G848">
        <f>'Lay Out'!E848</f>
        <v>0</v>
      </c>
      <c r="H848" s="16" t="str">
        <f ca="1">IF('Lay Out'!A848&gt;3,CONCATENATE('Lay Out'!A848,RANDBETWEEN(1,99999)),(""))</f>
        <v/>
      </c>
      <c r="I848" s="16" t="str">
        <f>IF('Lay Out'!A848&gt;1,'Lay Out'!B848,"")</f>
        <v/>
      </c>
      <c r="J848" s="16" t="str">
        <f t="shared" si="79"/>
        <v/>
      </c>
      <c r="K848" s="16" t="str">
        <f t="shared" si="80"/>
        <v/>
      </c>
      <c r="L848" s="16" t="str" cm="1">
        <f t="array" ref="L848">IF(E848="","",_xlfn.IFS(E848=18,40,E848=16,3,E848=10,10))</f>
        <v/>
      </c>
      <c r="M848" s="22" t="str">
        <f>IF(E848=18,'Lay Out'!D848,IF(E848=10,'Lay Out'!D848,IF(E848=16,'Lay Out'!D848,"")))</f>
        <v/>
      </c>
      <c r="N848" s="16" t="str">
        <f>IF(K848=1,'Lay Out'!G848,"")</f>
        <v/>
      </c>
      <c r="O848" s="23" t="str">
        <f>IF(K848=1,'Lay Out'!$J$25,"")</f>
        <v/>
      </c>
      <c r="P848">
        <f t="shared" si="81"/>
        <v>90646</v>
      </c>
      <c r="Q848" s="16" t="str">
        <f>IF(K848=1,'Lay Out'!F848,"")</f>
        <v/>
      </c>
    </row>
    <row r="849" spans="1:17" ht="14.4">
      <c r="A849" t="str">
        <f>IF(C849="no",_xlfn.XLOOKUP(D849,'BASE BANCOS'!B:B,'BASE BANCOS'!C:C,"",0,1),IF(C849&gt;2,_xlfn.XLOOKUP(D849,'BASE BANCOS'!A:A,'BASE BANCOS'!C:C,"",0,1),""))</f>
        <v/>
      </c>
      <c r="B849" s="16" t="str">
        <f>_xlfn.XLOOKUP(A849,'BASE BANCOS'!C:C,'BASE BANCOS'!B:B,"",0,1)</f>
        <v/>
      </c>
      <c r="C849" t="str">
        <f t="shared" si="83"/>
        <v/>
      </c>
      <c r="D849" s="16">
        <f t="shared" si="82"/>
        <v>0</v>
      </c>
      <c r="E849" t="str">
        <f t="shared" si="78"/>
        <v/>
      </c>
      <c r="F849" s="21" t="str">
        <f>IF('Lay Out'!A849&gt;1,'Lay Out'!C849,"")</f>
        <v/>
      </c>
      <c r="G849">
        <f>'Lay Out'!E849</f>
        <v>0</v>
      </c>
      <c r="H849" s="16" t="str">
        <f ca="1">IF('Lay Out'!A849&gt;3,CONCATENATE('Lay Out'!A849,RANDBETWEEN(1,99999)),(""))</f>
        <v/>
      </c>
      <c r="I849" s="16" t="str">
        <f>IF('Lay Out'!A849&gt;1,'Lay Out'!B849,"")</f>
        <v/>
      </c>
      <c r="J849" s="16" t="str">
        <f t="shared" si="79"/>
        <v/>
      </c>
      <c r="K849" s="16" t="str">
        <f t="shared" si="80"/>
        <v/>
      </c>
      <c r="L849" s="16" t="str" cm="1">
        <f t="array" ref="L849">IF(E849="","",_xlfn.IFS(E849=18,40,E849=16,3,E849=10,10))</f>
        <v/>
      </c>
      <c r="M849" s="22" t="str">
        <f>IF(E849=18,'Lay Out'!D849,IF(E849=10,'Lay Out'!D849,IF(E849=16,'Lay Out'!D849,"")))</f>
        <v/>
      </c>
      <c r="N849" s="16" t="str">
        <f>IF(K849=1,'Lay Out'!G849,"")</f>
        <v/>
      </c>
      <c r="O849" s="23" t="str">
        <f>IF(K849=1,'Lay Out'!$J$25,"")</f>
        <v/>
      </c>
      <c r="P849">
        <f t="shared" si="81"/>
        <v>90646</v>
      </c>
      <c r="Q849" s="16" t="str">
        <f>IF(K849=1,'Lay Out'!F849,"")</f>
        <v/>
      </c>
    </row>
    <row r="850" spans="1:17" ht="14.4">
      <c r="A850" t="str">
        <f>IF(C850="no",_xlfn.XLOOKUP(D850,'BASE BANCOS'!B:B,'BASE BANCOS'!C:C,"",0,1),IF(C850&gt;2,_xlfn.XLOOKUP(D850,'BASE BANCOS'!A:A,'BASE BANCOS'!C:C,"",0,1),""))</f>
        <v/>
      </c>
      <c r="B850" s="16" t="str">
        <f>_xlfn.XLOOKUP(A850,'BASE BANCOS'!C:C,'BASE BANCOS'!B:B,"",0,1)</f>
        <v/>
      </c>
      <c r="C850" t="str">
        <f t="shared" si="83"/>
        <v/>
      </c>
      <c r="D850" s="16">
        <f t="shared" si="82"/>
        <v>0</v>
      </c>
      <c r="E850" t="str">
        <f t="shared" si="78"/>
        <v/>
      </c>
      <c r="F850" s="21" t="str">
        <f>IF('Lay Out'!A850&gt;1,'Lay Out'!C850,"")</f>
        <v/>
      </c>
      <c r="G850">
        <f>'Lay Out'!E850</f>
        <v>0</v>
      </c>
      <c r="H850" s="16" t="str">
        <f ca="1">IF('Lay Out'!A850&gt;3,CONCATENATE('Lay Out'!A850,RANDBETWEEN(1,99999)),(""))</f>
        <v/>
      </c>
      <c r="I850" s="16" t="str">
        <f>IF('Lay Out'!A850&gt;1,'Lay Out'!B850,"")</f>
        <v/>
      </c>
      <c r="J850" s="16" t="str">
        <f t="shared" si="79"/>
        <v/>
      </c>
      <c r="K850" s="16" t="str">
        <f t="shared" si="80"/>
        <v/>
      </c>
      <c r="L850" s="16" t="str" cm="1">
        <f t="array" ref="L850">IF(E850="","",_xlfn.IFS(E850=18,40,E850=16,3,E850=10,10))</f>
        <v/>
      </c>
      <c r="M850" s="22" t="str">
        <f>IF(E850=18,'Lay Out'!D850,IF(E850=10,'Lay Out'!D850,IF(E850=16,'Lay Out'!D850,"")))</f>
        <v/>
      </c>
      <c r="N850" s="16" t="str">
        <f>IF(K850=1,'Lay Out'!G850,"")</f>
        <v/>
      </c>
      <c r="O850" s="23" t="str">
        <f>IF(K850=1,'Lay Out'!$J$25,"")</f>
        <v/>
      </c>
      <c r="P850">
        <f t="shared" si="81"/>
        <v>90646</v>
      </c>
      <c r="Q850" s="16" t="str">
        <f>IF(K850=1,'Lay Out'!F850,"")</f>
        <v/>
      </c>
    </row>
    <row r="851" spans="1:17" ht="14.4">
      <c r="A851" t="str">
        <f>IF(C851="no",_xlfn.XLOOKUP(D851,'BASE BANCOS'!B:B,'BASE BANCOS'!C:C,"",0,1),IF(C851&gt;2,_xlfn.XLOOKUP(D851,'BASE BANCOS'!A:A,'BASE BANCOS'!C:C,"",0,1),""))</f>
        <v/>
      </c>
      <c r="B851" s="16" t="str">
        <f>_xlfn.XLOOKUP(A851,'BASE BANCOS'!C:C,'BASE BANCOS'!B:B,"",0,1)</f>
        <v/>
      </c>
      <c r="C851" t="str">
        <f t="shared" si="83"/>
        <v/>
      </c>
      <c r="D851" s="16">
        <f t="shared" si="82"/>
        <v>0</v>
      </c>
      <c r="E851" t="str">
        <f t="shared" si="78"/>
        <v/>
      </c>
      <c r="F851" s="21" t="str">
        <f>IF('Lay Out'!A851&gt;1,'Lay Out'!C851,"")</f>
        <v/>
      </c>
      <c r="G851">
        <f>'Lay Out'!E851</f>
        <v>0</v>
      </c>
      <c r="H851" s="16" t="str">
        <f ca="1">IF('Lay Out'!A851&gt;3,CONCATENATE('Lay Out'!A851,RANDBETWEEN(1,99999)),(""))</f>
        <v/>
      </c>
      <c r="I851" s="16" t="str">
        <f>IF('Lay Out'!A851&gt;1,'Lay Out'!B851,"")</f>
        <v/>
      </c>
      <c r="J851" s="16" t="str">
        <f t="shared" si="79"/>
        <v/>
      </c>
      <c r="K851" s="16" t="str">
        <f t="shared" si="80"/>
        <v/>
      </c>
      <c r="L851" s="16" t="str" cm="1">
        <f t="array" ref="L851">IF(E851="","",_xlfn.IFS(E851=18,40,E851=16,3,E851=10,10))</f>
        <v/>
      </c>
      <c r="M851" s="22" t="str">
        <f>IF(E851=18,'Lay Out'!D851,IF(E851=10,'Lay Out'!D851,IF(E851=16,'Lay Out'!D851,"")))</f>
        <v/>
      </c>
      <c r="N851" s="16" t="str">
        <f>IF(K851=1,'Lay Out'!G851,"")</f>
        <v/>
      </c>
      <c r="O851" s="23" t="str">
        <f>IF(K851=1,'Lay Out'!$J$25,"")</f>
        <v/>
      </c>
      <c r="P851">
        <f t="shared" si="81"/>
        <v>90646</v>
      </c>
      <c r="Q851" s="16" t="str">
        <f>IF(K851=1,'Lay Out'!F851,"")</f>
        <v/>
      </c>
    </row>
    <row r="852" spans="1:17" ht="14.4">
      <c r="A852" t="str">
        <f>IF(C852="no",_xlfn.XLOOKUP(D852,'BASE BANCOS'!B:B,'BASE BANCOS'!C:C,"",0,1),IF(C852&gt;2,_xlfn.XLOOKUP(D852,'BASE BANCOS'!A:A,'BASE BANCOS'!C:C,"",0,1),""))</f>
        <v/>
      </c>
      <c r="B852" s="16" t="str">
        <f>_xlfn.XLOOKUP(A852,'BASE BANCOS'!C:C,'BASE BANCOS'!B:B,"",0,1)</f>
        <v/>
      </c>
      <c r="C852" t="str">
        <f t="shared" si="83"/>
        <v/>
      </c>
      <c r="D852" s="16">
        <f t="shared" si="82"/>
        <v>0</v>
      </c>
      <c r="E852" t="str">
        <f t="shared" si="78"/>
        <v/>
      </c>
      <c r="F852" s="21" t="str">
        <f>IF('Lay Out'!A852&gt;1,'Lay Out'!C852,"")</f>
        <v/>
      </c>
      <c r="G852">
        <f>'Lay Out'!E852</f>
        <v>0</v>
      </c>
      <c r="H852" s="16" t="str">
        <f ca="1">IF('Lay Out'!A852&gt;3,CONCATENATE('Lay Out'!A852,RANDBETWEEN(1,99999)),(""))</f>
        <v/>
      </c>
      <c r="I852" s="16" t="str">
        <f>IF('Lay Out'!A852&gt;1,'Lay Out'!B852,"")</f>
        <v/>
      </c>
      <c r="J852" s="16" t="str">
        <f t="shared" si="79"/>
        <v/>
      </c>
      <c r="K852" s="16" t="str">
        <f t="shared" si="80"/>
        <v/>
      </c>
      <c r="L852" s="16" t="str" cm="1">
        <f t="array" ref="L852">IF(E852="","",_xlfn.IFS(E852=18,40,E852=16,3,E852=10,10))</f>
        <v/>
      </c>
      <c r="M852" s="22" t="str">
        <f>IF(E852=18,'Lay Out'!D852,IF(E852=10,'Lay Out'!D852,IF(E852=16,'Lay Out'!D852,"")))</f>
        <v/>
      </c>
      <c r="N852" s="16" t="str">
        <f>IF(K852=1,'Lay Out'!G852,"")</f>
        <v/>
      </c>
      <c r="O852" s="23" t="str">
        <f>IF(K852=1,'Lay Out'!$J$25,"")</f>
        <v/>
      </c>
      <c r="P852">
        <f t="shared" si="81"/>
        <v>90646</v>
      </c>
      <c r="Q852" s="16" t="str">
        <f>IF(K852=1,'Lay Out'!F852,"")</f>
        <v/>
      </c>
    </row>
    <row r="853" spans="1:17" ht="14.4">
      <c r="A853" t="str">
        <f>IF(C853="no",_xlfn.XLOOKUP(D853,'BASE BANCOS'!B:B,'BASE BANCOS'!C:C,"",0,1),IF(C853&gt;2,_xlfn.XLOOKUP(D853,'BASE BANCOS'!A:A,'BASE BANCOS'!C:C,"",0,1),""))</f>
        <v/>
      </c>
      <c r="B853" s="16" t="str">
        <f>_xlfn.XLOOKUP(A853,'BASE BANCOS'!C:C,'BASE BANCOS'!B:B,"",0,1)</f>
        <v/>
      </c>
      <c r="C853" t="str">
        <f t="shared" si="83"/>
        <v/>
      </c>
      <c r="D853" s="16">
        <f t="shared" si="82"/>
        <v>0</v>
      </c>
      <c r="E853" t="str">
        <f t="shared" si="78"/>
        <v/>
      </c>
      <c r="F853" s="21" t="str">
        <f>IF('Lay Out'!A853&gt;1,'Lay Out'!C853,"")</f>
        <v/>
      </c>
      <c r="G853">
        <f>'Lay Out'!E853</f>
        <v>0</v>
      </c>
      <c r="H853" s="16" t="str">
        <f ca="1">IF('Lay Out'!A853&gt;3,CONCATENATE('Lay Out'!A853,RANDBETWEEN(1,99999)),(""))</f>
        <v/>
      </c>
      <c r="I853" s="16" t="str">
        <f>IF('Lay Out'!A853&gt;1,'Lay Out'!B853,"")</f>
        <v/>
      </c>
      <c r="J853" s="16" t="str">
        <f t="shared" si="79"/>
        <v/>
      </c>
      <c r="K853" s="16" t="str">
        <f t="shared" si="80"/>
        <v/>
      </c>
      <c r="L853" s="16" t="str" cm="1">
        <f t="array" ref="L853">IF(E853="","",_xlfn.IFS(E853=18,40,E853=16,3,E853=10,10))</f>
        <v/>
      </c>
      <c r="M853" s="22" t="str">
        <f>IF(E853=18,'Lay Out'!D853,IF(E853=10,'Lay Out'!D853,IF(E853=16,'Lay Out'!D853,"")))</f>
        <v/>
      </c>
      <c r="N853" s="16" t="str">
        <f>IF(K853=1,'Lay Out'!G853,"")</f>
        <v/>
      </c>
      <c r="O853" s="23" t="str">
        <f>IF(K853=1,'Lay Out'!$J$25,"")</f>
        <v/>
      </c>
      <c r="P853">
        <f t="shared" si="81"/>
        <v>90646</v>
      </c>
      <c r="Q853" s="16" t="str">
        <f>IF(K853=1,'Lay Out'!F853,"")</f>
        <v/>
      </c>
    </row>
    <row r="854" spans="1:17" ht="14.4">
      <c r="A854" t="str">
        <f>IF(C854="no",_xlfn.XLOOKUP(D854,'BASE BANCOS'!B:B,'BASE BANCOS'!C:C,"",0,1),IF(C854&gt;2,_xlfn.XLOOKUP(D854,'BASE BANCOS'!A:A,'BASE BANCOS'!C:C,"",0,1),""))</f>
        <v/>
      </c>
      <c r="B854" s="16" t="str">
        <f>_xlfn.XLOOKUP(A854,'BASE BANCOS'!C:C,'BASE BANCOS'!B:B,"",0,1)</f>
        <v/>
      </c>
      <c r="C854" t="str">
        <f t="shared" si="83"/>
        <v/>
      </c>
      <c r="D854" s="16">
        <f t="shared" si="82"/>
        <v>0</v>
      </c>
      <c r="E854" t="str">
        <f t="shared" si="78"/>
        <v/>
      </c>
      <c r="F854" s="21" t="str">
        <f>IF('Lay Out'!A854&gt;1,'Lay Out'!C854,"")</f>
        <v/>
      </c>
      <c r="G854">
        <f>'Lay Out'!E854</f>
        <v>0</v>
      </c>
      <c r="H854" s="16" t="str">
        <f ca="1">IF('Lay Out'!A854&gt;3,CONCATENATE('Lay Out'!A854,RANDBETWEEN(1,99999)),(""))</f>
        <v/>
      </c>
      <c r="I854" s="16" t="str">
        <f>IF('Lay Out'!A854&gt;1,'Lay Out'!B854,"")</f>
        <v/>
      </c>
      <c r="J854" s="16" t="str">
        <f t="shared" si="79"/>
        <v/>
      </c>
      <c r="K854" s="16" t="str">
        <f t="shared" si="80"/>
        <v/>
      </c>
      <c r="L854" s="16" t="str" cm="1">
        <f t="array" ref="L854">IF(E854="","",_xlfn.IFS(E854=18,40,E854=16,3,E854=10,10))</f>
        <v/>
      </c>
      <c r="M854" s="22" t="str">
        <f>IF(E854=18,'Lay Out'!D854,IF(E854=10,'Lay Out'!D854,IF(E854=16,'Lay Out'!D854,"")))</f>
        <v/>
      </c>
      <c r="N854" s="16" t="str">
        <f>IF(K854=1,'Lay Out'!G854,"")</f>
        <v/>
      </c>
      <c r="O854" s="23" t="str">
        <f>IF(K854=1,'Lay Out'!$J$25,"")</f>
        <v/>
      </c>
      <c r="P854">
        <f t="shared" si="81"/>
        <v>90646</v>
      </c>
      <c r="Q854" s="16" t="str">
        <f>IF(K854=1,'Lay Out'!F854,"")</f>
        <v/>
      </c>
    </row>
    <row r="855" spans="1:17" ht="14.4">
      <c r="A855" t="str">
        <f>IF(C855="no",_xlfn.XLOOKUP(D855,'BASE BANCOS'!B:B,'BASE BANCOS'!C:C,"",0,1),IF(C855&gt;2,_xlfn.XLOOKUP(D855,'BASE BANCOS'!A:A,'BASE BANCOS'!C:C,"",0,1),""))</f>
        <v/>
      </c>
      <c r="B855" s="16" t="str">
        <f>_xlfn.XLOOKUP(A855,'BASE BANCOS'!C:C,'BASE BANCOS'!B:B,"",0,1)</f>
        <v/>
      </c>
      <c r="C855" t="str">
        <f t="shared" si="83"/>
        <v/>
      </c>
      <c r="D855" s="16">
        <f t="shared" si="82"/>
        <v>0</v>
      </c>
      <c r="E855" t="str">
        <f t="shared" si="78"/>
        <v/>
      </c>
      <c r="F855" s="21" t="str">
        <f>IF('Lay Out'!A855&gt;1,'Lay Out'!C855,"")</f>
        <v/>
      </c>
      <c r="G855">
        <f>'Lay Out'!E855</f>
        <v>0</v>
      </c>
      <c r="H855" s="16" t="str">
        <f ca="1">IF('Lay Out'!A855&gt;3,CONCATENATE('Lay Out'!A855,RANDBETWEEN(1,99999)),(""))</f>
        <v/>
      </c>
      <c r="I855" s="16" t="str">
        <f>IF('Lay Out'!A855&gt;1,'Lay Out'!B855,"")</f>
        <v/>
      </c>
      <c r="J855" s="16" t="str">
        <f t="shared" si="79"/>
        <v/>
      </c>
      <c r="K855" s="16" t="str">
        <f t="shared" si="80"/>
        <v/>
      </c>
      <c r="L855" s="16" t="str" cm="1">
        <f t="array" ref="L855">IF(E855="","",_xlfn.IFS(E855=18,40,E855=16,3,E855=10,10))</f>
        <v/>
      </c>
      <c r="M855" s="22" t="str">
        <f>IF(E855=18,'Lay Out'!D855,IF(E855=10,'Lay Out'!D855,IF(E855=16,'Lay Out'!D855,"")))</f>
        <v/>
      </c>
      <c r="N855" s="16" t="str">
        <f>IF(K855=1,'Lay Out'!G855,"")</f>
        <v/>
      </c>
      <c r="O855" s="23" t="str">
        <f>IF(K855=1,'Lay Out'!$J$25,"")</f>
        <v/>
      </c>
      <c r="P855">
        <f t="shared" si="81"/>
        <v>90646</v>
      </c>
      <c r="Q855" s="16" t="str">
        <f>IF(K855=1,'Lay Out'!F855,"")</f>
        <v/>
      </c>
    </row>
    <row r="856" spans="1:17" ht="14.4">
      <c r="A856" t="str">
        <f>IF(C856="no",_xlfn.XLOOKUP(D856,'BASE BANCOS'!B:B,'BASE BANCOS'!C:C,"",0,1),IF(C856&gt;2,_xlfn.XLOOKUP(D856,'BASE BANCOS'!A:A,'BASE BANCOS'!C:C,"",0,1),""))</f>
        <v/>
      </c>
      <c r="B856" s="16" t="str">
        <f>_xlfn.XLOOKUP(A856,'BASE BANCOS'!C:C,'BASE BANCOS'!B:B,"",0,1)</f>
        <v/>
      </c>
      <c r="C856" t="str">
        <f t="shared" si="83"/>
        <v/>
      </c>
      <c r="D856" s="16">
        <f t="shared" si="82"/>
        <v>0</v>
      </c>
      <c r="E856" t="str">
        <f t="shared" si="78"/>
        <v/>
      </c>
      <c r="F856" s="21" t="str">
        <f>IF('Lay Out'!A856&gt;1,'Lay Out'!C856,"")</f>
        <v/>
      </c>
      <c r="G856">
        <f>'Lay Out'!E856</f>
        <v>0</v>
      </c>
      <c r="H856" s="16" t="str">
        <f ca="1">IF('Lay Out'!A856&gt;3,CONCATENATE('Lay Out'!A856,RANDBETWEEN(1,99999)),(""))</f>
        <v/>
      </c>
      <c r="I856" s="16" t="str">
        <f>IF('Lay Out'!A856&gt;1,'Lay Out'!B856,"")</f>
        <v/>
      </c>
      <c r="J856" s="16" t="str">
        <f t="shared" si="79"/>
        <v/>
      </c>
      <c r="K856" s="16" t="str">
        <f t="shared" si="80"/>
        <v/>
      </c>
      <c r="L856" s="16" t="str" cm="1">
        <f t="array" ref="L856">IF(E856="","",_xlfn.IFS(E856=18,40,E856=16,3,E856=10,10))</f>
        <v/>
      </c>
      <c r="M856" s="22" t="str">
        <f>IF(E856=18,'Lay Out'!D856,IF(E856=10,'Lay Out'!D856,IF(E856=16,'Lay Out'!D856,"")))</f>
        <v/>
      </c>
      <c r="N856" s="16" t="str">
        <f>IF(K856=1,'Lay Out'!G856,"")</f>
        <v/>
      </c>
      <c r="O856" s="23" t="str">
        <f>IF(K856=1,'Lay Out'!$J$25,"")</f>
        <v/>
      </c>
      <c r="P856">
        <f t="shared" si="81"/>
        <v>90646</v>
      </c>
      <c r="Q856" s="16" t="str">
        <f>IF(K856=1,'Lay Out'!F856,"")</f>
        <v/>
      </c>
    </row>
    <row r="857" spans="1:17" ht="14.4">
      <c r="A857" t="str">
        <f>IF(C857="no",_xlfn.XLOOKUP(D857,'BASE BANCOS'!B:B,'BASE BANCOS'!C:C,"",0,1),IF(C857&gt;2,_xlfn.XLOOKUP(D857,'BASE BANCOS'!A:A,'BASE BANCOS'!C:C,"",0,1),""))</f>
        <v/>
      </c>
      <c r="B857" s="16" t="str">
        <f>_xlfn.XLOOKUP(A857,'BASE BANCOS'!C:C,'BASE BANCOS'!B:B,"",0,1)</f>
        <v/>
      </c>
      <c r="C857" t="str">
        <f t="shared" si="83"/>
        <v/>
      </c>
      <c r="D857" s="16">
        <f t="shared" si="82"/>
        <v>0</v>
      </c>
      <c r="E857" t="str">
        <f t="shared" si="78"/>
        <v/>
      </c>
      <c r="F857" s="21" t="str">
        <f>IF('Lay Out'!A857&gt;1,'Lay Out'!C857,"")</f>
        <v/>
      </c>
      <c r="G857">
        <f>'Lay Out'!E857</f>
        <v>0</v>
      </c>
      <c r="H857" s="16" t="str">
        <f ca="1">IF('Lay Out'!A857&gt;3,CONCATENATE('Lay Out'!A857,RANDBETWEEN(1,99999)),(""))</f>
        <v/>
      </c>
      <c r="I857" s="16" t="str">
        <f>IF('Lay Out'!A857&gt;1,'Lay Out'!B857,"")</f>
        <v/>
      </c>
      <c r="J857" s="16" t="str">
        <f t="shared" si="79"/>
        <v/>
      </c>
      <c r="K857" s="16" t="str">
        <f t="shared" si="80"/>
        <v/>
      </c>
      <c r="L857" s="16" t="str" cm="1">
        <f t="array" ref="L857">IF(E857="","",_xlfn.IFS(E857=18,40,E857=16,3,E857=10,10))</f>
        <v/>
      </c>
      <c r="M857" s="22" t="str">
        <f>IF(E857=18,'Lay Out'!D857,IF(E857=10,'Lay Out'!D857,IF(E857=16,'Lay Out'!D857,"")))</f>
        <v/>
      </c>
      <c r="N857" s="16" t="str">
        <f>IF(K857=1,'Lay Out'!G857,"")</f>
        <v/>
      </c>
      <c r="O857" s="23" t="str">
        <f>IF(K857=1,'Lay Out'!$J$25,"")</f>
        <v/>
      </c>
      <c r="P857">
        <f t="shared" si="81"/>
        <v>90646</v>
      </c>
      <c r="Q857" s="16" t="str">
        <f>IF(K857=1,'Lay Out'!F857,"")</f>
        <v/>
      </c>
    </row>
    <row r="858" spans="1:17" ht="14.4">
      <c r="A858" t="str">
        <f>IF(C858="no",_xlfn.XLOOKUP(D858,'BASE BANCOS'!B:B,'BASE BANCOS'!C:C,"",0,1),IF(C858&gt;2,_xlfn.XLOOKUP(D858,'BASE BANCOS'!A:A,'BASE BANCOS'!C:C,"",0,1),""))</f>
        <v/>
      </c>
      <c r="B858" s="16" t="str">
        <f>_xlfn.XLOOKUP(A858,'BASE BANCOS'!C:C,'BASE BANCOS'!B:B,"",0,1)</f>
        <v/>
      </c>
      <c r="C858" t="str">
        <f t="shared" si="83"/>
        <v/>
      </c>
      <c r="D858" s="16">
        <f t="shared" si="82"/>
        <v>0</v>
      </c>
      <c r="E858" t="str">
        <f t="shared" si="78"/>
        <v/>
      </c>
      <c r="F858" s="21" t="str">
        <f>IF('Lay Out'!A858&gt;1,'Lay Out'!C858,"")</f>
        <v/>
      </c>
      <c r="G858">
        <f>'Lay Out'!E858</f>
        <v>0</v>
      </c>
      <c r="H858" s="16" t="str">
        <f ca="1">IF('Lay Out'!A858&gt;3,CONCATENATE('Lay Out'!A858,RANDBETWEEN(1,99999)),(""))</f>
        <v/>
      </c>
      <c r="I858" s="16" t="str">
        <f>IF('Lay Out'!A858&gt;1,'Lay Out'!B858,"")</f>
        <v/>
      </c>
      <c r="J858" s="16" t="str">
        <f t="shared" si="79"/>
        <v/>
      </c>
      <c r="K858" s="16" t="str">
        <f t="shared" si="80"/>
        <v/>
      </c>
      <c r="L858" s="16" t="str" cm="1">
        <f t="array" ref="L858">IF(E858="","",_xlfn.IFS(E858=18,40,E858=16,3,E858=10,10))</f>
        <v/>
      </c>
      <c r="M858" s="22" t="str">
        <f>IF(E858=18,'Lay Out'!D858,IF(E858=10,'Lay Out'!D858,IF(E858=16,'Lay Out'!D858,"")))</f>
        <v/>
      </c>
      <c r="N858" s="16" t="str">
        <f>IF(K858=1,'Lay Out'!G858,"")</f>
        <v/>
      </c>
      <c r="O858" s="23" t="str">
        <f>IF(K858=1,'Lay Out'!$J$25,"")</f>
        <v/>
      </c>
      <c r="P858">
        <f t="shared" si="81"/>
        <v>90646</v>
      </c>
      <c r="Q858" s="16" t="str">
        <f>IF(K858=1,'Lay Out'!F858,"")</f>
        <v/>
      </c>
    </row>
    <row r="859" spans="1:17" ht="14.4">
      <c r="A859" t="str">
        <f>IF(C859="no",_xlfn.XLOOKUP(D859,'BASE BANCOS'!B:B,'BASE BANCOS'!C:C,"",0,1),IF(C859&gt;2,_xlfn.XLOOKUP(D859,'BASE BANCOS'!A:A,'BASE BANCOS'!C:C,"",0,1),""))</f>
        <v/>
      </c>
      <c r="B859" s="16" t="str">
        <f>_xlfn.XLOOKUP(A859,'BASE BANCOS'!C:C,'BASE BANCOS'!B:B,"",0,1)</f>
        <v/>
      </c>
      <c r="C859" t="str">
        <f t="shared" si="83"/>
        <v/>
      </c>
      <c r="D859" s="16">
        <f t="shared" si="82"/>
        <v>0</v>
      </c>
      <c r="E859" t="str">
        <f t="shared" si="78"/>
        <v/>
      </c>
      <c r="F859" s="21" t="str">
        <f>IF('Lay Out'!A859&gt;1,'Lay Out'!C859,"")</f>
        <v/>
      </c>
      <c r="G859">
        <f>'Lay Out'!E859</f>
        <v>0</v>
      </c>
      <c r="H859" s="16" t="str">
        <f ca="1">IF('Lay Out'!A859&gt;3,CONCATENATE('Lay Out'!A859,RANDBETWEEN(1,99999)),(""))</f>
        <v/>
      </c>
      <c r="I859" s="16" t="str">
        <f>IF('Lay Out'!A859&gt;1,'Lay Out'!B859,"")</f>
        <v/>
      </c>
      <c r="J859" s="16" t="str">
        <f t="shared" si="79"/>
        <v/>
      </c>
      <c r="K859" s="16" t="str">
        <f t="shared" si="80"/>
        <v/>
      </c>
      <c r="L859" s="16" t="str" cm="1">
        <f t="array" ref="L859">IF(E859="","",_xlfn.IFS(E859=18,40,E859=16,3,E859=10,10))</f>
        <v/>
      </c>
      <c r="M859" s="22" t="str">
        <f>IF(E859=18,'Lay Out'!D859,IF(E859=10,'Lay Out'!D859,IF(E859=16,'Lay Out'!D859,"")))</f>
        <v/>
      </c>
      <c r="N859" s="16" t="str">
        <f>IF(K859=1,'Lay Out'!G859,"")</f>
        <v/>
      </c>
      <c r="O859" s="23" t="str">
        <f>IF(K859=1,'Lay Out'!$J$25,"")</f>
        <v/>
      </c>
      <c r="P859">
        <f t="shared" si="81"/>
        <v>90646</v>
      </c>
      <c r="Q859" s="16" t="str">
        <f>IF(K859=1,'Lay Out'!F859,"")</f>
        <v/>
      </c>
    </row>
    <row r="860" spans="1:17" ht="14.4">
      <c r="A860" t="str">
        <f>IF(C860="no",_xlfn.XLOOKUP(D860,'BASE BANCOS'!B:B,'BASE BANCOS'!C:C,"",0,1),IF(C860&gt;2,_xlfn.XLOOKUP(D860,'BASE BANCOS'!A:A,'BASE BANCOS'!C:C,"",0,1),""))</f>
        <v/>
      </c>
      <c r="B860" s="16" t="str">
        <f>_xlfn.XLOOKUP(A860,'BASE BANCOS'!C:C,'BASE BANCOS'!B:B,"",0,1)</f>
        <v/>
      </c>
      <c r="C860" t="str">
        <f t="shared" si="83"/>
        <v/>
      </c>
      <c r="D860" s="16">
        <f t="shared" si="82"/>
        <v>0</v>
      </c>
      <c r="E860" t="str">
        <f t="shared" si="78"/>
        <v/>
      </c>
      <c r="F860" s="21" t="str">
        <f>IF('Lay Out'!A860&gt;1,'Lay Out'!C860,"")</f>
        <v/>
      </c>
      <c r="G860">
        <f>'Lay Out'!E860</f>
        <v>0</v>
      </c>
      <c r="H860" s="16" t="str">
        <f ca="1">IF('Lay Out'!A860&gt;3,CONCATENATE('Lay Out'!A860,RANDBETWEEN(1,99999)),(""))</f>
        <v/>
      </c>
      <c r="I860" s="16" t="str">
        <f>IF('Lay Out'!A860&gt;1,'Lay Out'!B860,"")</f>
        <v/>
      </c>
      <c r="J860" s="16" t="str">
        <f t="shared" si="79"/>
        <v/>
      </c>
      <c r="K860" s="16" t="str">
        <f t="shared" si="80"/>
        <v/>
      </c>
      <c r="L860" s="16" t="str" cm="1">
        <f t="array" ref="L860">IF(E860="","",_xlfn.IFS(E860=18,40,E860=16,3,E860=10,10))</f>
        <v/>
      </c>
      <c r="M860" s="22" t="str">
        <f>IF(E860=18,'Lay Out'!D860,IF(E860=10,'Lay Out'!D860,IF(E860=16,'Lay Out'!D860,"")))</f>
        <v/>
      </c>
      <c r="N860" s="16" t="str">
        <f>IF(K860=1,'Lay Out'!G860,"")</f>
        <v/>
      </c>
      <c r="O860" s="23" t="str">
        <f>IF(K860=1,'Lay Out'!$J$25,"")</f>
        <v/>
      </c>
      <c r="P860">
        <f t="shared" si="81"/>
        <v>90646</v>
      </c>
      <c r="Q860" s="16" t="str">
        <f>IF(K860=1,'Lay Out'!F860,"")</f>
        <v/>
      </c>
    </row>
    <row r="861" spans="1:17" ht="14.4">
      <c r="A861" t="str">
        <f>IF(C861="no",_xlfn.XLOOKUP(D861,'BASE BANCOS'!B:B,'BASE BANCOS'!C:C,"",0,1),IF(C861&gt;2,_xlfn.XLOOKUP(D861,'BASE BANCOS'!A:A,'BASE BANCOS'!C:C,"",0,1),""))</f>
        <v/>
      </c>
      <c r="B861" s="16" t="str">
        <f>_xlfn.XLOOKUP(A861,'BASE BANCOS'!C:C,'BASE BANCOS'!B:B,"",0,1)</f>
        <v/>
      </c>
      <c r="C861" t="str">
        <f t="shared" si="83"/>
        <v/>
      </c>
      <c r="D861" s="16">
        <f t="shared" si="82"/>
        <v>0</v>
      </c>
      <c r="E861" t="str">
        <f t="shared" si="78"/>
        <v/>
      </c>
      <c r="F861" s="21" t="str">
        <f>IF('Lay Out'!A861&gt;1,'Lay Out'!C861,"")</f>
        <v/>
      </c>
      <c r="G861">
        <f>'Lay Out'!E861</f>
        <v>0</v>
      </c>
      <c r="H861" s="16" t="str">
        <f ca="1">IF('Lay Out'!A861&gt;3,CONCATENATE('Lay Out'!A861,RANDBETWEEN(1,99999)),(""))</f>
        <v/>
      </c>
      <c r="I861" s="16" t="str">
        <f>IF('Lay Out'!A861&gt;1,'Lay Out'!B861,"")</f>
        <v/>
      </c>
      <c r="J861" s="16" t="str">
        <f t="shared" si="79"/>
        <v/>
      </c>
      <c r="K861" s="16" t="str">
        <f t="shared" si="80"/>
        <v/>
      </c>
      <c r="L861" s="16" t="str" cm="1">
        <f t="array" ref="L861">IF(E861="","",_xlfn.IFS(E861=18,40,E861=16,3,E861=10,10))</f>
        <v/>
      </c>
      <c r="M861" s="22" t="str">
        <f>IF(E861=18,'Lay Out'!D861,IF(E861=10,'Lay Out'!D861,IF(E861=16,'Lay Out'!D861,"")))</f>
        <v/>
      </c>
      <c r="N861" s="16" t="str">
        <f>IF(K861=1,'Lay Out'!G861,"")</f>
        <v/>
      </c>
      <c r="O861" s="23" t="str">
        <f>IF(K861=1,'Lay Out'!$J$25,"")</f>
        <v/>
      </c>
      <c r="P861">
        <f t="shared" si="81"/>
        <v>90646</v>
      </c>
      <c r="Q861" s="16" t="str">
        <f>IF(K861=1,'Lay Out'!F861,"")</f>
        <v/>
      </c>
    </row>
    <row r="862" spans="1:17" ht="14.4">
      <c r="A862" t="str">
        <f>IF(C862="no",_xlfn.XLOOKUP(D862,'BASE BANCOS'!B:B,'BASE BANCOS'!C:C,"",0,1),IF(C862&gt;2,_xlfn.XLOOKUP(D862,'BASE BANCOS'!A:A,'BASE BANCOS'!C:C,"",0,1),""))</f>
        <v/>
      </c>
      <c r="B862" s="16" t="str">
        <f>_xlfn.XLOOKUP(A862,'BASE BANCOS'!C:C,'BASE BANCOS'!B:B,"",0,1)</f>
        <v/>
      </c>
      <c r="C862" t="str">
        <f t="shared" si="83"/>
        <v/>
      </c>
      <c r="D862" s="16">
        <f t="shared" si="82"/>
        <v>0</v>
      </c>
      <c r="E862" t="str">
        <f t="shared" si="78"/>
        <v/>
      </c>
      <c r="F862" s="21" t="str">
        <f>IF('Lay Out'!A862&gt;1,'Lay Out'!C862,"")</f>
        <v/>
      </c>
      <c r="G862">
        <f>'Lay Out'!E862</f>
        <v>0</v>
      </c>
      <c r="H862" s="16" t="str">
        <f ca="1">IF('Lay Out'!A862&gt;3,CONCATENATE('Lay Out'!A862,RANDBETWEEN(1,99999)),(""))</f>
        <v/>
      </c>
      <c r="I862" s="16" t="str">
        <f>IF('Lay Out'!A862&gt;1,'Lay Out'!B862,"")</f>
        <v/>
      </c>
      <c r="J862" s="16" t="str">
        <f t="shared" si="79"/>
        <v/>
      </c>
      <c r="K862" s="16" t="str">
        <f t="shared" si="80"/>
        <v/>
      </c>
      <c r="L862" s="16" t="str" cm="1">
        <f t="array" ref="L862">IF(E862="","",_xlfn.IFS(E862=18,40,E862=16,3,E862=10,10))</f>
        <v/>
      </c>
      <c r="M862" s="22" t="str">
        <f>IF(E862=18,'Lay Out'!D862,IF(E862=10,'Lay Out'!D862,IF(E862=16,'Lay Out'!D862,"")))</f>
        <v/>
      </c>
      <c r="N862" s="16" t="str">
        <f>IF(K862=1,'Lay Out'!G862,"")</f>
        <v/>
      </c>
      <c r="O862" s="23" t="str">
        <f>IF(K862=1,'Lay Out'!$J$25,"")</f>
        <v/>
      </c>
      <c r="P862">
        <f t="shared" si="81"/>
        <v>90646</v>
      </c>
      <c r="Q862" s="16" t="str">
        <f>IF(K862=1,'Lay Out'!F862,"")</f>
        <v/>
      </c>
    </row>
    <row r="863" spans="1:17" ht="14.4">
      <c r="A863" t="str">
        <f>IF(C863="no",_xlfn.XLOOKUP(D863,'BASE BANCOS'!B:B,'BASE BANCOS'!C:C,"",0,1),IF(C863&gt;2,_xlfn.XLOOKUP(D863,'BASE BANCOS'!A:A,'BASE BANCOS'!C:C,"",0,1),""))</f>
        <v/>
      </c>
      <c r="B863" s="16" t="str">
        <f>_xlfn.XLOOKUP(A863,'BASE BANCOS'!C:C,'BASE BANCOS'!B:B,"",0,1)</f>
        <v/>
      </c>
      <c r="C863" t="str">
        <f t="shared" si="83"/>
        <v/>
      </c>
      <c r="D863" s="16">
        <f t="shared" si="82"/>
        <v>0</v>
      </c>
      <c r="E863" t="str">
        <f t="shared" si="78"/>
        <v/>
      </c>
      <c r="F863" s="21" t="str">
        <f>IF('Lay Out'!A863&gt;1,'Lay Out'!C863,"")</f>
        <v/>
      </c>
      <c r="G863">
        <f>'Lay Out'!E863</f>
        <v>0</v>
      </c>
      <c r="H863" s="16" t="str">
        <f ca="1">IF('Lay Out'!A863&gt;3,CONCATENATE('Lay Out'!A863,RANDBETWEEN(1,99999)),(""))</f>
        <v/>
      </c>
      <c r="I863" s="16" t="str">
        <f>IF('Lay Out'!A863&gt;1,'Lay Out'!B863,"")</f>
        <v/>
      </c>
      <c r="J863" s="16" t="str">
        <f t="shared" si="79"/>
        <v/>
      </c>
      <c r="K863" s="16" t="str">
        <f t="shared" si="80"/>
        <v/>
      </c>
      <c r="L863" s="16" t="str" cm="1">
        <f t="array" ref="L863">IF(E863="","",_xlfn.IFS(E863=18,40,E863=16,3,E863=10,10))</f>
        <v/>
      </c>
      <c r="M863" s="22" t="str">
        <f>IF(E863=18,'Lay Out'!D863,IF(E863=10,'Lay Out'!D863,IF(E863=16,'Lay Out'!D863,"")))</f>
        <v/>
      </c>
      <c r="N863" s="16" t="str">
        <f>IF(K863=1,'Lay Out'!G863,"")</f>
        <v/>
      </c>
      <c r="O863" s="23" t="str">
        <f>IF(K863=1,'Lay Out'!$J$25,"")</f>
        <v/>
      </c>
      <c r="P863">
        <f t="shared" si="81"/>
        <v>90646</v>
      </c>
      <c r="Q863" s="16" t="str">
        <f>IF(K863=1,'Lay Out'!F863,"")</f>
        <v/>
      </c>
    </row>
    <row r="864" spans="1:17" ht="14.4">
      <c r="A864" t="str">
        <f>IF(C864="no",_xlfn.XLOOKUP(D864,'BASE BANCOS'!B:B,'BASE BANCOS'!C:C,"",0,1),IF(C864&gt;2,_xlfn.XLOOKUP(D864,'BASE BANCOS'!A:A,'BASE BANCOS'!C:C,"",0,1),""))</f>
        <v/>
      </c>
      <c r="B864" s="16" t="str">
        <f>_xlfn.XLOOKUP(A864,'BASE BANCOS'!C:C,'BASE BANCOS'!B:B,"",0,1)</f>
        <v/>
      </c>
      <c r="C864" t="str">
        <f t="shared" si="83"/>
        <v/>
      </c>
      <c r="D864" s="16">
        <f t="shared" si="82"/>
        <v>0</v>
      </c>
      <c r="E864" t="str">
        <f t="shared" si="78"/>
        <v/>
      </c>
      <c r="F864" s="21" t="str">
        <f>IF('Lay Out'!A864&gt;1,'Lay Out'!C864,"")</f>
        <v/>
      </c>
      <c r="G864">
        <f>'Lay Out'!E864</f>
        <v>0</v>
      </c>
      <c r="H864" s="16" t="str">
        <f ca="1">IF('Lay Out'!A864&gt;3,CONCATENATE('Lay Out'!A864,RANDBETWEEN(1,99999)),(""))</f>
        <v/>
      </c>
      <c r="I864" s="16" t="str">
        <f>IF('Lay Out'!A864&gt;1,'Lay Out'!B864,"")</f>
        <v/>
      </c>
      <c r="J864" s="16" t="str">
        <f t="shared" si="79"/>
        <v/>
      </c>
      <c r="K864" s="16" t="str">
        <f t="shared" si="80"/>
        <v/>
      </c>
      <c r="L864" s="16" t="str" cm="1">
        <f t="array" ref="L864">IF(E864="","",_xlfn.IFS(E864=18,40,E864=16,3,E864=10,10))</f>
        <v/>
      </c>
      <c r="M864" s="22" t="str">
        <f>IF(E864=18,'Lay Out'!D864,IF(E864=10,'Lay Out'!D864,IF(E864=16,'Lay Out'!D864,"")))</f>
        <v/>
      </c>
      <c r="N864" s="16" t="str">
        <f>IF(K864=1,'Lay Out'!G864,"")</f>
        <v/>
      </c>
      <c r="O864" s="23" t="str">
        <f>IF(K864=1,'Lay Out'!$J$25,"")</f>
        <v/>
      </c>
      <c r="P864">
        <f t="shared" si="81"/>
        <v>90646</v>
      </c>
      <c r="Q864" s="16" t="str">
        <f>IF(K864=1,'Lay Out'!F864,"")</f>
        <v/>
      </c>
    </row>
    <row r="865" spans="1:17" ht="14.4">
      <c r="A865" t="str">
        <f>IF(C865="no",_xlfn.XLOOKUP(D865,'BASE BANCOS'!B:B,'BASE BANCOS'!C:C,"",0,1),IF(C865&gt;2,_xlfn.XLOOKUP(D865,'BASE BANCOS'!A:A,'BASE BANCOS'!C:C,"",0,1),""))</f>
        <v/>
      </c>
      <c r="B865" s="16" t="str">
        <f>_xlfn.XLOOKUP(A865,'BASE BANCOS'!C:C,'BASE BANCOS'!B:B,"",0,1)</f>
        <v/>
      </c>
      <c r="C865" t="str">
        <f t="shared" si="83"/>
        <v/>
      </c>
      <c r="D865" s="16">
        <f t="shared" si="82"/>
        <v>0</v>
      </c>
      <c r="E865" t="str">
        <f t="shared" si="78"/>
        <v/>
      </c>
      <c r="F865" s="21" t="str">
        <f>IF('Lay Out'!A865&gt;1,'Lay Out'!C865,"")</f>
        <v/>
      </c>
      <c r="G865">
        <f>'Lay Out'!E865</f>
        <v>0</v>
      </c>
      <c r="H865" s="16" t="str">
        <f ca="1">IF('Lay Out'!A865&gt;3,CONCATENATE('Lay Out'!A865,RANDBETWEEN(1,99999)),(""))</f>
        <v/>
      </c>
      <c r="I865" s="16" t="str">
        <f>IF('Lay Out'!A865&gt;1,'Lay Out'!B865,"")</f>
        <v/>
      </c>
      <c r="J865" s="16" t="str">
        <f t="shared" si="79"/>
        <v/>
      </c>
      <c r="K865" s="16" t="str">
        <f t="shared" si="80"/>
        <v/>
      </c>
      <c r="L865" s="16" t="str" cm="1">
        <f t="array" ref="L865">IF(E865="","",_xlfn.IFS(E865=18,40,E865=16,3,E865=10,10))</f>
        <v/>
      </c>
      <c r="M865" s="22" t="str">
        <f>IF(E865=18,'Lay Out'!D865,IF(E865=10,'Lay Out'!D865,IF(E865=16,'Lay Out'!D865,"")))</f>
        <v/>
      </c>
      <c r="N865" s="16" t="str">
        <f>IF(K865=1,'Lay Out'!G865,"")</f>
        <v/>
      </c>
      <c r="O865" s="23" t="str">
        <f>IF(K865=1,'Lay Out'!$J$25,"")</f>
        <v/>
      </c>
      <c r="P865">
        <f t="shared" si="81"/>
        <v>90646</v>
      </c>
      <c r="Q865" s="16" t="str">
        <f>IF(K865=1,'Lay Out'!F865,"")</f>
        <v/>
      </c>
    </row>
    <row r="866" spans="1:17" ht="14.4">
      <c r="A866" t="str">
        <f>IF(C866="no",_xlfn.XLOOKUP(D866,'BASE BANCOS'!B:B,'BASE BANCOS'!C:C,"",0,1),IF(C866&gt;2,_xlfn.XLOOKUP(D866,'BASE BANCOS'!A:A,'BASE BANCOS'!C:C,"",0,1),""))</f>
        <v/>
      </c>
      <c r="B866" s="16" t="str">
        <f>_xlfn.XLOOKUP(A866,'BASE BANCOS'!C:C,'BASE BANCOS'!B:B,"",0,1)</f>
        <v/>
      </c>
      <c r="C866" t="str">
        <f t="shared" si="83"/>
        <v/>
      </c>
      <c r="D866" s="16">
        <f t="shared" si="82"/>
        <v>0</v>
      </c>
      <c r="E866" t="str">
        <f t="shared" si="78"/>
        <v/>
      </c>
      <c r="F866" s="21" t="str">
        <f>IF('Lay Out'!A866&gt;1,'Lay Out'!C866,"")</f>
        <v/>
      </c>
      <c r="G866">
        <f>'Lay Out'!E866</f>
        <v>0</v>
      </c>
      <c r="H866" s="16" t="str">
        <f ca="1">IF('Lay Out'!A866&gt;3,CONCATENATE('Lay Out'!A866,RANDBETWEEN(1,99999)),(""))</f>
        <v/>
      </c>
      <c r="I866" s="16" t="str">
        <f>IF('Lay Out'!A866&gt;1,'Lay Out'!B866,"")</f>
        <v/>
      </c>
      <c r="J866" s="16" t="str">
        <f t="shared" si="79"/>
        <v/>
      </c>
      <c r="K866" s="16" t="str">
        <f t="shared" si="80"/>
        <v/>
      </c>
      <c r="L866" s="16" t="str" cm="1">
        <f t="array" ref="L866">IF(E866="","",_xlfn.IFS(E866=18,40,E866=16,3,E866=10,10))</f>
        <v/>
      </c>
      <c r="M866" s="22" t="str">
        <f>IF(E866=18,'Lay Out'!D866,IF(E866=10,'Lay Out'!D866,IF(E866=16,'Lay Out'!D866,"")))</f>
        <v/>
      </c>
      <c r="N866" s="16" t="str">
        <f>IF(K866=1,'Lay Out'!G866,"")</f>
        <v/>
      </c>
      <c r="O866" s="23" t="str">
        <f>IF(K866=1,'Lay Out'!$J$25,"")</f>
        <v/>
      </c>
      <c r="P866">
        <f t="shared" si="81"/>
        <v>90646</v>
      </c>
      <c r="Q866" s="16" t="str">
        <f>IF(K866=1,'Lay Out'!F866,"")</f>
        <v/>
      </c>
    </row>
    <row r="867" spans="1:17" ht="14.4">
      <c r="A867" t="str">
        <f>IF(C867="no",_xlfn.XLOOKUP(D867,'BASE BANCOS'!B:B,'BASE BANCOS'!C:C,"",0,1),IF(C867&gt;2,_xlfn.XLOOKUP(D867,'BASE BANCOS'!A:A,'BASE BANCOS'!C:C,"",0,1),""))</f>
        <v/>
      </c>
      <c r="B867" s="16" t="str">
        <f>_xlfn.XLOOKUP(A867,'BASE BANCOS'!C:C,'BASE BANCOS'!B:B,"",0,1)</f>
        <v/>
      </c>
      <c r="C867" t="str">
        <f t="shared" si="83"/>
        <v/>
      </c>
      <c r="D867" s="16">
        <f t="shared" si="82"/>
        <v>0</v>
      </c>
      <c r="E867" t="str">
        <f t="shared" si="78"/>
        <v/>
      </c>
      <c r="F867" s="21" t="str">
        <f>IF('Lay Out'!A867&gt;1,'Lay Out'!C867,"")</f>
        <v/>
      </c>
      <c r="G867">
        <f>'Lay Out'!E867</f>
        <v>0</v>
      </c>
      <c r="H867" s="16" t="str">
        <f ca="1">IF('Lay Out'!A867&gt;3,CONCATENATE('Lay Out'!A867,RANDBETWEEN(1,99999)),(""))</f>
        <v/>
      </c>
      <c r="I867" s="16" t="str">
        <f>IF('Lay Out'!A867&gt;1,'Lay Out'!B867,"")</f>
        <v/>
      </c>
      <c r="J867" s="16" t="str">
        <f t="shared" si="79"/>
        <v/>
      </c>
      <c r="K867" s="16" t="str">
        <f t="shared" si="80"/>
        <v/>
      </c>
      <c r="L867" s="16" t="str" cm="1">
        <f t="array" ref="L867">IF(E867="","",_xlfn.IFS(E867=18,40,E867=16,3,E867=10,10))</f>
        <v/>
      </c>
      <c r="M867" s="22" t="str">
        <f>IF(E867=18,'Lay Out'!D867,IF(E867=10,'Lay Out'!D867,IF(E867=16,'Lay Out'!D867,"")))</f>
        <v/>
      </c>
      <c r="N867" s="16" t="str">
        <f>IF(K867=1,'Lay Out'!G867,"")</f>
        <v/>
      </c>
      <c r="O867" s="23" t="str">
        <f>IF(K867=1,'Lay Out'!$J$25,"")</f>
        <v/>
      </c>
      <c r="P867">
        <f t="shared" si="81"/>
        <v>90646</v>
      </c>
      <c r="Q867" s="16" t="str">
        <f>IF(K867=1,'Lay Out'!F867,"")</f>
        <v/>
      </c>
    </row>
    <row r="868" spans="1:17" ht="14.4">
      <c r="A868" t="str">
        <f>IF(C868="no",_xlfn.XLOOKUP(D868,'BASE BANCOS'!B:B,'BASE BANCOS'!C:C,"",0,1),IF(C868&gt;2,_xlfn.XLOOKUP(D868,'BASE BANCOS'!A:A,'BASE BANCOS'!C:C,"",0,1),""))</f>
        <v/>
      </c>
      <c r="B868" s="16" t="str">
        <f>_xlfn.XLOOKUP(A868,'BASE BANCOS'!C:C,'BASE BANCOS'!B:B,"",0,1)</f>
        <v/>
      </c>
      <c r="C868" t="str">
        <f t="shared" si="83"/>
        <v/>
      </c>
      <c r="D868" s="16">
        <f t="shared" si="82"/>
        <v>0</v>
      </c>
      <c r="E868" t="str">
        <f t="shared" si="78"/>
        <v/>
      </c>
      <c r="F868" s="21" t="str">
        <f>IF('Lay Out'!A868&gt;1,'Lay Out'!C868,"")</f>
        <v/>
      </c>
      <c r="G868">
        <f>'Lay Out'!E868</f>
        <v>0</v>
      </c>
      <c r="H868" s="16" t="str">
        <f ca="1">IF('Lay Out'!A868&gt;3,CONCATENATE('Lay Out'!A868,RANDBETWEEN(1,99999)),(""))</f>
        <v/>
      </c>
      <c r="I868" s="16" t="str">
        <f>IF('Lay Out'!A868&gt;1,'Lay Out'!B868,"")</f>
        <v/>
      </c>
      <c r="J868" s="16" t="str">
        <f t="shared" si="79"/>
        <v/>
      </c>
      <c r="K868" s="16" t="str">
        <f t="shared" si="80"/>
        <v/>
      </c>
      <c r="L868" s="16" t="str" cm="1">
        <f t="array" ref="L868">IF(E868="","",_xlfn.IFS(E868=18,40,E868=16,3,E868=10,10))</f>
        <v/>
      </c>
      <c r="M868" s="22" t="str">
        <f>IF(E868=18,'Lay Out'!D868,IF(E868=10,'Lay Out'!D868,IF(E868=16,'Lay Out'!D868,"")))</f>
        <v/>
      </c>
      <c r="N868" s="16" t="str">
        <f>IF(K868=1,'Lay Out'!G868,"")</f>
        <v/>
      </c>
      <c r="O868" s="23" t="str">
        <f>IF(K868=1,'Lay Out'!$J$25,"")</f>
        <v/>
      </c>
      <c r="P868">
        <f t="shared" si="81"/>
        <v>90646</v>
      </c>
      <c r="Q868" s="16" t="str">
        <f>IF(K868=1,'Lay Out'!F868,"")</f>
        <v/>
      </c>
    </row>
    <row r="869" spans="1:17" ht="14.4">
      <c r="A869" t="str">
        <f>IF(C869="no",_xlfn.XLOOKUP(D869,'BASE BANCOS'!B:B,'BASE BANCOS'!C:C,"",0,1),IF(C869&gt;2,_xlfn.XLOOKUP(D869,'BASE BANCOS'!A:A,'BASE BANCOS'!C:C,"",0,1),""))</f>
        <v/>
      </c>
      <c r="B869" s="16" t="str">
        <f>_xlfn.XLOOKUP(A869,'BASE BANCOS'!C:C,'BASE BANCOS'!B:B,"",0,1)</f>
        <v/>
      </c>
      <c r="C869" t="str">
        <f t="shared" si="83"/>
        <v/>
      </c>
      <c r="D869" s="16">
        <f t="shared" si="82"/>
        <v>0</v>
      </c>
      <c r="E869" t="str">
        <f t="shared" si="78"/>
        <v/>
      </c>
      <c r="F869" s="21" t="str">
        <f>IF('Lay Out'!A869&gt;1,'Lay Out'!C869,"")</f>
        <v/>
      </c>
      <c r="G869">
        <f>'Lay Out'!E869</f>
        <v>0</v>
      </c>
      <c r="H869" s="16" t="str">
        <f ca="1">IF('Lay Out'!A869&gt;3,CONCATENATE('Lay Out'!A869,RANDBETWEEN(1,99999)),(""))</f>
        <v/>
      </c>
      <c r="I869" s="16" t="str">
        <f>IF('Lay Out'!A869&gt;1,'Lay Out'!B869,"")</f>
        <v/>
      </c>
      <c r="J869" s="16" t="str">
        <f t="shared" si="79"/>
        <v/>
      </c>
      <c r="K869" s="16" t="str">
        <f t="shared" si="80"/>
        <v/>
      </c>
      <c r="L869" s="16" t="str" cm="1">
        <f t="array" ref="L869">IF(E869="","",_xlfn.IFS(E869=18,40,E869=16,3,E869=10,10))</f>
        <v/>
      </c>
      <c r="M869" s="22" t="str">
        <f>IF(E869=18,'Lay Out'!D869,IF(E869=10,'Lay Out'!D869,IF(E869=16,'Lay Out'!D869,"")))</f>
        <v/>
      </c>
      <c r="N869" s="16" t="str">
        <f>IF(K869=1,'Lay Out'!G869,"")</f>
        <v/>
      </c>
      <c r="O869" s="23" t="str">
        <f>IF(K869=1,'Lay Out'!$J$25,"")</f>
        <v/>
      </c>
      <c r="P869">
        <f t="shared" si="81"/>
        <v>90646</v>
      </c>
      <c r="Q869" s="16" t="str">
        <f>IF(K869=1,'Lay Out'!F869,"")</f>
        <v/>
      </c>
    </row>
    <row r="870" spans="1:17" ht="14.4">
      <c r="A870" t="str">
        <f>IF(C870="no",_xlfn.XLOOKUP(D870,'BASE BANCOS'!B:B,'BASE BANCOS'!C:C,"",0,1),IF(C870&gt;2,_xlfn.XLOOKUP(D870,'BASE BANCOS'!A:A,'BASE BANCOS'!C:C,"",0,1),""))</f>
        <v/>
      </c>
      <c r="B870" s="16" t="str">
        <f>_xlfn.XLOOKUP(A870,'BASE BANCOS'!C:C,'BASE BANCOS'!B:B,"",0,1)</f>
        <v/>
      </c>
      <c r="C870" t="str">
        <f t="shared" si="83"/>
        <v/>
      </c>
      <c r="D870" s="16">
        <f t="shared" si="82"/>
        <v>0</v>
      </c>
      <c r="E870" t="str">
        <f t="shared" si="78"/>
        <v/>
      </c>
      <c r="F870" s="21" t="str">
        <f>IF('Lay Out'!A870&gt;1,'Lay Out'!C870,"")</f>
        <v/>
      </c>
      <c r="G870">
        <f>'Lay Out'!E870</f>
        <v>0</v>
      </c>
      <c r="H870" s="16" t="str">
        <f ca="1">IF('Lay Out'!A870&gt;3,CONCATENATE('Lay Out'!A870,RANDBETWEEN(1,99999)),(""))</f>
        <v/>
      </c>
      <c r="I870" s="16" t="str">
        <f>IF('Lay Out'!A870&gt;1,'Lay Out'!B870,"")</f>
        <v/>
      </c>
      <c r="J870" s="16" t="str">
        <f t="shared" si="79"/>
        <v/>
      </c>
      <c r="K870" s="16" t="str">
        <f t="shared" si="80"/>
        <v/>
      </c>
      <c r="L870" s="16" t="str" cm="1">
        <f t="array" ref="L870">IF(E870="","",_xlfn.IFS(E870=18,40,E870=16,3,E870=10,10))</f>
        <v/>
      </c>
      <c r="M870" s="22" t="str">
        <f>IF(E870=18,'Lay Out'!D870,IF(E870=10,'Lay Out'!D870,IF(E870=16,'Lay Out'!D870,"")))</f>
        <v/>
      </c>
      <c r="N870" s="16" t="str">
        <f>IF(K870=1,'Lay Out'!G870,"")</f>
        <v/>
      </c>
      <c r="O870" s="23" t="str">
        <f>IF(K870=1,'Lay Out'!$J$25,"")</f>
        <v/>
      </c>
      <c r="P870">
        <f t="shared" si="81"/>
        <v>90646</v>
      </c>
      <c r="Q870" s="16" t="str">
        <f>IF(K870=1,'Lay Out'!F870,"")</f>
        <v/>
      </c>
    </row>
    <row r="871" spans="1:17" ht="14.4">
      <c r="A871" t="str">
        <f>IF(C871="no",_xlfn.XLOOKUP(D871,'BASE BANCOS'!B:B,'BASE BANCOS'!C:C,"",0,1),IF(C871&gt;2,_xlfn.XLOOKUP(D871,'BASE BANCOS'!A:A,'BASE BANCOS'!C:C,"",0,1),""))</f>
        <v/>
      </c>
      <c r="B871" s="16" t="str">
        <f>_xlfn.XLOOKUP(A871,'BASE BANCOS'!C:C,'BASE BANCOS'!B:B,"",0,1)</f>
        <v/>
      </c>
      <c r="C871" t="str">
        <f t="shared" si="83"/>
        <v/>
      </c>
      <c r="D871" s="16">
        <f t="shared" si="82"/>
        <v>0</v>
      </c>
      <c r="E871" t="str">
        <f t="shared" si="78"/>
        <v/>
      </c>
      <c r="F871" s="21" t="str">
        <f>IF('Lay Out'!A871&gt;1,'Lay Out'!C871,"")</f>
        <v/>
      </c>
      <c r="G871">
        <f>'Lay Out'!E871</f>
        <v>0</v>
      </c>
      <c r="H871" s="16" t="str">
        <f ca="1">IF('Lay Out'!A871&gt;3,CONCATENATE('Lay Out'!A871,RANDBETWEEN(1,99999)),(""))</f>
        <v/>
      </c>
      <c r="I871" s="16" t="str">
        <f>IF('Lay Out'!A871&gt;1,'Lay Out'!B871,"")</f>
        <v/>
      </c>
      <c r="J871" s="16" t="str">
        <f t="shared" si="79"/>
        <v/>
      </c>
      <c r="K871" s="16" t="str">
        <f t="shared" si="80"/>
        <v/>
      </c>
      <c r="L871" s="16" t="str" cm="1">
        <f t="array" ref="L871">IF(E871="","",_xlfn.IFS(E871=18,40,E871=16,3,E871=10,10))</f>
        <v/>
      </c>
      <c r="M871" s="22" t="str">
        <f>IF(E871=18,'Lay Out'!D871,IF(E871=10,'Lay Out'!D871,IF(E871=16,'Lay Out'!D871,"")))</f>
        <v/>
      </c>
      <c r="N871" s="16" t="str">
        <f>IF(K871=1,'Lay Out'!G871,"")</f>
        <v/>
      </c>
      <c r="O871" s="23" t="str">
        <f>IF(K871=1,'Lay Out'!$J$25,"")</f>
        <v/>
      </c>
      <c r="P871">
        <f t="shared" si="81"/>
        <v>90646</v>
      </c>
      <c r="Q871" s="16" t="str">
        <f>IF(K871=1,'Lay Out'!F871,"")</f>
        <v/>
      </c>
    </row>
    <row r="872" spans="1:17" ht="14.4">
      <c r="A872" t="str">
        <f>IF(C872="no",_xlfn.XLOOKUP(D872,'BASE BANCOS'!B:B,'BASE BANCOS'!C:C,"",0,1),IF(C872&gt;2,_xlfn.XLOOKUP(D872,'BASE BANCOS'!A:A,'BASE BANCOS'!C:C,"",0,1),""))</f>
        <v/>
      </c>
      <c r="B872" s="16" t="str">
        <f>_xlfn.XLOOKUP(A872,'BASE BANCOS'!C:C,'BASE BANCOS'!B:B,"",0,1)</f>
        <v/>
      </c>
      <c r="C872" t="str">
        <f t="shared" si="83"/>
        <v/>
      </c>
      <c r="D872" s="16">
        <f t="shared" si="82"/>
        <v>0</v>
      </c>
      <c r="E872" t="str">
        <f t="shared" si="78"/>
        <v/>
      </c>
      <c r="F872" s="21" t="str">
        <f>IF('Lay Out'!A872&gt;1,'Lay Out'!C872,"")</f>
        <v/>
      </c>
      <c r="G872">
        <f>'Lay Out'!E872</f>
        <v>0</v>
      </c>
      <c r="H872" s="16" t="str">
        <f ca="1">IF('Lay Out'!A872&gt;3,CONCATENATE('Lay Out'!A872,RANDBETWEEN(1,99999)),(""))</f>
        <v/>
      </c>
      <c r="I872" s="16" t="str">
        <f>IF('Lay Out'!A872&gt;1,'Lay Out'!B872,"")</f>
        <v/>
      </c>
      <c r="J872" s="16" t="str">
        <f t="shared" si="79"/>
        <v/>
      </c>
      <c r="K872" s="16" t="str">
        <f t="shared" si="80"/>
        <v/>
      </c>
      <c r="L872" s="16" t="str" cm="1">
        <f t="array" ref="L872">IF(E872="","",_xlfn.IFS(E872=18,40,E872=16,3,E872=10,10))</f>
        <v/>
      </c>
      <c r="M872" s="22" t="str">
        <f>IF(E872=18,'Lay Out'!D872,IF(E872=10,'Lay Out'!D872,IF(E872=16,'Lay Out'!D872,"")))</f>
        <v/>
      </c>
      <c r="N872" s="16" t="str">
        <f>IF(K872=1,'Lay Out'!G872,"")</f>
        <v/>
      </c>
      <c r="O872" s="23" t="str">
        <f>IF(K872=1,'Lay Out'!$J$25,"")</f>
        <v/>
      </c>
      <c r="P872">
        <f t="shared" si="81"/>
        <v>90646</v>
      </c>
      <c r="Q872" s="16" t="str">
        <f>IF(K872=1,'Lay Out'!F872,"")</f>
        <v/>
      </c>
    </row>
    <row r="873" spans="1:17" ht="14.4">
      <c r="A873" t="str">
        <f>IF(C873="no",_xlfn.XLOOKUP(D873,'BASE BANCOS'!B:B,'BASE BANCOS'!C:C,"",0,1),IF(C873&gt;2,_xlfn.XLOOKUP(D873,'BASE BANCOS'!A:A,'BASE BANCOS'!C:C,"",0,1),""))</f>
        <v/>
      </c>
      <c r="B873" s="16" t="str">
        <f>_xlfn.XLOOKUP(A873,'BASE BANCOS'!C:C,'BASE BANCOS'!B:B,"",0,1)</f>
        <v/>
      </c>
      <c r="C873" t="str">
        <f t="shared" si="83"/>
        <v/>
      </c>
      <c r="D873" s="16">
        <f t="shared" si="82"/>
        <v>0</v>
      </c>
      <c r="E873" t="str">
        <f t="shared" si="78"/>
        <v/>
      </c>
      <c r="F873" s="21" t="str">
        <f>IF('Lay Out'!A873&gt;1,'Lay Out'!C873,"")</f>
        <v/>
      </c>
      <c r="G873">
        <f>'Lay Out'!E873</f>
        <v>0</v>
      </c>
      <c r="H873" s="16" t="str">
        <f ca="1">IF('Lay Out'!A873&gt;3,CONCATENATE('Lay Out'!A873,RANDBETWEEN(1,99999)),(""))</f>
        <v/>
      </c>
      <c r="I873" s="16" t="str">
        <f>IF('Lay Out'!A873&gt;1,'Lay Out'!B873,"")</f>
        <v/>
      </c>
      <c r="J873" s="16" t="str">
        <f t="shared" si="79"/>
        <v/>
      </c>
      <c r="K873" s="16" t="str">
        <f t="shared" si="80"/>
        <v/>
      </c>
      <c r="L873" s="16" t="str" cm="1">
        <f t="array" ref="L873">IF(E873="","",_xlfn.IFS(E873=18,40,E873=16,3,E873=10,10))</f>
        <v/>
      </c>
      <c r="M873" s="22" t="str">
        <f>IF(E873=18,'Lay Out'!D873,IF(E873=10,'Lay Out'!D873,IF(E873=16,'Lay Out'!D873,"")))</f>
        <v/>
      </c>
      <c r="N873" s="16" t="str">
        <f>IF(K873=1,'Lay Out'!G873,"")</f>
        <v/>
      </c>
      <c r="O873" s="23" t="str">
        <f>IF(K873=1,'Lay Out'!$J$25,"")</f>
        <v/>
      </c>
      <c r="P873">
        <f t="shared" si="81"/>
        <v>90646</v>
      </c>
      <c r="Q873" s="16" t="str">
        <f>IF(K873=1,'Lay Out'!F873,"")</f>
        <v/>
      </c>
    </row>
    <row r="874" spans="1:17" ht="14.4">
      <c r="A874" t="str">
        <f>IF(C874="no",_xlfn.XLOOKUP(D874,'BASE BANCOS'!B:B,'BASE BANCOS'!C:C,"",0,1),IF(C874&gt;2,_xlfn.XLOOKUP(D874,'BASE BANCOS'!A:A,'BASE BANCOS'!C:C,"",0,1),""))</f>
        <v/>
      </c>
      <c r="B874" s="16" t="str">
        <f>_xlfn.XLOOKUP(A874,'BASE BANCOS'!C:C,'BASE BANCOS'!B:B,"",0,1)</f>
        <v/>
      </c>
      <c r="C874" t="str">
        <f t="shared" si="83"/>
        <v/>
      </c>
      <c r="D874" s="16">
        <f t="shared" si="82"/>
        <v>0</v>
      </c>
      <c r="E874" t="str">
        <f t="shared" si="78"/>
        <v/>
      </c>
      <c r="F874" s="21" t="str">
        <f>IF('Lay Out'!A874&gt;1,'Lay Out'!C874,"")</f>
        <v/>
      </c>
      <c r="G874">
        <f>'Lay Out'!E874</f>
        <v>0</v>
      </c>
      <c r="H874" s="16" t="str">
        <f ca="1">IF('Lay Out'!A874&gt;3,CONCATENATE('Lay Out'!A874,RANDBETWEEN(1,99999)),(""))</f>
        <v/>
      </c>
      <c r="I874" s="16" t="str">
        <f>IF('Lay Out'!A874&gt;1,'Lay Out'!B874,"")</f>
        <v/>
      </c>
      <c r="J874" s="16" t="str">
        <f t="shared" si="79"/>
        <v/>
      </c>
      <c r="K874" s="16" t="str">
        <f t="shared" si="80"/>
        <v/>
      </c>
      <c r="L874" s="16" t="str" cm="1">
        <f t="array" ref="L874">IF(E874="","",_xlfn.IFS(E874=18,40,E874=16,3,E874=10,10))</f>
        <v/>
      </c>
      <c r="M874" s="22" t="str">
        <f>IF(E874=18,'Lay Out'!D874,IF(E874=10,'Lay Out'!D874,IF(E874=16,'Lay Out'!D874,"")))</f>
        <v/>
      </c>
      <c r="N874" s="16" t="str">
        <f>IF(K874=1,'Lay Out'!G874,"")</f>
        <v/>
      </c>
      <c r="O874" s="23" t="str">
        <f>IF(K874=1,'Lay Out'!$J$25,"")</f>
        <v/>
      </c>
      <c r="P874">
        <f t="shared" si="81"/>
        <v>90646</v>
      </c>
      <c r="Q874" s="16" t="str">
        <f>IF(K874=1,'Lay Out'!F874,"")</f>
        <v/>
      </c>
    </row>
    <row r="875" spans="1:17" ht="14.4">
      <c r="A875" t="str">
        <f>IF(C875="no",_xlfn.XLOOKUP(D875,'BASE BANCOS'!B:B,'BASE BANCOS'!C:C,"",0,1),IF(C875&gt;2,_xlfn.XLOOKUP(D875,'BASE BANCOS'!A:A,'BASE BANCOS'!C:C,"",0,1),""))</f>
        <v/>
      </c>
      <c r="B875" s="16" t="str">
        <f>_xlfn.XLOOKUP(A875,'BASE BANCOS'!C:C,'BASE BANCOS'!B:B,"",0,1)</f>
        <v/>
      </c>
      <c r="C875" t="str">
        <f t="shared" si="83"/>
        <v/>
      </c>
      <c r="D875" s="16">
        <f t="shared" si="82"/>
        <v>0</v>
      </c>
      <c r="E875" t="str">
        <f t="shared" si="78"/>
        <v/>
      </c>
      <c r="F875" s="21" t="str">
        <f>IF('Lay Out'!A875&gt;1,'Lay Out'!C875,"")</f>
        <v/>
      </c>
      <c r="G875">
        <f>'Lay Out'!E875</f>
        <v>0</v>
      </c>
      <c r="H875" s="16" t="str">
        <f ca="1">IF('Lay Out'!A875&gt;3,CONCATENATE('Lay Out'!A875,RANDBETWEEN(1,99999)),(""))</f>
        <v/>
      </c>
      <c r="I875" s="16" t="str">
        <f>IF('Lay Out'!A875&gt;1,'Lay Out'!B875,"")</f>
        <v/>
      </c>
      <c r="J875" s="16" t="str">
        <f t="shared" si="79"/>
        <v/>
      </c>
      <c r="K875" s="16" t="str">
        <f t="shared" si="80"/>
        <v/>
      </c>
      <c r="L875" s="16" t="str" cm="1">
        <f t="array" ref="L875">IF(E875="","",_xlfn.IFS(E875=18,40,E875=16,3,E875=10,10))</f>
        <v/>
      </c>
      <c r="M875" s="22" t="str">
        <f>IF(E875=18,'Lay Out'!D875,IF(E875=10,'Lay Out'!D875,IF(E875=16,'Lay Out'!D875,"")))</f>
        <v/>
      </c>
      <c r="N875" s="16" t="str">
        <f>IF(K875=1,'Lay Out'!G875,"")</f>
        <v/>
      </c>
      <c r="O875" s="23" t="str">
        <f>IF(K875=1,'Lay Out'!$J$25,"")</f>
        <v/>
      </c>
      <c r="P875">
        <f t="shared" si="81"/>
        <v>90646</v>
      </c>
      <c r="Q875" s="16" t="str">
        <f>IF(K875=1,'Lay Out'!F875,"")</f>
        <v/>
      </c>
    </row>
    <row r="876" spans="1:17" ht="14.4">
      <c r="A876" t="str">
        <f>IF(C876="no",_xlfn.XLOOKUP(D876,'BASE BANCOS'!B:B,'BASE BANCOS'!C:C,"",0,1),IF(C876&gt;2,_xlfn.XLOOKUP(D876,'BASE BANCOS'!A:A,'BASE BANCOS'!C:C,"",0,1),""))</f>
        <v/>
      </c>
      <c r="B876" s="16" t="str">
        <f>_xlfn.XLOOKUP(A876,'BASE BANCOS'!C:C,'BASE BANCOS'!B:B,"",0,1)</f>
        <v/>
      </c>
      <c r="C876" t="str">
        <f t="shared" si="83"/>
        <v/>
      </c>
      <c r="D876" s="16">
        <f t="shared" si="82"/>
        <v>0</v>
      </c>
      <c r="E876" t="str">
        <f t="shared" si="78"/>
        <v/>
      </c>
      <c r="F876" s="21" t="str">
        <f>IF('Lay Out'!A876&gt;1,'Lay Out'!C876,"")</f>
        <v/>
      </c>
      <c r="G876">
        <f>'Lay Out'!E876</f>
        <v>0</v>
      </c>
      <c r="H876" s="16" t="str">
        <f ca="1">IF('Lay Out'!A876&gt;3,CONCATENATE('Lay Out'!A876,RANDBETWEEN(1,99999)),(""))</f>
        <v/>
      </c>
      <c r="I876" s="16" t="str">
        <f>IF('Lay Out'!A876&gt;1,'Lay Out'!B876,"")</f>
        <v/>
      </c>
      <c r="J876" s="16" t="str">
        <f t="shared" si="79"/>
        <v/>
      </c>
      <c r="K876" s="16" t="str">
        <f t="shared" si="80"/>
        <v/>
      </c>
      <c r="L876" s="16" t="str" cm="1">
        <f t="array" ref="L876">IF(E876="","",_xlfn.IFS(E876=18,40,E876=16,3,E876=10,10))</f>
        <v/>
      </c>
      <c r="M876" s="22" t="str">
        <f>IF(E876=18,'Lay Out'!D876,IF(E876=10,'Lay Out'!D876,IF(E876=16,'Lay Out'!D876,"")))</f>
        <v/>
      </c>
      <c r="N876" s="16" t="str">
        <f>IF(K876=1,'Lay Out'!G876,"")</f>
        <v/>
      </c>
      <c r="O876" s="23" t="str">
        <f>IF(K876=1,'Lay Out'!$J$25,"")</f>
        <v/>
      </c>
      <c r="P876">
        <f t="shared" si="81"/>
        <v>90646</v>
      </c>
      <c r="Q876" s="16" t="str">
        <f>IF(K876=1,'Lay Out'!F876,"")</f>
        <v/>
      </c>
    </row>
    <row r="877" spans="1:17" ht="14.4">
      <c r="A877" t="str">
        <f>IF(C877="no",_xlfn.XLOOKUP(D877,'BASE BANCOS'!B:B,'BASE BANCOS'!C:C,"",0,1),IF(C877&gt;2,_xlfn.XLOOKUP(D877,'BASE BANCOS'!A:A,'BASE BANCOS'!C:C,"",0,1),""))</f>
        <v/>
      </c>
      <c r="B877" s="16" t="str">
        <f>_xlfn.XLOOKUP(A877,'BASE BANCOS'!C:C,'BASE BANCOS'!B:B,"",0,1)</f>
        <v/>
      </c>
      <c r="C877" t="str">
        <f t="shared" si="83"/>
        <v/>
      </c>
      <c r="D877" s="16">
        <f t="shared" si="82"/>
        <v>0</v>
      </c>
      <c r="E877" t="str">
        <f t="shared" si="78"/>
        <v/>
      </c>
      <c r="F877" s="21" t="str">
        <f>IF('Lay Out'!A877&gt;1,'Lay Out'!C877,"")</f>
        <v/>
      </c>
      <c r="G877">
        <f>'Lay Out'!E877</f>
        <v>0</v>
      </c>
      <c r="H877" s="16" t="str">
        <f ca="1">IF('Lay Out'!A877&gt;3,CONCATENATE('Lay Out'!A877,RANDBETWEEN(1,99999)),(""))</f>
        <v/>
      </c>
      <c r="I877" s="16" t="str">
        <f>IF('Lay Out'!A877&gt;1,'Lay Out'!B877,"")</f>
        <v/>
      </c>
      <c r="J877" s="16" t="str">
        <f t="shared" si="79"/>
        <v/>
      </c>
      <c r="K877" s="16" t="str">
        <f t="shared" si="80"/>
        <v/>
      </c>
      <c r="L877" s="16" t="str" cm="1">
        <f t="array" ref="L877">IF(E877="","",_xlfn.IFS(E877=18,40,E877=16,3,E877=10,10))</f>
        <v/>
      </c>
      <c r="M877" s="22" t="str">
        <f>IF(E877=18,'Lay Out'!D877,IF(E877=10,'Lay Out'!D877,IF(E877=16,'Lay Out'!D877,"")))</f>
        <v/>
      </c>
      <c r="N877" s="16" t="str">
        <f>IF(K877=1,'Lay Out'!G877,"")</f>
        <v/>
      </c>
      <c r="O877" s="23" t="str">
        <f>IF(K877=1,'Lay Out'!$J$25,"")</f>
        <v/>
      </c>
      <c r="P877">
        <f t="shared" si="81"/>
        <v>90646</v>
      </c>
      <c r="Q877" s="16" t="str">
        <f>IF(K877=1,'Lay Out'!F877,"")</f>
        <v/>
      </c>
    </row>
    <row r="878" spans="1:17" ht="14.4">
      <c r="A878" t="str">
        <f>IF(C878="no",_xlfn.XLOOKUP(D878,'BASE BANCOS'!B:B,'BASE BANCOS'!C:C,"",0,1),IF(C878&gt;2,_xlfn.XLOOKUP(D878,'BASE BANCOS'!A:A,'BASE BANCOS'!C:C,"",0,1),""))</f>
        <v/>
      </c>
      <c r="B878" s="16" t="str">
        <f>_xlfn.XLOOKUP(A878,'BASE BANCOS'!C:C,'BASE BANCOS'!B:B,"",0,1)</f>
        <v/>
      </c>
      <c r="C878" t="str">
        <f t="shared" si="83"/>
        <v/>
      </c>
      <c r="D878" s="16">
        <f t="shared" si="82"/>
        <v>0</v>
      </c>
      <c r="E878" t="str">
        <f t="shared" si="78"/>
        <v/>
      </c>
      <c r="F878" s="21" t="str">
        <f>IF('Lay Out'!A878&gt;1,'Lay Out'!C878,"")</f>
        <v/>
      </c>
      <c r="G878">
        <f>'Lay Out'!E878</f>
        <v>0</v>
      </c>
      <c r="H878" s="16" t="str">
        <f ca="1">IF('Lay Out'!A878&gt;3,CONCATENATE('Lay Out'!A878,RANDBETWEEN(1,99999)),(""))</f>
        <v/>
      </c>
      <c r="I878" s="16" t="str">
        <f>IF('Lay Out'!A878&gt;1,'Lay Out'!B878,"")</f>
        <v/>
      </c>
      <c r="J878" s="16" t="str">
        <f t="shared" si="79"/>
        <v/>
      </c>
      <c r="K878" s="16" t="str">
        <f t="shared" si="80"/>
        <v/>
      </c>
      <c r="L878" s="16" t="str" cm="1">
        <f t="array" ref="L878">IF(E878="","",_xlfn.IFS(E878=18,40,E878=16,3,E878=10,10))</f>
        <v/>
      </c>
      <c r="M878" s="22" t="str">
        <f>IF(E878=18,'Lay Out'!D878,IF(E878=10,'Lay Out'!D878,IF(E878=16,'Lay Out'!D878,"")))</f>
        <v/>
      </c>
      <c r="N878" s="16" t="str">
        <f>IF(K878=1,'Lay Out'!G878,"")</f>
        <v/>
      </c>
      <c r="O878" s="23" t="str">
        <f>IF(K878=1,'Lay Out'!$J$25,"")</f>
        <v/>
      </c>
      <c r="P878">
        <f t="shared" si="81"/>
        <v>90646</v>
      </c>
      <c r="Q878" s="16" t="str">
        <f>IF(K878=1,'Lay Out'!F878,"")</f>
        <v/>
      </c>
    </row>
    <row r="879" spans="1:17" ht="14.4">
      <c r="A879" t="str">
        <f>IF(C879="no",_xlfn.XLOOKUP(D879,'BASE BANCOS'!B:B,'BASE BANCOS'!C:C,"",0,1),IF(C879&gt;2,_xlfn.XLOOKUP(D879,'BASE BANCOS'!A:A,'BASE BANCOS'!C:C,"",0,1),""))</f>
        <v/>
      </c>
      <c r="B879" s="16" t="str">
        <f>_xlfn.XLOOKUP(A879,'BASE BANCOS'!C:C,'BASE BANCOS'!B:B,"",0,1)</f>
        <v/>
      </c>
      <c r="C879" t="str">
        <f t="shared" si="83"/>
        <v/>
      </c>
      <c r="D879" s="16">
        <f t="shared" si="82"/>
        <v>0</v>
      </c>
      <c r="E879" t="str">
        <f t="shared" si="78"/>
        <v/>
      </c>
      <c r="F879" s="21" t="str">
        <f>IF('Lay Out'!A879&gt;1,'Lay Out'!C879,"")</f>
        <v/>
      </c>
      <c r="G879">
        <f>'Lay Out'!E879</f>
        <v>0</v>
      </c>
      <c r="H879" s="16" t="str">
        <f ca="1">IF('Lay Out'!A879&gt;3,CONCATENATE('Lay Out'!A879,RANDBETWEEN(1,99999)),(""))</f>
        <v/>
      </c>
      <c r="I879" s="16" t="str">
        <f>IF('Lay Out'!A879&gt;1,'Lay Out'!B879,"")</f>
        <v/>
      </c>
      <c r="J879" s="16" t="str">
        <f t="shared" si="79"/>
        <v/>
      </c>
      <c r="K879" s="16" t="str">
        <f t="shared" si="80"/>
        <v/>
      </c>
      <c r="L879" s="16" t="str" cm="1">
        <f t="array" ref="L879">IF(E879="","",_xlfn.IFS(E879=18,40,E879=16,3,E879=10,10))</f>
        <v/>
      </c>
      <c r="M879" s="22" t="str">
        <f>IF(E879=18,'Lay Out'!D879,IF(E879=10,'Lay Out'!D879,IF(E879=16,'Lay Out'!D879,"")))</f>
        <v/>
      </c>
      <c r="N879" s="16" t="str">
        <f>IF(K879=1,'Lay Out'!G879,"")</f>
        <v/>
      </c>
      <c r="O879" s="23" t="str">
        <f>IF(K879=1,'Lay Out'!$J$25,"")</f>
        <v/>
      </c>
      <c r="P879">
        <f t="shared" si="81"/>
        <v>90646</v>
      </c>
      <c r="Q879" s="16" t="str">
        <f>IF(K879=1,'Lay Out'!F879,"")</f>
        <v/>
      </c>
    </row>
    <row r="880" spans="1:17" ht="14.4">
      <c r="A880" t="str">
        <f>IF(C880="no",_xlfn.XLOOKUP(D880,'BASE BANCOS'!B:B,'BASE BANCOS'!C:C,"",0,1),IF(C880&gt;2,_xlfn.XLOOKUP(D880,'BASE BANCOS'!A:A,'BASE BANCOS'!C:C,"",0,1),""))</f>
        <v/>
      </c>
      <c r="B880" s="16" t="str">
        <f>_xlfn.XLOOKUP(A880,'BASE BANCOS'!C:C,'BASE BANCOS'!B:B,"",0,1)</f>
        <v/>
      </c>
      <c r="C880" t="str">
        <f t="shared" si="83"/>
        <v/>
      </c>
      <c r="D880" s="16">
        <f t="shared" si="82"/>
        <v>0</v>
      </c>
      <c r="E880" t="str">
        <f t="shared" si="78"/>
        <v/>
      </c>
      <c r="F880" s="21" t="str">
        <f>IF('Lay Out'!A880&gt;1,'Lay Out'!C880,"")</f>
        <v/>
      </c>
      <c r="G880">
        <f>'Lay Out'!E880</f>
        <v>0</v>
      </c>
      <c r="H880" s="16" t="str">
        <f ca="1">IF('Lay Out'!A880&gt;3,CONCATENATE('Lay Out'!A880,RANDBETWEEN(1,99999)),(""))</f>
        <v/>
      </c>
      <c r="I880" s="16" t="str">
        <f>IF('Lay Out'!A880&gt;1,'Lay Out'!B880,"")</f>
        <v/>
      </c>
      <c r="J880" s="16" t="str">
        <f t="shared" si="79"/>
        <v/>
      </c>
      <c r="K880" s="16" t="str">
        <f t="shared" si="80"/>
        <v/>
      </c>
      <c r="L880" s="16" t="str" cm="1">
        <f t="array" ref="L880">IF(E880="","",_xlfn.IFS(E880=18,40,E880=16,3,E880=10,10))</f>
        <v/>
      </c>
      <c r="M880" s="22" t="str">
        <f>IF(E880=18,'Lay Out'!D880,IF(E880=10,'Lay Out'!D880,IF(E880=16,'Lay Out'!D880,"")))</f>
        <v/>
      </c>
      <c r="N880" s="16" t="str">
        <f>IF(K880=1,'Lay Out'!G880,"")</f>
        <v/>
      </c>
      <c r="O880" s="23" t="str">
        <f>IF(K880=1,'Lay Out'!$J$25,"")</f>
        <v/>
      </c>
      <c r="P880">
        <f t="shared" si="81"/>
        <v>90646</v>
      </c>
      <c r="Q880" s="16" t="str">
        <f>IF(K880=1,'Lay Out'!F880,"")</f>
        <v/>
      </c>
    </row>
    <row r="881" spans="1:17" ht="14.4">
      <c r="A881" t="str">
        <f>IF(C881="no",_xlfn.XLOOKUP(D881,'BASE BANCOS'!B:B,'BASE BANCOS'!C:C,"",0,1),IF(C881&gt;2,_xlfn.XLOOKUP(D881,'BASE BANCOS'!A:A,'BASE BANCOS'!C:C,"",0,1),""))</f>
        <v/>
      </c>
      <c r="B881" s="16" t="str">
        <f>_xlfn.XLOOKUP(A881,'BASE BANCOS'!C:C,'BASE BANCOS'!B:B,"",0,1)</f>
        <v/>
      </c>
      <c r="C881" t="str">
        <f t="shared" si="83"/>
        <v/>
      </c>
      <c r="D881" s="16">
        <f t="shared" si="82"/>
        <v>0</v>
      </c>
      <c r="E881" t="str">
        <f t="shared" si="78"/>
        <v/>
      </c>
      <c r="F881" s="21" t="str">
        <f>IF('Lay Out'!A881&gt;1,'Lay Out'!C881,"")</f>
        <v/>
      </c>
      <c r="G881">
        <f>'Lay Out'!E881</f>
        <v>0</v>
      </c>
      <c r="H881" s="16" t="str">
        <f ca="1">IF('Lay Out'!A881&gt;3,CONCATENATE('Lay Out'!A881,RANDBETWEEN(1,99999)),(""))</f>
        <v/>
      </c>
      <c r="I881" s="16" t="str">
        <f>IF('Lay Out'!A881&gt;1,'Lay Out'!B881,"")</f>
        <v/>
      </c>
      <c r="J881" s="16" t="str">
        <f t="shared" si="79"/>
        <v/>
      </c>
      <c r="K881" s="16" t="str">
        <f t="shared" si="80"/>
        <v/>
      </c>
      <c r="L881" s="16" t="str" cm="1">
        <f t="array" ref="L881">IF(E881="","",_xlfn.IFS(E881=18,40,E881=16,3,E881=10,10))</f>
        <v/>
      </c>
      <c r="M881" s="22" t="str">
        <f>IF(E881=18,'Lay Out'!D881,IF(E881=10,'Lay Out'!D881,IF(E881=16,'Lay Out'!D881,"")))</f>
        <v/>
      </c>
      <c r="N881" s="16" t="str">
        <f>IF(K881=1,'Lay Out'!G881,"")</f>
        <v/>
      </c>
      <c r="O881" s="23" t="str">
        <f>IF(K881=1,'Lay Out'!$J$25,"")</f>
        <v/>
      </c>
      <c r="P881">
        <f t="shared" si="81"/>
        <v>90646</v>
      </c>
      <c r="Q881" s="16" t="str">
        <f>IF(K881=1,'Lay Out'!F881,"")</f>
        <v/>
      </c>
    </row>
    <row r="882" spans="1:17" ht="14.4">
      <c r="A882" t="str">
        <f>IF(C882="no",_xlfn.XLOOKUP(D882,'BASE BANCOS'!B:B,'BASE BANCOS'!C:C,"",0,1),IF(C882&gt;2,_xlfn.XLOOKUP(D882,'BASE BANCOS'!A:A,'BASE BANCOS'!C:C,"",0,1),""))</f>
        <v/>
      </c>
      <c r="B882" s="16" t="str">
        <f>_xlfn.XLOOKUP(A882,'BASE BANCOS'!C:C,'BASE BANCOS'!B:B,"",0,1)</f>
        <v/>
      </c>
      <c r="C882" t="str">
        <f t="shared" si="83"/>
        <v/>
      </c>
      <c r="D882" s="16">
        <f t="shared" si="82"/>
        <v>0</v>
      </c>
      <c r="E882" t="str">
        <f t="shared" si="78"/>
        <v/>
      </c>
      <c r="F882" s="21" t="str">
        <f>IF('Lay Out'!A882&gt;1,'Lay Out'!C882,"")</f>
        <v/>
      </c>
      <c r="G882">
        <f>'Lay Out'!E882</f>
        <v>0</v>
      </c>
      <c r="H882" s="16" t="str">
        <f ca="1">IF('Lay Out'!A882&gt;3,CONCATENATE('Lay Out'!A882,RANDBETWEEN(1,99999)),(""))</f>
        <v/>
      </c>
      <c r="I882" s="16" t="str">
        <f>IF('Lay Out'!A882&gt;1,'Lay Out'!B882,"")</f>
        <v/>
      </c>
      <c r="J882" s="16" t="str">
        <f t="shared" si="79"/>
        <v/>
      </c>
      <c r="K882" s="16" t="str">
        <f t="shared" si="80"/>
        <v/>
      </c>
      <c r="L882" s="16" t="str" cm="1">
        <f t="array" ref="L882">IF(E882="","",_xlfn.IFS(E882=18,40,E882=16,3,E882=10,10))</f>
        <v/>
      </c>
      <c r="M882" s="22" t="str">
        <f>IF(E882=18,'Lay Out'!D882,IF(E882=10,'Lay Out'!D882,IF(E882=16,'Lay Out'!D882,"")))</f>
        <v/>
      </c>
      <c r="N882" s="16" t="str">
        <f>IF(K882=1,'Lay Out'!G882,"")</f>
        <v/>
      </c>
      <c r="O882" s="23" t="str">
        <f>IF(K882=1,'Lay Out'!$J$25,"")</f>
        <v/>
      </c>
      <c r="P882">
        <f t="shared" si="81"/>
        <v>90646</v>
      </c>
      <c r="Q882" s="16" t="str">
        <f>IF(K882=1,'Lay Out'!F882,"")</f>
        <v/>
      </c>
    </row>
    <row r="883" spans="1:17" ht="14.4">
      <c r="A883" t="str">
        <f>IF(C883="no",_xlfn.XLOOKUP(D883,'BASE BANCOS'!B:B,'BASE BANCOS'!C:C,"",0,1),IF(C883&gt;2,_xlfn.XLOOKUP(D883,'BASE BANCOS'!A:A,'BASE BANCOS'!C:C,"",0,1),""))</f>
        <v/>
      </c>
      <c r="B883" s="16" t="str">
        <f>_xlfn.XLOOKUP(A883,'BASE BANCOS'!C:C,'BASE BANCOS'!B:B,"",0,1)</f>
        <v/>
      </c>
      <c r="C883" t="str">
        <f t="shared" si="83"/>
        <v/>
      </c>
      <c r="D883" s="16">
        <f t="shared" si="82"/>
        <v>0</v>
      </c>
      <c r="E883" t="str">
        <f t="shared" si="78"/>
        <v/>
      </c>
      <c r="F883" s="21" t="str">
        <f>IF('Lay Out'!A883&gt;1,'Lay Out'!C883,"")</f>
        <v/>
      </c>
      <c r="G883">
        <f>'Lay Out'!E883</f>
        <v>0</v>
      </c>
      <c r="H883" s="16" t="str">
        <f ca="1">IF('Lay Out'!A883&gt;3,CONCATENATE('Lay Out'!A883,RANDBETWEEN(1,99999)),(""))</f>
        <v/>
      </c>
      <c r="I883" s="16" t="str">
        <f>IF('Lay Out'!A883&gt;1,'Lay Out'!B883,"")</f>
        <v/>
      </c>
      <c r="J883" s="16" t="str">
        <f t="shared" si="79"/>
        <v/>
      </c>
      <c r="K883" s="16" t="str">
        <f t="shared" si="80"/>
        <v/>
      </c>
      <c r="L883" s="16" t="str" cm="1">
        <f t="array" ref="L883">IF(E883="","",_xlfn.IFS(E883=18,40,E883=16,3,E883=10,10))</f>
        <v/>
      </c>
      <c r="M883" s="22" t="str">
        <f>IF(E883=18,'Lay Out'!D883,IF(E883=10,'Lay Out'!D883,IF(E883=16,'Lay Out'!D883,"")))</f>
        <v/>
      </c>
      <c r="N883" s="16" t="str">
        <f>IF(K883=1,'Lay Out'!G883,"")</f>
        <v/>
      </c>
      <c r="O883" s="23" t="str">
        <f>IF(K883=1,'Lay Out'!$J$25,"")</f>
        <v/>
      </c>
      <c r="P883">
        <f t="shared" si="81"/>
        <v>90646</v>
      </c>
      <c r="Q883" s="16" t="str">
        <f>IF(K883=1,'Lay Out'!F883,"")</f>
        <v/>
      </c>
    </row>
    <row r="884" spans="1:17" ht="14.4">
      <c r="A884" t="str">
        <f>IF(C884="no",_xlfn.XLOOKUP(D884,'BASE BANCOS'!B:B,'BASE BANCOS'!C:C,"",0,1),IF(C884&gt;2,_xlfn.XLOOKUP(D884,'BASE BANCOS'!A:A,'BASE BANCOS'!C:C,"",0,1),""))</f>
        <v/>
      </c>
      <c r="B884" s="16" t="str">
        <f>_xlfn.XLOOKUP(A884,'BASE BANCOS'!C:C,'BASE BANCOS'!B:B,"",0,1)</f>
        <v/>
      </c>
      <c r="C884" t="str">
        <f t="shared" si="83"/>
        <v/>
      </c>
      <c r="D884" s="16">
        <f t="shared" si="82"/>
        <v>0</v>
      </c>
      <c r="E884" t="str">
        <f t="shared" si="78"/>
        <v/>
      </c>
      <c r="F884" s="21" t="str">
        <f>IF('Lay Out'!A884&gt;1,'Lay Out'!C884,"")</f>
        <v/>
      </c>
      <c r="G884">
        <f>'Lay Out'!E884</f>
        <v>0</v>
      </c>
      <c r="H884" s="16" t="str">
        <f ca="1">IF('Lay Out'!A884&gt;3,CONCATENATE('Lay Out'!A884,RANDBETWEEN(1,99999)),(""))</f>
        <v/>
      </c>
      <c r="I884" s="16" t="str">
        <f>IF('Lay Out'!A884&gt;1,'Lay Out'!B884,"")</f>
        <v/>
      </c>
      <c r="J884" s="16" t="str">
        <f t="shared" si="79"/>
        <v/>
      </c>
      <c r="K884" s="16" t="str">
        <f t="shared" si="80"/>
        <v/>
      </c>
      <c r="L884" s="16" t="str" cm="1">
        <f t="array" ref="L884">IF(E884="","",_xlfn.IFS(E884=18,40,E884=16,3,E884=10,10))</f>
        <v/>
      </c>
      <c r="M884" s="22" t="str">
        <f>IF(E884=18,'Lay Out'!D884,IF(E884=10,'Lay Out'!D884,IF(E884=16,'Lay Out'!D884,"")))</f>
        <v/>
      </c>
      <c r="N884" s="16" t="str">
        <f>IF(K884=1,'Lay Out'!G884,"")</f>
        <v/>
      </c>
      <c r="O884" s="23" t="str">
        <f>IF(K884=1,'Lay Out'!$J$25,"")</f>
        <v/>
      </c>
      <c r="P884">
        <f t="shared" si="81"/>
        <v>90646</v>
      </c>
      <c r="Q884" s="16" t="str">
        <f>IF(K884=1,'Lay Out'!F884,"")</f>
        <v/>
      </c>
    </row>
    <row r="885" spans="1:17" ht="14.4">
      <c r="A885" t="str">
        <f>IF(C885="no",_xlfn.XLOOKUP(D885,'BASE BANCOS'!B:B,'BASE BANCOS'!C:C,"",0,1),IF(C885&gt;2,_xlfn.XLOOKUP(D885,'BASE BANCOS'!A:A,'BASE BANCOS'!C:C,"",0,1),""))</f>
        <v/>
      </c>
      <c r="B885" s="16" t="str">
        <f>_xlfn.XLOOKUP(A885,'BASE BANCOS'!C:C,'BASE BANCOS'!B:B,"",0,1)</f>
        <v/>
      </c>
      <c r="C885" t="str">
        <f t="shared" si="83"/>
        <v/>
      </c>
      <c r="D885" s="16">
        <f t="shared" si="82"/>
        <v>0</v>
      </c>
      <c r="E885" t="str">
        <f t="shared" si="78"/>
        <v/>
      </c>
      <c r="F885" s="21" t="str">
        <f>IF('Lay Out'!A885&gt;1,'Lay Out'!C885,"")</f>
        <v/>
      </c>
      <c r="G885">
        <f>'Lay Out'!E885</f>
        <v>0</v>
      </c>
      <c r="H885" s="16" t="str">
        <f ca="1">IF('Lay Out'!A885&gt;3,CONCATENATE('Lay Out'!A885,RANDBETWEEN(1,99999)),(""))</f>
        <v/>
      </c>
      <c r="I885" s="16" t="str">
        <f>IF('Lay Out'!A885&gt;1,'Lay Out'!B885,"")</f>
        <v/>
      </c>
      <c r="J885" s="16" t="str">
        <f t="shared" si="79"/>
        <v/>
      </c>
      <c r="K885" s="16" t="str">
        <f t="shared" si="80"/>
        <v/>
      </c>
      <c r="L885" s="16" t="str" cm="1">
        <f t="array" ref="L885">IF(E885="","",_xlfn.IFS(E885=18,40,E885=16,3,E885=10,10))</f>
        <v/>
      </c>
      <c r="M885" s="22" t="str">
        <f>IF(E885=18,'Lay Out'!D885,IF(E885=10,'Lay Out'!D885,IF(E885=16,'Lay Out'!D885,"")))</f>
        <v/>
      </c>
      <c r="N885" s="16" t="str">
        <f>IF(K885=1,'Lay Out'!G885,"")</f>
        <v/>
      </c>
      <c r="O885" s="23" t="str">
        <f>IF(K885=1,'Lay Out'!$J$25,"")</f>
        <v/>
      </c>
      <c r="P885">
        <f t="shared" si="81"/>
        <v>90646</v>
      </c>
      <c r="Q885" s="16" t="str">
        <f>IF(K885=1,'Lay Out'!F885,"")</f>
        <v/>
      </c>
    </row>
    <row r="886" spans="1:17" ht="14.4">
      <c r="A886" t="str">
        <f>IF(C886="no",_xlfn.XLOOKUP(D886,'BASE BANCOS'!B:B,'BASE BANCOS'!C:C,"",0,1),IF(C886&gt;2,_xlfn.XLOOKUP(D886,'BASE BANCOS'!A:A,'BASE BANCOS'!C:C,"",0,1),""))</f>
        <v/>
      </c>
      <c r="B886" s="16" t="str">
        <f>_xlfn.XLOOKUP(A886,'BASE BANCOS'!C:C,'BASE BANCOS'!B:B,"",0,1)</f>
        <v/>
      </c>
      <c r="C886" t="str">
        <f t="shared" si="83"/>
        <v/>
      </c>
      <c r="D886" s="16">
        <f t="shared" si="82"/>
        <v>0</v>
      </c>
      <c r="E886" t="str">
        <f t="shared" si="78"/>
        <v/>
      </c>
      <c r="F886" s="21" t="str">
        <f>IF('Lay Out'!A886&gt;1,'Lay Out'!C886,"")</f>
        <v/>
      </c>
      <c r="G886">
        <f>'Lay Out'!E886</f>
        <v>0</v>
      </c>
      <c r="H886" s="16" t="str">
        <f ca="1">IF('Lay Out'!A886&gt;3,CONCATENATE('Lay Out'!A886,RANDBETWEEN(1,99999)),(""))</f>
        <v/>
      </c>
      <c r="I886" s="16" t="str">
        <f>IF('Lay Out'!A886&gt;1,'Lay Out'!B886,"")</f>
        <v/>
      </c>
      <c r="J886" s="16" t="str">
        <f t="shared" si="79"/>
        <v/>
      </c>
      <c r="K886" s="16" t="str">
        <f t="shared" si="80"/>
        <v/>
      </c>
      <c r="L886" s="16" t="str" cm="1">
        <f t="array" ref="L886">IF(E886="","",_xlfn.IFS(E886=18,40,E886=16,3,E886=10,10))</f>
        <v/>
      </c>
      <c r="M886" s="22" t="str">
        <f>IF(E886=18,'Lay Out'!D886,IF(E886=10,'Lay Out'!D886,IF(E886=16,'Lay Out'!D886,"")))</f>
        <v/>
      </c>
      <c r="N886" s="16" t="str">
        <f>IF(K886=1,'Lay Out'!G886,"")</f>
        <v/>
      </c>
      <c r="O886" s="23" t="str">
        <f>IF(K886=1,'Lay Out'!$J$25,"")</f>
        <v/>
      </c>
      <c r="P886">
        <f t="shared" si="81"/>
        <v>90646</v>
      </c>
      <c r="Q886" s="16" t="str">
        <f>IF(K886=1,'Lay Out'!F886,"")</f>
        <v/>
      </c>
    </row>
    <row r="887" spans="1:17" ht="14.4">
      <c r="A887" t="str">
        <f>IF(C887="no",_xlfn.XLOOKUP(D887,'BASE BANCOS'!B:B,'BASE BANCOS'!C:C,"",0,1),IF(C887&gt;2,_xlfn.XLOOKUP(D887,'BASE BANCOS'!A:A,'BASE BANCOS'!C:C,"",0,1),""))</f>
        <v/>
      </c>
      <c r="B887" s="16" t="str">
        <f>_xlfn.XLOOKUP(A887,'BASE BANCOS'!C:C,'BASE BANCOS'!B:B,"",0,1)</f>
        <v/>
      </c>
      <c r="C887" t="str">
        <f t="shared" si="83"/>
        <v/>
      </c>
      <c r="D887" s="16">
        <f t="shared" si="82"/>
        <v>0</v>
      </c>
      <c r="E887" t="str">
        <f t="shared" si="78"/>
        <v/>
      </c>
      <c r="F887" s="21" t="str">
        <f>IF('Lay Out'!A887&gt;1,'Lay Out'!C887,"")</f>
        <v/>
      </c>
      <c r="G887">
        <f>'Lay Out'!E887</f>
        <v>0</v>
      </c>
      <c r="H887" s="16" t="str">
        <f ca="1">IF('Lay Out'!A887&gt;3,CONCATENATE('Lay Out'!A887,RANDBETWEEN(1,99999)),(""))</f>
        <v/>
      </c>
      <c r="I887" s="16" t="str">
        <f>IF('Lay Out'!A887&gt;1,'Lay Out'!B887,"")</f>
        <v/>
      </c>
      <c r="J887" s="16" t="str">
        <f t="shared" si="79"/>
        <v/>
      </c>
      <c r="K887" s="16" t="str">
        <f t="shared" si="80"/>
        <v/>
      </c>
      <c r="L887" s="16" t="str" cm="1">
        <f t="array" ref="L887">IF(E887="","",_xlfn.IFS(E887=18,40,E887=16,3,E887=10,10))</f>
        <v/>
      </c>
      <c r="M887" s="22" t="str">
        <f>IF(E887=18,'Lay Out'!D887,IF(E887=10,'Lay Out'!D887,IF(E887=16,'Lay Out'!D887,"")))</f>
        <v/>
      </c>
      <c r="N887" s="16" t="str">
        <f>IF(K887=1,'Lay Out'!G887,"")</f>
        <v/>
      </c>
      <c r="O887" s="23" t="str">
        <f>IF(K887=1,'Lay Out'!$J$25,"")</f>
        <v/>
      </c>
      <c r="P887">
        <f t="shared" si="81"/>
        <v>90646</v>
      </c>
      <c r="Q887" s="16" t="str">
        <f>IF(K887=1,'Lay Out'!F887,"")</f>
        <v/>
      </c>
    </row>
    <row r="888" spans="1:17" ht="14.4">
      <c r="A888" t="str">
        <f>IF(C888="no",_xlfn.XLOOKUP(D888,'BASE BANCOS'!B:B,'BASE BANCOS'!C:C,"",0,1),IF(C888&gt;2,_xlfn.XLOOKUP(D888,'BASE BANCOS'!A:A,'BASE BANCOS'!C:C,"",0,1),""))</f>
        <v/>
      </c>
      <c r="B888" s="16" t="str">
        <f>_xlfn.XLOOKUP(A888,'BASE BANCOS'!C:C,'BASE BANCOS'!B:B,"",0,1)</f>
        <v/>
      </c>
      <c r="C888" t="str">
        <f t="shared" si="83"/>
        <v/>
      </c>
      <c r="D888" s="16">
        <f t="shared" si="82"/>
        <v>0</v>
      </c>
      <c r="E888" t="str">
        <f t="shared" si="78"/>
        <v/>
      </c>
      <c r="F888" s="21" t="str">
        <f>IF('Lay Out'!A888&gt;1,'Lay Out'!C888,"")</f>
        <v/>
      </c>
      <c r="G888">
        <f>'Lay Out'!E888</f>
        <v>0</v>
      </c>
      <c r="H888" s="16" t="str">
        <f ca="1">IF('Lay Out'!A888&gt;3,CONCATENATE('Lay Out'!A888,RANDBETWEEN(1,99999)),(""))</f>
        <v/>
      </c>
      <c r="I888" s="16" t="str">
        <f>IF('Lay Out'!A888&gt;1,'Lay Out'!B888,"")</f>
        <v/>
      </c>
      <c r="J888" s="16" t="str">
        <f t="shared" si="79"/>
        <v/>
      </c>
      <c r="K888" s="16" t="str">
        <f t="shared" si="80"/>
        <v/>
      </c>
      <c r="L888" s="16" t="str" cm="1">
        <f t="array" ref="L888">IF(E888="","",_xlfn.IFS(E888=18,40,E888=16,3,E888=10,10))</f>
        <v/>
      </c>
      <c r="M888" s="22" t="str">
        <f>IF(E888=18,'Lay Out'!D888,IF(E888=10,'Lay Out'!D888,IF(E888=16,'Lay Out'!D888,"")))</f>
        <v/>
      </c>
      <c r="N888" s="16" t="str">
        <f>IF(K888=1,'Lay Out'!G888,"")</f>
        <v/>
      </c>
      <c r="O888" s="23" t="str">
        <f>IF(K888=1,'Lay Out'!$J$25,"")</f>
        <v/>
      </c>
      <c r="P888">
        <f t="shared" si="81"/>
        <v>90646</v>
      </c>
      <c r="Q888" s="16" t="str">
        <f>IF(K888=1,'Lay Out'!F888,"")</f>
        <v/>
      </c>
    </row>
    <row r="889" spans="1:17" ht="14.4">
      <c r="A889" t="str">
        <f>IF(C889="no",_xlfn.XLOOKUP(D889,'BASE BANCOS'!B:B,'BASE BANCOS'!C:C,"",0,1),IF(C889&gt;2,_xlfn.XLOOKUP(D889,'BASE BANCOS'!A:A,'BASE BANCOS'!C:C,"",0,1),""))</f>
        <v/>
      </c>
      <c r="B889" s="16" t="str">
        <f>_xlfn.XLOOKUP(A889,'BASE BANCOS'!C:C,'BASE BANCOS'!B:B,"",0,1)</f>
        <v/>
      </c>
      <c r="C889" t="str">
        <f t="shared" si="83"/>
        <v/>
      </c>
      <c r="D889" s="16">
        <f t="shared" si="82"/>
        <v>0</v>
      </c>
      <c r="E889" t="str">
        <f t="shared" si="78"/>
        <v/>
      </c>
      <c r="F889" s="21" t="str">
        <f>IF('Lay Out'!A889&gt;1,'Lay Out'!C889,"")</f>
        <v/>
      </c>
      <c r="G889">
        <f>'Lay Out'!E889</f>
        <v>0</v>
      </c>
      <c r="H889" s="16" t="str">
        <f ca="1">IF('Lay Out'!A889&gt;3,CONCATENATE('Lay Out'!A889,RANDBETWEEN(1,99999)),(""))</f>
        <v/>
      </c>
      <c r="I889" s="16" t="str">
        <f>IF('Lay Out'!A889&gt;1,'Lay Out'!B889,"")</f>
        <v/>
      </c>
      <c r="J889" s="16" t="str">
        <f t="shared" si="79"/>
        <v/>
      </c>
      <c r="K889" s="16" t="str">
        <f t="shared" si="80"/>
        <v/>
      </c>
      <c r="L889" s="16" t="str" cm="1">
        <f t="array" ref="L889">IF(E889="","",_xlfn.IFS(E889=18,40,E889=16,3,E889=10,10))</f>
        <v/>
      </c>
      <c r="M889" s="22" t="str">
        <f>IF(E889=18,'Lay Out'!D889,IF(E889=10,'Lay Out'!D889,IF(E889=16,'Lay Out'!D889,"")))</f>
        <v/>
      </c>
      <c r="N889" s="16" t="str">
        <f>IF(K889=1,'Lay Out'!G889,"")</f>
        <v/>
      </c>
      <c r="O889" s="23" t="str">
        <f>IF(K889=1,'Lay Out'!$J$25,"")</f>
        <v/>
      </c>
      <c r="P889">
        <f t="shared" si="81"/>
        <v>90646</v>
      </c>
      <c r="Q889" s="16" t="str">
        <f>IF(K889=1,'Lay Out'!F889,"")</f>
        <v/>
      </c>
    </row>
    <row r="890" spans="1:17" ht="14.4">
      <c r="A890" t="str">
        <f>IF(C890="no",_xlfn.XLOOKUP(D890,'BASE BANCOS'!B:B,'BASE BANCOS'!C:C,"",0,1),IF(C890&gt;2,_xlfn.XLOOKUP(D890,'BASE BANCOS'!A:A,'BASE BANCOS'!C:C,"",0,1),""))</f>
        <v/>
      </c>
      <c r="B890" s="16" t="str">
        <f>_xlfn.XLOOKUP(A890,'BASE BANCOS'!C:C,'BASE BANCOS'!B:B,"",0,1)</f>
        <v/>
      </c>
      <c r="C890" t="str">
        <f t="shared" si="83"/>
        <v/>
      </c>
      <c r="D890" s="16">
        <f t="shared" si="82"/>
        <v>0</v>
      </c>
      <c r="E890" t="str">
        <f t="shared" si="78"/>
        <v/>
      </c>
      <c r="F890" s="21" t="str">
        <f>IF('Lay Out'!A890&gt;1,'Lay Out'!C890,"")</f>
        <v/>
      </c>
      <c r="G890">
        <f>'Lay Out'!E890</f>
        <v>0</v>
      </c>
      <c r="H890" s="16" t="str">
        <f ca="1">IF('Lay Out'!A890&gt;3,CONCATENATE('Lay Out'!A890,RANDBETWEEN(1,99999)),(""))</f>
        <v/>
      </c>
      <c r="I890" s="16" t="str">
        <f>IF('Lay Out'!A890&gt;1,'Lay Out'!B890,"")</f>
        <v/>
      </c>
      <c r="J890" s="16" t="str">
        <f t="shared" si="79"/>
        <v/>
      </c>
      <c r="K890" s="16" t="str">
        <f t="shared" si="80"/>
        <v/>
      </c>
      <c r="L890" s="16" t="str" cm="1">
        <f t="array" ref="L890">IF(E890="","",_xlfn.IFS(E890=18,40,E890=16,3,E890=10,10))</f>
        <v/>
      </c>
      <c r="M890" s="22" t="str">
        <f>IF(E890=18,'Lay Out'!D890,IF(E890=10,'Lay Out'!D890,IF(E890=16,'Lay Out'!D890,"")))</f>
        <v/>
      </c>
      <c r="N890" s="16" t="str">
        <f>IF(K890=1,'Lay Out'!G890,"")</f>
        <v/>
      </c>
      <c r="O890" s="23" t="str">
        <f>IF(K890=1,'Lay Out'!$J$25,"")</f>
        <v/>
      </c>
      <c r="P890">
        <f t="shared" si="81"/>
        <v>90646</v>
      </c>
      <c r="Q890" s="16" t="str">
        <f>IF(K890=1,'Lay Out'!F890,"")</f>
        <v/>
      </c>
    </row>
    <row r="891" spans="1:17" ht="14.4">
      <c r="A891" t="str">
        <f>IF(C891="no",_xlfn.XLOOKUP(D891,'BASE BANCOS'!B:B,'BASE BANCOS'!C:C,"",0,1),IF(C891&gt;2,_xlfn.XLOOKUP(D891,'BASE BANCOS'!A:A,'BASE BANCOS'!C:C,"",0,1),""))</f>
        <v/>
      </c>
      <c r="B891" s="16" t="str">
        <f>_xlfn.XLOOKUP(A891,'BASE BANCOS'!C:C,'BASE BANCOS'!B:B,"",0,1)</f>
        <v/>
      </c>
      <c r="C891" t="str">
        <f t="shared" si="83"/>
        <v/>
      </c>
      <c r="D891" s="16">
        <f t="shared" si="82"/>
        <v>0</v>
      </c>
      <c r="E891" t="str">
        <f t="shared" si="78"/>
        <v/>
      </c>
      <c r="F891" s="21" t="str">
        <f>IF('Lay Out'!A891&gt;1,'Lay Out'!C891,"")</f>
        <v/>
      </c>
      <c r="G891">
        <f>'Lay Out'!E891</f>
        <v>0</v>
      </c>
      <c r="H891" s="16" t="str">
        <f ca="1">IF('Lay Out'!A891&gt;3,CONCATENATE('Lay Out'!A891,RANDBETWEEN(1,99999)),(""))</f>
        <v/>
      </c>
      <c r="I891" s="16" t="str">
        <f>IF('Lay Out'!A891&gt;1,'Lay Out'!B891,"")</f>
        <v/>
      </c>
      <c r="J891" s="16" t="str">
        <f t="shared" si="79"/>
        <v/>
      </c>
      <c r="K891" s="16" t="str">
        <f t="shared" si="80"/>
        <v/>
      </c>
      <c r="L891" s="16" t="str" cm="1">
        <f t="array" ref="L891">IF(E891="","",_xlfn.IFS(E891=18,40,E891=16,3,E891=10,10))</f>
        <v/>
      </c>
      <c r="M891" s="22" t="str">
        <f>IF(E891=18,'Lay Out'!D891,IF(E891=10,'Lay Out'!D891,IF(E891=16,'Lay Out'!D891,"")))</f>
        <v/>
      </c>
      <c r="N891" s="16" t="str">
        <f>IF(K891=1,'Lay Out'!G891,"")</f>
        <v/>
      </c>
      <c r="O891" s="23" t="str">
        <f>IF(K891=1,'Lay Out'!$J$25,"")</f>
        <v/>
      </c>
      <c r="P891">
        <f t="shared" si="81"/>
        <v>90646</v>
      </c>
      <c r="Q891" s="16" t="str">
        <f>IF(K891=1,'Lay Out'!F891,"")</f>
        <v/>
      </c>
    </row>
    <row r="892" spans="1:17" ht="14.4">
      <c r="A892" t="str">
        <f>IF(C892="no",_xlfn.XLOOKUP(D892,'BASE BANCOS'!B:B,'BASE BANCOS'!C:C,"",0,1),IF(C892&gt;2,_xlfn.XLOOKUP(D892,'BASE BANCOS'!A:A,'BASE BANCOS'!C:C,"",0,1),""))</f>
        <v/>
      </c>
      <c r="B892" s="16" t="str">
        <f>_xlfn.XLOOKUP(A892,'BASE BANCOS'!C:C,'BASE BANCOS'!B:B,"",0,1)</f>
        <v/>
      </c>
      <c r="C892" t="str">
        <f t="shared" si="83"/>
        <v/>
      </c>
      <c r="D892" s="16">
        <f t="shared" si="82"/>
        <v>0</v>
      </c>
      <c r="E892" t="str">
        <f t="shared" si="78"/>
        <v/>
      </c>
      <c r="F892" s="21" t="str">
        <f>IF('Lay Out'!A892&gt;1,'Lay Out'!C892,"")</f>
        <v/>
      </c>
      <c r="G892">
        <f>'Lay Out'!E892</f>
        <v>0</v>
      </c>
      <c r="H892" s="16" t="str">
        <f ca="1">IF('Lay Out'!A892&gt;3,CONCATENATE('Lay Out'!A892,RANDBETWEEN(1,99999)),(""))</f>
        <v/>
      </c>
      <c r="I892" s="16" t="str">
        <f>IF('Lay Out'!A892&gt;1,'Lay Out'!B892,"")</f>
        <v/>
      </c>
      <c r="J892" s="16" t="str">
        <f t="shared" si="79"/>
        <v/>
      </c>
      <c r="K892" s="16" t="str">
        <f t="shared" si="80"/>
        <v/>
      </c>
      <c r="L892" s="16" t="str" cm="1">
        <f t="array" ref="L892">IF(E892="","",_xlfn.IFS(E892=18,40,E892=16,3,E892=10,10))</f>
        <v/>
      </c>
      <c r="M892" s="22" t="str">
        <f>IF(E892=18,'Lay Out'!D892,IF(E892=10,'Lay Out'!D892,IF(E892=16,'Lay Out'!D892,"")))</f>
        <v/>
      </c>
      <c r="N892" s="16" t="str">
        <f>IF(K892=1,'Lay Out'!G892,"")</f>
        <v/>
      </c>
      <c r="O892" s="23" t="str">
        <f>IF(K892=1,'Lay Out'!$J$25,"")</f>
        <v/>
      </c>
      <c r="P892">
        <f t="shared" si="81"/>
        <v>90646</v>
      </c>
      <c r="Q892" s="16" t="str">
        <f>IF(K892=1,'Lay Out'!F892,"")</f>
        <v/>
      </c>
    </row>
    <row r="893" spans="1:17" ht="14.4">
      <c r="A893" t="str">
        <f>IF(C893="no",_xlfn.XLOOKUP(D893,'BASE BANCOS'!B:B,'BASE BANCOS'!C:C,"",0,1),IF(C893&gt;2,_xlfn.XLOOKUP(D893,'BASE BANCOS'!A:A,'BASE BANCOS'!C:C,"",0,1),""))</f>
        <v/>
      </c>
      <c r="B893" s="16" t="str">
        <f>_xlfn.XLOOKUP(A893,'BASE BANCOS'!C:C,'BASE BANCOS'!B:B,"",0,1)</f>
        <v/>
      </c>
      <c r="C893" t="str">
        <f t="shared" si="83"/>
        <v/>
      </c>
      <c r="D893" s="16">
        <f t="shared" si="82"/>
        <v>0</v>
      </c>
      <c r="E893" t="str">
        <f t="shared" si="78"/>
        <v/>
      </c>
      <c r="F893" s="21" t="str">
        <f>IF('Lay Out'!A893&gt;1,'Lay Out'!C893,"")</f>
        <v/>
      </c>
      <c r="G893">
        <f>'Lay Out'!E893</f>
        <v>0</v>
      </c>
      <c r="H893" s="16" t="str">
        <f ca="1">IF('Lay Out'!A893&gt;3,CONCATENATE('Lay Out'!A893,RANDBETWEEN(1,99999)),(""))</f>
        <v/>
      </c>
      <c r="I893" s="16" t="str">
        <f>IF('Lay Out'!A893&gt;1,'Lay Out'!B893,"")</f>
        <v/>
      </c>
      <c r="J893" s="16" t="str">
        <f t="shared" si="79"/>
        <v/>
      </c>
      <c r="K893" s="16" t="str">
        <f t="shared" si="80"/>
        <v/>
      </c>
      <c r="L893" s="16" t="str" cm="1">
        <f t="array" ref="L893">IF(E893="","",_xlfn.IFS(E893=18,40,E893=16,3,E893=10,10))</f>
        <v/>
      </c>
      <c r="M893" s="22" t="str">
        <f>IF(E893=18,'Lay Out'!D893,IF(E893=10,'Lay Out'!D893,IF(E893=16,'Lay Out'!D893,"")))</f>
        <v/>
      </c>
      <c r="N893" s="16" t="str">
        <f>IF(K893=1,'Lay Out'!G893,"")</f>
        <v/>
      </c>
      <c r="O893" s="23" t="str">
        <f>IF(K893=1,'Lay Out'!$J$25,"")</f>
        <v/>
      </c>
      <c r="P893">
        <f t="shared" si="81"/>
        <v>90646</v>
      </c>
      <c r="Q893" s="16" t="str">
        <f>IF(K893=1,'Lay Out'!F893,"")</f>
        <v/>
      </c>
    </row>
    <row r="894" spans="1:17" ht="14.4">
      <c r="A894" t="str">
        <f>IF(C894="no",_xlfn.XLOOKUP(D894,'BASE BANCOS'!B:B,'BASE BANCOS'!C:C,"",0,1),IF(C894&gt;2,_xlfn.XLOOKUP(D894,'BASE BANCOS'!A:A,'BASE BANCOS'!C:C,"",0,1),""))</f>
        <v/>
      </c>
      <c r="B894" s="16" t="str">
        <f>_xlfn.XLOOKUP(A894,'BASE BANCOS'!C:C,'BASE BANCOS'!B:B,"",0,1)</f>
        <v/>
      </c>
      <c r="C894" t="str">
        <f t="shared" si="83"/>
        <v/>
      </c>
      <c r="D894" s="16">
        <f t="shared" si="82"/>
        <v>0</v>
      </c>
      <c r="E894" t="str">
        <f t="shared" si="78"/>
        <v/>
      </c>
      <c r="F894" s="21" t="str">
        <f>IF('Lay Out'!A894&gt;1,'Lay Out'!C894,"")</f>
        <v/>
      </c>
      <c r="G894">
        <f>'Lay Out'!E894</f>
        <v>0</v>
      </c>
      <c r="H894" s="16" t="str">
        <f ca="1">IF('Lay Out'!A894&gt;3,CONCATENATE('Lay Out'!A894,RANDBETWEEN(1,99999)),(""))</f>
        <v/>
      </c>
      <c r="I894" s="16" t="str">
        <f>IF('Lay Out'!A894&gt;1,'Lay Out'!B894,"")</f>
        <v/>
      </c>
      <c r="J894" s="16" t="str">
        <f t="shared" si="79"/>
        <v/>
      </c>
      <c r="K894" s="16" t="str">
        <f t="shared" si="80"/>
        <v/>
      </c>
      <c r="L894" s="16" t="str" cm="1">
        <f t="array" ref="L894">IF(E894="","",_xlfn.IFS(E894=18,40,E894=16,3,E894=10,10))</f>
        <v/>
      </c>
      <c r="M894" s="22" t="str">
        <f>IF(E894=18,'Lay Out'!D894,IF(E894=10,'Lay Out'!D894,IF(E894=16,'Lay Out'!D894,"")))</f>
        <v/>
      </c>
      <c r="N894" s="16" t="str">
        <f>IF(K894=1,'Lay Out'!G894,"")</f>
        <v/>
      </c>
      <c r="O894" s="23" t="str">
        <f>IF(K894=1,'Lay Out'!$J$25,"")</f>
        <v/>
      </c>
      <c r="P894">
        <f t="shared" si="81"/>
        <v>90646</v>
      </c>
      <c r="Q894" s="16" t="str">
        <f>IF(K894=1,'Lay Out'!F894,"")</f>
        <v/>
      </c>
    </row>
    <row r="895" spans="1:17" ht="14.4">
      <c r="A895" t="str">
        <f>IF(C895="no",_xlfn.XLOOKUP(D895,'BASE BANCOS'!B:B,'BASE BANCOS'!C:C,"",0,1),IF(C895&gt;2,_xlfn.XLOOKUP(D895,'BASE BANCOS'!A:A,'BASE BANCOS'!C:C,"",0,1),""))</f>
        <v/>
      </c>
      <c r="B895" s="16" t="str">
        <f>_xlfn.XLOOKUP(A895,'BASE BANCOS'!C:C,'BASE BANCOS'!B:B,"",0,1)</f>
        <v/>
      </c>
      <c r="C895" t="str">
        <f t="shared" si="83"/>
        <v/>
      </c>
      <c r="D895" s="16">
        <f t="shared" si="82"/>
        <v>0</v>
      </c>
      <c r="E895" t="str">
        <f t="shared" si="78"/>
        <v/>
      </c>
      <c r="F895" s="21" t="str">
        <f>IF('Lay Out'!A895&gt;1,'Lay Out'!C895,"")</f>
        <v/>
      </c>
      <c r="G895">
        <f>'Lay Out'!E895</f>
        <v>0</v>
      </c>
      <c r="H895" s="16" t="str">
        <f ca="1">IF('Lay Out'!A895&gt;3,CONCATENATE('Lay Out'!A895,RANDBETWEEN(1,99999)),(""))</f>
        <v/>
      </c>
      <c r="I895" s="16" t="str">
        <f>IF('Lay Out'!A895&gt;1,'Lay Out'!B895,"")</f>
        <v/>
      </c>
      <c r="J895" s="16" t="str">
        <f t="shared" si="79"/>
        <v/>
      </c>
      <c r="K895" s="16" t="str">
        <f t="shared" si="80"/>
        <v/>
      </c>
      <c r="L895" s="16" t="str" cm="1">
        <f t="array" ref="L895">IF(E895="","",_xlfn.IFS(E895=18,40,E895=16,3,E895=10,10))</f>
        <v/>
      </c>
      <c r="M895" s="22" t="str">
        <f>IF(E895=18,'Lay Out'!D895,IF(E895=10,'Lay Out'!D895,IF(E895=16,'Lay Out'!D895,"")))</f>
        <v/>
      </c>
      <c r="N895" s="16" t="str">
        <f>IF(K895=1,'Lay Out'!G895,"")</f>
        <v/>
      </c>
      <c r="O895" s="23" t="str">
        <f>IF(K895=1,'Lay Out'!$J$25,"")</f>
        <v/>
      </c>
      <c r="P895">
        <f t="shared" si="81"/>
        <v>90646</v>
      </c>
      <c r="Q895" s="16" t="str">
        <f>IF(K895=1,'Lay Out'!F895,"")</f>
        <v/>
      </c>
    </row>
    <row r="896" spans="1:17" ht="14.4">
      <c r="A896" t="str">
        <f>IF(C896="no",_xlfn.XLOOKUP(D896,'BASE BANCOS'!B:B,'BASE BANCOS'!C:C,"",0,1),IF(C896&gt;2,_xlfn.XLOOKUP(D896,'BASE BANCOS'!A:A,'BASE BANCOS'!C:C,"",0,1),""))</f>
        <v/>
      </c>
      <c r="B896" s="16" t="str">
        <f>_xlfn.XLOOKUP(A896,'BASE BANCOS'!C:C,'BASE BANCOS'!B:B,"",0,1)</f>
        <v/>
      </c>
      <c r="C896" t="str">
        <f t="shared" si="83"/>
        <v/>
      </c>
      <c r="D896" s="16">
        <f t="shared" si="82"/>
        <v>0</v>
      </c>
      <c r="E896" t="str">
        <f t="shared" si="78"/>
        <v/>
      </c>
      <c r="F896" s="21" t="str">
        <f>IF('Lay Out'!A896&gt;1,'Lay Out'!C896,"")</f>
        <v/>
      </c>
      <c r="G896">
        <f>'Lay Out'!E896</f>
        <v>0</v>
      </c>
      <c r="H896" s="16" t="str">
        <f ca="1">IF('Lay Out'!A896&gt;3,CONCATENATE('Lay Out'!A896,RANDBETWEEN(1,99999)),(""))</f>
        <v/>
      </c>
      <c r="I896" s="16" t="str">
        <f>IF('Lay Out'!A896&gt;1,'Lay Out'!B896,"")</f>
        <v/>
      </c>
      <c r="J896" s="16" t="str">
        <f t="shared" si="79"/>
        <v/>
      </c>
      <c r="K896" s="16" t="str">
        <f t="shared" si="80"/>
        <v/>
      </c>
      <c r="L896" s="16" t="str" cm="1">
        <f t="array" ref="L896">IF(E896="","",_xlfn.IFS(E896=18,40,E896=16,3,E896=10,10))</f>
        <v/>
      </c>
      <c r="M896" s="22" t="str">
        <f>IF(E896=18,'Lay Out'!D896,IF(E896=10,'Lay Out'!D896,IF(E896=16,'Lay Out'!D896,"")))</f>
        <v/>
      </c>
      <c r="N896" s="16" t="str">
        <f>IF(K896=1,'Lay Out'!G896,"")</f>
        <v/>
      </c>
      <c r="O896" s="23" t="str">
        <f>IF(K896=1,'Lay Out'!$J$25,"")</f>
        <v/>
      </c>
      <c r="P896">
        <f t="shared" si="81"/>
        <v>90646</v>
      </c>
      <c r="Q896" s="16" t="str">
        <f>IF(K896=1,'Lay Out'!F896,"")</f>
        <v/>
      </c>
    </row>
    <row r="897" spans="1:17" ht="14.4">
      <c r="A897" t="str">
        <f>IF(C897="no",_xlfn.XLOOKUP(D897,'BASE BANCOS'!B:B,'BASE BANCOS'!C:C,"",0,1),IF(C897&gt;2,_xlfn.XLOOKUP(D897,'BASE BANCOS'!A:A,'BASE BANCOS'!C:C,"",0,1),""))</f>
        <v/>
      </c>
      <c r="B897" s="16" t="str">
        <f>_xlfn.XLOOKUP(A897,'BASE BANCOS'!C:C,'BASE BANCOS'!B:B,"",0,1)</f>
        <v/>
      </c>
      <c r="C897" t="str">
        <f t="shared" si="83"/>
        <v/>
      </c>
      <c r="D897" s="16">
        <f t="shared" si="82"/>
        <v>0</v>
      </c>
      <c r="E897" t="str">
        <f t="shared" si="78"/>
        <v/>
      </c>
      <c r="F897" s="21" t="str">
        <f>IF('Lay Out'!A897&gt;1,'Lay Out'!C897,"")</f>
        <v/>
      </c>
      <c r="G897">
        <f>'Lay Out'!E897</f>
        <v>0</v>
      </c>
      <c r="H897" s="16" t="str">
        <f ca="1">IF('Lay Out'!A897&gt;3,CONCATENATE('Lay Out'!A897,RANDBETWEEN(1,99999)),(""))</f>
        <v/>
      </c>
      <c r="I897" s="16" t="str">
        <f>IF('Lay Out'!A897&gt;1,'Lay Out'!B897,"")</f>
        <v/>
      </c>
      <c r="J897" s="16" t="str">
        <f t="shared" si="79"/>
        <v/>
      </c>
      <c r="K897" s="16" t="str">
        <f t="shared" si="80"/>
        <v/>
      </c>
      <c r="L897" s="16" t="str" cm="1">
        <f t="array" ref="L897">IF(E897="","",_xlfn.IFS(E897=18,40,E897=16,3,E897=10,10))</f>
        <v/>
      </c>
      <c r="M897" s="22" t="str">
        <f>IF(E897=18,'Lay Out'!D897,IF(E897=10,'Lay Out'!D897,IF(E897=16,'Lay Out'!D897,"")))</f>
        <v/>
      </c>
      <c r="N897" s="16" t="str">
        <f>IF(K897=1,'Lay Out'!G897,"")</f>
        <v/>
      </c>
      <c r="O897" s="23" t="str">
        <f>IF(K897=1,'Lay Out'!$J$25,"")</f>
        <v/>
      </c>
      <c r="P897">
        <f t="shared" si="81"/>
        <v>90646</v>
      </c>
      <c r="Q897" s="16" t="str">
        <f>IF(K897=1,'Lay Out'!F897,"")</f>
        <v/>
      </c>
    </row>
    <row r="898" spans="1:17" ht="14.4">
      <c r="A898" t="str">
        <f>IF(C898="no",_xlfn.XLOOKUP(D898,'BASE BANCOS'!B:B,'BASE BANCOS'!C:C,"",0,1),IF(C898&gt;2,_xlfn.XLOOKUP(D898,'BASE BANCOS'!A:A,'BASE BANCOS'!C:C,"",0,1),""))</f>
        <v/>
      </c>
      <c r="B898" s="16" t="str">
        <f>_xlfn.XLOOKUP(A898,'BASE BANCOS'!C:C,'BASE BANCOS'!B:B,"",0,1)</f>
        <v/>
      </c>
      <c r="C898" t="str">
        <f t="shared" si="83"/>
        <v/>
      </c>
      <c r="D898" s="16">
        <f t="shared" si="82"/>
        <v>0</v>
      </c>
      <c r="E898" t="str">
        <f t="shared" ref="E898:E961" si="84">IF(LEN(F898)=0,"",LEN(F898))</f>
        <v/>
      </c>
      <c r="F898" s="21" t="str">
        <f>IF('Lay Out'!A898&gt;1,'Lay Out'!C898,"")</f>
        <v/>
      </c>
      <c r="G898">
        <f>'Lay Out'!E898</f>
        <v>0</v>
      </c>
      <c r="H898" s="16" t="str">
        <f ca="1">IF('Lay Out'!A898&gt;3,CONCATENATE('Lay Out'!A898,RANDBETWEEN(1,99999)),(""))</f>
        <v/>
      </c>
      <c r="I898" s="16" t="str">
        <f>IF('Lay Out'!A898&gt;1,'Lay Out'!B898,"")</f>
        <v/>
      </c>
      <c r="J898" s="16" t="str">
        <f t="shared" si="79"/>
        <v/>
      </c>
      <c r="K898" s="16" t="str">
        <f t="shared" si="80"/>
        <v/>
      </c>
      <c r="L898" s="16" t="str" cm="1">
        <f t="array" ref="L898">IF(E898="","",_xlfn.IFS(E898=18,40,E898=16,3,E898=10,10))</f>
        <v/>
      </c>
      <c r="M898" s="22" t="str">
        <f>IF(E898=18,'Lay Out'!D898,IF(E898=10,'Lay Out'!D898,IF(E898=16,'Lay Out'!D898,"")))</f>
        <v/>
      </c>
      <c r="N898" s="16" t="str">
        <f>IF(K898=1,'Lay Out'!G898,"")</f>
        <v/>
      </c>
      <c r="O898" s="23" t="str">
        <f>IF(K898=1,'Lay Out'!$J$25,"")</f>
        <v/>
      </c>
      <c r="P898">
        <f t="shared" si="81"/>
        <v>90646</v>
      </c>
      <c r="Q898" s="16" t="str">
        <f>IF(K898=1,'Lay Out'!F898,"")</f>
        <v/>
      </c>
    </row>
    <row r="899" spans="1:17" ht="14.4">
      <c r="A899" t="str">
        <f>IF(C899="no",_xlfn.XLOOKUP(D899,'BASE BANCOS'!B:B,'BASE BANCOS'!C:C,"",0,1),IF(C899&gt;2,_xlfn.XLOOKUP(D899,'BASE BANCOS'!A:A,'BASE BANCOS'!C:C,"",0,1),""))</f>
        <v/>
      </c>
      <c r="B899" s="16" t="str">
        <f>_xlfn.XLOOKUP(A899,'BASE BANCOS'!C:C,'BASE BANCOS'!B:B,"",0,1)</f>
        <v/>
      </c>
      <c r="C899" t="str">
        <f t="shared" si="83"/>
        <v/>
      </c>
      <c r="D899" s="16">
        <f t="shared" si="82"/>
        <v>0</v>
      </c>
      <c r="E899" t="str">
        <f t="shared" si="84"/>
        <v/>
      </c>
      <c r="F899" s="21" t="str">
        <f>IF('Lay Out'!A899&gt;1,'Lay Out'!C899,"")</f>
        <v/>
      </c>
      <c r="G899">
        <f>'Lay Out'!E899</f>
        <v>0</v>
      </c>
      <c r="H899" s="16" t="str">
        <f ca="1">IF('Lay Out'!A899&gt;3,CONCATENATE('Lay Out'!A899,RANDBETWEEN(1,99999)),(""))</f>
        <v/>
      </c>
      <c r="I899" s="16" t="str">
        <f>IF('Lay Out'!A899&gt;1,'Lay Out'!B899,"")</f>
        <v/>
      </c>
      <c r="J899" s="16" t="str">
        <f t="shared" ref="J899:J962" si="85">IF(E899="","","ND")</f>
        <v/>
      </c>
      <c r="K899" s="16" t="str">
        <f t="shared" ref="K899:K962" si="86">IF(E899=18,1,IF(E899=10,1,IF(E899=16,1,"")))</f>
        <v/>
      </c>
      <c r="L899" s="16" t="str" cm="1">
        <f t="array" ref="L899">IF(E899="","",_xlfn.IFS(E899=18,40,E899=16,3,E899=10,10))</f>
        <v/>
      </c>
      <c r="M899" s="22" t="str">
        <f>IF(E899=18,'Lay Out'!D899,IF(E899=10,'Lay Out'!D899,IF(E899=16,'Lay Out'!D899,"")))</f>
        <v/>
      </c>
      <c r="N899" s="16" t="str">
        <f>IF(K899=1,'Lay Out'!G899,"")</f>
        <v/>
      </c>
      <c r="O899" s="23" t="str">
        <f>IF(K899=1,'Lay Out'!$J$25,"")</f>
        <v/>
      </c>
      <c r="P899">
        <f t="shared" ref="P899:P962" si="87">IF(E899=0,0,90646)</f>
        <v>90646</v>
      </c>
      <c r="Q899" s="16" t="str">
        <f>IF(K899=1,'Lay Out'!F899,"")</f>
        <v/>
      </c>
    </row>
    <row r="900" spans="1:17" ht="14.4">
      <c r="A900" t="str">
        <f>IF(C900="no",_xlfn.XLOOKUP(D900,'BASE BANCOS'!B:B,'BASE BANCOS'!C:C,"",0,1),IF(C900&gt;2,_xlfn.XLOOKUP(D900,'BASE BANCOS'!A:A,'BASE BANCOS'!C:C,"",0,1),""))</f>
        <v/>
      </c>
      <c r="B900" s="16" t="str">
        <f>_xlfn.XLOOKUP(A900,'BASE BANCOS'!C:C,'BASE BANCOS'!B:B,"",0,1)</f>
        <v/>
      </c>
      <c r="C900" t="str">
        <f t="shared" si="83"/>
        <v/>
      </c>
      <c r="D900" s="16">
        <f t="shared" si="82"/>
        <v>0</v>
      </c>
      <c r="E900" t="str">
        <f t="shared" si="84"/>
        <v/>
      </c>
      <c r="F900" s="21" t="str">
        <f>IF('Lay Out'!A900&gt;1,'Lay Out'!C900,"")</f>
        <v/>
      </c>
      <c r="G900">
        <f>'Lay Out'!E900</f>
        <v>0</v>
      </c>
      <c r="H900" s="16" t="str">
        <f ca="1">IF('Lay Out'!A900&gt;3,CONCATENATE('Lay Out'!A900,RANDBETWEEN(1,99999)),(""))</f>
        <v/>
      </c>
      <c r="I900" s="16" t="str">
        <f>IF('Lay Out'!A900&gt;1,'Lay Out'!B900,"")</f>
        <v/>
      </c>
      <c r="J900" s="16" t="str">
        <f t="shared" si="85"/>
        <v/>
      </c>
      <c r="K900" s="16" t="str">
        <f t="shared" si="86"/>
        <v/>
      </c>
      <c r="L900" s="16" t="str" cm="1">
        <f t="array" ref="L900">IF(E900="","",_xlfn.IFS(E900=18,40,E900=16,3,E900=10,10))</f>
        <v/>
      </c>
      <c r="M900" s="22" t="str">
        <f>IF(E900=18,'Lay Out'!D900,IF(E900=10,'Lay Out'!D900,IF(E900=16,'Lay Out'!D900,"")))</f>
        <v/>
      </c>
      <c r="N900" s="16" t="str">
        <f>IF(K900=1,'Lay Out'!G900,"")</f>
        <v/>
      </c>
      <c r="O900" s="23" t="str">
        <f>IF(K900=1,'Lay Out'!$J$25,"")</f>
        <v/>
      </c>
      <c r="P900">
        <f t="shared" si="87"/>
        <v>90646</v>
      </c>
      <c r="Q900" s="16" t="str">
        <f>IF(K900=1,'Lay Out'!F900,"")</f>
        <v/>
      </c>
    </row>
    <row r="901" spans="1:17" ht="14.4">
      <c r="A901" t="str">
        <f>IF(C901="no",_xlfn.XLOOKUP(D901,'BASE BANCOS'!B:B,'BASE BANCOS'!C:C,"",0,1),IF(C901&gt;2,_xlfn.XLOOKUP(D901,'BASE BANCOS'!A:A,'BASE BANCOS'!C:C,"",0,1),""))</f>
        <v/>
      </c>
      <c r="B901" s="16" t="str">
        <f>_xlfn.XLOOKUP(A901,'BASE BANCOS'!C:C,'BASE BANCOS'!B:B,"",0,1)</f>
        <v/>
      </c>
      <c r="C901" t="str">
        <f t="shared" si="83"/>
        <v/>
      </c>
      <c r="D901" s="16">
        <f t="shared" ref="D901:D964" si="88">IF(E901=18,MID(F901,1,3),IF(G901="","",G901))</f>
        <v>0</v>
      </c>
      <c r="E901" t="str">
        <f t="shared" si="84"/>
        <v/>
      </c>
      <c r="F901" s="21" t="str">
        <f>IF('Lay Out'!A901&gt;1,'Lay Out'!C901,"")</f>
        <v/>
      </c>
      <c r="G901">
        <f>'Lay Out'!E901</f>
        <v>0</v>
      </c>
      <c r="H901" s="16" t="str">
        <f ca="1">IF('Lay Out'!A901&gt;3,CONCATENATE('Lay Out'!A901,RANDBETWEEN(1,99999)),(""))</f>
        <v/>
      </c>
      <c r="I901" s="16" t="str">
        <f>IF('Lay Out'!A901&gt;1,'Lay Out'!B901,"")</f>
        <v/>
      </c>
      <c r="J901" s="16" t="str">
        <f t="shared" si="85"/>
        <v/>
      </c>
      <c r="K901" s="16" t="str">
        <f t="shared" si="86"/>
        <v/>
      </c>
      <c r="L901" s="16" t="str" cm="1">
        <f t="array" ref="L901">IF(E901="","",_xlfn.IFS(E901=18,40,E901=16,3,E901=10,10))</f>
        <v/>
      </c>
      <c r="M901" s="22" t="str">
        <f>IF(E901=18,'Lay Out'!D901,IF(E901=10,'Lay Out'!D901,IF(E901=16,'Lay Out'!D901,"")))</f>
        <v/>
      </c>
      <c r="N901" s="16" t="str">
        <f>IF(K901=1,'Lay Out'!G901,"")</f>
        <v/>
      </c>
      <c r="O901" s="23" t="str">
        <f>IF(K901=1,'Lay Out'!$J$25,"")</f>
        <v/>
      </c>
      <c r="P901">
        <f t="shared" si="87"/>
        <v>90646</v>
      </c>
      <c r="Q901" s="16" t="str">
        <f>IF(K901=1,'Lay Out'!F901,"")</f>
        <v/>
      </c>
    </row>
    <row r="902" spans="1:17" ht="14.4">
      <c r="A902" t="str">
        <f>IF(C902="no",_xlfn.XLOOKUP(D902,'BASE BANCOS'!B:B,'BASE BANCOS'!C:C,"",0,1),IF(C902&gt;2,_xlfn.XLOOKUP(D902,'BASE BANCOS'!A:A,'BASE BANCOS'!C:C,"",0,1),""))</f>
        <v/>
      </c>
      <c r="B902" s="16" t="str">
        <f>_xlfn.XLOOKUP(A902,'BASE BANCOS'!C:C,'BASE BANCOS'!B:B,"",0,1)</f>
        <v/>
      </c>
      <c r="C902" t="str">
        <f t="shared" ref="C902:C965" si="89">IF(E902=18,"ok",IF(E902="","","no"))</f>
        <v/>
      </c>
      <c r="D902" s="16">
        <f t="shared" si="88"/>
        <v>0</v>
      </c>
      <c r="E902" t="str">
        <f t="shared" si="84"/>
        <v/>
      </c>
      <c r="F902" s="21" t="str">
        <f>IF('Lay Out'!A902&gt;1,'Lay Out'!C902,"")</f>
        <v/>
      </c>
      <c r="G902">
        <f>'Lay Out'!E902</f>
        <v>0</v>
      </c>
      <c r="H902" s="16" t="str">
        <f ca="1">IF('Lay Out'!A902&gt;3,CONCATENATE('Lay Out'!A902,RANDBETWEEN(1,99999)),(""))</f>
        <v/>
      </c>
      <c r="I902" s="16" t="str">
        <f>IF('Lay Out'!A902&gt;1,'Lay Out'!B902,"")</f>
        <v/>
      </c>
      <c r="J902" s="16" t="str">
        <f t="shared" si="85"/>
        <v/>
      </c>
      <c r="K902" s="16" t="str">
        <f t="shared" si="86"/>
        <v/>
      </c>
      <c r="L902" s="16" t="str" cm="1">
        <f t="array" ref="L902">IF(E902="","",_xlfn.IFS(E902=18,40,E902=16,3,E902=10,10))</f>
        <v/>
      </c>
      <c r="M902" s="22" t="str">
        <f>IF(E902=18,'Lay Out'!D902,IF(E902=10,'Lay Out'!D902,IF(E902=16,'Lay Out'!D902,"")))</f>
        <v/>
      </c>
      <c r="N902" s="16" t="str">
        <f>IF(K902=1,'Lay Out'!G902,"")</f>
        <v/>
      </c>
      <c r="O902" s="23" t="str">
        <f>IF(K902=1,'Lay Out'!$J$25,"")</f>
        <v/>
      </c>
      <c r="P902">
        <f t="shared" si="87"/>
        <v>90646</v>
      </c>
      <c r="Q902" s="16" t="str">
        <f>IF(K902=1,'Lay Out'!F902,"")</f>
        <v/>
      </c>
    </row>
    <row r="903" spans="1:17" ht="14.4">
      <c r="A903" t="str">
        <f>IF(C903="no",_xlfn.XLOOKUP(D903,'BASE BANCOS'!B:B,'BASE BANCOS'!C:C,"",0,1),IF(C903&gt;2,_xlfn.XLOOKUP(D903,'BASE BANCOS'!A:A,'BASE BANCOS'!C:C,"",0,1),""))</f>
        <v/>
      </c>
      <c r="B903" s="16" t="str">
        <f>_xlfn.XLOOKUP(A903,'BASE BANCOS'!C:C,'BASE BANCOS'!B:B,"",0,1)</f>
        <v/>
      </c>
      <c r="C903" t="str">
        <f t="shared" si="89"/>
        <v/>
      </c>
      <c r="D903" s="16">
        <f t="shared" si="88"/>
        <v>0</v>
      </c>
      <c r="E903" t="str">
        <f t="shared" si="84"/>
        <v/>
      </c>
      <c r="F903" s="21" t="str">
        <f>IF('Lay Out'!A903&gt;1,'Lay Out'!C903,"")</f>
        <v/>
      </c>
      <c r="G903">
        <f>'Lay Out'!E903</f>
        <v>0</v>
      </c>
      <c r="H903" s="16" t="str">
        <f ca="1">IF('Lay Out'!A903&gt;3,CONCATENATE('Lay Out'!A903,RANDBETWEEN(1,99999)),(""))</f>
        <v/>
      </c>
      <c r="I903" s="16" t="str">
        <f>IF('Lay Out'!A903&gt;1,'Lay Out'!B903,"")</f>
        <v/>
      </c>
      <c r="J903" s="16" t="str">
        <f t="shared" si="85"/>
        <v/>
      </c>
      <c r="K903" s="16" t="str">
        <f t="shared" si="86"/>
        <v/>
      </c>
      <c r="L903" s="16" t="str" cm="1">
        <f t="array" ref="L903">IF(E903="","",_xlfn.IFS(E903=18,40,E903=16,3,E903=10,10))</f>
        <v/>
      </c>
      <c r="M903" s="22" t="str">
        <f>IF(E903=18,'Lay Out'!D903,IF(E903=10,'Lay Out'!D903,IF(E903=16,'Lay Out'!D903,"")))</f>
        <v/>
      </c>
      <c r="N903" s="16" t="str">
        <f>IF(K903=1,'Lay Out'!G903,"")</f>
        <v/>
      </c>
      <c r="O903" s="23" t="str">
        <f>IF(K903=1,'Lay Out'!$J$25,"")</f>
        <v/>
      </c>
      <c r="P903">
        <f t="shared" si="87"/>
        <v>90646</v>
      </c>
      <c r="Q903" s="16" t="str">
        <f>IF(K903=1,'Lay Out'!F903,"")</f>
        <v/>
      </c>
    </row>
    <row r="904" spans="1:17" ht="14.4">
      <c r="A904" t="str">
        <f>IF(C904="no",_xlfn.XLOOKUP(D904,'BASE BANCOS'!B:B,'BASE BANCOS'!C:C,"",0,1),IF(C904&gt;2,_xlfn.XLOOKUP(D904,'BASE BANCOS'!A:A,'BASE BANCOS'!C:C,"",0,1),""))</f>
        <v/>
      </c>
      <c r="B904" s="16" t="str">
        <f>_xlfn.XLOOKUP(A904,'BASE BANCOS'!C:C,'BASE BANCOS'!B:B,"",0,1)</f>
        <v/>
      </c>
      <c r="C904" t="str">
        <f t="shared" si="89"/>
        <v/>
      </c>
      <c r="D904" s="16">
        <f t="shared" si="88"/>
        <v>0</v>
      </c>
      <c r="E904" t="str">
        <f t="shared" si="84"/>
        <v/>
      </c>
      <c r="F904" s="21" t="str">
        <f>IF('Lay Out'!A904&gt;1,'Lay Out'!C904,"")</f>
        <v/>
      </c>
      <c r="G904">
        <f>'Lay Out'!E904</f>
        <v>0</v>
      </c>
      <c r="H904" s="16" t="str">
        <f ca="1">IF('Lay Out'!A904&gt;3,CONCATENATE('Lay Out'!A904,RANDBETWEEN(1,99999)),(""))</f>
        <v/>
      </c>
      <c r="I904" s="16" t="str">
        <f>IF('Lay Out'!A904&gt;1,'Lay Out'!B904,"")</f>
        <v/>
      </c>
      <c r="J904" s="16" t="str">
        <f t="shared" si="85"/>
        <v/>
      </c>
      <c r="K904" s="16" t="str">
        <f t="shared" si="86"/>
        <v/>
      </c>
      <c r="L904" s="16" t="str" cm="1">
        <f t="array" ref="L904">IF(E904="","",_xlfn.IFS(E904=18,40,E904=16,3,E904=10,10))</f>
        <v/>
      </c>
      <c r="M904" s="22" t="str">
        <f>IF(E904=18,'Lay Out'!D904,IF(E904=10,'Lay Out'!D904,IF(E904=16,'Lay Out'!D904,"")))</f>
        <v/>
      </c>
      <c r="N904" s="16" t="str">
        <f>IF(K904=1,'Lay Out'!G904,"")</f>
        <v/>
      </c>
      <c r="O904" s="23" t="str">
        <f>IF(K904=1,'Lay Out'!$J$25,"")</f>
        <v/>
      </c>
      <c r="P904">
        <f t="shared" si="87"/>
        <v>90646</v>
      </c>
      <c r="Q904" s="16" t="str">
        <f>IF(K904=1,'Lay Out'!F904,"")</f>
        <v/>
      </c>
    </row>
    <row r="905" spans="1:17" ht="14.4">
      <c r="A905" t="str">
        <f>IF(C905="no",_xlfn.XLOOKUP(D905,'BASE BANCOS'!B:B,'BASE BANCOS'!C:C,"",0,1),IF(C905&gt;2,_xlfn.XLOOKUP(D905,'BASE BANCOS'!A:A,'BASE BANCOS'!C:C,"",0,1),""))</f>
        <v/>
      </c>
      <c r="B905" s="16" t="str">
        <f>_xlfn.XLOOKUP(A905,'BASE BANCOS'!C:C,'BASE BANCOS'!B:B,"",0,1)</f>
        <v/>
      </c>
      <c r="C905" t="str">
        <f t="shared" si="89"/>
        <v/>
      </c>
      <c r="D905" s="16">
        <f t="shared" si="88"/>
        <v>0</v>
      </c>
      <c r="E905" t="str">
        <f t="shared" si="84"/>
        <v/>
      </c>
      <c r="F905" s="21" t="str">
        <f>IF('Lay Out'!A905&gt;1,'Lay Out'!C905,"")</f>
        <v/>
      </c>
      <c r="G905">
        <f>'Lay Out'!E905</f>
        <v>0</v>
      </c>
      <c r="H905" s="16" t="str">
        <f ca="1">IF('Lay Out'!A905&gt;3,CONCATENATE('Lay Out'!A905,RANDBETWEEN(1,99999)),(""))</f>
        <v/>
      </c>
      <c r="I905" s="16" t="str">
        <f>IF('Lay Out'!A905&gt;1,'Lay Out'!B905,"")</f>
        <v/>
      </c>
      <c r="J905" s="16" t="str">
        <f t="shared" si="85"/>
        <v/>
      </c>
      <c r="K905" s="16" t="str">
        <f t="shared" si="86"/>
        <v/>
      </c>
      <c r="L905" s="16" t="str" cm="1">
        <f t="array" ref="L905">IF(E905="","",_xlfn.IFS(E905=18,40,E905=16,3,E905=10,10))</f>
        <v/>
      </c>
      <c r="M905" s="22" t="str">
        <f>IF(E905=18,'Lay Out'!D905,IF(E905=10,'Lay Out'!D905,IF(E905=16,'Lay Out'!D905,"")))</f>
        <v/>
      </c>
      <c r="N905" s="16" t="str">
        <f>IF(K905=1,'Lay Out'!G905,"")</f>
        <v/>
      </c>
      <c r="O905" s="23" t="str">
        <f>IF(K905=1,'Lay Out'!$J$25,"")</f>
        <v/>
      </c>
      <c r="P905">
        <f t="shared" si="87"/>
        <v>90646</v>
      </c>
      <c r="Q905" s="16" t="str">
        <f>IF(K905=1,'Lay Out'!F905,"")</f>
        <v/>
      </c>
    </row>
    <row r="906" spans="1:17" ht="14.4">
      <c r="A906" t="str">
        <f>IF(C906="no",_xlfn.XLOOKUP(D906,'BASE BANCOS'!B:B,'BASE BANCOS'!C:C,"",0,1),IF(C906&gt;2,_xlfn.XLOOKUP(D906,'BASE BANCOS'!A:A,'BASE BANCOS'!C:C,"",0,1),""))</f>
        <v/>
      </c>
      <c r="B906" s="16" t="str">
        <f>_xlfn.XLOOKUP(A906,'BASE BANCOS'!C:C,'BASE BANCOS'!B:B,"",0,1)</f>
        <v/>
      </c>
      <c r="C906" t="str">
        <f t="shared" si="89"/>
        <v/>
      </c>
      <c r="D906" s="16">
        <f t="shared" si="88"/>
        <v>0</v>
      </c>
      <c r="E906" t="str">
        <f t="shared" si="84"/>
        <v/>
      </c>
      <c r="F906" s="21" t="str">
        <f>IF('Lay Out'!A906&gt;1,'Lay Out'!C906,"")</f>
        <v/>
      </c>
      <c r="G906">
        <f>'Lay Out'!E906</f>
        <v>0</v>
      </c>
      <c r="H906" s="16" t="str">
        <f ca="1">IF('Lay Out'!A906&gt;3,CONCATENATE('Lay Out'!A906,RANDBETWEEN(1,99999)),(""))</f>
        <v/>
      </c>
      <c r="I906" s="16" t="str">
        <f>IF('Lay Out'!A906&gt;1,'Lay Out'!B906,"")</f>
        <v/>
      </c>
      <c r="J906" s="16" t="str">
        <f t="shared" si="85"/>
        <v/>
      </c>
      <c r="K906" s="16" t="str">
        <f t="shared" si="86"/>
        <v/>
      </c>
      <c r="L906" s="16" t="str" cm="1">
        <f t="array" ref="L906">IF(E906="","",_xlfn.IFS(E906=18,40,E906=16,3,E906=10,10))</f>
        <v/>
      </c>
      <c r="M906" s="22" t="str">
        <f>IF(E906=18,'Lay Out'!D906,IF(E906=10,'Lay Out'!D906,IF(E906=16,'Lay Out'!D906,"")))</f>
        <v/>
      </c>
      <c r="N906" s="16" t="str">
        <f>IF(K906=1,'Lay Out'!G906,"")</f>
        <v/>
      </c>
      <c r="O906" s="23" t="str">
        <f>IF(K906=1,'Lay Out'!$J$25,"")</f>
        <v/>
      </c>
      <c r="P906">
        <f t="shared" si="87"/>
        <v>90646</v>
      </c>
      <c r="Q906" s="16" t="str">
        <f>IF(K906=1,'Lay Out'!F906,"")</f>
        <v/>
      </c>
    </row>
    <row r="907" spans="1:17" ht="14.4">
      <c r="A907" t="str">
        <f>IF(C907="no",_xlfn.XLOOKUP(D907,'BASE BANCOS'!B:B,'BASE BANCOS'!C:C,"",0,1),IF(C907&gt;2,_xlfn.XLOOKUP(D907,'BASE BANCOS'!A:A,'BASE BANCOS'!C:C,"",0,1),""))</f>
        <v/>
      </c>
      <c r="B907" s="16" t="str">
        <f>_xlfn.XLOOKUP(A907,'BASE BANCOS'!C:C,'BASE BANCOS'!B:B,"",0,1)</f>
        <v/>
      </c>
      <c r="C907" t="str">
        <f t="shared" si="89"/>
        <v/>
      </c>
      <c r="D907" s="16">
        <f t="shared" si="88"/>
        <v>0</v>
      </c>
      <c r="E907" t="str">
        <f t="shared" si="84"/>
        <v/>
      </c>
      <c r="F907" s="21" t="str">
        <f>IF('Lay Out'!A907&gt;1,'Lay Out'!C907,"")</f>
        <v/>
      </c>
      <c r="G907">
        <f>'Lay Out'!E907</f>
        <v>0</v>
      </c>
      <c r="H907" s="16" t="str">
        <f ca="1">IF('Lay Out'!A907&gt;3,CONCATENATE('Lay Out'!A907,RANDBETWEEN(1,99999)),(""))</f>
        <v/>
      </c>
      <c r="I907" s="16" t="str">
        <f>IF('Lay Out'!A907&gt;1,'Lay Out'!B907,"")</f>
        <v/>
      </c>
      <c r="J907" s="16" t="str">
        <f t="shared" si="85"/>
        <v/>
      </c>
      <c r="K907" s="16" t="str">
        <f t="shared" si="86"/>
        <v/>
      </c>
      <c r="L907" s="16" t="str" cm="1">
        <f t="array" ref="L907">IF(E907="","",_xlfn.IFS(E907=18,40,E907=16,3,E907=10,10))</f>
        <v/>
      </c>
      <c r="M907" s="22" t="str">
        <f>IF(E907=18,'Lay Out'!D907,IF(E907=10,'Lay Out'!D907,IF(E907=16,'Lay Out'!D907,"")))</f>
        <v/>
      </c>
      <c r="N907" s="16" t="str">
        <f>IF(K907=1,'Lay Out'!G907,"")</f>
        <v/>
      </c>
      <c r="O907" s="23" t="str">
        <f>IF(K907=1,'Lay Out'!$J$25,"")</f>
        <v/>
      </c>
      <c r="P907">
        <f t="shared" si="87"/>
        <v>90646</v>
      </c>
      <c r="Q907" s="16" t="str">
        <f>IF(K907=1,'Lay Out'!F907,"")</f>
        <v/>
      </c>
    </row>
    <row r="908" spans="1:17" ht="14.4">
      <c r="A908" t="str">
        <f>IF(C908="no",_xlfn.XLOOKUP(D908,'BASE BANCOS'!B:B,'BASE BANCOS'!C:C,"",0,1),IF(C908&gt;2,_xlfn.XLOOKUP(D908,'BASE BANCOS'!A:A,'BASE BANCOS'!C:C,"",0,1),""))</f>
        <v/>
      </c>
      <c r="B908" s="16" t="str">
        <f>_xlfn.XLOOKUP(A908,'BASE BANCOS'!C:C,'BASE BANCOS'!B:B,"",0,1)</f>
        <v/>
      </c>
      <c r="C908" t="str">
        <f t="shared" si="89"/>
        <v/>
      </c>
      <c r="D908" s="16">
        <f t="shared" si="88"/>
        <v>0</v>
      </c>
      <c r="E908" t="str">
        <f t="shared" si="84"/>
        <v/>
      </c>
      <c r="F908" s="21" t="str">
        <f>IF('Lay Out'!A908&gt;1,'Lay Out'!C908,"")</f>
        <v/>
      </c>
      <c r="G908">
        <f>'Lay Out'!E908</f>
        <v>0</v>
      </c>
      <c r="H908" s="16" t="str">
        <f ca="1">IF('Lay Out'!A908&gt;3,CONCATENATE('Lay Out'!A908,RANDBETWEEN(1,99999)),(""))</f>
        <v/>
      </c>
      <c r="I908" s="16" t="str">
        <f>IF('Lay Out'!A908&gt;1,'Lay Out'!B908,"")</f>
        <v/>
      </c>
      <c r="J908" s="16" t="str">
        <f t="shared" si="85"/>
        <v/>
      </c>
      <c r="K908" s="16" t="str">
        <f t="shared" si="86"/>
        <v/>
      </c>
      <c r="L908" s="16" t="str" cm="1">
        <f t="array" ref="L908">IF(E908="","",_xlfn.IFS(E908=18,40,E908=16,3,E908=10,10))</f>
        <v/>
      </c>
      <c r="M908" s="22" t="str">
        <f>IF(E908=18,'Lay Out'!D908,IF(E908=10,'Lay Out'!D908,IF(E908=16,'Lay Out'!D908,"")))</f>
        <v/>
      </c>
      <c r="N908" s="16" t="str">
        <f>IF(K908=1,'Lay Out'!G908,"")</f>
        <v/>
      </c>
      <c r="O908" s="23" t="str">
        <f>IF(K908=1,'Lay Out'!$J$25,"")</f>
        <v/>
      </c>
      <c r="P908">
        <f t="shared" si="87"/>
        <v>90646</v>
      </c>
      <c r="Q908" s="16" t="str">
        <f>IF(K908=1,'Lay Out'!F908,"")</f>
        <v/>
      </c>
    </row>
    <row r="909" spans="1:17" ht="14.4">
      <c r="A909" t="str">
        <f>IF(C909="no",_xlfn.XLOOKUP(D909,'BASE BANCOS'!B:B,'BASE BANCOS'!C:C,"",0,1),IF(C909&gt;2,_xlfn.XLOOKUP(D909,'BASE BANCOS'!A:A,'BASE BANCOS'!C:C,"",0,1),""))</f>
        <v/>
      </c>
      <c r="B909" s="16" t="str">
        <f>_xlfn.XLOOKUP(A909,'BASE BANCOS'!C:C,'BASE BANCOS'!B:B,"",0,1)</f>
        <v/>
      </c>
      <c r="C909" t="str">
        <f t="shared" si="89"/>
        <v/>
      </c>
      <c r="D909" s="16">
        <f t="shared" si="88"/>
        <v>0</v>
      </c>
      <c r="E909" t="str">
        <f t="shared" si="84"/>
        <v/>
      </c>
      <c r="F909" s="21" t="str">
        <f>IF('Lay Out'!A909&gt;1,'Lay Out'!C909,"")</f>
        <v/>
      </c>
      <c r="G909">
        <f>'Lay Out'!E909</f>
        <v>0</v>
      </c>
      <c r="H909" s="16" t="str">
        <f ca="1">IF('Lay Out'!A909&gt;3,CONCATENATE('Lay Out'!A909,RANDBETWEEN(1,99999)),(""))</f>
        <v/>
      </c>
      <c r="I909" s="16" t="str">
        <f>IF('Lay Out'!A909&gt;1,'Lay Out'!B909,"")</f>
        <v/>
      </c>
      <c r="J909" s="16" t="str">
        <f t="shared" si="85"/>
        <v/>
      </c>
      <c r="K909" s="16" t="str">
        <f t="shared" si="86"/>
        <v/>
      </c>
      <c r="L909" s="16" t="str" cm="1">
        <f t="array" ref="L909">IF(E909="","",_xlfn.IFS(E909=18,40,E909=16,3,E909=10,10))</f>
        <v/>
      </c>
      <c r="M909" s="22" t="str">
        <f>IF(E909=18,'Lay Out'!D909,IF(E909=10,'Lay Out'!D909,IF(E909=16,'Lay Out'!D909,"")))</f>
        <v/>
      </c>
      <c r="N909" s="16" t="str">
        <f>IF(K909=1,'Lay Out'!G909,"")</f>
        <v/>
      </c>
      <c r="O909" s="23" t="str">
        <f>IF(K909=1,'Lay Out'!$J$25,"")</f>
        <v/>
      </c>
      <c r="P909">
        <f t="shared" si="87"/>
        <v>90646</v>
      </c>
      <c r="Q909" s="16" t="str">
        <f>IF(K909=1,'Lay Out'!F909,"")</f>
        <v/>
      </c>
    </row>
    <row r="910" spans="1:17" ht="14.4">
      <c r="A910" t="str">
        <f>IF(C910="no",_xlfn.XLOOKUP(D910,'BASE BANCOS'!B:B,'BASE BANCOS'!C:C,"",0,1),IF(C910&gt;2,_xlfn.XLOOKUP(D910,'BASE BANCOS'!A:A,'BASE BANCOS'!C:C,"",0,1),""))</f>
        <v/>
      </c>
      <c r="B910" s="16" t="str">
        <f>_xlfn.XLOOKUP(A910,'BASE BANCOS'!C:C,'BASE BANCOS'!B:B,"",0,1)</f>
        <v/>
      </c>
      <c r="C910" t="str">
        <f t="shared" si="89"/>
        <v/>
      </c>
      <c r="D910" s="16">
        <f t="shared" si="88"/>
        <v>0</v>
      </c>
      <c r="E910" t="str">
        <f t="shared" si="84"/>
        <v/>
      </c>
      <c r="F910" s="21" t="str">
        <f>IF('Lay Out'!A910&gt;1,'Lay Out'!C910,"")</f>
        <v/>
      </c>
      <c r="G910">
        <f>'Lay Out'!E910</f>
        <v>0</v>
      </c>
      <c r="H910" s="16" t="str">
        <f ca="1">IF('Lay Out'!A910&gt;3,CONCATENATE('Lay Out'!A910,RANDBETWEEN(1,99999)),(""))</f>
        <v/>
      </c>
      <c r="I910" s="16" t="str">
        <f>IF('Lay Out'!A910&gt;1,'Lay Out'!B910,"")</f>
        <v/>
      </c>
      <c r="J910" s="16" t="str">
        <f t="shared" si="85"/>
        <v/>
      </c>
      <c r="K910" s="16" t="str">
        <f t="shared" si="86"/>
        <v/>
      </c>
      <c r="L910" s="16" t="str" cm="1">
        <f t="array" ref="L910">IF(E910="","",_xlfn.IFS(E910=18,40,E910=16,3,E910=10,10))</f>
        <v/>
      </c>
      <c r="M910" s="22" t="str">
        <f>IF(E910=18,'Lay Out'!D910,IF(E910=10,'Lay Out'!D910,IF(E910=16,'Lay Out'!D910,"")))</f>
        <v/>
      </c>
      <c r="N910" s="16" t="str">
        <f>IF(K910=1,'Lay Out'!G910,"")</f>
        <v/>
      </c>
      <c r="O910" s="23" t="str">
        <f>IF(K910=1,'Lay Out'!$J$25,"")</f>
        <v/>
      </c>
      <c r="P910">
        <f t="shared" si="87"/>
        <v>90646</v>
      </c>
      <c r="Q910" s="16" t="str">
        <f>IF(K910=1,'Lay Out'!F910,"")</f>
        <v/>
      </c>
    </row>
    <row r="911" spans="1:17" ht="14.4">
      <c r="A911" t="str">
        <f>IF(C911="no",_xlfn.XLOOKUP(D911,'BASE BANCOS'!B:B,'BASE BANCOS'!C:C,"",0,1),IF(C911&gt;2,_xlfn.XLOOKUP(D911,'BASE BANCOS'!A:A,'BASE BANCOS'!C:C,"",0,1),""))</f>
        <v/>
      </c>
      <c r="B911" s="16" t="str">
        <f>_xlfn.XLOOKUP(A911,'BASE BANCOS'!C:C,'BASE BANCOS'!B:B,"",0,1)</f>
        <v/>
      </c>
      <c r="C911" t="str">
        <f t="shared" si="89"/>
        <v/>
      </c>
      <c r="D911" s="16">
        <f t="shared" si="88"/>
        <v>0</v>
      </c>
      <c r="E911" t="str">
        <f t="shared" si="84"/>
        <v/>
      </c>
      <c r="F911" s="21" t="str">
        <f>IF('Lay Out'!A911&gt;1,'Lay Out'!C911,"")</f>
        <v/>
      </c>
      <c r="G911">
        <f>'Lay Out'!E911</f>
        <v>0</v>
      </c>
      <c r="H911" s="16" t="str">
        <f ca="1">IF('Lay Out'!A911&gt;3,CONCATENATE('Lay Out'!A911,RANDBETWEEN(1,99999)),(""))</f>
        <v/>
      </c>
      <c r="I911" s="16" t="str">
        <f>IF('Lay Out'!A911&gt;1,'Lay Out'!B911,"")</f>
        <v/>
      </c>
      <c r="J911" s="16" t="str">
        <f t="shared" si="85"/>
        <v/>
      </c>
      <c r="K911" s="16" t="str">
        <f t="shared" si="86"/>
        <v/>
      </c>
      <c r="L911" s="16" t="str" cm="1">
        <f t="array" ref="L911">IF(E911="","",_xlfn.IFS(E911=18,40,E911=16,3,E911=10,10))</f>
        <v/>
      </c>
      <c r="M911" s="22" t="str">
        <f>IF(E911=18,'Lay Out'!D911,IF(E911=10,'Lay Out'!D911,IF(E911=16,'Lay Out'!D911,"")))</f>
        <v/>
      </c>
      <c r="N911" s="16" t="str">
        <f>IF(K911=1,'Lay Out'!G911,"")</f>
        <v/>
      </c>
      <c r="O911" s="23" t="str">
        <f>IF(K911=1,'Lay Out'!$J$25,"")</f>
        <v/>
      </c>
      <c r="P911">
        <f t="shared" si="87"/>
        <v>90646</v>
      </c>
      <c r="Q911" s="16" t="str">
        <f>IF(K911=1,'Lay Out'!F911,"")</f>
        <v/>
      </c>
    </row>
    <row r="912" spans="1:17" ht="14.4">
      <c r="A912" t="str">
        <f>IF(C912="no",_xlfn.XLOOKUP(D912,'BASE BANCOS'!B:B,'BASE BANCOS'!C:C,"",0,1),IF(C912&gt;2,_xlfn.XLOOKUP(D912,'BASE BANCOS'!A:A,'BASE BANCOS'!C:C,"",0,1),""))</f>
        <v/>
      </c>
      <c r="B912" s="16" t="str">
        <f>_xlfn.XLOOKUP(A912,'BASE BANCOS'!C:C,'BASE BANCOS'!B:B,"",0,1)</f>
        <v/>
      </c>
      <c r="C912" t="str">
        <f t="shared" si="89"/>
        <v/>
      </c>
      <c r="D912" s="16">
        <f t="shared" si="88"/>
        <v>0</v>
      </c>
      <c r="E912" t="str">
        <f t="shared" si="84"/>
        <v/>
      </c>
      <c r="F912" s="21" t="str">
        <f>IF('Lay Out'!A912&gt;1,'Lay Out'!C912,"")</f>
        <v/>
      </c>
      <c r="G912">
        <f>'Lay Out'!E912</f>
        <v>0</v>
      </c>
      <c r="H912" s="16" t="str">
        <f ca="1">IF('Lay Out'!A912&gt;3,CONCATENATE('Lay Out'!A912,RANDBETWEEN(1,99999)),(""))</f>
        <v/>
      </c>
      <c r="I912" s="16" t="str">
        <f>IF('Lay Out'!A912&gt;1,'Lay Out'!B912,"")</f>
        <v/>
      </c>
      <c r="J912" s="16" t="str">
        <f t="shared" si="85"/>
        <v/>
      </c>
      <c r="K912" s="16" t="str">
        <f t="shared" si="86"/>
        <v/>
      </c>
      <c r="L912" s="16" t="str" cm="1">
        <f t="array" ref="L912">IF(E912="","",_xlfn.IFS(E912=18,40,E912=16,3,E912=10,10))</f>
        <v/>
      </c>
      <c r="M912" s="22" t="str">
        <f>IF(E912=18,'Lay Out'!D912,IF(E912=10,'Lay Out'!D912,IF(E912=16,'Lay Out'!D912,"")))</f>
        <v/>
      </c>
      <c r="N912" s="16" t="str">
        <f>IF(K912=1,'Lay Out'!G912,"")</f>
        <v/>
      </c>
      <c r="O912" s="23" t="str">
        <f>IF(K912=1,'Lay Out'!$J$25,"")</f>
        <v/>
      </c>
      <c r="P912">
        <f t="shared" si="87"/>
        <v>90646</v>
      </c>
      <c r="Q912" s="16" t="str">
        <f>IF(K912=1,'Lay Out'!F912,"")</f>
        <v/>
      </c>
    </row>
    <row r="913" spans="1:17" ht="14.4">
      <c r="A913" t="str">
        <f>IF(C913="no",_xlfn.XLOOKUP(D913,'BASE BANCOS'!B:B,'BASE BANCOS'!C:C,"",0,1),IF(C913&gt;2,_xlfn.XLOOKUP(D913,'BASE BANCOS'!A:A,'BASE BANCOS'!C:C,"",0,1),""))</f>
        <v/>
      </c>
      <c r="B913" s="16" t="str">
        <f>_xlfn.XLOOKUP(A913,'BASE BANCOS'!C:C,'BASE BANCOS'!B:B,"",0,1)</f>
        <v/>
      </c>
      <c r="C913" t="str">
        <f t="shared" si="89"/>
        <v/>
      </c>
      <c r="D913" s="16">
        <f t="shared" si="88"/>
        <v>0</v>
      </c>
      <c r="E913" t="str">
        <f t="shared" si="84"/>
        <v/>
      </c>
      <c r="F913" s="21" t="str">
        <f>IF('Lay Out'!A913&gt;1,'Lay Out'!C913,"")</f>
        <v/>
      </c>
      <c r="G913">
        <f>'Lay Out'!E913</f>
        <v>0</v>
      </c>
      <c r="H913" s="16" t="str">
        <f ca="1">IF('Lay Out'!A913&gt;3,CONCATENATE('Lay Out'!A913,RANDBETWEEN(1,99999)),(""))</f>
        <v/>
      </c>
      <c r="I913" s="16" t="str">
        <f>IF('Lay Out'!A913&gt;1,'Lay Out'!B913,"")</f>
        <v/>
      </c>
      <c r="J913" s="16" t="str">
        <f t="shared" si="85"/>
        <v/>
      </c>
      <c r="K913" s="16" t="str">
        <f t="shared" si="86"/>
        <v/>
      </c>
      <c r="L913" s="16" t="str" cm="1">
        <f t="array" ref="L913">IF(E913="","",_xlfn.IFS(E913=18,40,E913=16,3,E913=10,10))</f>
        <v/>
      </c>
      <c r="M913" s="22" t="str">
        <f>IF(E913=18,'Lay Out'!D913,IF(E913=10,'Lay Out'!D913,IF(E913=16,'Lay Out'!D913,"")))</f>
        <v/>
      </c>
      <c r="N913" s="16" t="str">
        <f>IF(K913=1,'Lay Out'!G913,"")</f>
        <v/>
      </c>
      <c r="O913" s="23" t="str">
        <f>IF(K913=1,'Lay Out'!$J$25,"")</f>
        <v/>
      </c>
      <c r="P913">
        <f t="shared" si="87"/>
        <v>90646</v>
      </c>
      <c r="Q913" s="16" t="str">
        <f>IF(K913=1,'Lay Out'!F913,"")</f>
        <v/>
      </c>
    </row>
    <row r="914" spans="1:17" ht="14.4">
      <c r="A914" t="str">
        <f>IF(C914="no",_xlfn.XLOOKUP(D914,'BASE BANCOS'!B:B,'BASE BANCOS'!C:C,"",0,1),IF(C914&gt;2,_xlfn.XLOOKUP(D914,'BASE BANCOS'!A:A,'BASE BANCOS'!C:C,"",0,1),""))</f>
        <v/>
      </c>
      <c r="B914" s="16" t="str">
        <f>_xlfn.XLOOKUP(A914,'BASE BANCOS'!C:C,'BASE BANCOS'!B:B,"",0,1)</f>
        <v/>
      </c>
      <c r="C914" t="str">
        <f t="shared" si="89"/>
        <v/>
      </c>
      <c r="D914" s="16">
        <f t="shared" si="88"/>
        <v>0</v>
      </c>
      <c r="E914" t="str">
        <f t="shared" si="84"/>
        <v/>
      </c>
      <c r="F914" s="21" t="str">
        <f>IF('Lay Out'!A914&gt;1,'Lay Out'!C914,"")</f>
        <v/>
      </c>
      <c r="G914">
        <f>'Lay Out'!E914</f>
        <v>0</v>
      </c>
      <c r="H914" s="16" t="str">
        <f ca="1">IF('Lay Out'!A914&gt;3,CONCATENATE('Lay Out'!A914,RANDBETWEEN(1,99999)),(""))</f>
        <v/>
      </c>
      <c r="I914" s="16" t="str">
        <f>IF('Lay Out'!A914&gt;1,'Lay Out'!B914,"")</f>
        <v/>
      </c>
      <c r="J914" s="16" t="str">
        <f t="shared" si="85"/>
        <v/>
      </c>
      <c r="K914" s="16" t="str">
        <f t="shared" si="86"/>
        <v/>
      </c>
      <c r="L914" s="16" t="str" cm="1">
        <f t="array" ref="L914">IF(E914="","",_xlfn.IFS(E914=18,40,E914=16,3,E914=10,10))</f>
        <v/>
      </c>
      <c r="M914" s="22" t="str">
        <f>IF(E914=18,'Lay Out'!D914,IF(E914=10,'Lay Out'!D914,IF(E914=16,'Lay Out'!D914,"")))</f>
        <v/>
      </c>
      <c r="N914" s="16" t="str">
        <f>IF(K914=1,'Lay Out'!G914,"")</f>
        <v/>
      </c>
      <c r="O914" s="23" t="str">
        <f>IF(K914=1,'Lay Out'!$J$25,"")</f>
        <v/>
      </c>
      <c r="P914">
        <f t="shared" si="87"/>
        <v>90646</v>
      </c>
      <c r="Q914" s="16" t="str">
        <f>IF(K914=1,'Lay Out'!F914,"")</f>
        <v/>
      </c>
    </row>
    <row r="915" spans="1:17" ht="14.4">
      <c r="A915" t="str">
        <f>IF(C915="no",_xlfn.XLOOKUP(D915,'BASE BANCOS'!B:B,'BASE BANCOS'!C:C,"",0,1),IF(C915&gt;2,_xlfn.XLOOKUP(D915,'BASE BANCOS'!A:A,'BASE BANCOS'!C:C,"",0,1),""))</f>
        <v/>
      </c>
      <c r="B915" s="16" t="str">
        <f>_xlfn.XLOOKUP(A915,'BASE BANCOS'!C:C,'BASE BANCOS'!B:B,"",0,1)</f>
        <v/>
      </c>
      <c r="C915" t="str">
        <f t="shared" si="89"/>
        <v/>
      </c>
      <c r="D915" s="16">
        <f t="shared" si="88"/>
        <v>0</v>
      </c>
      <c r="E915" t="str">
        <f t="shared" si="84"/>
        <v/>
      </c>
      <c r="F915" s="21" t="str">
        <f>IF('Lay Out'!A915&gt;1,'Lay Out'!C915,"")</f>
        <v/>
      </c>
      <c r="G915">
        <f>'Lay Out'!E915</f>
        <v>0</v>
      </c>
      <c r="H915" s="16" t="str">
        <f ca="1">IF('Lay Out'!A915&gt;3,CONCATENATE('Lay Out'!A915,RANDBETWEEN(1,99999)),(""))</f>
        <v/>
      </c>
      <c r="I915" s="16" t="str">
        <f>IF('Lay Out'!A915&gt;1,'Lay Out'!B915,"")</f>
        <v/>
      </c>
      <c r="J915" s="16" t="str">
        <f t="shared" si="85"/>
        <v/>
      </c>
      <c r="K915" s="16" t="str">
        <f t="shared" si="86"/>
        <v/>
      </c>
      <c r="L915" s="16" t="str" cm="1">
        <f t="array" ref="L915">IF(E915="","",_xlfn.IFS(E915=18,40,E915=16,3,E915=10,10))</f>
        <v/>
      </c>
      <c r="M915" s="22" t="str">
        <f>IF(E915=18,'Lay Out'!D915,IF(E915=10,'Lay Out'!D915,IF(E915=16,'Lay Out'!D915,"")))</f>
        <v/>
      </c>
      <c r="N915" s="16" t="str">
        <f>IF(K915=1,'Lay Out'!G915,"")</f>
        <v/>
      </c>
      <c r="O915" s="23" t="str">
        <f>IF(K915=1,'Lay Out'!$J$25,"")</f>
        <v/>
      </c>
      <c r="P915">
        <f t="shared" si="87"/>
        <v>90646</v>
      </c>
      <c r="Q915" s="16" t="str">
        <f>IF(K915=1,'Lay Out'!F915,"")</f>
        <v/>
      </c>
    </row>
    <row r="916" spans="1:17" ht="14.4">
      <c r="A916" t="str">
        <f>IF(C916="no",_xlfn.XLOOKUP(D916,'BASE BANCOS'!B:B,'BASE BANCOS'!C:C,"",0,1),IF(C916&gt;2,_xlfn.XLOOKUP(D916,'BASE BANCOS'!A:A,'BASE BANCOS'!C:C,"",0,1),""))</f>
        <v/>
      </c>
      <c r="B916" s="16" t="str">
        <f>_xlfn.XLOOKUP(A916,'BASE BANCOS'!C:C,'BASE BANCOS'!B:B,"",0,1)</f>
        <v/>
      </c>
      <c r="C916" t="str">
        <f t="shared" si="89"/>
        <v/>
      </c>
      <c r="D916" s="16">
        <f t="shared" si="88"/>
        <v>0</v>
      </c>
      <c r="E916" t="str">
        <f t="shared" si="84"/>
        <v/>
      </c>
      <c r="F916" s="21" t="str">
        <f>IF('Lay Out'!A916&gt;1,'Lay Out'!C916,"")</f>
        <v/>
      </c>
      <c r="G916">
        <f>'Lay Out'!E916</f>
        <v>0</v>
      </c>
      <c r="H916" s="16" t="str">
        <f ca="1">IF('Lay Out'!A916&gt;3,CONCATENATE('Lay Out'!A916,RANDBETWEEN(1,99999)),(""))</f>
        <v/>
      </c>
      <c r="I916" s="16" t="str">
        <f>IF('Lay Out'!A916&gt;1,'Lay Out'!B916,"")</f>
        <v/>
      </c>
      <c r="J916" s="16" t="str">
        <f t="shared" si="85"/>
        <v/>
      </c>
      <c r="K916" s="16" t="str">
        <f t="shared" si="86"/>
        <v/>
      </c>
      <c r="L916" s="16" t="str" cm="1">
        <f t="array" ref="L916">IF(E916="","",_xlfn.IFS(E916=18,40,E916=16,3,E916=10,10))</f>
        <v/>
      </c>
      <c r="M916" s="22" t="str">
        <f>IF(E916=18,'Lay Out'!D916,IF(E916=10,'Lay Out'!D916,IF(E916=16,'Lay Out'!D916,"")))</f>
        <v/>
      </c>
      <c r="N916" s="16" t="str">
        <f>IF(K916=1,'Lay Out'!G916,"")</f>
        <v/>
      </c>
      <c r="O916" s="23" t="str">
        <f>IF(K916=1,'Lay Out'!$J$25,"")</f>
        <v/>
      </c>
      <c r="P916">
        <f t="shared" si="87"/>
        <v>90646</v>
      </c>
      <c r="Q916" s="16" t="str">
        <f>IF(K916=1,'Lay Out'!F916,"")</f>
        <v/>
      </c>
    </row>
    <row r="917" spans="1:17" ht="14.4">
      <c r="A917" t="str">
        <f>IF(C917="no",_xlfn.XLOOKUP(D917,'BASE BANCOS'!B:B,'BASE BANCOS'!C:C,"",0,1),IF(C917&gt;2,_xlfn.XLOOKUP(D917,'BASE BANCOS'!A:A,'BASE BANCOS'!C:C,"",0,1),""))</f>
        <v/>
      </c>
      <c r="B917" s="16" t="str">
        <f>_xlfn.XLOOKUP(A917,'BASE BANCOS'!C:C,'BASE BANCOS'!B:B,"",0,1)</f>
        <v/>
      </c>
      <c r="C917" t="str">
        <f t="shared" si="89"/>
        <v/>
      </c>
      <c r="D917" s="16">
        <f t="shared" si="88"/>
        <v>0</v>
      </c>
      <c r="E917" t="str">
        <f t="shared" si="84"/>
        <v/>
      </c>
      <c r="F917" s="21" t="str">
        <f>IF('Lay Out'!A917&gt;1,'Lay Out'!C917,"")</f>
        <v/>
      </c>
      <c r="G917">
        <f>'Lay Out'!E917</f>
        <v>0</v>
      </c>
      <c r="H917" s="16" t="str">
        <f ca="1">IF('Lay Out'!A917&gt;3,CONCATENATE('Lay Out'!A917,RANDBETWEEN(1,99999)),(""))</f>
        <v/>
      </c>
      <c r="I917" s="16" t="str">
        <f>IF('Lay Out'!A917&gt;1,'Lay Out'!B917,"")</f>
        <v/>
      </c>
      <c r="J917" s="16" t="str">
        <f t="shared" si="85"/>
        <v/>
      </c>
      <c r="K917" s="16" t="str">
        <f t="shared" si="86"/>
        <v/>
      </c>
      <c r="L917" s="16" t="str" cm="1">
        <f t="array" ref="L917">IF(E917="","",_xlfn.IFS(E917=18,40,E917=16,3,E917=10,10))</f>
        <v/>
      </c>
      <c r="M917" s="22" t="str">
        <f>IF(E917=18,'Lay Out'!D917,IF(E917=10,'Lay Out'!D917,IF(E917=16,'Lay Out'!D917,"")))</f>
        <v/>
      </c>
      <c r="N917" s="16" t="str">
        <f>IF(K917=1,'Lay Out'!G917,"")</f>
        <v/>
      </c>
      <c r="O917" s="23" t="str">
        <f>IF(K917=1,'Lay Out'!$J$25,"")</f>
        <v/>
      </c>
      <c r="P917">
        <f t="shared" si="87"/>
        <v>90646</v>
      </c>
      <c r="Q917" s="16" t="str">
        <f>IF(K917=1,'Lay Out'!F917,"")</f>
        <v/>
      </c>
    </row>
    <row r="918" spans="1:17" ht="14.4">
      <c r="A918" t="str">
        <f>IF(C918="no",_xlfn.XLOOKUP(D918,'BASE BANCOS'!B:B,'BASE BANCOS'!C:C,"",0,1),IF(C918&gt;2,_xlfn.XLOOKUP(D918,'BASE BANCOS'!A:A,'BASE BANCOS'!C:C,"",0,1),""))</f>
        <v/>
      </c>
      <c r="B918" s="16" t="str">
        <f>_xlfn.XLOOKUP(A918,'BASE BANCOS'!C:C,'BASE BANCOS'!B:B,"",0,1)</f>
        <v/>
      </c>
      <c r="C918" t="str">
        <f t="shared" si="89"/>
        <v/>
      </c>
      <c r="D918" s="16">
        <f t="shared" si="88"/>
        <v>0</v>
      </c>
      <c r="E918" t="str">
        <f t="shared" si="84"/>
        <v/>
      </c>
      <c r="F918" s="21" t="str">
        <f>IF('Lay Out'!A918&gt;1,'Lay Out'!C918,"")</f>
        <v/>
      </c>
      <c r="G918">
        <f>'Lay Out'!E918</f>
        <v>0</v>
      </c>
      <c r="H918" s="16" t="str">
        <f ca="1">IF('Lay Out'!A918&gt;3,CONCATENATE('Lay Out'!A918,RANDBETWEEN(1,99999)),(""))</f>
        <v/>
      </c>
      <c r="I918" s="16" t="str">
        <f>IF('Lay Out'!A918&gt;1,'Lay Out'!B918,"")</f>
        <v/>
      </c>
      <c r="J918" s="16" t="str">
        <f t="shared" si="85"/>
        <v/>
      </c>
      <c r="K918" s="16" t="str">
        <f t="shared" si="86"/>
        <v/>
      </c>
      <c r="L918" s="16" t="str" cm="1">
        <f t="array" ref="L918">IF(E918="","",_xlfn.IFS(E918=18,40,E918=16,3,E918=10,10))</f>
        <v/>
      </c>
      <c r="M918" s="22" t="str">
        <f>IF(E918=18,'Lay Out'!D918,IF(E918=10,'Lay Out'!D918,IF(E918=16,'Lay Out'!D918,"")))</f>
        <v/>
      </c>
      <c r="N918" s="16" t="str">
        <f>IF(K918=1,'Lay Out'!G918,"")</f>
        <v/>
      </c>
      <c r="O918" s="23" t="str">
        <f>IF(K918=1,'Lay Out'!$J$25,"")</f>
        <v/>
      </c>
      <c r="P918">
        <f t="shared" si="87"/>
        <v>90646</v>
      </c>
      <c r="Q918" s="16" t="str">
        <f>IF(K918=1,'Lay Out'!F918,"")</f>
        <v/>
      </c>
    </row>
    <row r="919" spans="1:17" ht="14.4">
      <c r="A919" t="str">
        <f>IF(C919="no",_xlfn.XLOOKUP(D919,'BASE BANCOS'!B:B,'BASE BANCOS'!C:C,"",0,1),IF(C919&gt;2,_xlfn.XLOOKUP(D919,'BASE BANCOS'!A:A,'BASE BANCOS'!C:C,"",0,1),""))</f>
        <v/>
      </c>
      <c r="B919" s="16" t="str">
        <f>_xlfn.XLOOKUP(A919,'BASE BANCOS'!C:C,'BASE BANCOS'!B:B,"",0,1)</f>
        <v/>
      </c>
      <c r="C919" t="str">
        <f t="shared" si="89"/>
        <v/>
      </c>
      <c r="D919" s="16">
        <f t="shared" si="88"/>
        <v>0</v>
      </c>
      <c r="E919" t="str">
        <f t="shared" si="84"/>
        <v/>
      </c>
      <c r="F919" s="21" t="str">
        <f>IF('Lay Out'!A919&gt;1,'Lay Out'!C919,"")</f>
        <v/>
      </c>
      <c r="G919">
        <f>'Lay Out'!E919</f>
        <v>0</v>
      </c>
      <c r="H919" s="16" t="str">
        <f ca="1">IF('Lay Out'!A919&gt;3,CONCATENATE('Lay Out'!A919,RANDBETWEEN(1,99999)),(""))</f>
        <v/>
      </c>
      <c r="I919" s="16" t="str">
        <f>IF('Lay Out'!A919&gt;1,'Lay Out'!B919,"")</f>
        <v/>
      </c>
      <c r="J919" s="16" t="str">
        <f t="shared" si="85"/>
        <v/>
      </c>
      <c r="K919" s="16" t="str">
        <f t="shared" si="86"/>
        <v/>
      </c>
      <c r="L919" s="16" t="str" cm="1">
        <f t="array" ref="L919">IF(E919="","",_xlfn.IFS(E919=18,40,E919=16,3,E919=10,10))</f>
        <v/>
      </c>
      <c r="M919" s="22" t="str">
        <f>IF(E919=18,'Lay Out'!D919,IF(E919=10,'Lay Out'!D919,IF(E919=16,'Lay Out'!D919,"")))</f>
        <v/>
      </c>
      <c r="N919" s="16" t="str">
        <f>IF(K919=1,'Lay Out'!G919,"")</f>
        <v/>
      </c>
      <c r="O919" s="23" t="str">
        <f>IF(K919=1,'Lay Out'!$J$25,"")</f>
        <v/>
      </c>
      <c r="P919">
        <f t="shared" si="87"/>
        <v>90646</v>
      </c>
      <c r="Q919" s="16" t="str">
        <f>IF(K919=1,'Lay Out'!F919,"")</f>
        <v/>
      </c>
    </row>
    <row r="920" spans="1:17" ht="14.4">
      <c r="A920" t="str">
        <f>IF(C920="no",_xlfn.XLOOKUP(D920,'BASE BANCOS'!B:B,'BASE BANCOS'!C:C,"",0,1),IF(C920&gt;2,_xlfn.XLOOKUP(D920,'BASE BANCOS'!A:A,'BASE BANCOS'!C:C,"",0,1),""))</f>
        <v/>
      </c>
      <c r="B920" s="16" t="str">
        <f>_xlfn.XLOOKUP(A920,'BASE BANCOS'!C:C,'BASE BANCOS'!B:B,"",0,1)</f>
        <v/>
      </c>
      <c r="C920" t="str">
        <f t="shared" si="89"/>
        <v/>
      </c>
      <c r="D920" s="16">
        <f t="shared" si="88"/>
        <v>0</v>
      </c>
      <c r="E920" t="str">
        <f t="shared" si="84"/>
        <v/>
      </c>
      <c r="F920" s="21" t="str">
        <f>IF('Lay Out'!A920&gt;1,'Lay Out'!C920,"")</f>
        <v/>
      </c>
      <c r="G920">
        <f>'Lay Out'!E920</f>
        <v>0</v>
      </c>
      <c r="H920" s="16" t="str">
        <f ca="1">IF('Lay Out'!A920&gt;3,CONCATENATE('Lay Out'!A920,RANDBETWEEN(1,99999)),(""))</f>
        <v/>
      </c>
      <c r="I920" s="16" t="str">
        <f>IF('Lay Out'!A920&gt;1,'Lay Out'!B920,"")</f>
        <v/>
      </c>
      <c r="J920" s="16" t="str">
        <f t="shared" si="85"/>
        <v/>
      </c>
      <c r="K920" s="16" t="str">
        <f t="shared" si="86"/>
        <v/>
      </c>
      <c r="L920" s="16" t="str" cm="1">
        <f t="array" ref="L920">IF(E920="","",_xlfn.IFS(E920=18,40,E920=16,3,E920=10,10))</f>
        <v/>
      </c>
      <c r="M920" s="22" t="str">
        <f>IF(E920=18,'Lay Out'!D920,IF(E920=10,'Lay Out'!D920,IF(E920=16,'Lay Out'!D920,"")))</f>
        <v/>
      </c>
      <c r="N920" s="16" t="str">
        <f>IF(K920=1,'Lay Out'!G920,"")</f>
        <v/>
      </c>
      <c r="O920" s="23" t="str">
        <f>IF(K920=1,'Lay Out'!$J$25,"")</f>
        <v/>
      </c>
      <c r="P920">
        <f t="shared" si="87"/>
        <v>90646</v>
      </c>
      <c r="Q920" s="16" t="str">
        <f>IF(K920=1,'Lay Out'!F920,"")</f>
        <v/>
      </c>
    </row>
    <row r="921" spans="1:17" ht="14.4">
      <c r="A921" t="str">
        <f>IF(C921="no",_xlfn.XLOOKUP(D921,'BASE BANCOS'!B:B,'BASE BANCOS'!C:C,"",0,1),IF(C921&gt;2,_xlfn.XLOOKUP(D921,'BASE BANCOS'!A:A,'BASE BANCOS'!C:C,"",0,1),""))</f>
        <v/>
      </c>
      <c r="B921" s="16" t="str">
        <f>_xlfn.XLOOKUP(A921,'BASE BANCOS'!C:C,'BASE BANCOS'!B:B,"",0,1)</f>
        <v/>
      </c>
      <c r="C921" t="str">
        <f t="shared" si="89"/>
        <v/>
      </c>
      <c r="D921" s="16">
        <f t="shared" si="88"/>
        <v>0</v>
      </c>
      <c r="E921" t="str">
        <f t="shared" si="84"/>
        <v/>
      </c>
      <c r="F921" s="21" t="str">
        <f>IF('Lay Out'!A921&gt;1,'Lay Out'!C921,"")</f>
        <v/>
      </c>
      <c r="G921">
        <f>'Lay Out'!E921</f>
        <v>0</v>
      </c>
      <c r="H921" s="16" t="str">
        <f ca="1">IF('Lay Out'!A921&gt;3,CONCATENATE('Lay Out'!A921,RANDBETWEEN(1,99999)),(""))</f>
        <v/>
      </c>
      <c r="I921" s="16" t="str">
        <f>IF('Lay Out'!A921&gt;1,'Lay Out'!B921,"")</f>
        <v/>
      </c>
      <c r="J921" s="16" t="str">
        <f t="shared" si="85"/>
        <v/>
      </c>
      <c r="K921" s="16" t="str">
        <f t="shared" si="86"/>
        <v/>
      </c>
      <c r="L921" s="16" t="str" cm="1">
        <f t="array" ref="L921">IF(E921="","",_xlfn.IFS(E921=18,40,E921=16,3,E921=10,10))</f>
        <v/>
      </c>
      <c r="M921" s="22" t="str">
        <f>IF(E921=18,'Lay Out'!D921,IF(E921=10,'Lay Out'!D921,IF(E921=16,'Lay Out'!D921,"")))</f>
        <v/>
      </c>
      <c r="N921" s="16" t="str">
        <f>IF(K921=1,'Lay Out'!G921,"")</f>
        <v/>
      </c>
      <c r="O921" s="23" t="str">
        <f>IF(K921=1,'Lay Out'!$J$25,"")</f>
        <v/>
      </c>
      <c r="P921">
        <f t="shared" si="87"/>
        <v>90646</v>
      </c>
      <c r="Q921" s="16" t="str">
        <f>IF(K921=1,'Lay Out'!F921,"")</f>
        <v/>
      </c>
    </row>
    <row r="922" spans="1:17" ht="14.4">
      <c r="A922" t="str">
        <f>IF(C922="no",_xlfn.XLOOKUP(D922,'BASE BANCOS'!B:B,'BASE BANCOS'!C:C,"",0,1),IF(C922&gt;2,_xlfn.XLOOKUP(D922,'BASE BANCOS'!A:A,'BASE BANCOS'!C:C,"",0,1),""))</f>
        <v/>
      </c>
      <c r="B922" s="16" t="str">
        <f>_xlfn.XLOOKUP(A922,'BASE BANCOS'!C:C,'BASE BANCOS'!B:B,"",0,1)</f>
        <v/>
      </c>
      <c r="C922" t="str">
        <f t="shared" si="89"/>
        <v/>
      </c>
      <c r="D922" s="16">
        <f t="shared" si="88"/>
        <v>0</v>
      </c>
      <c r="E922" t="str">
        <f t="shared" si="84"/>
        <v/>
      </c>
      <c r="F922" s="21" t="str">
        <f>IF('Lay Out'!A922&gt;1,'Lay Out'!C922,"")</f>
        <v/>
      </c>
      <c r="G922">
        <f>'Lay Out'!E922</f>
        <v>0</v>
      </c>
      <c r="H922" s="16" t="str">
        <f ca="1">IF('Lay Out'!A922&gt;3,CONCATENATE('Lay Out'!A922,RANDBETWEEN(1,99999)),(""))</f>
        <v/>
      </c>
      <c r="I922" s="16" t="str">
        <f>IF('Lay Out'!A922&gt;1,'Lay Out'!B922,"")</f>
        <v/>
      </c>
      <c r="J922" s="16" t="str">
        <f t="shared" si="85"/>
        <v/>
      </c>
      <c r="K922" s="16" t="str">
        <f t="shared" si="86"/>
        <v/>
      </c>
      <c r="L922" s="16" t="str" cm="1">
        <f t="array" ref="L922">IF(E922="","",_xlfn.IFS(E922=18,40,E922=16,3,E922=10,10))</f>
        <v/>
      </c>
      <c r="M922" s="22" t="str">
        <f>IF(E922=18,'Lay Out'!D922,IF(E922=10,'Lay Out'!D922,IF(E922=16,'Lay Out'!D922,"")))</f>
        <v/>
      </c>
      <c r="N922" s="16" t="str">
        <f>IF(K922=1,'Lay Out'!G922,"")</f>
        <v/>
      </c>
      <c r="O922" s="23" t="str">
        <f>IF(K922=1,'Lay Out'!$J$25,"")</f>
        <v/>
      </c>
      <c r="P922">
        <f t="shared" si="87"/>
        <v>90646</v>
      </c>
      <c r="Q922" s="16" t="str">
        <f>IF(K922=1,'Lay Out'!F922,"")</f>
        <v/>
      </c>
    </row>
    <row r="923" spans="1:17" ht="14.4">
      <c r="A923" t="str">
        <f>IF(C923="no",_xlfn.XLOOKUP(D923,'BASE BANCOS'!B:B,'BASE BANCOS'!C:C,"",0,1),IF(C923&gt;2,_xlfn.XLOOKUP(D923,'BASE BANCOS'!A:A,'BASE BANCOS'!C:C,"",0,1),""))</f>
        <v/>
      </c>
      <c r="B923" s="16" t="str">
        <f>_xlfn.XLOOKUP(A923,'BASE BANCOS'!C:C,'BASE BANCOS'!B:B,"",0,1)</f>
        <v/>
      </c>
      <c r="C923" t="str">
        <f t="shared" si="89"/>
        <v/>
      </c>
      <c r="D923" s="16">
        <f t="shared" si="88"/>
        <v>0</v>
      </c>
      <c r="E923" t="str">
        <f t="shared" si="84"/>
        <v/>
      </c>
      <c r="F923" s="21" t="str">
        <f>IF('Lay Out'!A923&gt;1,'Lay Out'!C923,"")</f>
        <v/>
      </c>
      <c r="G923">
        <f>'Lay Out'!E923</f>
        <v>0</v>
      </c>
      <c r="H923" s="16" t="str">
        <f ca="1">IF('Lay Out'!A923&gt;3,CONCATENATE('Lay Out'!A923,RANDBETWEEN(1,99999)),(""))</f>
        <v/>
      </c>
      <c r="I923" s="16" t="str">
        <f>IF('Lay Out'!A923&gt;1,'Lay Out'!B923,"")</f>
        <v/>
      </c>
      <c r="J923" s="16" t="str">
        <f t="shared" si="85"/>
        <v/>
      </c>
      <c r="K923" s="16" t="str">
        <f t="shared" si="86"/>
        <v/>
      </c>
      <c r="L923" s="16" t="str" cm="1">
        <f t="array" ref="L923">IF(E923="","",_xlfn.IFS(E923=18,40,E923=16,3,E923=10,10))</f>
        <v/>
      </c>
      <c r="M923" s="22" t="str">
        <f>IF(E923=18,'Lay Out'!D923,IF(E923=10,'Lay Out'!D923,IF(E923=16,'Lay Out'!D923,"")))</f>
        <v/>
      </c>
      <c r="N923" s="16" t="str">
        <f>IF(K923=1,'Lay Out'!G923,"")</f>
        <v/>
      </c>
      <c r="O923" s="23" t="str">
        <f>IF(K923=1,'Lay Out'!$J$25,"")</f>
        <v/>
      </c>
      <c r="P923">
        <f t="shared" si="87"/>
        <v>90646</v>
      </c>
      <c r="Q923" s="16" t="str">
        <f>IF(K923=1,'Lay Out'!F923,"")</f>
        <v/>
      </c>
    </row>
    <row r="924" spans="1:17" ht="14.4">
      <c r="A924" t="str">
        <f>IF(C924="no",_xlfn.XLOOKUP(D924,'BASE BANCOS'!B:B,'BASE BANCOS'!C:C,"",0,1),IF(C924&gt;2,_xlfn.XLOOKUP(D924,'BASE BANCOS'!A:A,'BASE BANCOS'!C:C,"",0,1),""))</f>
        <v/>
      </c>
      <c r="B924" s="16" t="str">
        <f>_xlfn.XLOOKUP(A924,'BASE BANCOS'!C:C,'BASE BANCOS'!B:B,"",0,1)</f>
        <v/>
      </c>
      <c r="C924" t="str">
        <f t="shared" si="89"/>
        <v/>
      </c>
      <c r="D924" s="16">
        <f t="shared" si="88"/>
        <v>0</v>
      </c>
      <c r="E924" t="str">
        <f t="shared" si="84"/>
        <v/>
      </c>
      <c r="F924" s="21" t="str">
        <f>IF('Lay Out'!A924&gt;1,'Lay Out'!C924,"")</f>
        <v/>
      </c>
      <c r="G924">
        <f>'Lay Out'!E924</f>
        <v>0</v>
      </c>
      <c r="H924" s="16" t="str">
        <f ca="1">IF('Lay Out'!A924&gt;3,CONCATENATE('Lay Out'!A924,RANDBETWEEN(1,99999)),(""))</f>
        <v/>
      </c>
      <c r="I924" s="16" t="str">
        <f>IF('Lay Out'!A924&gt;1,'Lay Out'!B924,"")</f>
        <v/>
      </c>
      <c r="J924" s="16" t="str">
        <f t="shared" si="85"/>
        <v/>
      </c>
      <c r="K924" s="16" t="str">
        <f t="shared" si="86"/>
        <v/>
      </c>
      <c r="L924" s="16" t="str" cm="1">
        <f t="array" ref="L924">IF(E924="","",_xlfn.IFS(E924=18,40,E924=16,3,E924=10,10))</f>
        <v/>
      </c>
      <c r="M924" s="22" t="str">
        <f>IF(E924=18,'Lay Out'!D924,IF(E924=10,'Lay Out'!D924,IF(E924=16,'Lay Out'!D924,"")))</f>
        <v/>
      </c>
      <c r="N924" s="16" t="str">
        <f>IF(K924=1,'Lay Out'!G924,"")</f>
        <v/>
      </c>
      <c r="O924" s="23" t="str">
        <f>IF(K924=1,'Lay Out'!$J$25,"")</f>
        <v/>
      </c>
      <c r="P924">
        <f t="shared" si="87"/>
        <v>90646</v>
      </c>
      <c r="Q924" s="16" t="str">
        <f>IF(K924=1,'Lay Out'!F924,"")</f>
        <v/>
      </c>
    </row>
    <row r="925" spans="1:17" ht="14.4">
      <c r="A925" t="str">
        <f>IF(C925="no",_xlfn.XLOOKUP(D925,'BASE BANCOS'!B:B,'BASE BANCOS'!C:C,"",0,1),IF(C925&gt;2,_xlfn.XLOOKUP(D925,'BASE BANCOS'!A:A,'BASE BANCOS'!C:C,"",0,1),""))</f>
        <v/>
      </c>
      <c r="B925" s="16" t="str">
        <f>_xlfn.XLOOKUP(A925,'BASE BANCOS'!C:C,'BASE BANCOS'!B:B,"",0,1)</f>
        <v/>
      </c>
      <c r="C925" t="str">
        <f t="shared" si="89"/>
        <v/>
      </c>
      <c r="D925" s="16">
        <f t="shared" si="88"/>
        <v>0</v>
      </c>
      <c r="E925" t="str">
        <f t="shared" si="84"/>
        <v/>
      </c>
      <c r="F925" s="21" t="str">
        <f>IF('Lay Out'!A925&gt;1,'Lay Out'!C925,"")</f>
        <v/>
      </c>
      <c r="G925">
        <f>'Lay Out'!E925</f>
        <v>0</v>
      </c>
      <c r="H925" s="16" t="str">
        <f ca="1">IF('Lay Out'!A925&gt;3,CONCATENATE('Lay Out'!A925,RANDBETWEEN(1,99999)),(""))</f>
        <v/>
      </c>
      <c r="I925" s="16" t="str">
        <f>IF('Lay Out'!A925&gt;1,'Lay Out'!B925,"")</f>
        <v/>
      </c>
      <c r="J925" s="16" t="str">
        <f t="shared" si="85"/>
        <v/>
      </c>
      <c r="K925" s="16" t="str">
        <f t="shared" si="86"/>
        <v/>
      </c>
      <c r="L925" s="16" t="str" cm="1">
        <f t="array" ref="L925">IF(E925="","",_xlfn.IFS(E925=18,40,E925=16,3,E925=10,10))</f>
        <v/>
      </c>
      <c r="M925" s="22" t="str">
        <f>IF(E925=18,'Lay Out'!D925,IF(E925=10,'Lay Out'!D925,IF(E925=16,'Lay Out'!D925,"")))</f>
        <v/>
      </c>
      <c r="N925" s="16" t="str">
        <f>IF(K925=1,'Lay Out'!G925,"")</f>
        <v/>
      </c>
      <c r="O925" s="23" t="str">
        <f>IF(K925=1,'Lay Out'!$J$25,"")</f>
        <v/>
      </c>
      <c r="P925">
        <f t="shared" si="87"/>
        <v>90646</v>
      </c>
      <c r="Q925" s="16" t="str">
        <f>IF(K925=1,'Lay Out'!F925,"")</f>
        <v/>
      </c>
    </row>
    <row r="926" spans="1:17" ht="14.4">
      <c r="A926" t="str">
        <f>IF(C926="no",_xlfn.XLOOKUP(D926,'BASE BANCOS'!B:B,'BASE BANCOS'!C:C,"",0,1),IF(C926&gt;2,_xlfn.XLOOKUP(D926,'BASE BANCOS'!A:A,'BASE BANCOS'!C:C,"",0,1),""))</f>
        <v/>
      </c>
      <c r="B926" s="16" t="str">
        <f>_xlfn.XLOOKUP(A926,'BASE BANCOS'!C:C,'BASE BANCOS'!B:B,"",0,1)</f>
        <v/>
      </c>
      <c r="C926" t="str">
        <f t="shared" si="89"/>
        <v/>
      </c>
      <c r="D926" s="16">
        <f t="shared" si="88"/>
        <v>0</v>
      </c>
      <c r="E926" t="str">
        <f t="shared" si="84"/>
        <v/>
      </c>
      <c r="F926" s="21" t="str">
        <f>IF('Lay Out'!A926&gt;1,'Lay Out'!C926,"")</f>
        <v/>
      </c>
      <c r="G926">
        <f>'Lay Out'!E926</f>
        <v>0</v>
      </c>
      <c r="H926" s="16" t="str">
        <f ca="1">IF('Lay Out'!A926&gt;3,CONCATENATE('Lay Out'!A926,RANDBETWEEN(1,99999)),(""))</f>
        <v/>
      </c>
      <c r="I926" s="16" t="str">
        <f>IF('Lay Out'!A926&gt;1,'Lay Out'!B926,"")</f>
        <v/>
      </c>
      <c r="J926" s="16" t="str">
        <f t="shared" si="85"/>
        <v/>
      </c>
      <c r="K926" s="16" t="str">
        <f t="shared" si="86"/>
        <v/>
      </c>
      <c r="L926" s="16" t="str" cm="1">
        <f t="array" ref="L926">IF(E926="","",_xlfn.IFS(E926=18,40,E926=16,3,E926=10,10))</f>
        <v/>
      </c>
      <c r="M926" s="22" t="str">
        <f>IF(E926=18,'Lay Out'!D926,IF(E926=10,'Lay Out'!D926,IF(E926=16,'Lay Out'!D926,"")))</f>
        <v/>
      </c>
      <c r="N926" s="16" t="str">
        <f>IF(K926=1,'Lay Out'!G926,"")</f>
        <v/>
      </c>
      <c r="O926" s="23" t="str">
        <f>IF(K926=1,'Lay Out'!$J$25,"")</f>
        <v/>
      </c>
      <c r="P926">
        <f t="shared" si="87"/>
        <v>90646</v>
      </c>
      <c r="Q926" s="16" t="str">
        <f>IF(K926=1,'Lay Out'!F926,"")</f>
        <v/>
      </c>
    </row>
    <row r="927" spans="1:17" ht="14.4">
      <c r="A927" t="str">
        <f>IF(C927="no",_xlfn.XLOOKUP(D927,'BASE BANCOS'!B:B,'BASE BANCOS'!C:C,"",0,1),IF(C927&gt;2,_xlfn.XLOOKUP(D927,'BASE BANCOS'!A:A,'BASE BANCOS'!C:C,"",0,1),""))</f>
        <v/>
      </c>
      <c r="B927" s="16" t="str">
        <f>_xlfn.XLOOKUP(A927,'BASE BANCOS'!C:C,'BASE BANCOS'!B:B,"",0,1)</f>
        <v/>
      </c>
      <c r="C927" t="str">
        <f t="shared" si="89"/>
        <v/>
      </c>
      <c r="D927" s="16">
        <f t="shared" si="88"/>
        <v>0</v>
      </c>
      <c r="E927" t="str">
        <f t="shared" si="84"/>
        <v/>
      </c>
      <c r="F927" s="21" t="str">
        <f>IF('Lay Out'!A927&gt;1,'Lay Out'!C927,"")</f>
        <v/>
      </c>
      <c r="G927">
        <f>'Lay Out'!E927</f>
        <v>0</v>
      </c>
      <c r="H927" s="16" t="str">
        <f ca="1">IF('Lay Out'!A927&gt;3,CONCATENATE('Lay Out'!A927,RANDBETWEEN(1,99999)),(""))</f>
        <v/>
      </c>
      <c r="I927" s="16" t="str">
        <f>IF('Lay Out'!A927&gt;1,'Lay Out'!B927,"")</f>
        <v/>
      </c>
      <c r="J927" s="16" t="str">
        <f t="shared" si="85"/>
        <v/>
      </c>
      <c r="K927" s="16" t="str">
        <f t="shared" si="86"/>
        <v/>
      </c>
      <c r="L927" s="16" t="str" cm="1">
        <f t="array" ref="L927">IF(E927="","",_xlfn.IFS(E927=18,40,E927=16,3,E927=10,10))</f>
        <v/>
      </c>
      <c r="M927" s="22" t="str">
        <f>IF(E927=18,'Lay Out'!D927,IF(E927=10,'Lay Out'!D927,IF(E927=16,'Lay Out'!D927,"")))</f>
        <v/>
      </c>
      <c r="N927" s="16" t="str">
        <f>IF(K927=1,'Lay Out'!G927,"")</f>
        <v/>
      </c>
      <c r="O927" s="23" t="str">
        <f>IF(K927=1,'Lay Out'!$J$25,"")</f>
        <v/>
      </c>
      <c r="P927">
        <f t="shared" si="87"/>
        <v>90646</v>
      </c>
      <c r="Q927" s="16" t="str">
        <f>IF(K927=1,'Lay Out'!F927,"")</f>
        <v/>
      </c>
    </row>
    <row r="928" spans="1:17" ht="14.4">
      <c r="A928" t="str">
        <f>IF(C928="no",_xlfn.XLOOKUP(D928,'BASE BANCOS'!B:B,'BASE BANCOS'!C:C,"",0,1),IF(C928&gt;2,_xlfn.XLOOKUP(D928,'BASE BANCOS'!A:A,'BASE BANCOS'!C:C,"",0,1),""))</f>
        <v/>
      </c>
      <c r="B928" s="16" t="str">
        <f>_xlfn.XLOOKUP(A928,'BASE BANCOS'!C:C,'BASE BANCOS'!B:B,"",0,1)</f>
        <v/>
      </c>
      <c r="C928" t="str">
        <f t="shared" si="89"/>
        <v/>
      </c>
      <c r="D928" s="16">
        <f t="shared" si="88"/>
        <v>0</v>
      </c>
      <c r="E928" t="str">
        <f t="shared" si="84"/>
        <v/>
      </c>
      <c r="F928" s="21" t="str">
        <f>IF('Lay Out'!A928&gt;1,'Lay Out'!C928,"")</f>
        <v/>
      </c>
      <c r="G928">
        <f>'Lay Out'!E928</f>
        <v>0</v>
      </c>
      <c r="H928" s="16" t="str">
        <f ca="1">IF('Lay Out'!A928&gt;3,CONCATENATE('Lay Out'!A928,RANDBETWEEN(1,99999)),(""))</f>
        <v/>
      </c>
      <c r="I928" s="16" t="str">
        <f>IF('Lay Out'!A928&gt;1,'Lay Out'!B928,"")</f>
        <v/>
      </c>
      <c r="J928" s="16" t="str">
        <f t="shared" si="85"/>
        <v/>
      </c>
      <c r="K928" s="16" t="str">
        <f t="shared" si="86"/>
        <v/>
      </c>
      <c r="L928" s="16" t="str" cm="1">
        <f t="array" ref="L928">IF(E928="","",_xlfn.IFS(E928=18,40,E928=16,3,E928=10,10))</f>
        <v/>
      </c>
      <c r="M928" s="22" t="str">
        <f>IF(E928=18,'Lay Out'!D928,IF(E928=10,'Lay Out'!D928,IF(E928=16,'Lay Out'!D928,"")))</f>
        <v/>
      </c>
      <c r="N928" s="16" t="str">
        <f>IF(K928=1,'Lay Out'!G928,"")</f>
        <v/>
      </c>
      <c r="O928" s="23" t="str">
        <f>IF(K928=1,'Lay Out'!$J$25,"")</f>
        <v/>
      </c>
      <c r="P928">
        <f t="shared" si="87"/>
        <v>90646</v>
      </c>
      <c r="Q928" s="16" t="str">
        <f>IF(K928=1,'Lay Out'!F928,"")</f>
        <v/>
      </c>
    </row>
    <row r="929" spans="1:17" ht="14.4">
      <c r="A929" t="str">
        <f>IF(C929="no",_xlfn.XLOOKUP(D929,'BASE BANCOS'!B:B,'BASE BANCOS'!C:C,"",0,1),IF(C929&gt;2,_xlfn.XLOOKUP(D929,'BASE BANCOS'!A:A,'BASE BANCOS'!C:C,"",0,1),""))</f>
        <v/>
      </c>
      <c r="B929" s="16" t="str">
        <f>_xlfn.XLOOKUP(A929,'BASE BANCOS'!C:C,'BASE BANCOS'!B:B,"",0,1)</f>
        <v/>
      </c>
      <c r="C929" t="str">
        <f t="shared" si="89"/>
        <v/>
      </c>
      <c r="D929" s="16">
        <f t="shared" si="88"/>
        <v>0</v>
      </c>
      <c r="E929" t="str">
        <f t="shared" si="84"/>
        <v/>
      </c>
      <c r="F929" s="21" t="str">
        <f>IF('Lay Out'!A929&gt;1,'Lay Out'!C929,"")</f>
        <v/>
      </c>
      <c r="G929">
        <f>'Lay Out'!E929</f>
        <v>0</v>
      </c>
      <c r="H929" s="16" t="str">
        <f ca="1">IF('Lay Out'!A929&gt;3,CONCATENATE('Lay Out'!A929,RANDBETWEEN(1,99999)),(""))</f>
        <v/>
      </c>
      <c r="I929" s="16" t="str">
        <f>IF('Lay Out'!A929&gt;1,'Lay Out'!B929,"")</f>
        <v/>
      </c>
      <c r="J929" s="16" t="str">
        <f t="shared" si="85"/>
        <v/>
      </c>
      <c r="K929" s="16" t="str">
        <f t="shared" si="86"/>
        <v/>
      </c>
      <c r="L929" s="16" t="str" cm="1">
        <f t="array" ref="L929">IF(E929="","",_xlfn.IFS(E929=18,40,E929=16,3,E929=10,10))</f>
        <v/>
      </c>
      <c r="M929" s="22" t="str">
        <f>IF(E929=18,'Lay Out'!D929,IF(E929=10,'Lay Out'!D929,IF(E929=16,'Lay Out'!D929,"")))</f>
        <v/>
      </c>
      <c r="N929" s="16" t="str">
        <f>IF(K929=1,'Lay Out'!G929,"")</f>
        <v/>
      </c>
      <c r="O929" s="23" t="str">
        <f>IF(K929=1,'Lay Out'!$J$25,"")</f>
        <v/>
      </c>
      <c r="P929">
        <f t="shared" si="87"/>
        <v>90646</v>
      </c>
      <c r="Q929" s="16" t="str">
        <f>IF(K929=1,'Lay Out'!F929,"")</f>
        <v/>
      </c>
    </row>
    <row r="930" spans="1:17" ht="14.4">
      <c r="A930" t="str">
        <f>IF(C930="no",_xlfn.XLOOKUP(D930,'BASE BANCOS'!B:B,'BASE BANCOS'!C:C,"",0,1),IF(C930&gt;2,_xlfn.XLOOKUP(D930,'BASE BANCOS'!A:A,'BASE BANCOS'!C:C,"",0,1),""))</f>
        <v/>
      </c>
      <c r="B930" s="16" t="str">
        <f>_xlfn.XLOOKUP(A930,'BASE BANCOS'!C:C,'BASE BANCOS'!B:B,"",0,1)</f>
        <v/>
      </c>
      <c r="C930" t="str">
        <f t="shared" si="89"/>
        <v/>
      </c>
      <c r="D930" s="16">
        <f t="shared" si="88"/>
        <v>0</v>
      </c>
      <c r="E930" t="str">
        <f t="shared" si="84"/>
        <v/>
      </c>
      <c r="F930" s="21" t="str">
        <f>IF('Lay Out'!A930&gt;1,'Lay Out'!C930,"")</f>
        <v/>
      </c>
      <c r="G930">
        <f>'Lay Out'!E930</f>
        <v>0</v>
      </c>
      <c r="H930" s="16" t="str">
        <f ca="1">IF('Lay Out'!A930&gt;3,CONCATENATE('Lay Out'!A930,RANDBETWEEN(1,99999)),(""))</f>
        <v/>
      </c>
      <c r="I930" s="16" t="str">
        <f>IF('Lay Out'!A930&gt;1,'Lay Out'!B930,"")</f>
        <v/>
      </c>
      <c r="J930" s="16" t="str">
        <f t="shared" si="85"/>
        <v/>
      </c>
      <c r="K930" s="16" t="str">
        <f t="shared" si="86"/>
        <v/>
      </c>
      <c r="L930" s="16" t="str" cm="1">
        <f t="array" ref="L930">IF(E930="","",_xlfn.IFS(E930=18,40,E930=16,3,E930=10,10))</f>
        <v/>
      </c>
      <c r="M930" s="22" t="str">
        <f>IF(E930=18,'Lay Out'!D930,IF(E930=10,'Lay Out'!D930,IF(E930=16,'Lay Out'!D930,"")))</f>
        <v/>
      </c>
      <c r="N930" s="16" t="str">
        <f>IF(K930=1,'Lay Out'!G930,"")</f>
        <v/>
      </c>
      <c r="O930" s="23" t="str">
        <f>IF(K930=1,'Lay Out'!$J$25,"")</f>
        <v/>
      </c>
      <c r="P930">
        <f t="shared" si="87"/>
        <v>90646</v>
      </c>
      <c r="Q930" s="16" t="str">
        <f>IF(K930=1,'Lay Out'!F930,"")</f>
        <v/>
      </c>
    </row>
    <row r="931" spans="1:17" ht="14.4">
      <c r="A931" t="str">
        <f>IF(C931="no",_xlfn.XLOOKUP(D931,'BASE BANCOS'!B:B,'BASE BANCOS'!C:C,"",0,1),IF(C931&gt;2,_xlfn.XLOOKUP(D931,'BASE BANCOS'!A:A,'BASE BANCOS'!C:C,"",0,1),""))</f>
        <v/>
      </c>
      <c r="B931" s="16" t="str">
        <f>_xlfn.XLOOKUP(A931,'BASE BANCOS'!C:C,'BASE BANCOS'!B:B,"",0,1)</f>
        <v/>
      </c>
      <c r="C931" t="str">
        <f t="shared" si="89"/>
        <v/>
      </c>
      <c r="D931" s="16">
        <f t="shared" si="88"/>
        <v>0</v>
      </c>
      <c r="E931" t="str">
        <f t="shared" si="84"/>
        <v/>
      </c>
      <c r="F931" s="21" t="str">
        <f>IF('Lay Out'!A931&gt;1,'Lay Out'!C931,"")</f>
        <v/>
      </c>
      <c r="G931">
        <f>'Lay Out'!E931</f>
        <v>0</v>
      </c>
      <c r="H931" s="16" t="str">
        <f ca="1">IF('Lay Out'!A931&gt;3,CONCATENATE('Lay Out'!A931,RANDBETWEEN(1,99999)),(""))</f>
        <v/>
      </c>
      <c r="I931" s="16" t="str">
        <f>IF('Lay Out'!A931&gt;1,'Lay Out'!B931,"")</f>
        <v/>
      </c>
      <c r="J931" s="16" t="str">
        <f t="shared" si="85"/>
        <v/>
      </c>
      <c r="K931" s="16" t="str">
        <f t="shared" si="86"/>
        <v/>
      </c>
      <c r="L931" s="16" t="str" cm="1">
        <f t="array" ref="L931">IF(E931="","",_xlfn.IFS(E931=18,40,E931=16,3,E931=10,10))</f>
        <v/>
      </c>
      <c r="M931" s="22" t="str">
        <f>IF(E931=18,'Lay Out'!D931,IF(E931=10,'Lay Out'!D931,IF(E931=16,'Lay Out'!D931,"")))</f>
        <v/>
      </c>
      <c r="N931" s="16" t="str">
        <f>IF(K931=1,'Lay Out'!G931,"")</f>
        <v/>
      </c>
      <c r="O931" s="23" t="str">
        <f>IF(K931=1,'Lay Out'!$J$25,"")</f>
        <v/>
      </c>
      <c r="P931">
        <f t="shared" si="87"/>
        <v>90646</v>
      </c>
      <c r="Q931" s="16" t="str">
        <f>IF(K931=1,'Lay Out'!F931,"")</f>
        <v/>
      </c>
    </row>
    <row r="932" spans="1:17" ht="14.4">
      <c r="A932" t="str">
        <f>IF(C932="no",_xlfn.XLOOKUP(D932,'BASE BANCOS'!B:B,'BASE BANCOS'!C:C,"",0,1),IF(C932&gt;2,_xlfn.XLOOKUP(D932,'BASE BANCOS'!A:A,'BASE BANCOS'!C:C,"",0,1),""))</f>
        <v/>
      </c>
      <c r="B932" s="16" t="str">
        <f>_xlfn.XLOOKUP(A932,'BASE BANCOS'!C:C,'BASE BANCOS'!B:B,"",0,1)</f>
        <v/>
      </c>
      <c r="C932" t="str">
        <f t="shared" si="89"/>
        <v/>
      </c>
      <c r="D932" s="16">
        <f t="shared" si="88"/>
        <v>0</v>
      </c>
      <c r="E932" t="str">
        <f t="shared" si="84"/>
        <v/>
      </c>
      <c r="F932" s="21" t="str">
        <f>IF('Lay Out'!A932&gt;1,'Lay Out'!C932,"")</f>
        <v/>
      </c>
      <c r="G932">
        <f>'Lay Out'!E932</f>
        <v>0</v>
      </c>
      <c r="H932" s="16" t="str">
        <f ca="1">IF('Lay Out'!A932&gt;3,CONCATENATE('Lay Out'!A932,RANDBETWEEN(1,99999)),(""))</f>
        <v/>
      </c>
      <c r="I932" s="16" t="str">
        <f>IF('Lay Out'!A932&gt;1,'Lay Out'!B932,"")</f>
        <v/>
      </c>
      <c r="J932" s="16" t="str">
        <f t="shared" si="85"/>
        <v/>
      </c>
      <c r="K932" s="16" t="str">
        <f t="shared" si="86"/>
        <v/>
      </c>
      <c r="L932" s="16" t="str" cm="1">
        <f t="array" ref="L932">IF(E932="","",_xlfn.IFS(E932=18,40,E932=16,3,E932=10,10))</f>
        <v/>
      </c>
      <c r="M932" s="22" t="str">
        <f>IF(E932=18,'Lay Out'!D932,IF(E932=10,'Lay Out'!D932,IF(E932=16,'Lay Out'!D932,"")))</f>
        <v/>
      </c>
      <c r="N932" s="16" t="str">
        <f>IF(K932=1,'Lay Out'!G932,"")</f>
        <v/>
      </c>
      <c r="O932" s="23" t="str">
        <f>IF(K932=1,'Lay Out'!$J$25,"")</f>
        <v/>
      </c>
      <c r="P932">
        <f t="shared" si="87"/>
        <v>90646</v>
      </c>
      <c r="Q932" s="16" t="str">
        <f>IF(K932=1,'Lay Out'!F932,"")</f>
        <v/>
      </c>
    </row>
    <row r="933" spans="1:17" ht="14.4">
      <c r="A933" t="str">
        <f>IF(C933="no",_xlfn.XLOOKUP(D933,'BASE BANCOS'!B:B,'BASE BANCOS'!C:C,"",0,1),IF(C933&gt;2,_xlfn.XLOOKUP(D933,'BASE BANCOS'!A:A,'BASE BANCOS'!C:C,"",0,1),""))</f>
        <v/>
      </c>
      <c r="B933" s="16" t="str">
        <f>_xlfn.XLOOKUP(A933,'BASE BANCOS'!C:C,'BASE BANCOS'!B:B,"",0,1)</f>
        <v/>
      </c>
      <c r="C933" t="str">
        <f t="shared" si="89"/>
        <v/>
      </c>
      <c r="D933" s="16">
        <f t="shared" si="88"/>
        <v>0</v>
      </c>
      <c r="E933" t="str">
        <f t="shared" si="84"/>
        <v/>
      </c>
      <c r="F933" s="21" t="str">
        <f>IF('Lay Out'!A933&gt;1,'Lay Out'!C933,"")</f>
        <v/>
      </c>
      <c r="G933">
        <f>'Lay Out'!E933</f>
        <v>0</v>
      </c>
      <c r="H933" s="16" t="str">
        <f ca="1">IF('Lay Out'!A933&gt;3,CONCATENATE('Lay Out'!A933,RANDBETWEEN(1,99999)),(""))</f>
        <v/>
      </c>
      <c r="I933" s="16" t="str">
        <f>IF('Lay Out'!A933&gt;1,'Lay Out'!B933,"")</f>
        <v/>
      </c>
      <c r="J933" s="16" t="str">
        <f t="shared" si="85"/>
        <v/>
      </c>
      <c r="K933" s="16" t="str">
        <f t="shared" si="86"/>
        <v/>
      </c>
      <c r="L933" s="16" t="str" cm="1">
        <f t="array" ref="L933">IF(E933="","",_xlfn.IFS(E933=18,40,E933=16,3,E933=10,10))</f>
        <v/>
      </c>
      <c r="M933" s="22" t="str">
        <f>IF(E933=18,'Lay Out'!D933,IF(E933=10,'Lay Out'!D933,IF(E933=16,'Lay Out'!D933,"")))</f>
        <v/>
      </c>
      <c r="N933" s="16" t="str">
        <f>IF(K933=1,'Lay Out'!G933,"")</f>
        <v/>
      </c>
      <c r="O933" s="23" t="str">
        <f>IF(K933=1,'Lay Out'!$J$25,"")</f>
        <v/>
      </c>
      <c r="P933">
        <f t="shared" si="87"/>
        <v>90646</v>
      </c>
      <c r="Q933" s="16" t="str">
        <f>IF(K933=1,'Lay Out'!F933,"")</f>
        <v/>
      </c>
    </row>
    <row r="934" spans="1:17" ht="14.4">
      <c r="A934" t="str">
        <f>IF(C934="no",_xlfn.XLOOKUP(D934,'BASE BANCOS'!B:B,'BASE BANCOS'!C:C,"",0,1),IF(C934&gt;2,_xlfn.XLOOKUP(D934,'BASE BANCOS'!A:A,'BASE BANCOS'!C:C,"",0,1),""))</f>
        <v/>
      </c>
      <c r="B934" s="16" t="str">
        <f>_xlfn.XLOOKUP(A934,'BASE BANCOS'!C:C,'BASE BANCOS'!B:B,"",0,1)</f>
        <v/>
      </c>
      <c r="C934" t="str">
        <f t="shared" si="89"/>
        <v/>
      </c>
      <c r="D934" s="16">
        <f t="shared" si="88"/>
        <v>0</v>
      </c>
      <c r="E934" t="str">
        <f t="shared" si="84"/>
        <v/>
      </c>
      <c r="F934" s="21" t="str">
        <f>IF('Lay Out'!A934&gt;1,'Lay Out'!C934,"")</f>
        <v/>
      </c>
      <c r="G934">
        <f>'Lay Out'!E934</f>
        <v>0</v>
      </c>
      <c r="H934" s="16" t="str">
        <f ca="1">IF('Lay Out'!A934&gt;3,CONCATENATE('Lay Out'!A934,RANDBETWEEN(1,99999)),(""))</f>
        <v/>
      </c>
      <c r="I934" s="16" t="str">
        <f>IF('Lay Out'!A934&gt;1,'Lay Out'!B934,"")</f>
        <v/>
      </c>
      <c r="J934" s="16" t="str">
        <f t="shared" si="85"/>
        <v/>
      </c>
      <c r="K934" s="16" t="str">
        <f t="shared" si="86"/>
        <v/>
      </c>
      <c r="L934" s="16" t="str" cm="1">
        <f t="array" ref="L934">IF(E934="","",_xlfn.IFS(E934=18,40,E934=16,3,E934=10,10))</f>
        <v/>
      </c>
      <c r="M934" s="22" t="str">
        <f>IF(E934=18,'Lay Out'!D934,IF(E934=10,'Lay Out'!D934,IF(E934=16,'Lay Out'!D934,"")))</f>
        <v/>
      </c>
      <c r="N934" s="16" t="str">
        <f>IF(K934=1,'Lay Out'!G934,"")</f>
        <v/>
      </c>
      <c r="O934" s="23" t="str">
        <f>IF(K934=1,'Lay Out'!$J$25,"")</f>
        <v/>
      </c>
      <c r="P934">
        <f t="shared" si="87"/>
        <v>90646</v>
      </c>
      <c r="Q934" s="16" t="str">
        <f>IF(K934=1,'Lay Out'!F934,"")</f>
        <v/>
      </c>
    </row>
    <row r="935" spans="1:17" ht="14.4">
      <c r="A935" t="str">
        <f>IF(C935="no",_xlfn.XLOOKUP(D935,'BASE BANCOS'!B:B,'BASE BANCOS'!C:C,"",0,1),IF(C935&gt;2,_xlfn.XLOOKUP(D935,'BASE BANCOS'!A:A,'BASE BANCOS'!C:C,"",0,1),""))</f>
        <v/>
      </c>
      <c r="B935" s="16" t="str">
        <f>_xlfn.XLOOKUP(A935,'BASE BANCOS'!C:C,'BASE BANCOS'!B:B,"",0,1)</f>
        <v/>
      </c>
      <c r="C935" t="str">
        <f t="shared" si="89"/>
        <v/>
      </c>
      <c r="D935" s="16">
        <f t="shared" si="88"/>
        <v>0</v>
      </c>
      <c r="E935" t="str">
        <f t="shared" si="84"/>
        <v/>
      </c>
      <c r="F935" s="21" t="str">
        <f>IF('Lay Out'!A935&gt;1,'Lay Out'!C935,"")</f>
        <v/>
      </c>
      <c r="G935">
        <f>'Lay Out'!E935</f>
        <v>0</v>
      </c>
      <c r="H935" s="16" t="str">
        <f ca="1">IF('Lay Out'!A935&gt;3,CONCATENATE('Lay Out'!A935,RANDBETWEEN(1,99999)),(""))</f>
        <v/>
      </c>
      <c r="I935" s="16" t="str">
        <f>IF('Lay Out'!A935&gt;1,'Lay Out'!B935,"")</f>
        <v/>
      </c>
      <c r="J935" s="16" t="str">
        <f t="shared" si="85"/>
        <v/>
      </c>
      <c r="K935" s="16" t="str">
        <f t="shared" si="86"/>
        <v/>
      </c>
      <c r="L935" s="16" t="str" cm="1">
        <f t="array" ref="L935">IF(E935="","",_xlfn.IFS(E935=18,40,E935=16,3,E935=10,10))</f>
        <v/>
      </c>
      <c r="M935" s="22" t="str">
        <f>IF(E935=18,'Lay Out'!D935,IF(E935=10,'Lay Out'!D935,IF(E935=16,'Lay Out'!D935,"")))</f>
        <v/>
      </c>
      <c r="N935" s="16" t="str">
        <f>IF(K935=1,'Lay Out'!G935,"")</f>
        <v/>
      </c>
      <c r="O935" s="23" t="str">
        <f>IF(K935=1,'Lay Out'!$J$25,"")</f>
        <v/>
      </c>
      <c r="P935">
        <f t="shared" si="87"/>
        <v>90646</v>
      </c>
      <c r="Q935" s="16" t="str">
        <f>IF(K935=1,'Lay Out'!F935,"")</f>
        <v/>
      </c>
    </row>
    <row r="936" spans="1:17" ht="14.4">
      <c r="A936" t="str">
        <f>IF(C936="no",_xlfn.XLOOKUP(D936,'BASE BANCOS'!B:B,'BASE BANCOS'!C:C,"",0,1),IF(C936&gt;2,_xlfn.XLOOKUP(D936,'BASE BANCOS'!A:A,'BASE BANCOS'!C:C,"",0,1),""))</f>
        <v/>
      </c>
      <c r="B936" s="16" t="str">
        <f>_xlfn.XLOOKUP(A936,'BASE BANCOS'!C:C,'BASE BANCOS'!B:B,"",0,1)</f>
        <v/>
      </c>
      <c r="C936" t="str">
        <f t="shared" si="89"/>
        <v/>
      </c>
      <c r="D936" s="16">
        <f t="shared" si="88"/>
        <v>0</v>
      </c>
      <c r="E936" t="str">
        <f t="shared" si="84"/>
        <v/>
      </c>
      <c r="F936" s="21" t="str">
        <f>IF('Lay Out'!A936&gt;1,'Lay Out'!C936,"")</f>
        <v/>
      </c>
      <c r="G936">
        <f>'Lay Out'!E936</f>
        <v>0</v>
      </c>
      <c r="H936" s="16" t="str">
        <f ca="1">IF('Lay Out'!A936&gt;3,CONCATENATE('Lay Out'!A936,RANDBETWEEN(1,99999)),(""))</f>
        <v/>
      </c>
      <c r="I936" s="16" t="str">
        <f>IF('Lay Out'!A936&gt;1,'Lay Out'!B936,"")</f>
        <v/>
      </c>
      <c r="J936" s="16" t="str">
        <f t="shared" si="85"/>
        <v/>
      </c>
      <c r="K936" s="16" t="str">
        <f t="shared" si="86"/>
        <v/>
      </c>
      <c r="L936" s="16" t="str" cm="1">
        <f t="array" ref="L936">IF(E936="","",_xlfn.IFS(E936=18,40,E936=16,3,E936=10,10))</f>
        <v/>
      </c>
      <c r="M936" s="22" t="str">
        <f>IF(E936=18,'Lay Out'!D936,IF(E936=10,'Lay Out'!D936,IF(E936=16,'Lay Out'!D936,"")))</f>
        <v/>
      </c>
      <c r="N936" s="16" t="str">
        <f>IF(K936=1,'Lay Out'!G936,"")</f>
        <v/>
      </c>
      <c r="O936" s="23" t="str">
        <f>IF(K936=1,'Lay Out'!$J$25,"")</f>
        <v/>
      </c>
      <c r="P936">
        <f t="shared" si="87"/>
        <v>90646</v>
      </c>
      <c r="Q936" s="16" t="str">
        <f>IF(K936=1,'Lay Out'!F936,"")</f>
        <v/>
      </c>
    </row>
    <row r="937" spans="1:17" ht="14.4">
      <c r="A937" t="str">
        <f>IF(C937="no",_xlfn.XLOOKUP(D937,'BASE BANCOS'!B:B,'BASE BANCOS'!C:C,"",0,1),IF(C937&gt;2,_xlfn.XLOOKUP(D937,'BASE BANCOS'!A:A,'BASE BANCOS'!C:C,"",0,1),""))</f>
        <v/>
      </c>
      <c r="B937" s="16" t="str">
        <f>_xlfn.XLOOKUP(A937,'BASE BANCOS'!C:C,'BASE BANCOS'!B:B,"",0,1)</f>
        <v/>
      </c>
      <c r="C937" t="str">
        <f t="shared" si="89"/>
        <v/>
      </c>
      <c r="D937" s="16">
        <f t="shared" si="88"/>
        <v>0</v>
      </c>
      <c r="E937" t="str">
        <f t="shared" si="84"/>
        <v/>
      </c>
      <c r="F937" s="21" t="str">
        <f>IF('Lay Out'!A937&gt;1,'Lay Out'!C937,"")</f>
        <v/>
      </c>
      <c r="G937">
        <f>'Lay Out'!E937</f>
        <v>0</v>
      </c>
      <c r="H937" s="16" t="str">
        <f ca="1">IF('Lay Out'!A937&gt;3,CONCATENATE('Lay Out'!A937,RANDBETWEEN(1,99999)),(""))</f>
        <v/>
      </c>
      <c r="I937" s="16" t="str">
        <f>IF('Lay Out'!A937&gt;1,'Lay Out'!B937,"")</f>
        <v/>
      </c>
      <c r="J937" s="16" t="str">
        <f t="shared" si="85"/>
        <v/>
      </c>
      <c r="K937" s="16" t="str">
        <f t="shared" si="86"/>
        <v/>
      </c>
      <c r="L937" s="16" t="str" cm="1">
        <f t="array" ref="L937">IF(E937="","",_xlfn.IFS(E937=18,40,E937=16,3,E937=10,10))</f>
        <v/>
      </c>
      <c r="M937" s="22" t="str">
        <f>IF(E937=18,'Lay Out'!D937,IF(E937=10,'Lay Out'!D937,IF(E937=16,'Lay Out'!D937,"")))</f>
        <v/>
      </c>
      <c r="N937" s="16" t="str">
        <f>IF(K937=1,'Lay Out'!G937,"")</f>
        <v/>
      </c>
      <c r="O937" s="23" t="str">
        <f>IF(K937=1,'Lay Out'!$J$25,"")</f>
        <v/>
      </c>
      <c r="P937">
        <f t="shared" si="87"/>
        <v>90646</v>
      </c>
      <c r="Q937" s="16" t="str">
        <f>IF(K937=1,'Lay Out'!F937,"")</f>
        <v/>
      </c>
    </row>
    <row r="938" spans="1:17" ht="14.4">
      <c r="A938" t="str">
        <f>IF(C938="no",_xlfn.XLOOKUP(D938,'BASE BANCOS'!B:B,'BASE BANCOS'!C:C,"",0,1),IF(C938&gt;2,_xlfn.XLOOKUP(D938,'BASE BANCOS'!A:A,'BASE BANCOS'!C:C,"",0,1),""))</f>
        <v/>
      </c>
      <c r="B938" s="16" t="str">
        <f>_xlfn.XLOOKUP(A938,'BASE BANCOS'!C:C,'BASE BANCOS'!B:B,"",0,1)</f>
        <v/>
      </c>
      <c r="C938" t="str">
        <f t="shared" si="89"/>
        <v/>
      </c>
      <c r="D938" s="16">
        <f t="shared" si="88"/>
        <v>0</v>
      </c>
      <c r="E938" t="str">
        <f t="shared" si="84"/>
        <v/>
      </c>
      <c r="F938" s="21" t="str">
        <f>IF('Lay Out'!A938&gt;1,'Lay Out'!C938,"")</f>
        <v/>
      </c>
      <c r="G938">
        <f>'Lay Out'!E938</f>
        <v>0</v>
      </c>
      <c r="H938" s="16" t="str">
        <f ca="1">IF('Lay Out'!A938&gt;3,CONCATENATE('Lay Out'!A938,RANDBETWEEN(1,99999)),(""))</f>
        <v/>
      </c>
      <c r="I938" s="16" t="str">
        <f>IF('Lay Out'!A938&gt;1,'Lay Out'!B938,"")</f>
        <v/>
      </c>
      <c r="J938" s="16" t="str">
        <f t="shared" si="85"/>
        <v/>
      </c>
      <c r="K938" s="16" t="str">
        <f t="shared" si="86"/>
        <v/>
      </c>
      <c r="L938" s="16" t="str" cm="1">
        <f t="array" ref="L938">IF(E938="","",_xlfn.IFS(E938=18,40,E938=16,3,E938=10,10))</f>
        <v/>
      </c>
      <c r="M938" s="22" t="str">
        <f>IF(E938=18,'Lay Out'!D938,IF(E938=10,'Lay Out'!D938,IF(E938=16,'Lay Out'!D938,"")))</f>
        <v/>
      </c>
      <c r="N938" s="16" t="str">
        <f>IF(K938=1,'Lay Out'!G938,"")</f>
        <v/>
      </c>
      <c r="O938" s="23" t="str">
        <f>IF(K938=1,'Lay Out'!$J$25,"")</f>
        <v/>
      </c>
      <c r="P938">
        <f t="shared" si="87"/>
        <v>90646</v>
      </c>
      <c r="Q938" s="16" t="str">
        <f>IF(K938=1,'Lay Out'!F938,"")</f>
        <v/>
      </c>
    </row>
    <row r="939" spans="1:17" ht="14.4">
      <c r="A939" t="str">
        <f>IF(C939="no",_xlfn.XLOOKUP(D939,'BASE BANCOS'!B:B,'BASE BANCOS'!C:C,"",0,1),IF(C939&gt;2,_xlfn.XLOOKUP(D939,'BASE BANCOS'!A:A,'BASE BANCOS'!C:C,"",0,1),""))</f>
        <v/>
      </c>
      <c r="B939" s="16" t="str">
        <f>_xlfn.XLOOKUP(A939,'BASE BANCOS'!C:C,'BASE BANCOS'!B:B,"",0,1)</f>
        <v/>
      </c>
      <c r="C939" t="str">
        <f t="shared" si="89"/>
        <v/>
      </c>
      <c r="D939" s="16">
        <f t="shared" si="88"/>
        <v>0</v>
      </c>
      <c r="E939" t="str">
        <f t="shared" si="84"/>
        <v/>
      </c>
      <c r="F939" s="21" t="str">
        <f>IF('Lay Out'!A939&gt;1,'Lay Out'!C939,"")</f>
        <v/>
      </c>
      <c r="G939">
        <f>'Lay Out'!E939</f>
        <v>0</v>
      </c>
      <c r="H939" s="16" t="str">
        <f ca="1">IF('Lay Out'!A939&gt;3,CONCATENATE('Lay Out'!A939,RANDBETWEEN(1,99999)),(""))</f>
        <v/>
      </c>
      <c r="I939" s="16" t="str">
        <f>IF('Lay Out'!A939&gt;1,'Lay Out'!B939,"")</f>
        <v/>
      </c>
      <c r="J939" s="16" t="str">
        <f t="shared" si="85"/>
        <v/>
      </c>
      <c r="K939" s="16" t="str">
        <f t="shared" si="86"/>
        <v/>
      </c>
      <c r="L939" s="16" t="str" cm="1">
        <f t="array" ref="L939">IF(E939="","",_xlfn.IFS(E939=18,40,E939=16,3,E939=10,10))</f>
        <v/>
      </c>
      <c r="M939" s="22" t="str">
        <f>IF(E939=18,'Lay Out'!D939,IF(E939=10,'Lay Out'!D939,IF(E939=16,'Lay Out'!D939,"")))</f>
        <v/>
      </c>
      <c r="N939" s="16" t="str">
        <f>IF(K939=1,'Lay Out'!G939,"")</f>
        <v/>
      </c>
      <c r="O939" s="23" t="str">
        <f>IF(K939=1,'Lay Out'!$J$25,"")</f>
        <v/>
      </c>
      <c r="P939">
        <f t="shared" si="87"/>
        <v>90646</v>
      </c>
      <c r="Q939" s="16" t="str">
        <f>IF(K939=1,'Lay Out'!F939,"")</f>
        <v/>
      </c>
    </row>
    <row r="940" spans="1:17" ht="14.4">
      <c r="A940" t="str">
        <f>IF(C940="no",_xlfn.XLOOKUP(D940,'BASE BANCOS'!B:B,'BASE BANCOS'!C:C,"",0,1),IF(C940&gt;2,_xlfn.XLOOKUP(D940,'BASE BANCOS'!A:A,'BASE BANCOS'!C:C,"",0,1),""))</f>
        <v/>
      </c>
      <c r="B940" s="16" t="str">
        <f>_xlfn.XLOOKUP(A940,'BASE BANCOS'!C:C,'BASE BANCOS'!B:B,"",0,1)</f>
        <v/>
      </c>
      <c r="C940" t="str">
        <f t="shared" si="89"/>
        <v/>
      </c>
      <c r="D940" s="16">
        <f t="shared" si="88"/>
        <v>0</v>
      </c>
      <c r="E940" t="str">
        <f t="shared" si="84"/>
        <v/>
      </c>
      <c r="F940" s="21" t="str">
        <f>IF('Lay Out'!A940&gt;1,'Lay Out'!C940,"")</f>
        <v/>
      </c>
      <c r="G940">
        <f>'Lay Out'!E940</f>
        <v>0</v>
      </c>
      <c r="H940" s="16" t="str">
        <f ca="1">IF('Lay Out'!A940&gt;3,CONCATENATE('Lay Out'!A940,RANDBETWEEN(1,99999)),(""))</f>
        <v/>
      </c>
      <c r="I940" s="16" t="str">
        <f>IF('Lay Out'!A940&gt;1,'Lay Out'!B940,"")</f>
        <v/>
      </c>
      <c r="J940" s="16" t="str">
        <f t="shared" si="85"/>
        <v/>
      </c>
      <c r="K940" s="16" t="str">
        <f t="shared" si="86"/>
        <v/>
      </c>
      <c r="L940" s="16" t="str" cm="1">
        <f t="array" ref="L940">IF(E940="","",_xlfn.IFS(E940=18,40,E940=16,3,E940=10,10))</f>
        <v/>
      </c>
      <c r="M940" s="22" t="str">
        <f>IF(E940=18,'Lay Out'!D940,IF(E940=10,'Lay Out'!D940,IF(E940=16,'Lay Out'!D940,"")))</f>
        <v/>
      </c>
      <c r="N940" s="16" t="str">
        <f>IF(K940=1,'Lay Out'!G940,"")</f>
        <v/>
      </c>
      <c r="O940" s="23" t="str">
        <f>IF(K940=1,'Lay Out'!$J$25,"")</f>
        <v/>
      </c>
      <c r="P940">
        <f t="shared" si="87"/>
        <v>90646</v>
      </c>
      <c r="Q940" s="16" t="str">
        <f>IF(K940=1,'Lay Out'!F940,"")</f>
        <v/>
      </c>
    </row>
    <row r="941" spans="1:17" ht="14.4">
      <c r="A941" t="str">
        <f>IF(C941="no",_xlfn.XLOOKUP(D941,'BASE BANCOS'!B:B,'BASE BANCOS'!C:C,"",0,1),IF(C941&gt;2,_xlfn.XLOOKUP(D941,'BASE BANCOS'!A:A,'BASE BANCOS'!C:C,"",0,1),""))</f>
        <v/>
      </c>
      <c r="B941" s="16" t="str">
        <f>_xlfn.XLOOKUP(A941,'BASE BANCOS'!C:C,'BASE BANCOS'!B:B,"",0,1)</f>
        <v/>
      </c>
      <c r="C941" t="str">
        <f t="shared" si="89"/>
        <v/>
      </c>
      <c r="D941" s="16">
        <f t="shared" si="88"/>
        <v>0</v>
      </c>
      <c r="E941" t="str">
        <f t="shared" si="84"/>
        <v/>
      </c>
      <c r="F941" s="21" t="str">
        <f>IF('Lay Out'!A941&gt;1,'Lay Out'!C941,"")</f>
        <v/>
      </c>
      <c r="G941">
        <f>'Lay Out'!E941</f>
        <v>0</v>
      </c>
      <c r="H941" s="16" t="str">
        <f ca="1">IF('Lay Out'!A941&gt;3,CONCATENATE('Lay Out'!A941,RANDBETWEEN(1,99999)),(""))</f>
        <v/>
      </c>
      <c r="I941" s="16" t="str">
        <f>IF('Lay Out'!A941&gt;1,'Lay Out'!B941,"")</f>
        <v/>
      </c>
      <c r="J941" s="16" t="str">
        <f t="shared" si="85"/>
        <v/>
      </c>
      <c r="K941" s="16" t="str">
        <f t="shared" si="86"/>
        <v/>
      </c>
      <c r="L941" s="16" t="str" cm="1">
        <f t="array" ref="L941">IF(E941="","",_xlfn.IFS(E941=18,40,E941=16,3,E941=10,10))</f>
        <v/>
      </c>
      <c r="M941" s="22" t="str">
        <f>IF(E941=18,'Lay Out'!D941,IF(E941=10,'Lay Out'!D941,IF(E941=16,'Lay Out'!D941,"")))</f>
        <v/>
      </c>
      <c r="N941" s="16" t="str">
        <f>IF(K941=1,'Lay Out'!G941,"")</f>
        <v/>
      </c>
      <c r="O941" s="23" t="str">
        <f>IF(K941=1,'Lay Out'!$J$25,"")</f>
        <v/>
      </c>
      <c r="P941">
        <f t="shared" si="87"/>
        <v>90646</v>
      </c>
      <c r="Q941" s="16" t="str">
        <f>IF(K941=1,'Lay Out'!F941,"")</f>
        <v/>
      </c>
    </row>
    <row r="942" spans="1:17" ht="14.4">
      <c r="A942" t="str">
        <f>IF(C942="no",_xlfn.XLOOKUP(D942,'BASE BANCOS'!B:B,'BASE BANCOS'!C:C,"",0,1),IF(C942&gt;2,_xlfn.XLOOKUP(D942,'BASE BANCOS'!A:A,'BASE BANCOS'!C:C,"",0,1),""))</f>
        <v/>
      </c>
      <c r="B942" s="16" t="str">
        <f>_xlfn.XLOOKUP(A942,'BASE BANCOS'!C:C,'BASE BANCOS'!B:B,"",0,1)</f>
        <v/>
      </c>
      <c r="C942" t="str">
        <f t="shared" si="89"/>
        <v/>
      </c>
      <c r="D942" s="16">
        <f t="shared" si="88"/>
        <v>0</v>
      </c>
      <c r="E942" t="str">
        <f t="shared" si="84"/>
        <v/>
      </c>
      <c r="F942" s="21" t="str">
        <f>IF('Lay Out'!A942&gt;1,'Lay Out'!C942,"")</f>
        <v/>
      </c>
      <c r="G942">
        <f>'Lay Out'!E942</f>
        <v>0</v>
      </c>
      <c r="H942" s="16" t="str">
        <f ca="1">IF('Lay Out'!A942&gt;3,CONCATENATE('Lay Out'!A942,RANDBETWEEN(1,99999)),(""))</f>
        <v/>
      </c>
      <c r="I942" s="16" t="str">
        <f>IF('Lay Out'!A942&gt;1,'Lay Out'!B942,"")</f>
        <v/>
      </c>
      <c r="J942" s="16" t="str">
        <f t="shared" si="85"/>
        <v/>
      </c>
      <c r="K942" s="16" t="str">
        <f t="shared" si="86"/>
        <v/>
      </c>
      <c r="L942" s="16" t="str" cm="1">
        <f t="array" ref="L942">IF(E942="","",_xlfn.IFS(E942=18,40,E942=16,3,E942=10,10))</f>
        <v/>
      </c>
      <c r="M942" s="22" t="str">
        <f>IF(E942=18,'Lay Out'!D942,IF(E942=10,'Lay Out'!D942,IF(E942=16,'Lay Out'!D942,"")))</f>
        <v/>
      </c>
      <c r="N942" s="16" t="str">
        <f>IF(K942=1,'Lay Out'!G942,"")</f>
        <v/>
      </c>
      <c r="O942" s="23" t="str">
        <f>IF(K942=1,'Lay Out'!$J$25,"")</f>
        <v/>
      </c>
      <c r="P942">
        <f t="shared" si="87"/>
        <v>90646</v>
      </c>
      <c r="Q942" s="16" t="str">
        <f>IF(K942=1,'Lay Out'!F942,"")</f>
        <v/>
      </c>
    </row>
    <row r="943" spans="1:17" ht="14.4">
      <c r="A943" t="str">
        <f>IF(C943="no",_xlfn.XLOOKUP(D943,'BASE BANCOS'!B:B,'BASE BANCOS'!C:C,"",0,1),IF(C943&gt;2,_xlfn.XLOOKUP(D943,'BASE BANCOS'!A:A,'BASE BANCOS'!C:C,"",0,1),""))</f>
        <v/>
      </c>
      <c r="B943" s="16" t="str">
        <f>_xlfn.XLOOKUP(A943,'BASE BANCOS'!C:C,'BASE BANCOS'!B:B,"",0,1)</f>
        <v/>
      </c>
      <c r="C943" t="str">
        <f t="shared" si="89"/>
        <v/>
      </c>
      <c r="D943" s="16">
        <f t="shared" si="88"/>
        <v>0</v>
      </c>
      <c r="E943" t="str">
        <f t="shared" si="84"/>
        <v/>
      </c>
      <c r="F943" s="21" t="str">
        <f>IF('Lay Out'!A943&gt;1,'Lay Out'!C943,"")</f>
        <v/>
      </c>
      <c r="G943">
        <f>'Lay Out'!E943</f>
        <v>0</v>
      </c>
      <c r="H943" s="16" t="str">
        <f ca="1">IF('Lay Out'!A943&gt;3,CONCATENATE('Lay Out'!A943,RANDBETWEEN(1,99999)),(""))</f>
        <v/>
      </c>
      <c r="I943" s="16" t="str">
        <f>IF('Lay Out'!A943&gt;1,'Lay Out'!B943,"")</f>
        <v/>
      </c>
      <c r="J943" s="16" t="str">
        <f t="shared" si="85"/>
        <v/>
      </c>
      <c r="K943" s="16" t="str">
        <f t="shared" si="86"/>
        <v/>
      </c>
      <c r="L943" s="16" t="str" cm="1">
        <f t="array" ref="L943">IF(E943="","",_xlfn.IFS(E943=18,40,E943=16,3,E943=10,10))</f>
        <v/>
      </c>
      <c r="M943" s="22" t="str">
        <f>IF(E943=18,'Lay Out'!D943,IF(E943=10,'Lay Out'!D943,IF(E943=16,'Lay Out'!D943,"")))</f>
        <v/>
      </c>
      <c r="N943" s="16" t="str">
        <f>IF(K943=1,'Lay Out'!G943,"")</f>
        <v/>
      </c>
      <c r="O943" s="23" t="str">
        <f>IF(K943=1,'Lay Out'!$J$25,"")</f>
        <v/>
      </c>
      <c r="P943">
        <f t="shared" si="87"/>
        <v>90646</v>
      </c>
      <c r="Q943" s="16" t="str">
        <f>IF(K943=1,'Lay Out'!F943,"")</f>
        <v/>
      </c>
    </row>
    <row r="944" spans="1:17" ht="14.4">
      <c r="A944" t="str">
        <f>IF(C944="no",_xlfn.XLOOKUP(D944,'BASE BANCOS'!B:B,'BASE BANCOS'!C:C,"",0,1),IF(C944&gt;2,_xlfn.XLOOKUP(D944,'BASE BANCOS'!A:A,'BASE BANCOS'!C:C,"",0,1),""))</f>
        <v/>
      </c>
      <c r="B944" s="16" t="str">
        <f>_xlfn.XLOOKUP(A944,'BASE BANCOS'!C:C,'BASE BANCOS'!B:B,"",0,1)</f>
        <v/>
      </c>
      <c r="C944" t="str">
        <f t="shared" si="89"/>
        <v/>
      </c>
      <c r="D944" s="16">
        <f t="shared" si="88"/>
        <v>0</v>
      </c>
      <c r="E944" t="str">
        <f t="shared" si="84"/>
        <v/>
      </c>
      <c r="F944" s="21" t="str">
        <f>IF('Lay Out'!A944&gt;1,'Lay Out'!C944,"")</f>
        <v/>
      </c>
      <c r="G944">
        <f>'Lay Out'!E944</f>
        <v>0</v>
      </c>
      <c r="H944" s="16" t="str">
        <f ca="1">IF('Lay Out'!A944&gt;3,CONCATENATE('Lay Out'!A944,RANDBETWEEN(1,99999)),(""))</f>
        <v/>
      </c>
      <c r="I944" s="16" t="str">
        <f>IF('Lay Out'!A944&gt;1,'Lay Out'!B944,"")</f>
        <v/>
      </c>
      <c r="J944" s="16" t="str">
        <f t="shared" si="85"/>
        <v/>
      </c>
      <c r="K944" s="16" t="str">
        <f t="shared" si="86"/>
        <v/>
      </c>
      <c r="L944" s="16" t="str" cm="1">
        <f t="array" ref="L944">IF(E944="","",_xlfn.IFS(E944=18,40,E944=16,3,E944=10,10))</f>
        <v/>
      </c>
      <c r="M944" s="22" t="str">
        <f>IF(E944=18,'Lay Out'!D944,IF(E944=10,'Lay Out'!D944,IF(E944=16,'Lay Out'!D944,"")))</f>
        <v/>
      </c>
      <c r="N944" s="16" t="str">
        <f>IF(K944=1,'Lay Out'!G944,"")</f>
        <v/>
      </c>
      <c r="O944" s="23" t="str">
        <f>IF(K944=1,'Lay Out'!$J$25,"")</f>
        <v/>
      </c>
      <c r="P944">
        <f t="shared" si="87"/>
        <v>90646</v>
      </c>
      <c r="Q944" s="16" t="str">
        <f>IF(K944=1,'Lay Out'!F944,"")</f>
        <v/>
      </c>
    </row>
    <row r="945" spans="1:17" ht="14.4">
      <c r="A945" t="str">
        <f>IF(C945="no",_xlfn.XLOOKUP(D945,'BASE BANCOS'!B:B,'BASE BANCOS'!C:C,"",0,1),IF(C945&gt;2,_xlfn.XLOOKUP(D945,'BASE BANCOS'!A:A,'BASE BANCOS'!C:C,"",0,1),""))</f>
        <v/>
      </c>
      <c r="B945" s="16" t="str">
        <f>_xlfn.XLOOKUP(A945,'BASE BANCOS'!C:C,'BASE BANCOS'!B:B,"",0,1)</f>
        <v/>
      </c>
      <c r="C945" t="str">
        <f t="shared" si="89"/>
        <v/>
      </c>
      <c r="D945" s="16">
        <f t="shared" si="88"/>
        <v>0</v>
      </c>
      <c r="E945" t="str">
        <f t="shared" si="84"/>
        <v/>
      </c>
      <c r="F945" s="21" t="str">
        <f>IF('Lay Out'!A945&gt;1,'Lay Out'!C945,"")</f>
        <v/>
      </c>
      <c r="G945">
        <f>'Lay Out'!E945</f>
        <v>0</v>
      </c>
      <c r="H945" s="16" t="str">
        <f ca="1">IF('Lay Out'!A945&gt;3,CONCATENATE('Lay Out'!A945,RANDBETWEEN(1,99999)),(""))</f>
        <v/>
      </c>
      <c r="I945" s="16" t="str">
        <f>IF('Lay Out'!A945&gt;1,'Lay Out'!B945,"")</f>
        <v/>
      </c>
      <c r="J945" s="16" t="str">
        <f t="shared" si="85"/>
        <v/>
      </c>
      <c r="K945" s="16" t="str">
        <f t="shared" si="86"/>
        <v/>
      </c>
      <c r="L945" s="16" t="str" cm="1">
        <f t="array" ref="L945">IF(E945="","",_xlfn.IFS(E945=18,40,E945=16,3,E945=10,10))</f>
        <v/>
      </c>
      <c r="M945" s="22" t="str">
        <f>IF(E945=18,'Lay Out'!D945,IF(E945=10,'Lay Out'!D945,IF(E945=16,'Lay Out'!D945,"")))</f>
        <v/>
      </c>
      <c r="N945" s="16" t="str">
        <f>IF(K945=1,'Lay Out'!G945,"")</f>
        <v/>
      </c>
      <c r="O945" s="23" t="str">
        <f>IF(K945=1,'Lay Out'!$J$25,"")</f>
        <v/>
      </c>
      <c r="P945">
        <f t="shared" si="87"/>
        <v>90646</v>
      </c>
      <c r="Q945" s="16" t="str">
        <f>IF(K945=1,'Lay Out'!F945,"")</f>
        <v/>
      </c>
    </row>
    <row r="946" spans="1:17" ht="14.4">
      <c r="A946" t="str">
        <f>IF(C946="no",_xlfn.XLOOKUP(D946,'BASE BANCOS'!B:B,'BASE BANCOS'!C:C,"",0,1),IF(C946&gt;2,_xlfn.XLOOKUP(D946,'BASE BANCOS'!A:A,'BASE BANCOS'!C:C,"",0,1),""))</f>
        <v/>
      </c>
      <c r="B946" s="16" t="str">
        <f>_xlfn.XLOOKUP(A946,'BASE BANCOS'!C:C,'BASE BANCOS'!B:B,"",0,1)</f>
        <v/>
      </c>
      <c r="C946" t="str">
        <f t="shared" si="89"/>
        <v/>
      </c>
      <c r="D946" s="16">
        <f t="shared" si="88"/>
        <v>0</v>
      </c>
      <c r="E946" t="str">
        <f t="shared" si="84"/>
        <v/>
      </c>
      <c r="F946" s="21" t="str">
        <f>IF('Lay Out'!A946&gt;1,'Lay Out'!C946,"")</f>
        <v/>
      </c>
      <c r="G946">
        <f>'Lay Out'!E946</f>
        <v>0</v>
      </c>
      <c r="H946" s="16" t="str">
        <f ca="1">IF('Lay Out'!A946&gt;3,CONCATENATE('Lay Out'!A946,RANDBETWEEN(1,99999)),(""))</f>
        <v/>
      </c>
      <c r="I946" s="16" t="str">
        <f>IF('Lay Out'!A946&gt;1,'Lay Out'!B946,"")</f>
        <v/>
      </c>
      <c r="J946" s="16" t="str">
        <f t="shared" si="85"/>
        <v/>
      </c>
      <c r="K946" s="16" t="str">
        <f t="shared" si="86"/>
        <v/>
      </c>
      <c r="L946" s="16" t="str" cm="1">
        <f t="array" ref="L946">IF(E946="","",_xlfn.IFS(E946=18,40,E946=16,3,E946=10,10))</f>
        <v/>
      </c>
      <c r="M946" s="22" t="str">
        <f>IF(E946=18,'Lay Out'!D946,IF(E946=10,'Lay Out'!D946,IF(E946=16,'Lay Out'!D946,"")))</f>
        <v/>
      </c>
      <c r="N946" s="16" t="str">
        <f>IF(K946=1,'Lay Out'!G946,"")</f>
        <v/>
      </c>
      <c r="O946" s="23" t="str">
        <f>IF(K946=1,'Lay Out'!$J$25,"")</f>
        <v/>
      </c>
      <c r="P946">
        <f t="shared" si="87"/>
        <v>90646</v>
      </c>
      <c r="Q946" s="16" t="str">
        <f>IF(K946=1,'Lay Out'!F946,"")</f>
        <v/>
      </c>
    </row>
    <row r="947" spans="1:17" ht="14.4">
      <c r="A947" t="str">
        <f>IF(C947="no",_xlfn.XLOOKUP(D947,'BASE BANCOS'!B:B,'BASE BANCOS'!C:C,"",0,1),IF(C947&gt;2,_xlfn.XLOOKUP(D947,'BASE BANCOS'!A:A,'BASE BANCOS'!C:C,"",0,1),""))</f>
        <v/>
      </c>
      <c r="B947" s="16" t="str">
        <f>_xlfn.XLOOKUP(A947,'BASE BANCOS'!C:C,'BASE BANCOS'!B:B,"",0,1)</f>
        <v/>
      </c>
      <c r="C947" t="str">
        <f t="shared" si="89"/>
        <v/>
      </c>
      <c r="D947" s="16">
        <f t="shared" si="88"/>
        <v>0</v>
      </c>
      <c r="E947" t="str">
        <f t="shared" si="84"/>
        <v/>
      </c>
      <c r="F947" s="21" t="str">
        <f>IF('Lay Out'!A947&gt;1,'Lay Out'!C947,"")</f>
        <v/>
      </c>
      <c r="G947">
        <f>'Lay Out'!E947</f>
        <v>0</v>
      </c>
      <c r="H947" s="16" t="str">
        <f ca="1">IF('Lay Out'!A947&gt;3,CONCATENATE('Lay Out'!A947,RANDBETWEEN(1,99999)),(""))</f>
        <v/>
      </c>
      <c r="I947" s="16" t="str">
        <f>IF('Lay Out'!A947&gt;1,'Lay Out'!B947,"")</f>
        <v/>
      </c>
      <c r="J947" s="16" t="str">
        <f t="shared" si="85"/>
        <v/>
      </c>
      <c r="K947" s="16" t="str">
        <f t="shared" si="86"/>
        <v/>
      </c>
      <c r="L947" s="16" t="str" cm="1">
        <f t="array" ref="L947">IF(E947="","",_xlfn.IFS(E947=18,40,E947=16,3,E947=10,10))</f>
        <v/>
      </c>
      <c r="M947" s="22" t="str">
        <f>IF(E947=18,'Lay Out'!D947,IF(E947=10,'Lay Out'!D947,IF(E947=16,'Lay Out'!D947,"")))</f>
        <v/>
      </c>
      <c r="N947" s="16" t="str">
        <f>IF(K947=1,'Lay Out'!G947,"")</f>
        <v/>
      </c>
      <c r="O947" s="23" t="str">
        <f>IF(K947=1,'Lay Out'!$J$25,"")</f>
        <v/>
      </c>
      <c r="P947">
        <f t="shared" si="87"/>
        <v>90646</v>
      </c>
      <c r="Q947" s="16" t="str">
        <f>IF(K947=1,'Lay Out'!F947,"")</f>
        <v/>
      </c>
    </row>
    <row r="948" spans="1:17" ht="14.4">
      <c r="A948" t="str">
        <f>IF(C948="no",_xlfn.XLOOKUP(D948,'BASE BANCOS'!B:B,'BASE BANCOS'!C:C,"",0,1),IF(C948&gt;2,_xlfn.XLOOKUP(D948,'BASE BANCOS'!A:A,'BASE BANCOS'!C:C,"",0,1),""))</f>
        <v/>
      </c>
      <c r="B948" s="16" t="str">
        <f>_xlfn.XLOOKUP(A948,'BASE BANCOS'!C:C,'BASE BANCOS'!B:B,"",0,1)</f>
        <v/>
      </c>
      <c r="C948" t="str">
        <f t="shared" si="89"/>
        <v/>
      </c>
      <c r="D948" s="16">
        <f t="shared" si="88"/>
        <v>0</v>
      </c>
      <c r="E948" t="str">
        <f t="shared" si="84"/>
        <v/>
      </c>
      <c r="F948" s="21" t="str">
        <f>IF('Lay Out'!A948&gt;1,'Lay Out'!C948,"")</f>
        <v/>
      </c>
      <c r="G948">
        <f>'Lay Out'!E948</f>
        <v>0</v>
      </c>
      <c r="H948" s="16" t="str">
        <f ca="1">IF('Lay Out'!A948&gt;3,CONCATENATE('Lay Out'!A948,RANDBETWEEN(1,99999)),(""))</f>
        <v/>
      </c>
      <c r="I948" s="16" t="str">
        <f>IF('Lay Out'!A948&gt;1,'Lay Out'!B948,"")</f>
        <v/>
      </c>
      <c r="J948" s="16" t="str">
        <f t="shared" si="85"/>
        <v/>
      </c>
      <c r="K948" s="16" t="str">
        <f t="shared" si="86"/>
        <v/>
      </c>
      <c r="L948" s="16" t="str" cm="1">
        <f t="array" ref="L948">IF(E948="","",_xlfn.IFS(E948=18,40,E948=16,3,E948=10,10))</f>
        <v/>
      </c>
      <c r="M948" s="22" t="str">
        <f>IF(E948=18,'Lay Out'!D948,IF(E948=10,'Lay Out'!D948,IF(E948=16,'Lay Out'!D948,"")))</f>
        <v/>
      </c>
      <c r="N948" s="16" t="str">
        <f>IF(K948=1,'Lay Out'!G948,"")</f>
        <v/>
      </c>
      <c r="O948" s="23" t="str">
        <f>IF(K948=1,'Lay Out'!$J$25,"")</f>
        <v/>
      </c>
      <c r="P948">
        <f t="shared" si="87"/>
        <v>90646</v>
      </c>
      <c r="Q948" s="16" t="str">
        <f>IF(K948=1,'Lay Out'!F948,"")</f>
        <v/>
      </c>
    </row>
    <row r="949" spans="1:17" ht="14.4">
      <c r="A949" t="str">
        <f>IF(C949="no",_xlfn.XLOOKUP(D949,'BASE BANCOS'!B:B,'BASE BANCOS'!C:C,"",0,1),IF(C949&gt;2,_xlfn.XLOOKUP(D949,'BASE BANCOS'!A:A,'BASE BANCOS'!C:C,"",0,1),""))</f>
        <v/>
      </c>
      <c r="B949" s="16" t="str">
        <f>_xlfn.XLOOKUP(A949,'BASE BANCOS'!C:C,'BASE BANCOS'!B:B,"",0,1)</f>
        <v/>
      </c>
      <c r="C949" t="str">
        <f t="shared" si="89"/>
        <v/>
      </c>
      <c r="D949" s="16">
        <f t="shared" si="88"/>
        <v>0</v>
      </c>
      <c r="E949" t="str">
        <f t="shared" si="84"/>
        <v/>
      </c>
      <c r="F949" s="21" t="str">
        <f>IF('Lay Out'!A949&gt;1,'Lay Out'!C949,"")</f>
        <v/>
      </c>
      <c r="G949">
        <f>'Lay Out'!E949</f>
        <v>0</v>
      </c>
      <c r="H949" s="16" t="str">
        <f ca="1">IF('Lay Out'!A949&gt;3,CONCATENATE('Lay Out'!A949,RANDBETWEEN(1,99999)),(""))</f>
        <v/>
      </c>
      <c r="I949" s="16" t="str">
        <f>IF('Lay Out'!A949&gt;1,'Lay Out'!B949,"")</f>
        <v/>
      </c>
      <c r="J949" s="16" t="str">
        <f t="shared" si="85"/>
        <v/>
      </c>
      <c r="K949" s="16" t="str">
        <f t="shared" si="86"/>
        <v/>
      </c>
      <c r="L949" s="16" t="str" cm="1">
        <f t="array" ref="L949">IF(E949="","",_xlfn.IFS(E949=18,40,E949=16,3,E949=10,10))</f>
        <v/>
      </c>
      <c r="M949" s="22" t="str">
        <f>IF(E949=18,'Lay Out'!D949,IF(E949=10,'Lay Out'!D949,IF(E949=16,'Lay Out'!D949,"")))</f>
        <v/>
      </c>
      <c r="N949" s="16" t="str">
        <f>IF(K949=1,'Lay Out'!G949,"")</f>
        <v/>
      </c>
      <c r="O949" s="23" t="str">
        <f>IF(K949=1,'Lay Out'!$J$25,"")</f>
        <v/>
      </c>
      <c r="P949">
        <f t="shared" si="87"/>
        <v>90646</v>
      </c>
      <c r="Q949" s="16" t="str">
        <f>IF(K949=1,'Lay Out'!F949,"")</f>
        <v/>
      </c>
    </row>
    <row r="950" spans="1:17" ht="14.4">
      <c r="A950" t="str">
        <f>IF(C950="no",_xlfn.XLOOKUP(D950,'BASE BANCOS'!B:B,'BASE BANCOS'!C:C,"",0,1),IF(C950&gt;2,_xlfn.XLOOKUP(D950,'BASE BANCOS'!A:A,'BASE BANCOS'!C:C,"",0,1),""))</f>
        <v/>
      </c>
      <c r="B950" s="16" t="str">
        <f>_xlfn.XLOOKUP(A950,'BASE BANCOS'!C:C,'BASE BANCOS'!B:B,"",0,1)</f>
        <v/>
      </c>
      <c r="C950" t="str">
        <f t="shared" si="89"/>
        <v/>
      </c>
      <c r="D950" s="16">
        <f t="shared" si="88"/>
        <v>0</v>
      </c>
      <c r="E950" t="str">
        <f t="shared" si="84"/>
        <v/>
      </c>
      <c r="F950" s="21" t="str">
        <f>IF('Lay Out'!A950&gt;1,'Lay Out'!C950,"")</f>
        <v/>
      </c>
      <c r="G950">
        <f>'Lay Out'!E950</f>
        <v>0</v>
      </c>
      <c r="H950" s="16" t="str">
        <f ca="1">IF('Lay Out'!A950&gt;3,CONCATENATE('Lay Out'!A950,RANDBETWEEN(1,99999)),(""))</f>
        <v/>
      </c>
      <c r="I950" s="16" t="str">
        <f>IF('Lay Out'!A950&gt;1,'Lay Out'!B950,"")</f>
        <v/>
      </c>
      <c r="J950" s="16" t="str">
        <f t="shared" si="85"/>
        <v/>
      </c>
      <c r="K950" s="16" t="str">
        <f t="shared" si="86"/>
        <v/>
      </c>
      <c r="L950" s="16" t="str" cm="1">
        <f t="array" ref="L950">IF(E950="","",_xlfn.IFS(E950=18,40,E950=16,3,E950=10,10))</f>
        <v/>
      </c>
      <c r="M950" s="22" t="str">
        <f>IF(E950=18,'Lay Out'!D950,IF(E950=10,'Lay Out'!D950,IF(E950=16,'Lay Out'!D950,"")))</f>
        <v/>
      </c>
      <c r="N950" s="16" t="str">
        <f>IF(K950=1,'Lay Out'!G950,"")</f>
        <v/>
      </c>
      <c r="O950" s="23" t="str">
        <f>IF(K950=1,'Lay Out'!$J$25,"")</f>
        <v/>
      </c>
      <c r="P950">
        <f t="shared" si="87"/>
        <v>90646</v>
      </c>
      <c r="Q950" s="16" t="str">
        <f>IF(K950=1,'Lay Out'!F950,"")</f>
        <v/>
      </c>
    </row>
    <row r="951" spans="1:17" ht="14.4">
      <c r="A951" t="str">
        <f>IF(C951="no",_xlfn.XLOOKUP(D951,'BASE BANCOS'!B:B,'BASE BANCOS'!C:C,"",0,1),IF(C951&gt;2,_xlfn.XLOOKUP(D951,'BASE BANCOS'!A:A,'BASE BANCOS'!C:C,"",0,1),""))</f>
        <v/>
      </c>
      <c r="B951" s="16" t="str">
        <f>_xlfn.XLOOKUP(A951,'BASE BANCOS'!C:C,'BASE BANCOS'!B:B,"",0,1)</f>
        <v/>
      </c>
      <c r="C951" t="str">
        <f t="shared" si="89"/>
        <v/>
      </c>
      <c r="D951" s="16">
        <f t="shared" si="88"/>
        <v>0</v>
      </c>
      <c r="E951" t="str">
        <f t="shared" si="84"/>
        <v/>
      </c>
      <c r="F951" s="21" t="str">
        <f>IF('Lay Out'!A951&gt;1,'Lay Out'!C951,"")</f>
        <v/>
      </c>
      <c r="G951">
        <f>'Lay Out'!E951</f>
        <v>0</v>
      </c>
      <c r="H951" s="16" t="str">
        <f ca="1">IF('Lay Out'!A951&gt;3,CONCATENATE('Lay Out'!A951,RANDBETWEEN(1,99999)),(""))</f>
        <v/>
      </c>
      <c r="I951" s="16" t="str">
        <f>IF('Lay Out'!A951&gt;1,'Lay Out'!B951,"")</f>
        <v/>
      </c>
      <c r="J951" s="16" t="str">
        <f t="shared" si="85"/>
        <v/>
      </c>
      <c r="K951" s="16" t="str">
        <f t="shared" si="86"/>
        <v/>
      </c>
      <c r="L951" s="16" t="str" cm="1">
        <f t="array" ref="L951">IF(E951="","",_xlfn.IFS(E951=18,40,E951=16,3,E951=10,10))</f>
        <v/>
      </c>
      <c r="M951" s="22" t="str">
        <f>IF(E951=18,'Lay Out'!D951,IF(E951=10,'Lay Out'!D951,IF(E951=16,'Lay Out'!D951,"")))</f>
        <v/>
      </c>
      <c r="N951" s="16" t="str">
        <f>IF(K951=1,'Lay Out'!G951,"")</f>
        <v/>
      </c>
      <c r="O951" s="23" t="str">
        <f>IF(K951=1,'Lay Out'!$J$25,"")</f>
        <v/>
      </c>
      <c r="P951">
        <f t="shared" si="87"/>
        <v>90646</v>
      </c>
      <c r="Q951" s="16" t="str">
        <f>IF(K951=1,'Lay Out'!F951,"")</f>
        <v/>
      </c>
    </row>
    <row r="952" spans="1:17" ht="14.4">
      <c r="A952" t="str">
        <f>IF(C952="no",_xlfn.XLOOKUP(D952,'BASE BANCOS'!B:B,'BASE BANCOS'!C:C,"",0,1),IF(C952&gt;2,_xlfn.XLOOKUP(D952,'BASE BANCOS'!A:A,'BASE BANCOS'!C:C,"",0,1),""))</f>
        <v/>
      </c>
      <c r="B952" s="16" t="str">
        <f>_xlfn.XLOOKUP(A952,'BASE BANCOS'!C:C,'BASE BANCOS'!B:B,"",0,1)</f>
        <v/>
      </c>
      <c r="C952" t="str">
        <f t="shared" si="89"/>
        <v/>
      </c>
      <c r="D952" s="16">
        <f t="shared" si="88"/>
        <v>0</v>
      </c>
      <c r="E952" t="str">
        <f t="shared" si="84"/>
        <v/>
      </c>
      <c r="F952" s="21" t="str">
        <f>IF('Lay Out'!A952&gt;1,'Lay Out'!C952,"")</f>
        <v/>
      </c>
      <c r="G952">
        <f>'Lay Out'!E952</f>
        <v>0</v>
      </c>
      <c r="H952" s="16" t="str">
        <f ca="1">IF('Lay Out'!A952&gt;3,CONCATENATE('Lay Out'!A952,RANDBETWEEN(1,99999)),(""))</f>
        <v/>
      </c>
      <c r="I952" s="16" t="str">
        <f>IF('Lay Out'!A952&gt;1,'Lay Out'!B952,"")</f>
        <v/>
      </c>
      <c r="J952" s="16" t="str">
        <f t="shared" si="85"/>
        <v/>
      </c>
      <c r="K952" s="16" t="str">
        <f t="shared" si="86"/>
        <v/>
      </c>
      <c r="L952" s="16" t="str" cm="1">
        <f t="array" ref="L952">IF(E952="","",_xlfn.IFS(E952=18,40,E952=16,3,E952=10,10))</f>
        <v/>
      </c>
      <c r="M952" s="22" t="str">
        <f>IF(E952=18,'Lay Out'!D952,IF(E952=10,'Lay Out'!D952,IF(E952=16,'Lay Out'!D952,"")))</f>
        <v/>
      </c>
      <c r="N952" s="16" t="str">
        <f>IF(K952=1,'Lay Out'!G952,"")</f>
        <v/>
      </c>
      <c r="O952" s="23" t="str">
        <f>IF(K952=1,'Lay Out'!$J$25,"")</f>
        <v/>
      </c>
      <c r="P952">
        <f t="shared" si="87"/>
        <v>90646</v>
      </c>
      <c r="Q952" s="16" t="str">
        <f>IF(K952=1,'Lay Out'!F952,"")</f>
        <v/>
      </c>
    </row>
    <row r="953" spans="1:17" ht="14.4">
      <c r="A953" t="str">
        <f>IF(C953="no",_xlfn.XLOOKUP(D953,'BASE BANCOS'!B:B,'BASE BANCOS'!C:C,"",0,1),IF(C953&gt;2,_xlfn.XLOOKUP(D953,'BASE BANCOS'!A:A,'BASE BANCOS'!C:C,"",0,1),""))</f>
        <v/>
      </c>
      <c r="B953" s="16" t="str">
        <f>_xlfn.XLOOKUP(A953,'BASE BANCOS'!C:C,'BASE BANCOS'!B:B,"",0,1)</f>
        <v/>
      </c>
      <c r="C953" t="str">
        <f t="shared" si="89"/>
        <v/>
      </c>
      <c r="D953" s="16">
        <f t="shared" si="88"/>
        <v>0</v>
      </c>
      <c r="E953" t="str">
        <f t="shared" si="84"/>
        <v/>
      </c>
      <c r="F953" s="21" t="str">
        <f>IF('Lay Out'!A953&gt;1,'Lay Out'!C953,"")</f>
        <v/>
      </c>
      <c r="G953">
        <f>'Lay Out'!E953</f>
        <v>0</v>
      </c>
      <c r="H953" s="16" t="str">
        <f ca="1">IF('Lay Out'!A953&gt;3,CONCATENATE('Lay Out'!A953,RANDBETWEEN(1,99999)),(""))</f>
        <v/>
      </c>
      <c r="I953" s="16" t="str">
        <f>IF('Lay Out'!A953&gt;1,'Lay Out'!B953,"")</f>
        <v/>
      </c>
      <c r="J953" s="16" t="str">
        <f t="shared" si="85"/>
        <v/>
      </c>
      <c r="K953" s="16" t="str">
        <f t="shared" si="86"/>
        <v/>
      </c>
      <c r="L953" s="16" t="str" cm="1">
        <f t="array" ref="L953">IF(E953="","",_xlfn.IFS(E953=18,40,E953=16,3,E953=10,10))</f>
        <v/>
      </c>
      <c r="M953" s="22" t="str">
        <f>IF(E953=18,'Lay Out'!D953,IF(E953=10,'Lay Out'!D953,IF(E953=16,'Lay Out'!D953,"")))</f>
        <v/>
      </c>
      <c r="N953" s="16" t="str">
        <f>IF(K953=1,'Lay Out'!G953,"")</f>
        <v/>
      </c>
      <c r="O953" s="23" t="str">
        <f>IF(K953=1,'Lay Out'!$J$25,"")</f>
        <v/>
      </c>
      <c r="P953">
        <f t="shared" si="87"/>
        <v>90646</v>
      </c>
      <c r="Q953" s="16" t="str">
        <f>IF(K953=1,'Lay Out'!F953,"")</f>
        <v/>
      </c>
    </row>
    <row r="954" spans="1:17" ht="14.4">
      <c r="A954" t="str">
        <f>IF(C954="no",_xlfn.XLOOKUP(D954,'BASE BANCOS'!B:B,'BASE BANCOS'!C:C,"",0,1),IF(C954&gt;2,_xlfn.XLOOKUP(D954,'BASE BANCOS'!A:A,'BASE BANCOS'!C:C,"",0,1),""))</f>
        <v/>
      </c>
      <c r="B954" s="16" t="str">
        <f>_xlfn.XLOOKUP(A954,'BASE BANCOS'!C:C,'BASE BANCOS'!B:B,"",0,1)</f>
        <v/>
      </c>
      <c r="C954" t="str">
        <f t="shared" si="89"/>
        <v/>
      </c>
      <c r="D954" s="16">
        <f t="shared" si="88"/>
        <v>0</v>
      </c>
      <c r="E954" t="str">
        <f t="shared" si="84"/>
        <v/>
      </c>
      <c r="F954" s="21" t="str">
        <f>IF('Lay Out'!A954&gt;1,'Lay Out'!C954,"")</f>
        <v/>
      </c>
      <c r="G954">
        <f>'Lay Out'!E954</f>
        <v>0</v>
      </c>
      <c r="H954" s="16" t="str">
        <f ca="1">IF('Lay Out'!A954&gt;3,CONCATENATE('Lay Out'!A954,RANDBETWEEN(1,99999)),(""))</f>
        <v/>
      </c>
      <c r="I954" s="16" t="str">
        <f>IF('Lay Out'!A954&gt;1,'Lay Out'!B954,"")</f>
        <v/>
      </c>
      <c r="J954" s="16" t="str">
        <f t="shared" si="85"/>
        <v/>
      </c>
      <c r="K954" s="16" t="str">
        <f t="shared" si="86"/>
        <v/>
      </c>
      <c r="L954" s="16" t="str" cm="1">
        <f t="array" ref="L954">IF(E954="","",_xlfn.IFS(E954=18,40,E954=16,3,E954=10,10))</f>
        <v/>
      </c>
      <c r="M954" s="22" t="str">
        <f>IF(E954=18,'Lay Out'!D954,IF(E954=10,'Lay Out'!D954,IF(E954=16,'Lay Out'!D954,"")))</f>
        <v/>
      </c>
      <c r="N954" s="16" t="str">
        <f>IF(K954=1,'Lay Out'!G954,"")</f>
        <v/>
      </c>
      <c r="O954" s="23" t="str">
        <f>IF(K954=1,'Lay Out'!$J$25,"")</f>
        <v/>
      </c>
      <c r="P954">
        <f t="shared" si="87"/>
        <v>90646</v>
      </c>
      <c r="Q954" s="16" t="str">
        <f>IF(K954=1,'Lay Out'!F954,"")</f>
        <v/>
      </c>
    </row>
    <row r="955" spans="1:17" ht="14.4">
      <c r="A955" t="str">
        <f>IF(C955="no",_xlfn.XLOOKUP(D955,'BASE BANCOS'!B:B,'BASE BANCOS'!C:C,"",0,1),IF(C955&gt;2,_xlfn.XLOOKUP(D955,'BASE BANCOS'!A:A,'BASE BANCOS'!C:C,"",0,1),""))</f>
        <v/>
      </c>
      <c r="B955" s="16" t="str">
        <f>_xlfn.XLOOKUP(A955,'BASE BANCOS'!C:C,'BASE BANCOS'!B:B,"",0,1)</f>
        <v/>
      </c>
      <c r="C955" t="str">
        <f t="shared" si="89"/>
        <v/>
      </c>
      <c r="D955" s="16">
        <f t="shared" si="88"/>
        <v>0</v>
      </c>
      <c r="E955" t="str">
        <f t="shared" si="84"/>
        <v/>
      </c>
      <c r="F955" s="21" t="str">
        <f>IF('Lay Out'!A955&gt;1,'Lay Out'!C955,"")</f>
        <v/>
      </c>
      <c r="G955">
        <f>'Lay Out'!E955</f>
        <v>0</v>
      </c>
      <c r="H955" s="16" t="str">
        <f ca="1">IF('Lay Out'!A955&gt;3,CONCATENATE('Lay Out'!A955,RANDBETWEEN(1,99999)),(""))</f>
        <v/>
      </c>
      <c r="I955" s="16" t="str">
        <f>IF('Lay Out'!A955&gt;1,'Lay Out'!B955,"")</f>
        <v/>
      </c>
      <c r="J955" s="16" t="str">
        <f t="shared" si="85"/>
        <v/>
      </c>
      <c r="K955" s="16" t="str">
        <f t="shared" si="86"/>
        <v/>
      </c>
      <c r="L955" s="16" t="str" cm="1">
        <f t="array" ref="L955">IF(E955="","",_xlfn.IFS(E955=18,40,E955=16,3,E955=10,10))</f>
        <v/>
      </c>
      <c r="M955" s="22" t="str">
        <f>IF(E955=18,'Lay Out'!D955,IF(E955=10,'Lay Out'!D955,IF(E955=16,'Lay Out'!D955,"")))</f>
        <v/>
      </c>
      <c r="N955" s="16" t="str">
        <f>IF(K955=1,'Lay Out'!G955,"")</f>
        <v/>
      </c>
      <c r="O955" s="23" t="str">
        <f>IF(K955=1,'Lay Out'!$J$25,"")</f>
        <v/>
      </c>
      <c r="P955">
        <f t="shared" si="87"/>
        <v>90646</v>
      </c>
      <c r="Q955" s="16" t="str">
        <f>IF(K955=1,'Lay Out'!F955,"")</f>
        <v/>
      </c>
    </row>
    <row r="956" spans="1:17" ht="14.4">
      <c r="A956" t="str">
        <f>IF(C956="no",_xlfn.XLOOKUP(D956,'BASE BANCOS'!B:B,'BASE BANCOS'!C:C,"",0,1),IF(C956&gt;2,_xlfn.XLOOKUP(D956,'BASE BANCOS'!A:A,'BASE BANCOS'!C:C,"",0,1),""))</f>
        <v/>
      </c>
      <c r="B956" s="16" t="str">
        <f>_xlfn.XLOOKUP(A956,'BASE BANCOS'!C:C,'BASE BANCOS'!B:B,"",0,1)</f>
        <v/>
      </c>
      <c r="C956" t="str">
        <f t="shared" si="89"/>
        <v/>
      </c>
      <c r="D956" s="16">
        <f t="shared" si="88"/>
        <v>0</v>
      </c>
      <c r="E956" t="str">
        <f t="shared" si="84"/>
        <v/>
      </c>
      <c r="F956" s="21" t="str">
        <f>IF('Lay Out'!A956&gt;1,'Lay Out'!C956,"")</f>
        <v/>
      </c>
      <c r="G956">
        <f>'Lay Out'!E956</f>
        <v>0</v>
      </c>
      <c r="H956" s="16" t="str">
        <f ca="1">IF('Lay Out'!A956&gt;3,CONCATENATE('Lay Out'!A956,RANDBETWEEN(1,99999)),(""))</f>
        <v/>
      </c>
      <c r="I956" s="16" t="str">
        <f>IF('Lay Out'!A956&gt;1,'Lay Out'!B956,"")</f>
        <v/>
      </c>
      <c r="J956" s="16" t="str">
        <f t="shared" si="85"/>
        <v/>
      </c>
      <c r="K956" s="16" t="str">
        <f t="shared" si="86"/>
        <v/>
      </c>
      <c r="L956" s="16" t="str" cm="1">
        <f t="array" ref="L956">IF(E956="","",_xlfn.IFS(E956=18,40,E956=16,3,E956=10,10))</f>
        <v/>
      </c>
      <c r="M956" s="22" t="str">
        <f>IF(E956=18,'Lay Out'!D956,IF(E956=10,'Lay Out'!D956,IF(E956=16,'Lay Out'!D956,"")))</f>
        <v/>
      </c>
      <c r="N956" s="16" t="str">
        <f>IF(K956=1,'Lay Out'!G956,"")</f>
        <v/>
      </c>
      <c r="O956" s="23" t="str">
        <f>IF(K956=1,'Lay Out'!$J$25,"")</f>
        <v/>
      </c>
      <c r="P956">
        <f t="shared" si="87"/>
        <v>90646</v>
      </c>
      <c r="Q956" s="16" t="str">
        <f>IF(K956=1,'Lay Out'!F956,"")</f>
        <v/>
      </c>
    </row>
    <row r="957" spans="1:17" ht="14.4">
      <c r="A957" t="str">
        <f>IF(C957="no",_xlfn.XLOOKUP(D957,'BASE BANCOS'!B:B,'BASE BANCOS'!C:C,"",0,1),IF(C957&gt;2,_xlfn.XLOOKUP(D957,'BASE BANCOS'!A:A,'BASE BANCOS'!C:C,"",0,1),""))</f>
        <v/>
      </c>
      <c r="B957" s="16" t="str">
        <f>_xlfn.XLOOKUP(A957,'BASE BANCOS'!C:C,'BASE BANCOS'!B:B,"",0,1)</f>
        <v/>
      </c>
      <c r="C957" t="str">
        <f t="shared" si="89"/>
        <v/>
      </c>
      <c r="D957" s="16">
        <f t="shared" si="88"/>
        <v>0</v>
      </c>
      <c r="E957" t="str">
        <f t="shared" si="84"/>
        <v/>
      </c>
      <c r="F957" s="21" t="str">
        <f>IF('Lay Out'!A957&gt;1,'Lay Out'!C957,"")</f>
        <v/>
      </c>
      <c r="G957">
        <f>'Lay Out'!E957</f>
        <v>0</v>
      </c>
      <c r="H957" s="16" t="str">
        <f ca="1">IF('Lay Out'!A957&gt;3,CONCATENATE('Lay Out'!A957,RANDBETWEEN(1,99999)),(""))</f>
        <v/>
      </c>
      <c r="I957" s="16" t="str">
        <f>IF('Lay Out'!A957&gt;1,'Lay Out'!B957,"")</f>
        <v/>
      </c>
      <c r="J957" s="16" t="str">
        <f t="shared" si="85"/>
        <v/>
      </c>
      <c r="K957" s="16" t="str">
        <f t="shared" si="86"/>
        <v/>
      </c>
      <c r="L957" s="16" t="str" cm="1">
        <f t="array" ref="L957">IF(E957="","",_xlfn.IFS(E957=18,40,E957=16,3,E957=10,10))</f>
        <v/>
      </c>
      <c r="M957" s="22" t="str">
        <f>IF(E957=18,'Lay Out'!D957,IF(E957=10,'Lay Out'!D957,IF(E957=16,'Lay Out'!D957,"")))</f>
        <v/>
      </c>
      <c r="N957" s="16" t="str">
        <f>IF(K957=1,'Lay Out'!G957,"")</f>
        <v/>
      </c>
      <c r="O957" s="23" t="str">
        <f>IF(K957=1,'Lay Out'!$J$25,"")</f>
        <v/>
      </c>
      <c r="P957">
        <f t="shared" si="87"/>
        <v>90646</v>
      </c>
      <c r="Q957" s="16" t="str">
        <f>IF(K957=1,'Lay Out'!F957,"")</f>
        <v/>
      </c>
    </row>
    <row r="958" spans="1:17" ht="14.4">
      <c r="A958" t="str">
        <f>IF(C958="no",_xlfn.XLOOKUP(D958,'BASE BANCOS'!B:B,'BASE BANCOS'!C:C,"",0,1),IF(C958&gt;2,_xlfn.XLOOKUP(D958,'BASE BANCOS'!A:A,'BASE BANCOS'!C:C,"",0,1),""))</f>
        <v/>
      </c>
      <c r="B958" s="16" t="str">
        <f>_xlfn.XLOOKUP(A958,'BASE BANCOS'!C:C,'BASE BANCOS'!B:B,"",0,1)</f>
        <v/>
      </c>
      <c r="C958" t="str">
        <f t="shared" si="89"/>
        <v/>
      </c>
      <c r="D958" s="16">
        <f t="shared" si="88"/>
        <v>0</v>
      </c>
      <c r="E958" t="str">
        <f t="shared" si="84"/>
        <v/>
      </c>
      <c r="F958" s="21" t="str">
        <f>IF('Lay Out'!A958&gt;1,'Lay Out'!C958,"")</f>
        <v/>
      </c>
      <c r="G958">
        <f>'Lay Out'!E958</f>
        <v>0</v>
      </c>
      <c r="H958" s="16" t="str">
        <f ca="1">IF('Lay Out'!A958&gt;3,CONCATENATE('Lay Out'!A958,RANDBETWEEN(1,99999)),(""))</f>
        <v/>
      </c>
      <c r="I958" s="16" t="str">
        <f>IF('Lay Out'!A958&gt;1,'Lay Out'!B958,"")</f>
        <v/>
      </c>
      <c r="J958" s="16" t="str">
        <f t="shared" si="85"/>
        <v/>
      </c>
      <c r="K958" s="16" t="str">
        <f t="shared" si="86"/>
        <v/>
      </c>
      <c r="L958" s="16" t="str" cm="1">
        <f t="array" ref="L958">IF(E958="","",_xlfn.IFS(E958=18,40,E958=16,3,E958=10,10))</f>
        <v/>
      </c>
      <c r="M958" s="22" t="str">
        <f>IF(E958=18,'Lay Out'!D958,IF(E958=10,'Lay Out'!D958,IF(E958=16,'Lay Out'!D958,"")))</f>
        <v/>
      </c>
      <c r="N958" s="16" t="str">
        <f>IF(K958=1,'Lay Out'!G958,"")</f>
        <v/>
      </c>
      <c r="O958" s="23" t="str">
        <f>IF(K958=1,'Lay Out'!$J$25,"")</f>
        <v/>
      </c>
      <c r="P958">
        <f t="shared" si="87"/>
        <v>90646</v>
      </c>
      <c r="Q958" s="16" t="str">
        <f>IF(K958=1,'Lay Out'!F958,"")</f>
        <v/>
      </c>
    </row>
    <row r="959" spans="1:17" ht="14.4">
      <c r="A959" t="str">
        <f>IF(C959="no",_xlfn.XLOOKUP(D959,'BASE BANCOS'!B:B,'BASE BANCOS'!C:C,"",0,1),IF(C959&gt;2,_xlfn.XLOOKUP(D959,'BASE BANCOS'!A:A,'BASE BANCOS'!C:C,"",0,1),""))</f>
        <v/>
      </c>
      <c r="B959" s="16" t="str">
        <f>_xlfn.XLOOKUP(A959,'BASE BANCOS'!C:C,'BASE BANCOS'!B:B,"",0,1)</f>
        <v/>
      </c>
      <c r="C959" t="str">
        <f t="shared" si="89"/>
        <v/>
      </c>
      <c r="D959" s="16">
        <f t="shared" si="88"/>
        <v>0</v>
      </c>
      <c r="E959" t="str">
        <f t="shared" si="84"/>
        <v/>
      </c>
      <c r="F959" s="21" t="str">
        <f>IF('Lay Out'!A959&gt;1,'Lay Out'!C959,"")</f>
        <v/>
      </c>
      <c r="G959">
        <f>'Lay Out'!E959</f>
        <v>0</v>
      </c>
      <c r="H959" s="16" t="str">
        <f ca="1">IF('Lay Out'!A959&gt;3,CONCATENATE('Lay Out'!A959,RANDBETWEEN(1,99999)),(""))</f>
        <v/>
      </c>
      <c r="I959" s="16" t="str">
        <f>IF('Lay Out'!A959&gt;1,'Lay Out'!B959,"")</f>
        <v/>
      </c>
      <c r="J959" s="16" t="str">
        <f t="shared" si="85"/>
        <v/>
      </c>
      <c r="K959" s="16" t="str">
        <f t="shared" si="86"/>
        <v/>
      </c>
      <c r="L959" s="16" t="str" cm="1">
        <f t="array" ref="L959">IF(E959="","",_xlfn.IFS(E959=18,40,E959=16,3,E959=10,10))</f>
        <v/>
      </c>
      <c r="M959" s="22" t="str">
        <f>IF(E959=18,'Lay Out'!D959,IF(E959=10,'Lay Out'!D959,IF(E959=16,'Lay Out'!D959,"")))</f>
        <v/>
      </c>
      <c r="N959" s="16" t="str">
        <f>IF(K959=1,'Lay Out'!G959,"")</f>
        <v/>
      </c>
      <c r="O959" s="23" t="str">
        <f>IF(K959=1,'Lay Out'!$J$25,"")</f>
        <v/>
      </c>
      <c r="P959">
        <f t="shared" si="87"/>
        <v>90646</v>
      </c>
      <c r="Q959" s="16" t="str">
        <f>IF(K959=1,'Lay Out'!F959,"")</f>
        <v/>
      </c>
    </row>
    <row r="960" spans="1:17" ht="14.4">
      <c r="A960" t="str">
        <f>IF(C960="no",_xlfn.XLOOKUP(D960,'BASE BANCOS'!B:B,'BASE BANCOS'!C:C,"",0,1),IF(C960&gt;2,_xlfn.XLOOKUP(D960,'BASE BANCOS'!A:A,'BASE BANCOS'!C:C,"",0,1),""))</f>
        <v/>
      </c>
      <c r="B960" s="16" t="str">
        <f>_xlfn.XLOOKUP(A960,'BASE BANCOS'!C:C,'BASE BANCOS'!B:B,"",0,1)</f>
        <v/>
      </c>
      <c r="C960" t="str">
        <f t="shared" si="89"/>
        <v/>
      </c>
      <c r="D960" s="16">
        <f t="shared" si="88"/>
        <v>0</v>
      </c>
      <c r="E960" t="str">
        <f t="shared" si="84"/>
        <v/>
      </c>
      <c r="F960" s="21" t="str">
        <f>IF('Lay Out'!A960&gt;1,'Lay Out'!C960,"")</f>
        <v/>
      </c>
      <c r="G960">
        <f>'Lay Out'!E960</f>
        <v>0</v>
      </c>
      <c r="H960" s="16" t="str">
        <f ca="1">IF('Lay Out'!A960&gt;3,CONCATENATE('Lay Out'!A960,RANDBETWEEN(1,99999)),(""))</f>
        <v/>
      </c>
      <c r="I960" s="16" t="str">
        <f>IF('Lay Out'!A960&gt;1,'Lay Out'!B960,"")</f>
        <v/>
      </c>
      <c r="J960" s="16" t="str">
        <f t="shared" si="85"/>
        <v/>
      </c>
      <c r="K960" s="16" t="str">
        <f t="shared" si="86"/>
        <v/>
      </c>
      <c r="L960" s="16" t="str" cm="1">
        <f t="array" ref="L960">IF(E960="","",_xlfn.IFS(E960=18,40,E960=16,3,E960=10,10))</f>
        <v/>
      </c>
      <c r="M960" s="22" t="str">
        <f>IF(E960=18,'Lay Out'!D960,IF(E960=10,'Lay Out'!D960,IF(E960=16,'Lay Out'!D960,"")))</f>
        <v/>
      </c>
      <c r="N960" s="16" t="str">
        <f>IF(K960=1,'Lay Out'!G960,"")</f>
        <v/>
      </c>
      <c r="O960" s="23" t="str">
        <f>IF(K960=1,'Lay Out'!$J$25,"")</f>
        <v/>
      </c>
      <c r="P960">
        <f t="shared" si="87"/>
        <v>90646</v>
      </c>
      <c r="Q960" s="16" t="str">
        <f>IF(K960=1,'Lay Out'!F960,"")</f>
        <v/>
      </c>
    </row>
    <row r="961" spans="1:17" ht="14.4">
      <c r="A961" t="str">
        <f>IF(C961="no",_xlfn.XLOOKUP(D961,'BASE BANCOS'!B:B,'BASE BANCOS'!C:C,"",0,1),IF(C961&gt;2,_xlfn.XLOOKUP(D961,'BASE BANCOS'!A:A,'BASE BANCOS'!C:C,"",0,1),""))</f>
        <v/>
      </c>
      <c r="B961" s="16" t="str">
        <f>_xlfn.XLOOKUP(A961,'BASE BANCOS'!C:C,'BASE BANCOS'!B:B,"",0,1)</f>
        <v/>
      </c>
      <c r="C961" t="str">
        <f t="shared" si="89"/>
        <v/>
      </c>
      <c r="D961" s="16">
        <f t="shared" si="88"/>
        <v>0</v>
      </c>
      <c r="E961" t="str">
        <f t="shared" si="84"/>
        <v/>
      </c>
      <c r="F961" s="21" t="str">
        <f>IF('Lay Out'!A961&gt;1,'Lay Out'!C961,"")</f>
        <v/>
      </c>
      <c r="G961">
        <f>'Lay Out'!E961</f>
        <v>0</v>
      </c>
      <c r="H961" s="16" t="str">
        <f ca="1">IF('Lay Out'!A961&gt;3,CONCATENATE('Lay Out'!A961,RANDBETWEEN(1,99999)),(""))</f>
        <v/>
      </c>
      <c r="I961" s="16" t="str">
        <f>IF('Lay Out'!A961&gt;1,'Lay Out'!B961,"")</f>
        <v/>
      </c>
      <c r="J961" s="16" t="str">
        <f t="shared" si="85"/>
        <v/>
      </c>
      <c r="K961" s="16" t="str">
        <f t="shared" si="86"/>
        <v/>
      </c>
      <c r="L961" s="16" t="str" cm="1">
        <f t="array" ref="L961">IF(E961="","",_xlfn.IFS(E961=18,40,E961=16,3,E961=10,10))</f>
        <v/>
      </c>
      <c r="M961" s="22" t="str">
        <f>IF(E961=18,'Lay Out'!D961,IF(E961=10,'Lay Out'!D961,IF(E961=16,'Lay Out'!D961,"")))</f>
        <v/>
      </c>
      <c r="N961" s="16" t="str">
        <f>IF(K961=1,'Lay Out'!G961,"")</f>
        <v/>
      </c>
      <c r="O961" s="23" t="str">
        <f>IF(K961=1,'Lay Out'!$J$25,"")</f>
        <v/>
      </c>
      <c r="P961">
        <f t="shared" si="87"/>
        <v>90646</v>
      </c>
      <c r="Q961" s="16" t="str">
        <f>IF(K961=1,'Lay Out'!F961,"")</f>
        <v/>
      </c>
    </row>
    <row r="962" spans="1:17" ht="14.4">
      <c r="A962" t="str">
        <f>IF(C962="no",_xlfn.XLOOKUP(D962,'BASE BANCOS'!B:B,'BASE BANCOS'!C:C,"",0,1),IF(C962&gt;2,_xlfn.XLOOKUP(D962,'BASE BANCOS'!A:A,'BASE BANCOS'!C:C,"",0,1),""))</f>
        <v/>
      </c>
      <c r="B962" s="16" t="str">
        <f>_xlfn.XLOOKUP(A962,'BASE BANCOS'!C:C,'BASE BANCOS'!B:B,"",0,1)</f>
        <v/>
      </c>
      <c r="C962" t="str">
        <f t="shared" si="89"/>
        <v/>
      </c>
      <c r="D962" s="16">
        <f t="shared" si="88"/>
        <v>0</v>
      </c>
      <c r="E962" t="str">
        <f t="shared" ref="E962:E1025" si="90">IF(LEN(F962)=0,"",LEN(F962))</f>
        <v/>
      </c>
      <c r="F962" s="21" t="str">
        <f>IF('Lay Out'!A962&gt;1,'Lay Out'!C962,"")</f>
        <v/>
      </c>
      <c r="G962">
        <f>'Lay Out'!E962</f>
        <v>0</v>
      </c>
      <c r="H962" s="16" t="str">
        <f ca="1">IF('Lay Out'!A962&gt;3,CONCATENATE('Lay Out'!A962,RANDBETWEEN(1,99999)),(""))</f>
        <v/>
      </c>
      <c r="I962" s="16" t="str">
        <f>IF('Lay Out'!A962&gt;1,'Lay Out'!B962,"")</f>
        <v/>
      </c>
      <c r="J962" s="16" t="str">
        <f t="shared" si="85"/>
        <v/>
      </c>
      <c r="K962" s="16" t="str">
        <f t="shared" si="86"/>
        <v/>
      </c>
      <c r="L962" s="16" t="str" cm="1">
        <f t="array" ref="L962">IF(E962="","",_xlfn.IFS(E962=18,40,E962=16,3,E962=10,10))</f>
        <v/>
      </c>
      <c r="M962" s="22" t="str">
        <f>IF(E962=18,'Lay Out'!D962,IF(E962=10,'Lay Out'!D962,IF(E962=16,'Lay Out'!D962,"")))</f>
        <v/>
      </c>
      <c r="N962" s="16" t="str">
        <f>IF(K962=1,'Lay Out'!G962,"")</f>
        <v/>
      </c>
      <c r="O962" s="23" t="str">
        <f>IF(K962=1,'Lay Out'!$J$25,"")</f>
        <v/>
      </c>
      <c r="P962">
        <f t="shared" si="87"/>
        <v>90646</v>
      </c>
      <c r="Q962" s="16" t="str">
        <f>IF(K962=1,'Lay Out'!F962,"")</f>
        <v/>
      </c>
    </row>
    <row r="963" spans="1:17" ht="14.4">
      <c r="A963" t="str">
        <f>IF(C963="no",_xlfn.XLOOKUP(D963,'BASE BANCOS'!B:B,'BASE BANCOS'!C:C,"",0,1),IF(C963&gt;2,_xlfn.XLOOKUP(D963,'BASE BANCOS'!A:A,'BASE BANCOS'!C:C,"",0,1),""))</f>
        <v/>
      </c>
      <c r="B963" s="16" t="str">
        <f>_xlfn.XLOOKUP(A963,'BASE BANCOS'!C:C,'BASE BANCOS'!B:B,"",0,1)</f>
        <v/>
      </c>
      <c r="C963" t="str">
        <f t="shared" si="89"/>
        <v/>
      </c>
      <c r="D963" s="16">
        <f t="shared" si="88"/>
        <v>0</v>
      </c>
      <c r="E963" t="str">
        <f t="shared" si="90"/>
        <v/>
      </c>
      <c r="F963" s="21" t="str">
        <f>IF('Lay Out'!A963&gt;1,'Lay Out'!C963,"")</f>
        <v/>
      </c>
      <c r="G963">
        <f>'Lay Out'!E963</f>
        <v>0</v>
      </c>
      <c r="H963" s="16" t="str">
        <f ca="1">IF('Lay Out'!A963&gt;3,CONCATENATE('Lay Out'!A963,RANDBETWEEN(1,99999)),(""))</f>
        <v/>
      </c>
      <c r="I963" s="16" t="str">
        <f>IF('Lay Out'!A963&gt;1,'Lay Out'!B963,"")</f>
        <v/>
      </c>
      <c r="J963" s="16" t="str">
        <f t="shared" ref="J963:J1026" si="91">IF(E963="","","ND")</f>
        <v/>
      </c>
      <c r="K963" s="16" t="str">
        <f t="shared" ref="K963:K1026" si="92">IF(E963=18,1,IF(E963=10,1,IF(E963=16,1,"")))</f>
        <v/>
      </c>
      <c r="L963" s="16" t="str" cm="1">
        <f t="array" ref="L963">IF(E963="","",_xlfn.IFS(E963=18,40,E963=16,3,E963=10,10))</f>
        <v/>
      </c>
      <c r="M963" s="22" t="str">
        <f>IF(E963=18,'Lay Out'!D963,IF(E963=10,'Lay Out'!D963,IF(E963=16,'Lay Out'!D963,"")))</f>
        <v/>
      </c>
      <c r="N963" s="16" t="str">
        <f>IF(K963=1,'Lay Out'!G963,"")</f>
        <v/>
      </c>
      <c r="O963" s="23" t="str">
        <f>IF(K963=1,'Lay Out'!$J$25,"")</f>
        <v/>
      </c>
      <c r="P963">
        <f t="shared" ref="P963:P1026" si="93">IF(E963=0,0,90646)</f>
        <v>90646</v>
      </c>
      <c r="Q963" s="16" t="str">
        <f>IF(K963=1,'Lay Out'!F963,"")</f>
        <v/>
      </c>
    </row>
    <row r="964" spans="1:17" ht="14.4">
      <c r="A964" t="str">
        <f>IF(C964="no",_xlfn.XLOOKUP(D964,'BASE BANCOS'!B:B,'BASE BANCOS'!C:C,"",0,1),IF(C964&gt;2,_xlfn.XLOOKUP(D964,'BASE BANCOS'!A:A,'BASE BANCOS'!C:C,"",0,1),""))</f>
        <v/>
      </c>
      <c r="B964" s="16" t="str">
        <f>_xlfn.XLOOKUP(A964,'BASE BANCOS'!C:C,'BASE BANCOS'!B:B,"",0,1)</f>
        <v/>
      </c>
      <c r="C964" t="str">
        <f t="shared" si="89"/>
        <v/>
      </c>
      <c r="D964" s="16">
        <f t="shared" si="88"/>
        <v>0</v>
      </c>
      <c r="E964" t="str">
        <f t="shared" si="90"/>
        <v/>
      </c>
      <c r="F964" s="21" t="str">
        <f>IF('Lay Out'!A964&gt;1,'Lay Out'!C964,"")</f>
        <v/>
      </c>
      <c r="G964">
        <f>'Lay Out'!E964</f>
        <v>0</v>
      </c>
      <c r="H964" s="16" t="str">
        <f ca="1">IF('Lay Out'!A964&gt;3,CONCATENATE('Lay Out'!A964,RANDBETWEEN(1,99999)),(""))</f>
        <v/>
      </c>
      <c r="I964" s="16" t="str">
        <f>IF('Lay Out'!A964&gt;1,'Lay Out'!B964,"")</f>
        <v/>
      </c>
      <c r="J964" s="16" t="str">
        <f t="shared" si="91"/>
        <v/>
      </c>
      <c r="K964" s="16" t="str">
        <f t="shared" si="92"/>
        <v/>
      </c>
      <c r="L964" s="16" t="str" cm="1">
        <f t="array" ref="L964">IF(E964="","",_xlfn.IFS(E964=18,40,E964=16,3,E964=10,10))</f>
        <v/>
      </c>
      <c r="M964" s="22" t="str">
        <f>IF(E964=18,'Lay Out'!D964,IF(E964=10,'Lay Out'!D964,IF(E964=16,'Lay Out'!D964,"")))</f>
        <v/>
      </c>
      <c r="N964" s="16" t="str">
        <f>IF(K964=1,'Lay Out'!G964,"")</f>
        <v/>
      </c>
      <c r="O964" s="23" t="str">
        <f>IF(K964=1,'Lay Out'!$J$25,"")</f>
        <v/>
      </c>
      <c r="P964">
        <f t="shared" si="93"/>
        <v>90646</v>
      </c>
      <c r="Q964" s="16" t="str">
        <f>IF(K964=1,'Lay Out'!F964,"")</f>
        <v/>
      </c>
    </row>
    <row r="965" spans="1:17" ht="14.4">
      <c r="A965" t="str">
        <f>IF(C965="no",_xlfn.XLOOKUP(D965,'BASE BANCOS'!B:B,'BASE BANCOS'!C:C,"",0,1),IF(C965&gt;2,_xlfn.XLOOKUP(D965,'BASE BANCOS'!A:A,'BASE BANCOS'!C:C,"",0,1),""))</f>
        <v/>
      </c>
      <c r="B965" s="16" t="str">
        <f>_xlfn.XLOOKUP(A965,'BASE BANCOS'!C:C,'BASE BANCOS'!B:B,"",0,1)</f>
        <v/>
      </c>
      <c r="C965" t="str">
        <f t="shared" si="89"/>
        <v/>
      </c>
      <c r="D965" s="16">
        <f t="shared" ref="D965:D1028" si="94">IF(E965=18,MID(F965,1,3),IF(G965="","",G965))</f>
        <v>0</v>
      </c>
      <c r="E965" t="str">
        <f t="shared" si="90"/>
        <v/>
      </c>
      <c r="F965" s="21" t="str">
        <f>IF('Lay Out'!A965&gt;1,'Lay Out'!C965,"")</f>
        <v/>
      </c>
      <c r="G965">
        <f>'Lay Out'!E965</f>
        <v>0</v>
      </c>
      <c r="H965" s="16" t="str">
        <f ca="1">IF('Lay Out'!A965&gt;3,CONCATENATE('Lay Out'!A965,RANDBETWEEN(1,99999)),(""))</f>
        <v/>
      </c>
      <c r="I965" s="16" t="str">
        <f>IF('Lay Out'!A965&gt;1,'Lay Out'!B965,"")</f>
        <v/>
      </c>
      <c r="J965" s="16" t="str">
        <f t="shared" si="91"/>
        <v/>
      </c>
      <c r="K965" s="16" t="str">
        <f t="shared" si="92"/>
        <v/>
      </c>
      <c r="L965" s="16" t="str" cm="1">
        <f t="array" ref="L965">IF(E965="","",_xlfn.IFS(E965=18,40,E965=16,3,E965=10,10))</f>
        <v/>
      </c>
      <c r="M965" s="22" t="str">
        <f>IF(E965=18,'Lay Out'!D965,IF(E965=10,'Lay Out'!D965,IF(E965=16,'Lay Out'!D965,"")))</f>
        <v/>
      </c>
      <c r="N965" s="16" t="str">
        <f>IF(K965=1,'Lay Out'!G965,"")</f>
        <v/>
      </c>
      <c r="O965" s="23" t="str">
        <f>IF(K965=1,'Lay Out'!$J$25,"")</f>
        <v/>
      </c>
      <c r="P965">
        <f t="shared" si="93"/>
        <v>90646</v>
      </c>
      <c r="Q965" s="16" t="str">
        <f>IF(K965=1,'Lay Out'!F965,"")</f>
        <v/>
      </c>
    </row>
    <row r="966" spans="1:17" ht="14.4">
      <c r="A966" t="str">
        <f>IF(C966="no",_xlfn.XLOOKUP(D966,'BASE BANCOS'!B:B,'BASE BANCOS'!C:C,"",0,1),IF(C966&gt;2,_xlfn.XLOOKUP(D966,'BASE BANCOS'!A:A,'BASE BANCOS'!C:C,"",0,1),""))</f>
        <v/>
      </c>
      <c r="B966" s="16" t="str">
        <f>_xlfn.XLOOKUP(A966,'BASE BANCOS'!C:C,'BASE BANCOS'!B:B,"",0,1)</f>
        <v/>
      </c>
      <c r="C966" t="str">
        <f t="shared" ref="C966:C1029" si="95">IF(E966=18,"ok",IF(E966="","","no"))</f>
        <v/>
      </c>
      <c r="D966" s="16">
        <f t="shared" si="94"/>
        <v>0</v>
      </c>
      <c r="E966" t="str">
        <f t="shared" si="90"/>
        <v/>
      </c>
      <c r="F966" s="21" t="str">
        <f>IF('Lay Out'!A966&gt;1,'Lay Out'!C966,"")</f>
        <v/>
      </c>
      <c r="G966">
        <f>'Lay Out'!E966</f>
        <v>0</v>
      </c>
      <c r="H966" s="16" t="str">
        <f ca="1">IF('Lay Out'!A966&gt;3,CONCATENATE('Lay Out'!A966,RANDBETWEEN(1,99999)),(""))</f>
        <v/>
      </c>
      <c r="I966" s="16" t="str">
        <f>IF('Lay Out'!A966&gt;1,'Lay Out'!B966,"")</f>
        <v/>
      </c>
      <c r="J966" s="16" t="str">
        <f t="shared" si="91"/>
        <v/>
      </c>
      <c r="K966" s="16" t="str">
        <f t="shared" si="92"/>
        <v/>
      </c>
      <c r="L966" s="16" t="str" cm="1">
        <f t="array" ref="L966">IF(E966="","",_xlfn.IFS(E966=18,40,E966=16,3,E966=10,10))</f>
        <v/>
      </c>
      <c r="M966" s="22" t="str">
        <f>IF(E966=18,'Lay Out'!D966,IF(E966=10,'Lay Out'!D966,IF(E966=16,'Lay Out'!D966,"")))</f>
        <v/>
      </c>
      <c r="N966" s="16" t="str">
        <f>IF(K966=1,'Lay Out'!G966,"")</f>
        <v/>
      </c>
      <c r="O966" s="23" t="str">
        <f>IF(K966=1,'Lay Out'!$J$25,"")</f>
        <v/>
      </c>
      <c r="P966">
        <f t="shared" si="93"/>
        <v>90646</v>
      </c>
      <c r="Q966" s="16" t="str">
        <f>IF(K966=1,'Lay Out'!F966,"")</f>
        <v/>
      </c>
    </row>
    <row r="967" spans="1:17" ht="14.4">
      <c r="A967" t="str">
        <f>IF(C967="no",_xlfn.XLOOKUP(D967,'BASE BANCOS'!B:B,'BASE BANCOS'!C:C,"",0,1),IF(C967&gt;2,_xlfn.XLOOKUP(D967,'BASE BANCOS'!A:A,'BASE BANCOS'!C:C,"",0,1),""))</f>
        <v/>
      </c>
      <c r="B967" s="16" t="str">
        <f>_xlfn.XLOOKUP(A967,'BASE BANCOS'!C:C,'BASE BANCOS'!B:B,"",0,1)</f>
        <v/>
      </c>
      <c r="C967" t="str">
        <f t="shared" si="95"/>
        <v/>
      </c>
      <c r="D967" s="16">
        <f t="shared" si="94"/>
        <v>0</v>
      </c>
      <c r="E967" t="str">
        <f t="shared" si="90"/>
        <v/>
      </c>
      <c r="F967" s="21" t="str">
        <f>IF('Lay Out'!A967&gt;1,'Lay Out'!C967,"")</f>
        <v/>
      </c>
      <c r="G967">
        <f>'Lay Out'!E967</f>
        <v>0</v>
      </c>
      <c r="H967" s="16" t="str">
        <f ca="1">IF('Lay Out'!A967&gt;3,CONCATENATE('Lay Out'!A967,RANDBETWEEN(1,99999)),(""))</f>
        <v/>
      </c>
      <c r="I967" s="16" t="str">
        <f>IF('Lay Out'!A967&gt;1,'Lay Out'!B967,"")</f>
        <v/>
      </c>
      <c r="J967" s="16" t="str">
        <f t="shared" si="91"/>
        <v/>
      </c>
      <c r="K967" s="16" t="str">
        <f t="shared" si="92"/>
        <v/>
      </c>
      <c r="L967" s="16" t="str" cm="1">
        <f t="array" ref="L967">IF(E967="","",_xlfn.IFS(E967=18,40,E967=16,3,E967=10,10))</f>
        <v/>
      </c>
      <c r="M967" s="22" t="str">
        <f>IF(E967=18,'Lay Out'!D967,IF(E967=10,'Lay Out'!D967,IF(E967=16,'Lay Out'!D967,"")))</f>
        <v/>
      </c>
      <c r="N967" s="16" t="str">
        <f>IF(K967=1,'Lay Out'!G967,"")</f>
        <v/>
      </c>
      <c r="O967" s="23" t="str">
        <f>IF(K967=1,'Lay Out'!$J$25,"")</f>
        <v/>
      </c>
      <c r="P967">
        <f t="shared" si="93"/>
        <v>90646</v>
      </c>
      <c r="Q967" s="16" t="str">
        <f>IF(K967=1,'Lay Out'!F967,"")</f>
        <v/>
      </c>
    </row>
    <row r="968" spans="1:17" ht="14.4">
      <c r="A968" t="str">
        <f>IF(C968="no",_xlfn.XLOOKUP(D968,'BASE BANCOS'!B:B,'BASE BANCOS'!C:C,"",0,1),IF(C968&gt;2,_xlfn.XLOOKUP(D968,'BASE BANCOS'!A:A,'BASE BANCOS'!C:C,"",0,1),""))</f>
        <v/>
      </c>
      <c r="B968" s="16" t="str">
        <f>_xlfn.XLOOKUP(A968,'BASE BANCOS'!C:C,'BASE BANCOS'!B:B,"",0,1)</f>
        <v/>
      </c>
      <c r="C968" t="str">
        <f t="shared" si="95"/>
        <v/>
      </c>
      <c r="D968" s="16">
        <f t="shared" si="94"/>
        <v>0</v>
      </c>
      <c r="E968" t="str">
        <f t="shared" si="90"/>
        <v/>
      </c>
      <c r="F968" s="21" t="str">
        <f>IF('Lay Out'!A968&gt;1,'Lay Out'!C968,"")</f>
        <v/>
      </c>
      <c r="G968">
        <f>'Lay Out'!E968</f>
        <v>0</v>
      </c>
      <c r="H968" s="16" t="str">
        <f ca="1">IF('Lay Out'!A968&gt;3,CONCATENATE('Lay Out'!A968,RANDBETWEEN(1,99999)),(""))</f>
        <v/>
      </c>
      <c r="I968" s="16" t="str">
        <f>IF('Lay Out'!A968&gt;1,'Lay Out'!B968,"")</f>
        <v/>
      </c>
      <c r="J968" s="16" t="str">
        <f t="shared" si="91"/>
        <v/>
      </c>
      <c r="K968" s="16" t="str">
        <f t="shared" si="92"/>
        <v/>
      </c>
      <c r="L968" s="16" t="str" cm="1">
        <f t="array" ref="L968">IF(E968="","",_xlfn.IFS(E968=18,40,E968=16,3,E968=10,10))</f>
        <v/>
      </c>
      <c r="M968" s="22" t="str">
        <f>IF(E968=18,'Lay Out'!D968,IF(E968=10,'Lay Out'!D968,IF(E968=16,'Lay Out'!D968,"")))</f>
        <v/>
      </c>
      <c r="N968" s="16" t="str">
        <f>IF(K968=1,'Lay Out'!G968,"")</f>
        <v/>
      </c>
      <c r="O968" s="23" t="str">
        <f>IF(K968=1,'Lay Out'!$J$25,"")</f>
        <v/>
      </c>
      <c r="P968">
        <f t="shared" si="93"/>
        <v>90646</v>
      </c>
      <c r="Q968" s="16" t="str">
        <f>IF(K968=1,'Lay Out'!F968,"")</f>
        <v/>
      </c>
    </row>
    <row r="969" spans="1:17" ht="14.4">
      <c r="A969" t="str">
        <f>IF(C969="no",_xlfn.XLOOKUP(D969,'BASE BANCOS'!B:B,'BASE BANCOS'!C:C,"",0,1),IF(C969&gt;2,_xlfn.XLOOKUP(D969,'BASE BANCOS'!A:A,'BASE BANCOS'!C:C,"",0,1),""))</f>
        <v/>
      </c>
      <c r="B969" s="16" t="str">
        <f>_xlfn.XLOOKUP(A969,'BASE BANCOS'!C:C,'BASE BANCOS'!B:B,"",0,1)</f>
        <v/>
      </c>
      <c r="C969" t="str">
        <f t="shared" si="95"/>
        <v/>
      </c>
      <c r="D969" s="16">
        <f t="shared" si="94"/>
        <v>0</v>
      </c>
      <c r="E969" t="str">
        <f t="shared" si="90"/>
        <v/>
      </c>
      <c r="F969" s="21" t="str">
        <f>IF('Lay Out'!A969&gt;1,'Lay Out'!C969,"")</f>
        <v/>
      </c>
      <c r="G969">
        <f>'Lay Out'!E969</f>
        <v>0</v>
      </c>
      <c r="H969" s="16" t="str">
        <f ca="1">IF('Lay Out'!A969&gt;3,CONCATENATE('Lay Out'!A969,RANDBETWEEN(1,99999)),(""))</f>
        <v/>
      </c>
      <c r="I969" s="16" t="str">
        <f>IF('Lay Out'!A969&gt;1,'Lay Out'!B969,"")</f>
        <v/>
      </c>
      <c r="J969" s="16" t="str">
        <f t="shared" si="91"/>
        <v/>
      </c>
      <c r="K969" s="16" t="str">
        <f t="shared" si="92"/>
        <v/>
      </c>
      <c r="L969" s="16" t="str" cm="1">
        <f t="array" ref="L969">IF(E969="","",_xlfn.IFS(E969=18,40,E969=16,3,E969=10,10))</f>
        <v/>
      </c>
      <c r="M969" s="22" t="str">
        <f>IF(E969=18,'Lay Out'!D969,IF(E969=10,'Lay Out'!D969,IF(E969=16,'Lay Out'!D969,"")))</f>
        <v/>
      </c>
      <c r="N969" s="16" t="str">
        <f>IF(K969=1,'Lay Out'!G969,"")</f>
        <v/>
      </c>
      <c r="O969" s="23" t="str">
        <f>IF(K969=1,'Lay Out'!$J$25,"")</f>
        <v/>
      </c>
      <c r="P969">
        <f t="shared" si="93"/>
        <v>90646</v>
      </c>
      <c r="Q969" s="16" t="str">
        <f>IF(K969=1,'Lay Out'!F969,"")</f>
        <v/>
      </c>
    </row>
    <row r="970" spans="1:17" ht="14.4">
      <c r="A970" t="str">
        <f>IF(C970="no",_xlfn.XLOOKUP(D970,'BASE BANCOS'!B:B,'BASE BANCOS'!C:C,"",0,1),IF(C970&gt;2,_xlfn.XLOOKUP(D970,'BASE BANCOS'!A:A,'BASE BANCOS'!C:C,"",0,1),""))</f>
        <v/>
      </c>
      <c r="B970" s="16" t="str">
        <f>_xlfn.XLOOKUP(A970,'BASE BANCOS'!C:C,'BASE BANCOS'!B:B,"",0,1)</f>
        <v/>
      </c>
      <c r="C970" t="str">
        <f t="shared" si="95"/>
        <v/>
      </c>
      <c r="D970" s="16">
        <f t="shared" si="94"/>
        <v>0</v>
      </c>
      <c r="E970" t="str">
        <f t="shared" si="90"/>
        <v/>
      </c>
      <c r="F970" s="21" t="str">
        <f>IF('Lay Out'!A970&gt;1,'Lay Out'!C970,"")</f>
        <v/>
      </c>
      <c r="G970">
        <f>'Lay Out'!E970</f>
        <v>0</v>
      </c>
      <c r="H970" s="16" t="str">
        <f ca="1">IF('Lay Out'!A970&gt;3,CONCATENATE('Lay Out'!A970,RANDBETWEEN(1,99999)),(""))</f>
        <v/>
      </c>
      <c r="I970" s="16" t="str">
        <f>IF('Lay Out'!A970&gt;1,'Lay Out'!B970,"")</f>
        <v/>
      </c>
      <c r="J970" s="16" t="str">
        <f t="shared" si="91"/>
        <v/>
      </c>
      <c r="K970" s="16" t="str">
        <f t="shared" si="92"/>
        <v/>
      </c>
      <c r="L970" s="16" t="str" cm="1">
        <f t="array" ref="L970">IF(E970="","",_xlfn.IFS(E970=18,40,E970=16,3,E970=10,10))</f>
        <v/>
      </c>
      <c r="M970" s="22" t="str">
        <f>IF(E970=18,'Lay Out'!D970,IF(E970=10,'Lay Out'!D970,IF(E970=16,'Lay Out'!D970,"")))</f>
        <v/>
      </c>
      <c r="N970" s="16" t="str">
        <f>IF(K970=1,'Lay Out'!G970,"")</f>
        <v/>
      </c>
      <c r="O970" s="23" t="str">
        <f>IF(K970=1,'Lay Out'!$J$25,"")</f>
        <v/>
      </c>
      <c r="P970">
        <f t="shared" si="93"/>
        <v>90646</v>
      </c>
      <c r="Q970" s="16" t="str">
        <f>IF(K970=1,'Lay Out'!F970,"")</f>
        <v/>
      </c>
    </row>
    <row r="971" spans="1:17" ht="14.4">
      <c r="A971" t="str">
        <f>IF(C971="no",_xlfn.XLOOKUP(D971,'BASE BANCOS'!B:B,'BASE BANCOS'!C:C,"",0,1),IF(C971&gt;2,_xlfn.XLOOKUP(D971,'BASE BANCOS'!A:A,'BASE BANCOS'!C:C,"",0,1),""))</f>
        <v/>
      </c>
      <c r="B971" s="16" t="str">
        <f>_xlfn.XLOOKUP(A971,'BASE BANCOS'!C:C,'BASE BANCOS'!B:B,"",0,1)</f>
        <v/>
      </c>
      <c r="C971" t="str">
        <f t="shared" si="95"/>
        <v/>
      </c>
      <c r="D971" s="16">
        <f t="shared" si="94"/>
        <v>0</v>
      </c>
      <c r="E971" t="str">
        <f t="shared" si="90"/>
        <v/>
      </c>
      <c r="F971" s="21" t="str">
        <f>IF('Lay Out'!A971&gt;1,'Lay Out'!C971,"")</f>
        <v/>
      </c>
      <c r="G971">
        <f>'Lay Out'!E971</f>
        <v>0</v>
      </c>
      <c r="H971" s="16" t="str">
        <f ca="1">IF('Lay Out'!A971&gt;3,CONCATENATE('Lay Out'!A971,RANDBETWEEN(1,99999)),(""))</f>
        <v/>
      </c>
      <c r="I971" s="16" t="str">
        <f>IF('Lay Out'!A971&gt;1,'Lay Out'!B971,"")</f>
        <v/>
      </c>
      <c r="J971" s="16" t="str">
        <f t="shared" si="91"/>
        <v/>
      </c>
      <c r="K971" s="16" t="str">
        <f t="shared" si="92"/>
        <v/>
      </c>
      <c r="L971" s="16" t="str" cm="1">
        <f t="array" ref="L971">IF(E971="","",_xlfn.IFS(E971=18,40,E971=16,3,E971=10,10))</f>
        <v/>
      </c>
      <c r="M971" s="22" t="str">
        <f>IF(E971=18,'Lay Out'!D971,IF(E971=10,'Lay Out'!D971,IF(E971=16,'Lay Out'!D971,"")))</f>
        <v/>
      </c>
      <c r="N971" s="16" t="str">
        <f>IF(K971=1,'Lay Out'!G971,"")</f>
        <v/>
      </c>
      <c r="O971" s="23" t="str">
        <f>IF(K971=1,'Lay Out'!$J$25,"")</f>
        <v/>
      </c>
      <c r="P971">
        <f t="shared" si="93"/>
        <v>90646</v>
      </c>
      <c r="Q971" s="16" t="str">
        <f>IF(K971=1,'Lay Out'!F971,"")</f>
        <v/>
      </c>
    </row>
    <row r="972" spans="1:17" ht="14.4">
      <c r="A972" t="str">
        <f>IF(C972="no",_xlfn.XLOOKUP(D972,'BASE BANCOS'!B:B,'BASE BANCOS'!C:C,"",0,1),IF(C972&gt;2,_xlfn.XLOOKUP(D972,'BASE BANCOS'!A:A,'BASE BANCOS'!C:C,"",0,1),""))</f>
        <v/>
      </c>
      <c r="B972" s="16" t="str">
        <f>_xlfn.XLOOKUP(A972,'BASE BANCOS'!C:C,'BASE BANCOS'!B:B,"",0,1)</f>
        <v/>
      </c>
      <c r="C972" t="str">
        <f t="shared" si="95"/>
        <v/>
      </c>
      <c r="D972" s="16">
        <f t="shared" si="94"/>
        <v>0</v>
      </c>
      <c r="E972" t="str">
        <f t="shared" si="90"/>
        <v/>
      </c>
      <c r="F972" s="21" t="str">
        <f>IF('Lay Out'!A972&gt;1,'Lay Out'!C972,"")</f>
        <v/>
      </c>
      <c r="G972">
        <f>'Lay Out'!E972</f>
        <v>0</v>
      </c>
      <c r="H972" s="16" t="str">
        <f ca="1">IF('Lay Out'!A972&gt;3,CONCATENATE('Lay Out'!A972,RANDBETWEEN(1,99999)),(""))</f>
        <v/>
      </c>
      <c r="I972" s="16" t="str">
        <f>IF('Lay Out'!A972&gt;1,'Lay Out'!B972,"")</f>
        <v/>
      </c>
      <c r="J972" s="16" t="str">
        <f t="shared" si="91"/>
        <v/>
      </c>
      <c r="K972" s="16" t="str">
        <f t="shared" si="92"/>
        <v/>
      </c>
      <c r="L972" s="16" t="str" cm="1">
        <f t="array" ref="L972">IF(E972="","",_xlfn.IFS(E972=18,40,E972=16,3,E972=10,10))</f>
        <v/>
      </c>
      <c r="M972" s="22" t="str">
        <f>IF(E972=18,'Lay Out'!D972,IF(E972=10,'Lay Out'!D972,IF(E972=16,'Lay Out'!D972,"")))</f>
        <v/>
      </c>
      <c r="N972" s="16" t="str">
        <f>IF(K972=1,'Lay Out'!G972,"")</f>
        <v/>
      </c>
      <c r="O972" s="23" t="str">
        <f>IF(K972=1,'Lay Out'!$J$25,"")</f>
        <v/>
      </c>
      <c r="P972">
        <f t="shared" si="93"/>
        <v>90646</v>
      </c>
      <c r="Q972" s="16" t="str">
        <f>IF(K972=1,'Lay Out'!F972,"")</f>
        <v/>
      </c>
    </row>
    <row r="973" spans="1:17" ht="14.4">
      <c r="A973" t="str">
        <f>IF(C973="no",_xlfn.XLOOKUP(D973,'BASE BANCOS'!B:B,'BASE BANCOS'!C:C,"",0,1),IF(C973&gt;2,_xlfn.XLOOKUP(D973,'BASE BANCOS'!A:A,'BASE BANCOS'!C:C,"",0,1),""))</f>
        <v/>
      </c>
      <c r="B973" s="16" t="str">
        <f>_xlfn.XLOOKUP(A973,'BASE BANCOS'!C:C,'BASE BANCOS'!B:B,"",0,1)</f>
        <v/>
      </c>
      <c r="C973" t="str">
        <f t="shared" si="95"/>
        <v/>
      </c>
      <c r="D973" s="16">
        <f t="shared" si="94"/>
        <v>0</v>
      </c>
      <c r="E973" t="str">
        <f t="shared" si="90"/>
        <v/>
      </c>
      <c r="F973" s="21" t="str">
        <f>IF('Lay Out'!A973&gt;1,'Lay Out'!C973,"")</f>
        <v/>
      </c>
      <c r="G973">
        <f>'Lay Out'!E973</f>
        <v>0</v>
      </c>
      <c r="H973" s="16" t="str">
        <f ca="1">IF('Lay Out'!A973&gt;3,CONCATENATE('Lay Out'!A973,RANDBETWEEN(1,99999)),(""))</f>
        <v/>
      </c>
      <c r="I973" s="16" t="str">
        <f>IF('Lay Out'!A973&gt;1,'Lay Out'!B973,"")</f>
        <v/>
      </c>
      <c r="J973" s="16" t="str">
        <f t="shared" si="91"/>
        <v/>
      </c>
      <c r="K973" s="16" t="str">
        <f t="shared" si="92"/>
        <v/>
      </c>
      <c r="L973" s="16" t="str" cm="1">
        <f t="array" ref="L973">IF(E973="","",_xlfn.IFS(E973=18,40,E973=16,3,E973=10,10))</f>
        <v/>
      </c>
      <c r="M973" s="22" t="str">
        <f>IF(E973=18,'Lay Out'!D973,IF(E973=10,'Lay Out'!D973,IF(E973=16,'Lay Out'!D973,"")))</f>
        <v/>
      </c>
      <c r="N973" s="16" t="str">
        <f>IF(K973=1,'Lay Out'!G973,"")</f>
        <v/>
      </c>
      <c r="O973" s="23" t="str">
        <f>IF(K973=1,'Lay Out'!$J$25,"")</f>
        <v/>
      </c>
      <c r="P973">
        <f t="shared" si="93"/>
        <v>90646</v>
      </c>
      <c r="Q973" s="16" t="str">
        <f>IF(K973=1,'Lay Out'!F973,"")</f>
        <v/>
      </c>
    </row>
    <row r="974" spans="1:17" ht="14.4">
      <c r="A974" t="str">
        <f>IF(C974="no",_xlfn.XLOOKUP(D974,'BASE BANCOS'!B:B,'BASE BANCOS'!C:C,"",0,1),IF(C974&gt;2,_xlfn.XLOOKUP(D974,'BASE BANCOS'!A:A,'BASE BANCOS'!C:C,"",0,1),""))</f>
        <v/>
      </c>
      <c r="B974" s="16" t="str">
        <f>_xlfn.XLOOKUP(A974,'BASE BANCOS'!C:C,'BASE BANCOS'!B:B,"",0,1)</f>
        <v/>
      </c>
      <c r="C974" t="str">
        <f t="shared" si="95"/>
        <v/>
      </c>
      <c r="D974" s="16">
        <f t="shared" si="94"/>
        <v>0</v>
      </c>
      <c r="E974" t="str">
        <f t="shared" si="90"/>
        <v/>
      </c>
      <c r="F974" s="21" t="str">
        <f>IF('Lay Out'!A974&gt;1,'Lay Out'!C974,"")</f>
        <v/>
      </c>
      <c r="G974">
        <f>'Lay Out'!E974</f>
        <v>0</v>
      </c>
      <c r="H974" s="16" t="str">
        <f ca="1">IF('Lay Out'!A974&gt;3,CONCATENATE('Lay Out'!A974,RANDBETWEEN(1,99999)),(""))</f>
        <v/>
      </c>
      <c r="I974" s="16" t="str">
        <f>IF('Lay Out'!A974&gt;1,'Lay Out'!B974,"")</f>
        <v/>
      </c>
      <c r="J974" s="16" t="str">
        <f t="shared" si="91"/>
        <v/>
      </c>
      <c r="K974" s="16" t="str">
        <f t="shared" si="92"/>
        <v/>
      </c>
      <c r="L974" s="16" t="str" cm="1">
        <f t="array" ref="L974">IF(E974="","",_xlfn.IFS(E974=18,40,E974=16,3,E974=10,10))</f>
        <v/>
      </c>
      <c r="M974" s="22" t="str">
        <f>IF(E974=18,'Lay Out'!D974,IF(E974=10,'Lay Out'!D974,IF(E974=16,'Lay Out'!D974,"")))</f>
        <v/>
      </c>
      <c r="N974" s="16" t="str">
        <f>IF(K974=1,'Lay Out'!G974,"")</f>
        <v/>
      </c>
      <c r="O974" s="23" t="str">
        <f>IF(K974=1,'Lay Out'!$J$25,"")</f>
        <v/>
      </c>
      <c r="P974">
        <f t="shared" si="93"/>
        <v>90646</v>
      </c>
      <c r="Q974" s="16" t="str">
        <f>IF(K974=1,'Lay Out'!F974,"")</f>
        <v/>
      </c>
    </row>
    <row r="975" spans="1:17" ht="14.4">
      <c r="A975" t="str">
        <f>IF(C975="no",_xlfn.XLOOKUP(D975,'BASE BANCOS'!B:B,'BASE BANCOS'!C:C,"",0,1),IF(C975&gt;2,_xlfn.XLOOKUP(D975,'BASE BANCOS'!A:A,'BASE BANCOS'!C:C,"",0,1),""))</f>
        <v/>
      </c>
      <c r="B975" s="16" t="str">
        <f>_xlfn.XLOOKUP(A975,'BASE BANCOS'!C:C,'BASE BANCOS'!B:B,"",0,1)</f>
        <v/>
      </c>
      <c r="C975" t="str">
        <f t="shared" si="95"/>
        <v/>
      </c>
      <c r="D975" s="16">
        <f t="shared" si="94"/>
        <v>0</v>
      </c>
      <c r="E975" t="str">
        <f t="shared" si="90"/>
        <v/>
      </c>
      <c r="F975" s="21" t="str">
        <f>IF('Lay Out'!A975&gt;1,'Lay Out'!C975,"")</f>
        <v/>
      </c>
      <c r="G975">
        <f>'Lay Out'!E975</f>
        <v>0</v>
      </c>
      <c r="H975" s="16" t="str">
        <f ca="1">IF('Lay Out'!A975&gt;3,CONCATENATE('Lay Out'!A975,RANDBETWEEN(1,99999)),(""))</f>
        <v/>
      </c>
      <c r="I975" s="16" t="str">
        <f>IF('Lay Out'!A975&gt;1,'Lay Out'!B975,"")</f>
        <v/>
      </c>
      <c r="J975" s="16" t="str">
        <f t="shared" si="91"/>
        <v/>
      </c>
      <c r="K975" s="16" t="str">
        <f t="shared" si="92"/>
        <v/>
      </c>
      <c r="L975" s="16" t="str" cm="1">
        <f t="array" ref="L975">IF(E975="","",_xlfn.IFS(E975=18,40,E975=16,3,E975=10,10))</f>
        <v/>
      </c>
      <c r="M975" s="22" t="str">
        <f>IF(E975=18,'Lay Out'!D975,IF(E975=10,'Lay Out'!D975,IF(E975=16,'Lay Out'!D975,"")))</f>
        <v/>
      </c>
      <c r="N975" s="16" t="str">
        <f>IF(K975=1,'Lay Out'!G975,"")</f>
        <v/>
      </c>
      <c r="O975" s="23" t="str">
        <f>IF(K975=1,'Lay Out'!$J$25,"")</f>
        <v/>
      </c>
      <c r="P975">
        <f t="shared" si="93"/>
        <v>90646</v>
      </c>
      <c r="Q975" s="16" t="str">
        <f>IF(K975=1,'Lay Out'!F975,"")</f>
        <v/>
      </c>
    </row>
    <row r="976" spans="1:17" ht="14.4">
      <c r="A976" t="str">
        <f>IF(C976="no",_xlfn.XLOOKUP(D976,'BASE BANCOS'!B:B,'BASE BANCOS'!C:C,"",0,1),IF(C976&gt;2,_xlfn.XLOOKUP(D976,'BASE BANCOS'!A:A,'BASE BANCOS'!C:C,"",0,1),""))</f>
        <v/>
      </c>
      <c r="B976" s="16" t="str">
        <f>_xlfn.XLOOKUP(A976,'BASE BANCOS'!C:C,'BASE BANCOS'!B:B,"",0,1)</f>
        <v/>
      </c>
      <c r="C976" t="str">
        <f t="shared" si="95"/>
        <v/>
      </c>
      <c r="D976" s="16">
        <f t="shared" si="94"/>
        <v>0</v>
      </c>
      <c r="E976" t="str">
        <f t="shared" si="90"/>
        <v/>
      </c>
      <c r="F976" s="21" t="str">
        <f>IF('Lay Out'!A976&gt;1,'Lay Out'!C976,"")</f>
        <v/>
      </c>
      <c r="G976">
        <f>'Lay Out'!E976</f>
        <v>0</v>
      </c>
      <c r="H976" s="16" t="str">
        <f ca="1">IF('Lay Out'!A976&gt;3,CONCATENATE('Lay Out'!A976,RANDBETWEEN(1,99999)),(""))</f>
        <v/>
      </c>
      <c r="I976" s="16" t="str">
        <f>IF('Lay Out'!A976&gt;1,'Lay Out'!B976,"")</f>
        <v/>
      </c>
      <c r="J976" s="16" t="str">
        <f t="shared" si="91"/>
        <v/>
      </c>
      <c r="K976" s="16" t="str">
        <f t="shared" si="92"/>
        <v/>
      </c>
      <c r="L976" s="16" t="str" cm="1">
        <f t="array" ref="L976">IF(E976="","",_xlfn.IFS(E976=18,40,E976=16,3,E976=10,10))</f>
        <v/>
      </c>
      <c r="M976" s="22" t="str">
        <f>IF(E976=18,'Lay Out'!D976,IF(E976=10,'Lay Out'!D976,IF(E976=16,'Lay Out'!D976,"")))</f>
        <v/>
      </c>
      <c r="N976" s="16" t="str">
        <f>IF(K976=1,'Lay Out'!G976,"")</f>
        <v/>
      </c>
      <c r="O976" s="23" t="str">
        <f>IF(K976=1,'Lay Out'!$J$25,"")</f>
        <v/>
      </c>
      <c r="P976">
        <f t="shared" si="93"/>
        <v>90646</v>
      </c>
      <c r="Q976" s="16" t="str">
        <f>IF(K976=1,'Lay Out'!F976,"")</f>
        <v/>
      </c>
    </row>
    <row r="977" spans="1:17" ht="14.4">
      <c r="A977" t="str">
        <f>IF(C977="no",_xlfn.XLOOKUP(D977,'BASE BANCOS'!B:B,'BASE BANCOS'!C:C,"",0,1),IF(C977&gt;2,_xlfn.XLOOKUP(D977,'BASE BANCOS'!A:A,'BASE BANCOS'!C:C,"",0,1),""))</f>
        <v/>
      </c>
      <c r="B977" s="16" t="str">
        <f>_xlfn.XLOOKUP(A977,'BASE BANCOS'!C:C,'BASE BANCOS'!B:B,"",0,1)</f>
        <v/>
      </c>
      <c r="C977" t="str">
        <f t="shared" si="95"/>
        <v/>
      </c>
      <c r="D977" s="16">
        <f t="shared" si="94"/>
        <v>0</v>
      </c>
      <c r="E977" t="str">
        <f t="shared" si="90"/>
        <v/>
      </c>
      <c r="F977" s="21" t="str">
        <f>IF('Lay Out'!A977&gt;1,'Lay Out'!C977,"")</f>
        <v/>
      </c>
      <c r="G977">
        <f>'Lay Out'!E977</f>
        <v>0</v>
      </c>
      <c r="H977" s="16" t="str">
        <f ca="1">IF('Lay Out'!A977&gt;3,CONCATENATE('Lay Out'!A977,RANDBETWEEN(1,99999)),(""))</f>
        <v/>
      </c>
      <c r="I977" s="16" t="str">
        <f>IF('Lay Out'!A977&gt;1,'Lay Out'!B977,"")</f>
        <v/>
      </c>
      <c r="J977" s="16" t="str">
        <f t="shared" si="91"/>
        <v/>
      </c>
      <c r="K977" s="16" t="str">
        <f t="shared" si="92"/>
        <v/>
      </c>
      <c r="L977" s="16" t="str" cm="1">
        <f t="array" ref="L977">IF(E977="","",_xlfn.IFS(E977=18,40,E977=16,3,E977=10,10))</f>
        <v/>
      </c>
      <c r="M977" s="22" t="str">
        <f>IF(E977=18,'Lay Out'!D977,IF(E977=10,'Lay Out'!D977,IF(E977=16,'Lay Out'!D977,"")))</f>
        <v/>
      </c>
      <c r="N977" s="16" t="str">
        <f>IF(K977=1,'Lay Out'!G977,"")</f>
        <v/>
      </c>
      <c r="O977" s="23" t="str">
        <f>IF(K977=1,'Lay Out'!$J$25,"")</f>
        <v/>
      </c>
      <c r="P977">
        <f t="shared" si="93"/>
        <v>90646</v>
      </c>
      <c r="Q977" s="16" t="str">
        <f>IF(K977=1,'Lay Out'!F977,"")</f>
        <v/>
      </c>
    </row>
    <row r="978" spans="1:17" ht="14.4">
      <c r="A978" t="str">
        <f>IF(C978="no",_xlfn.XLOOKUP(D978,'BASE BANCOS'!B:B,'BASE BANCOS'!C:C,"",0,1),IF(C978&gt;2,_xlfn.XLOOKUP(D978,'BASE BANCOS'!A:A,'BASE BANCOS'!C:C,"",0,1),""))</f>
        <v/>
      </c>
      <c r="B978" s="16" t="str">
        <f>_xlfn.XLOOKUP(A978,'BASE BANCOS'!C:C,'BASE BANCOS'!B:B,"",0,1)</f>
        <v/>
      </c>
      <c r="C978" t="str">
        <f t="shared" si="95"/>
        <v/>
      </c>
      <c r="D978" s="16">
        <f t="shared" si="94"/>
        <v>0</v>
      </c>
      <c r="E978" t="str">
        <f t="shared" si="90"/>
        <v/>
      </c>
      <c r="F978" s="21" t="str">
        <f>IF('Lay Out'!A978&gt;1,'Lay Out'!C978,"")</f>
        <v/>
      </c>
      <c r="G978">
        <f>'Lay Out'!E978</f>
        <v>0</v>
      </c>
      <c r="H978" s="16" t="str">
        <f ca="1">IF('Lay Out'!A978&gt;3,CONCATENATE('Lay Out'!A978,RANDBETWEEN(1,99999)),(""))</f>
        <v/>
      </c>
      <c r="I978" s="16" t="str">
        <f>IF('Lay Out'!A978&gt;1,'Lay Out'!B978,"")</f>
        <v/>
      </c>
      <c r="J978" s="16" t="str">
        <f t="shared" si="91"/>
        <v/>
      </c>
      <c r="K978" s="16" t="str">
        <f t="shared" si="92"/>
        <v/>
      </c>
      <c r="L978" s="16" t="str" cm="1">
        <f t="array" ref="L978">IF(E978="","",_xlfn.IFS(E978=18,40,E978=16,3,E978=10,10))</f>
        <v/>
      </c>
      <c r="M978" s="22" t="str">
        <f>IF(E978=18,'Lay Out'!D978,IF(E978=10,'Lay Out'!D978,IF(E978=16,'Lay Out'!D978,"")))</f>
        <v/>
      </c>
      <c r="N978" s="16" t="str">
        <f>IF(K978=1,'Lay Out'!G978,"")</f>
        <v/>
      </c>
      <c r="O978" s="23" t="str">
        <f>IF(K978=1,'Lay Out'!$J$25,"")</f>
        <v/>
      </c>
      <c r="P978">
        <f t="shared" si="93"/>
        <v>90646</v>
      </c>
      <c r="Q978" s="16" t="str">
        <f>IF(K978=1,'Lay Out'!F978,"")</f>
        <v/>
      </c>
    </row>
    <row r="979" spans="1:17" ht="14.4">
      <c r="A979" t="str">
        <f>IF(C979="no",_xlfn.XLOOKUP(D979,'BASE BANCOS'!B:B,'BASE BANCOS'!C:C,"",0,1),IF(C979&gt;2,_xlfn.XLOOKUP(D979,'BASE BANCOS'!A:A,'BASE BANCOS'!C:C,"",0,1),""))</f>
        <v/>
      </c>
      <c r="B979" s="16" t="str">
        <f>_xlfn.XLOOKUP(A979,'BASE BANCOS'!C:C,'BASE BANCOS'!B:B,"",0,1)</f>
        <v/>
      </c>
      <c r="C979" t="str">
        <f t="shared" si="95"/>
        <v/>
      </c>
      <c r="D979" s="16">
        <f t="shared" si="94"/>
        <v>0</v>
      </c>
      <c r="E979" t="str">
        <f t="shared" si="90"/>
        <v/>
      </c>
      <c r="F979" s="21" t="str">
        <f>IF('Lay Out'!A979&gt;1,'Lay Out'!C979,"")</f>
        <v/>
      </c>
      <c r="G979">
        <f>'Lay Out'!E979</f>
        <v>0</v>
      </c>
      <c r="H979" s="16" t="str">
        <f ca="1">IF('Lay Out'!A979&gt;3,CONCATENATE('Lay Out'!A979,RANDBETWEEN(1,99999)),(""))</f>
        <v/>
      </c>
      <c r="I979" s="16" t="str">
        <f>IF('Lay Out'!A979&gt;1,'Lay Out'!B979,"")</f>
        <v/>
      </c>
      <c r="J979" s="16" t="str">
        <f t="shared" si="91"/>
        <v/>
      </c>
      <c r="K979" s="16" t="str">
        <f t="shared" si="92"/>
        <v/>
      </c>
      <c r="L979" s="16" t="str" cm="1">
        <f t="array" ref="L979">IF(E979="","",_xlfn.IFS(E979=18,40,E979=16,3,E979=10,10))</f>
        <v/>
      </c>
      <c r="M979" s="22" t="str">
        <f>IF(E979=18,'Lay Out'!D979,IF(E979=10,'Lay Out'!D979,IF(E979=16,'Lay Out'!D979,"")))</f>
        <v/>
      </c>
      <c r="N979" s="16" t="str">
        <f>IF(K979=1,'Lay Out'!G979,"")</f>
        <v/>
      </c>
      <c r="O979" s="23" t="str">
        <f>IF(K979=1,'Lay Out'!$J$25,"")</f>
        <v/>
      </c>
      <c r="P979">
        <f t="shared" si="93"/>
        <v>90646</v>
      </c>
      <c r="Q979" s="16" t="str">
        <f>IF(K979=1,'Lay Out'!F979,"")</f>
        <v/>
      </c>
    </row>
    <row r="980" spans="1:17" ht="14.4">
      <c r="A980" t="str">
        <f>IF(C980="no",_xlfn.XLOOKUP(D980,'BASE BANCOS'!B:B,'BASE BANCOS'!C:C,"",0,1),IF(C980&gt;2,_xlfn.XLOOKUP(D980,'BASE BANCOS'!A:A,'BASE BANCOS'!C:C,"",0,1),""))</f>
        <v/>
      </c>
      <c r="B980" s="16" t="str">
        <f>_xlfn.XLOOKUP(A980,'BASE BANCOS'!C:C,'BASE BANCOS'!B:B,"",0,1)</f>
        <v/>
      </c>
      <c r="C980" t="str">
        <f t="shared" si="95"/>
        <v/>
      </c>
      <c r="D980" s="16">
        <f t="shared" si="94"/>
        <v>0</v>
      </c>
      <c r="E980" t="str">
        <f t="shared" si="90"/>
        <v/>
      </c>
      <c r="F980" s="21" t="str">
        <f>IF('Lay Out'!A980&gt;1,'Lay Out'!C980,"")</f>
        <v/>
      </c>
      <c r="G980">
        <f>'Lay Out'!E980</f>
        <v>0</v>
      </c>
      <c r="H980" s="16" t="str">
        <f ca="1">IF('Lay Out'!A980&gt;3,CONCATENATE('Lay Out'!A980,RANDBETWEEN(1,99999)),(""))</f>
        <v/>
      </c>
      <c r="I980" s="16" t="str">
        <f>IF('Lay Out'!A980&gt;1,'Lay Out'!B980,"")</f>
        <v/>
      </c>
      <c r="J980" s="16" t="str">
        <f t="shared" si="91"/>
        <v/>
      </c>
      <c r="K980" s="16" t="str">
        <f t="shared" si="92"/>
        <v/>
      </c>
      <c r="L980" s="16" t="str" cm="1">
        <f t="array" ref="L980">IF(E980="","",_xlfn.IFS(E980=18,40,E980=16,3,E980=10,10))</f>
        <v/>
      </c>
      <c r="M980" s="22" t="str">
        <f>IF(E980=18,'Lay Out'!D980,IF(E980=10,'Lay Out'!D980,IF(E980=16,'Lay Out'!D980,"")))</f>
        <v/>
      </c>
      <c r="N980" s="16" t="str">
        <f>IF(K980=1,'Lay Out'!G980,"")</f>
        <v/>
      </c>
      <c r="O980" s="23" t="str">
        <f>IF(K980=1,'Lay Out'!$J$25,"")</f>
        <v/>
      </c>
      <c r="P980">
        <f t="shared" si="93"/>
        <v>90646</v>
      </c>
      <c r="Q980" s="16" t="str">
        <f>IF(K980=1,'Lay Out'!F980,"")</f>
        <v/>
      </c>
    </row>
    <row r="981" spans="1:17" ht="14.4">
      <c r="A981" t="str">
        <f>IF(C981="no",_xlfn.XLOOKUP(D981,'BASE BANCOS'!B:B,'BASE BANCOS'!C:C,"",0,1),IF(C981&gt;2,_xlfn.XLOOKUP(D981,'BASE BANCOS'!A:A,'BASE BANCOS'!C:C,"",0,1),""))</f>
        <v/>
      </c>
      <c r="B981" s="16" t="str">
        <f>_xlfn.XLOOKUP(A981,'BASE BANCOS'!C:C,'BASE BANCOS'!B:B,"",0,1)</f>
        <v/>
      </c>
      <c r="C981" t="str">
        <f t="shared" si="95"/>
        <v/>
      </c>
      <c r="D981" s="16">
        <f t="shared" si="94"/>
        <v>0</v>
      </c>
      <c r="E981" t="str">
        <f t="shared" si="90"/>
        <v/>
      </c>
      <c r="F981" s="21" t="str">
        <f>IF('Lay Out'!A981&gt;1,'Lay Out'!C981,"")</f>
        <v/>
      </c>
      <c r="G981">
        <f>'Lay Out'!E981</f>
        <v>0</v>
      </c>
      <c r="H981" s="16" t="str">
        <f ca="1">IF('Lay Out'!A981&gt;3,CONCATENATE('Lay Out'!A981,RANDBETWEEN(1,99999)),(""))</f>
        <v/>
      </c>
      <c r="I981" s="16" t="str">
        <f>IF('Lay Out'!A981&gt;1,'Lay Out'!B981,"")</f>
        <v/>
      </c>
      <c r="J981" s="16" t="str">
        <f t="shared" si="91"/>
        <v/>
      </c>
      <c r="K981" s="16" t="str">
        <f t="shared" si="92"/>
        <v/>
      </c>
      <c r="L981" s="16" t="str" cm="1">
        <f t="array" ref="L981">IF(E981="","",_xlfn.IFS(E981=18,40,E981=16,3,E981=10,10))</f>
        <v/>
      </c>
      <c r="M981" s="22" t="str">
        <f>IF(E981=18,'Lay Out'!D981,IF(E981=10,'Lay Out'!D981,IF(E981=16,'Lay Out'!D981,"")))</f>
        <v/>
      </c>
      <c r="N981" s="16" t="str">
        <f>IF(K981=1,'Lay Out'!G981,"")</f>
        <v/>
      </c>
      <c r="O981" s="23" t="str">
        <f>IF(K981=1,'Lay Out'!$J$25,"")</f>
        <v/>
      </c>
      <c r="P981">
        <f t="shared" si="93"/>
        <v>90646</v>
      </c>
      <c r="Q981" s="16" t="str">
        <f>IF(K981=1,'Lay Out'!F981,"")</f>
        <v/>
      </c>
    </row>
    <row r="982" spans="1:17" ht="14.4">
      <c r="A982" t="str">
        <f>IF(C982="no",_xlfn.XLOOKUP(D982,'BASE BANCOS'!B:B,'BASE BANCOS'!C:C,"",0,1),IF(C982&gt;2,_xlfn.XLOOKUP(D982,'BASE BANCOS'!A:A,'BASE BANCOS'!C:C,"",0,1),""))</f>
        <v/>
      </c>
      <c r="B982" s="16" t="str">
        <f>_xlfn.XLOOKUP(A982,'BASE BANCOS'!C:C,'BASE BANCOS'!B:B,"",0,1)</f>
        <v/>
      </c>
      <c r="C982" t="str">
        <f t="shared" si="95"/>
        <v/>
      </c>
      <c r="D982" s="16">
        <f t="shared" si="94"/>
        <v>0</v>
      </c>
      <c r="E982" t="str">
        <f t="shared" si="90"/>
        <v/>
      </c>
      <c r="F982" s="21" t="str">
        <f>IF('Lay Out'!A982&gt;1,'Lay Out'!C982,"")</f>
        <v/>
      </c>
      <c r="G982">
        <f>'Lay Out'!E982</f>
        <v>0</v>
      </c>
      <c r="H982" s="16" t="str">
        <f ca="1">IF('Lay Out'!A982&gt;3,CONCATENATE('Lay Out'!A982,RANDBETWEEN(1,99999)),(""))</f>
        <v/>
      </c>
      <c r="I982" s="16" t="str">
        <f>IF('Lay Out'!A982&gt;1,'Lay Out'!B982,"")</f>
        <v/>
      </c>
      <c r="J982" s="16" t="str">
        <f t="shared" si="91"/>
        <v/>
      </c>
      <c r="K982" s="16" t="str">
        <f t="shared" si="92"/>
        <v/>
      </c>
      <c r="L982" s="16" t="str" cm="1">
        <f t="array" ref="L982">IF(E982="","",_xlfn.IFS(E982=18,40,E982=16,3,E982=10,10))</f>
        <v/>
      </c>
      <c r="M982" s="22" t="str">
        <f>IF(E982=18,'Lay Out'!D982,IF(E982=10,'Lay Out'!D982,IF(E982=16,'Lay Out'!D982,"")))</f>
        <v/>
      </c>
      <c r="N982" s="16" t="str">
        <f>IF(K982=1,'Lay Out'!G982,"")</f>
        <v/>
      </c>
      <c r="O982" s="23" t="str">
        <f>IF(K982=1,'Lay Out'!$J$25,"")</f>
        <v/>
      </c>
      <c r="P982">
        <f t="shared" si="93"/>
        <v>90646</v>
      </c>
      <c r="Q982" s="16" t="str">
        <f>IF(K982=1,'Lay Out'!F982,"")</f>
        <v/>
      </c>
    </row>
    <row r="983" spans="1:17" ht="14.4">
      <c r="A983" t="str">
        <f>IF(C983="no",_xlfn.XLOOKUP(D983,'BASE BANCOS'!B:B,'BASE BANCOS'!C:C,"",0,1),IF(C983&gt;2,_xlfn.XLOOKUP(D983,'BASE BANCOS'!A:A,'BASE BANCOS'!C:C,"",0,1),""))</f>
        <v/>
      </c>
      <c r="B983" s="16" t="str">
        <f>_xlfn.XLOOKUP(A983,'BASE BANCOS'!C:C,'BASE BANCOS'!B:B,"",0,1)</f>
        <v/>
      </c>
      <c r="C983" t="str">
        <f t="shared" si="95"/>
        <v/>
      </c>
      <c r="D983" s="16">
        <f t="shared" si="94"/>
        <v>0</v>
      </c>
      <c r="E983" t="str">
        <f t="shared" si="90"/>
        <v/>
      </c>
      <c r="F983" s="21" t="str">
        <f>IF('Lay Out'!A983&gt;1,'Lay Out'!C983,"")</f>
        <v/>
      </c>
      <c r="G983">
        <f>'Lay Out'!E983</f>
        <v>0</v>
      </c>
      <c r="H983" s="16" t="str">
        <f ca="1">IF('Lay Out'!A983&gt;3,CONCATENATE('Lay Out'!A983,RANDBETWEEN(1,99999)),(""))</f>
        <v/>
      </c>
      <c r="I983" s="16" t="str">
        <f>IF('Lay Out'!A983&gt;1,'Lay Out'!B983,"")</f>
        <v/>
      </c>
      <c r="J983" s="16" t="str">
        <f t="shared" si="91"/>
        <v/>
      </c>
      <c r="K983" s="16" t="str">
        <f t="shared" si="92"/>
        <v/>
      </c>
      <c r="L983" s="16" t="str" cm="1">
        <f t="array" ref="L983">IF(E983="","",_xlfn.IFS(E983=18,40,E983=16,3,E983=10,10))</f>
        <v/>
      </c>
      <c r="M983" s="22" t="str">
        <f>IF(E983=18,'Lay Out'!D983,IF(E983=10,'Lay Out'!D983,IF(E983=16,'Lay Out'!D983,"")))</f>
        <v/>
      </c>
      <c r="N983" s="16" t="str">
        <f>IF(K983=1,'Lay Out'!G983,"")</f>
        <v/>
      </c>
      <c r="O983" s="23" t="str">
        <f>IF(K983=1,'Lay Out'!$J$25,"")</f>
        <v/>
      </c>
      <c r="P983">
        <f t="shared" si="93"/>
        <v>90646</v>
      </c>
      <c r="Q983" s="16" t="str">
        <f>IF(K983=1,'Lay Out'!F983,"")</f>
        <v/>
      </c>
    </row>
    <row r="984" spans="1:17" ht="14.4">
      <c r="A984" t="str">
        <f>IF(C984="no",_xlfn.XLOOKUP(D984,'BASE BANCOS'!B:B,'BASE BANCOS'!C:C,"",0,1),IF(C984&gt;2,_xlfn.XLOOKUP(D984,'BASE BANCOS'!A:A,'BASE BANCOS'!C:C,"",0,1),""))</f>
        <v/>
      </c>
      <c r="B984" s="16" t="str">
        <f>_xlfn.XLOOKUP(A984,'BASE BANCOS'!C:C,'BASE BANCOS'!B:B,"",0,1)</f>
        <v/>
      </c>
      <c r="C984" t="str">
        <f t="shared" si="95"/>
        <v/>
      </c>
      <c r="D984" s="16">
        <f t="shared" si="94"/>
        <v>0</v>
      </c>
      <c r="E984" t="str">
        <f t="shared" si="90"/>
        <v/>
      </c>
      <c r="F984" s="21" t="str">
        <f>IF('Lay Out'!A984&gt;1,'Lay Out'!C984,"")</f>
        <v/>
      </c>
      <c r="G984">
        <f>'Lay Out'!E984</f>
        <v>0</v>
      </c>
      <c r="H984" s="16" t="str">
        <f ca="1">IF('Lay Out'!A984&gt;3,CONCATENATE('Lay Out'!A984,RANDBETWEEN(1,99999)),(""))</f>
        <v/>
      </c>
      <c r="I984" s="16" t="str">
        <f>IF('Lay Out'!A984&gt;1,'Lay Out'!B984,"")</f>
        <v/>
      </c>
      <c r="J984" s="16" t="str">
        <f t="shared" si="91"/>
        <v/>
      </c>
      <c r="K984" s="16" t="str">
        <f t="shared" si="92"/>
        <v/>
      </c>
      <c r="L984" s="16" t="str" cm="1">
        <f t="array" ref="L984">IF(E984="","",_xlfn.IFS(E984=18,40,E984=16,3,E984=10,10))</f>
        <v/>
      </c>
      <c r="M984" s="22" t="str">
        <f>IF(E984=18,'Lay Out'!D984,IF(E984=10,'Lay Out'!D984,IF(E984=16,'Lay Out'!D984,"")))</f>
        <v/>
      </c>
      <c r="N984" s="16" t="str">
        <f>IF(K984=1,'Lay Out'!G984,"")</f>
        <v/>
      </c>
      <c r="O984" s="23" t="str">
        <f>IF(K984=1,'Lay Out'!$J$25,"")</f>
        <v/>
      </c>
      <c r="P984">
        <f t="shared" si="93"/>
        <v>90646</v>
      </c>
      <c r="Q984" s="16" t="str">
        <f>IF(K984=1,'Lay Out'!F984,"")</f>
        <v/>
      </c>
    </row>
    <row r="985" spans="1:17" ht="14.4">
      <c r="A985" t="str">
        <f>IF(C985="no",_xlfn.XLOOKUP(D985,'BASE BANCOS'!B:B,'BASE BANCOS'!C:C,"",0,1),IF(C985&gt;2,_xlfn.XLOOKUP(D985,'BASE BANCOS'!A:A,'BASE BANCOS'!C:C,"",0,1),""))</f>
        <v/>
      </c>
      <c r="B985" s="16" t="str">
        <f>_xlfn.XLOOKUP(A985,'BASE BANCOS'!C:C,'BASE BANCOS'!B:B,"",0,1)</f>
        <v/>
      </c>
      <c r="C985" t="str">
        <f t="shared" si="95"/>
        <v/>
      </c>
      <c r="D985" s="16">
        <f t="shared" si="94"/>
        <v>0</v>
      </c>
      <c r="E985" t="str">
        <f t="shared" si="90"/>
        <v/>
      </c>
      <c r="F985" s="21" t="str">
        <f>IF('Lay Out'!A985&gt;1,'Lay Out'!C985,"")</f>
        <v/>
      </c>
      <c r="G985">
        <f>'Lay Out'!E985</f>
        <v>0</v>
      </c>
      <c r="H985" s="16" t="str">
        <f ca="1">IF('Lay Out'!A985&gt;3,CONCATENATE('Lay Out'!A985,RANDBETWEEN(1,99999)),(""))</f>
        <v/>
      </c>
      <c r="I985" s="16" t="str">
        <f>IF('Lay Out'!A985&gt;1,'Lay Out'!B985,"")</f>
        <v/>
      </c>
      <c r="J985" s="16" t="str">
        <f t="shared" si="91"/>
        <v/>
      </c>
      <c r="K985" s="16" t="str">
        <f t="shared" si="92"/>
        <v/>
      </c>
      <c r="L985" s="16" t="str" cm="1">
        <f t="array" ref="L985">IF(E985="","",_xlfn.IFS(E985=18,40,E985=16,3,E985=10,10))</f>
        <v/>
      </c>
      <c r="M985" s="22" t="str">
        <f>IF(E985=18,'Lay Out'!D985,IF(E985=10,'Lay Out'!D985,IF(E985=16,'Lay Out'!D985,"")))</f>
        <v/>
      </c>
      <c r="N985" s="16" t="str">
        <f>IF(K985=1,'Lay Out'!G985,"")</f>
        <v/>
      </c>
      <c r="O985" s="23" t="str">
        <f>IF(K985=1,'Lay Out'!$J$25,"")</f>
        <v/>
      </c>
      <c r="P985">
        <f t="shared" si="93"/>
        <v>90646</v>
      </c>
      <c r="Q985" s="16" t="str">
        <f>IF(K985=1,'Lay Out'!F985,"")</f>
        <v/>
      </c>
    </row>
    <row r="986" spans="1:17" ht="14.4">
      <c r="A986" t="str">
        <f>IF(C986="no",_xlfn.XLOOKUP(D986,'BASE BANCOS'!B:B,'BASE BANCOS'!C:C,"",0,1),IF(C986&gt;2,_xlfn.XLOOKUP(D986,'BASE BANCOS'!A:A,'BASE BANCOS'!C:C,"",0,1),""))</f>
        <v/>
      </c>
      <c r="B986" s="16" t="str">
        <f>_xlfn.XLOOKUP(A986,'BASE BANCOS'!C:C,'BASE BANCOS'!B:B,"",0,1)</f>
        <v/>
      </c>
      <c r="C986" t="str">
        <f t="shared" si="95"/>
        <v/>
      </c>
      <c r="D986" s="16">
        <f t="shared" si="94"/>
        <v>0</v>
      </c>
      <c r="E986" t="str">
        <f t="shared" si="90"/>
        <v/>
      </c>
      <c r="F986" s="21" t="str">
        <f>IF('Lay Out'!A986&gt;1,'Lay Out'!C986,"")</f>
        <v/>
      </c>
      <c r="G986">
        <f>'Lay Out'!E986</f>
        <v>0</v>
      </c>
      <c r="H986" s="16" t="str">
        <f ca="1">IF('Lay Out'!A986&gt;3,CONCATENATE('Lay Out'!A986,RANDBETWEEN(1,99999)),(""))</f>
        <v/>
      </c>
      <c r="I986" s="16" t="str">
        <f>IF('Lay Out'!A986&gt;1,'Lay Out'!B986,"")</f>
        <v/>
      </c>
      <c r="J986" s="16" t="str">
        <f t="shared" si="91"/>
        <v/>
      </c>
      <c r="K986" s="16" t="str">
        <f t="shared" si="92"/>
        <v/>
      </c>
      <c r="L986" s="16" t="str" cm="1">
        <f t="array" ref="L986">IF(E986="","",_xlfn.IFS(E986=18,40,E986=16,3,E986=10,10))</f>
        <v/>
      </c>
      <c r="M986" s="22" t="str">
        <f>IF(E986=18,'Lay Out'!D986,IF(E986=10,'Lay Out'!D986,IF(E986=16,'Lay Out'!D986,"")))</f>
        <v/>
      </c>
      <c r="N986" s="16" t="str">
        <f>IF(K986=1,'Lay Out'!G986,"")</f>
        <v/>
      </c>
      <c r="O986" s="23" t="str">
        <f>IF(K986=1,'Lay Out'!$J$25,"")</f>
        <v/>
      </c>
      <c r="P986">
        <f t="shared" si="93"/>
        <v>90646</v>
      </c>
      <c r="Q986" s="16" t="str">
        <f>IF(K986=1,'Lay Out'!F986,"")</f>
        <v/>
      </c>
    </row>
    <row r="987" spans="1:17" ht="14.4">
      <c r="A987" t="str">
        <f>IF(C987="no",_xlfn.XLOOKUP(D987,'BASE BANCOS'!B:B,'BASE BANCOS'!C:C,"",0,1),IF(C987&gt;2,_xlfn.XLOOKUP(D987,'BASE BANCOS'!A:A,'BASE BANCOS'!C:C,"",0,1),""))</f>
        <v/>
      </c>
      <c r="B987" s="16" t="str">
        <f>_xlfn.XLOOKUP(A987,'BASE BANCOS'!C:C,'BASE BANCOS'!B:B,"",0,1)</f>
        <v/>
      </c>
      <c r="C987" t="str">
        <f t="shared" si="95"/>
        <v/>
      </c>
      <c r="D987" s="16">
        <f t="shared" si="94"/>
        <v>0</v>
      </c>
      <c r="E987" t="str">
        <f t="shared" si="90"/>
        <v/>
      </c>
      <c r="F987" s="21" t="str">
        <f>IF('Lay Out'!A987&gt;1,'Lay Out'!C987,"")</f>
        <v/>
      </c>
      <c r="G987">
        <f>'Lay Out'!E987</f>
        <v>0</v>
      </c>
      <c r="H987" s="16" t="str">
        <f ca="1">IF('Lay Out'!A987&gt;3,CONCATENATE('Lay Out'!A987,RANDBETWEEN(1,99999)),(""))</f>
        <v/>
      </c>
      <c r="I987" s="16" t="str">
        <f>IF('Lay Out'!A987&gt;1,'Lay Out'!B987,"")</f>
        <v/>
      </c>
      <c r="J987" s="16" t="str">
        <f t="shared" si="91"/>
        <v/>
      </c>
      <c r="K987" s="16" t="str">
        <f t="shared" si="92"/>
        <v/>
      </c>
      <c r="L987" s="16" t="str" cm="1">
        <f t="array" ref="L987">IF(E987="","",_xlfn.IFS(E987=18,40,E987=16,3,E987=10,10))</f>
        <v/>
      </c>
      <c r="M987" s="22" t="str">
        <f>IF(E987=18,'Lay Out'!D987,IF(E987=10,'Lay Out'!D987,IF(E987=16,'Lay Out'!D987,"")))</f>
        <v/>
      </c>
      <c r="N987" s="16" t="str">
        <f>IF(K987=1,'Lay Out'!G987,"")</f>
        <v/>
      </c>
      <c r="O987" s="23" t="str">
        <f>IF(K987=1,'Lay Out'!$J$25,"")</f>
        <v/>
      </c>
      <c r="P987">
        <f t="shared" si="93"/>
        <v>90646</v>
      </c>
      <c r="Q987" s="16" t="str">
        <f>IF(K987=1,'Lay Out'!F987,"")</f>
        <v/>
      </c>
    </row>
    <row r="988" spans="1:17" ht="14.4">
      <c r="A988" t="str">
        <f>IF(C988="no",_xlfn.XLOOKUP(D988,'BASE BANCOS'!B:B,'BASE BANCOS'!C:C,"",0,1),IF(C988&gt;2,_xlfn.XLOOKUP(D988,'BASE BANCOS'!A:A,'BASE BANCOS'!C:C,"",0,1),""))</f>
        <v/>
      </c>
      <c r="B988" s="16" t="str">
        <f>_xlfn.XLOOKUP(A988,'BASE BANCOS'!C:C,'BASE BANCOS'!B:B,"",0,1)</f>
        <v/>
      </c>
      <c r="C988" t="str">
        <f t="shared" si="95"/>
        <v/>
      </c>
      <c r="D988" s="16">
        <f t="shared" si="94"/>
        <v>0</v>
      </c>
      <c r="E988" t="str">
        <f t="shared" si="90"/>
        <v/>
      </c>
      <c r="F988" s="21" t="str">
        <f>IF('Lay Out'!A988&gt;1,'Lay Out'!C988,"")</f>
        <v/>
      </c>
      <c r="G988">
        <f>'Lay Out'!E988</f>
        <v>0</v>
      </c>
      <c r="H988" s="16" t="str">
        <f ca="1">IF('Lay Out'!A988&gt;3,CONCATENATE('Lay Out'!A988,RANDBETWEEN(1,99999)),(""))</f>
        <v/>
      </c>
      <c r="I988" s="16" t="str">
        <f>IF('Lay Out'!A988&gt;1,'Lay Out'!B988,"")</f>
        <v/>
      </c>
      <c r="J988" s="16" t="str">
        <f t="shared" si="91"/>
        <v/>
      </c>
      <c r="K988" s="16" t="str">
        <f t="shared" si="92"/>
        <v/>
      </c>
      <c r="L988" s="16" t="str" cm="1">
        <f t="array" ref="L988">IF(E988="","",_xlfn.IFS(E988=18,40,E988=16,3,E988=10,10))</f>
        <v/>
      </c>
      <c r="M988" s="22" t="str">
        <f>IF(E988=18,'Lay Out'!D988,IF(E988=10,'Lay Out'!D988,IF(E988=16,'Lay Out'!D988,"")))</f>
        <v/>
      </c>
      <c r="N988" s="16" t="str">
        <f>IF(K988=1,'Lay Out'!G988,"")</f>
        <v/>
      </c>
      <c r="O988" s="23" t="str">
        <f>IF(K988=1,'Lay Out'!$J$25,"")</f>
        <v/>
      </c>
      <c r="P988">
        <f t="shared" si="93"/>
        <v>90646</v>
      </c>
      <c r="Q988" s="16" t="str">
        <f>IF(K988=1,'Lay Out'!F988,"")</f>
        <v/>
      </c>
    </row>
    <row r="989" spans="1:17" ht="14.4">
      <c r="A989" t="str">
        <f>IF(C989="no",_xlfn.XLOOKUP(D989,'BASE BANCOS'!B:B,'BASE BANCOS'!C:C,"",0,1),IF(C989&gt;2,_xlfn.XLOOKUP(D989,'BASE BANCOS'!A:A,'BASE BANCOS'!C:C,"",0,1),""))</f>
        <v/>
      </c>
      <c r="B989" s="16" t="str">
        <f>_xlfn.XLOOKUP(A989,'BASE BANCOS'!C:C,'BASE BANCOS'!B:B,"",0,1)</f>
        <v/>
      </c>
      <c r="C989" t="str">
        <f t="shared" si="95"/>
        <v/>
      </c>
      <c r="D989" s="16">
        <f t="shared" si="94"/>
        <v>0</v>
      </c>
      <c r="E989" t="str">
        <f t="shared" si="90"/>
        <v/>
      </c>
      <c r="F989" s="21" t="str">
        <f>IF('Lay Out'!A989&gt;1,'Lay Out'!C989,"")</f>
        <v/>
      </c>
      <c r="G989">
        <f>'Lay Out'!E989</f>
        <v>0</v>
      </c>
      <c r="H989" s="16" t="str">
        <f ca="1">IF('Lay Out'!A989&gt;3,CONCATENATE('Lay Out'!A989,RANDBETWEEN(1,99999)),(""))</f>
        <v/>
      </c>
      <c r="I989" s="16" t="str">
        <f>IF('Lay Out'!A989&gt;1,'Lay Out'!B989,"")</f>
        <v/>
      </c>
      <c r="J989" s="16" t="str">
        <f t="shared" si="91"/>
        <v/>
      </c>
      <c r="K989" s="16" t="str">
        <f t="shared" si="92"/>
        <v/>
      </c>
      <c r="L989" s="16" t="str" cm="1">
        <f t="array" ref="L989">IF(E989="","",_xlfn.IFS(E989=18,40,E989=16,3,E989=10,10))</f>
        <v/>
      </c>
      <c r="M989" s="22" t="str">
        <f>IF(E989=18,'Lay Out'!D989,IF(E989=10,'Lay Out'!D989,IF(E989=16,'Lay Out'!D989,"")))</f>
        <v/>
      </c>
      <c r="N989" s="16" t="str">
        <f>IF(K989=1,'Lay Out'!G989,"")</f>
        <v/>
      </c>
      <c r="O989" s="23" t="str">
        <f>IF(K989=1,'Lay Out'!$J$25,"")</f>
        <v/>
      </c>
      <c r="P989">
        <f t="shared" si="93"/>
        <v>90646</v>
      </c>
      <c r="Q989" s="16" t="str">
        <f>IF(K989=1,'Lay Out'!F989,"")</f>
        <v/>
      </c>
    </row>
    <row r="990" spans="1:17" ht="14.4">
      <c r="A990" t="str">
        <f>IF(C990="no",_xlfn.XLOOKUP(D990,'BASE BANCOS'!B:B,'BASE BANCOS'!C:C,"",0,1),IF(C990&gt;2,_xlfn.XLOOKUP(D990,'BASE BANCOS'!A:A,'BASE BANCOS'!C:C,"",0,1),""))</f>
        <v/>
      </c>
      <c r="B990" s="16" t="str">
        <f>_xlfn.XLOOKUP(A990,'BASE BANCOS'!C:C,'BASE BANCOS'!B:B,"",0,1)</f>
        <v/>
      </c>
      <c r="C990" t="str">
        <f t="shared" si="95"/>
        <v/>
      </c>
      <c r="D990" s="16">
        <f t="shared" si="94"/>
        <v>0</v>
      </c>
      <c r="E990" t="str">
        <f t="shared" si="90"/>
        <v/>
      </c>
      <c r="F990" s="21" t="str">
        <f>IF('Lay Out'!A990&gt;1,'Lay Out'!C990,"")</f>
        <v/>
      </c>
      <c r="G990">
        <f>'Lay Out'!E990</f>
        <v>0</v>
      </c>
      <c r="H990" s="16" t="str">
        <f ca="1">IF('Lay Out'!A990&gt;3,CONCATENATE('Lay Out'!A990,RANDBETWEEN(1,99999)),(""))</f>
        <v/>
      </c>
      <c r="I990" s="16" t="str">
        <f>IF('Lay Out'!A990&gt;1,'Lay Out'!B990,"")</f>
        <v/>
      </c>
      <c r="J990" s="16" t="str">
        <f t="shared" si="91"/>
        <v/>
      </c>
      <c r="K990" s="16" t="str">
        <f t="shared" si="92"/>
        <v/>
      </c>
      <c r="L990" s="16" t="str" cm="1">
        <f t="array" ref="L990">IF(E990="","",_xlfn.IFS(E990=18,40,E990=16,3,E990=10,10))</f>
        <v/>
      </c>
      <c r="M990" s="22" t="str">
        <f>IF(E990=18,'Lay Out'!D990,IF(E990=10,'Lay Out'!D990,IF(E990=16,'Lay Out'!D990,"")))</f>
        <v/>
      </c>
      <c r="N990" s="16" t="str">
        <f>IF(K990=1,'Lay Out'!G990,"")</f>
        <v/>
      </c>
      <c r="O990" s="23" t="str">
        <f>IF(K990=1,'Lay Out'!$J$25,"")</f>
        <v/>
      </c>
      <c r="P990">
        <f t="shared" si="93"/>
        <v>90646</v>
      </c>
      <c r="Q990" s="16" t="str">
        <f>IF(K990=1,'Lay Out'!F990,"")</f>
        <v/>
      </c>
    </row>
    <row r="991" spans="1:17" ht="14.4">
      <c r="A991" t="str">
        <f>IF(C991="no",_xlfn.XLOOKUP(D991,'BASE BANCOS'!B:B,'BASE BANCOS'!C:C,"",0,1),IF(C991&gt;2,_xlfn.XLOOKUP(D991,'BASE BANCOS'!A:A,'BASE BANCOS'!C:C,"",0,1),""))</f>
        <v/>
      </c>
      <c r="B991" s="16" t="str">
        <f>_xlfn.XLOOKUP(A991,'BASE BANCOS'!C:C,'BASE BANCOS'!B:B,"",0,1)</f>
        <v/>
      </c>
      <c r="C991" t="str">
        <f t="shared" si="95"/>
        <v/>
      </c>
      <c r="D991" s="16">
        <f t="shared" si="94"/>
        <v>0</v>
      </c>
      <c r="E991" t="str">
        <f t="shared" si="90"/>
        <v/>
      </c>
      <c r="F991" s="21" t="str">
        <f>IF('Lay Out'!A991&gt;1,'Lay Out'!C991,"")</f>
        <v/>
      </c>
      <c r="G991">
        <f>'Lay Out'!E991</f>
        <v>0</v>
      </c>
      <c r="H991" s="16" t="str">
        <f ca="1">IF('Lay Out'!A991&gt;3,CONCATENATE('Lay Out'!A991,RANDBETWEEN(1,99999)),(""))</f>
        <v/>
      </c>
      <c r="I991" s="16" t="str">
        <f>IF('Lay Out'!A991&gt;1,'Lay Out'!B991,"")</f>
        <v/>
      </c>
      <c r="J991" s="16" t="str">
        <f t="shared" si="91"/>
        <v/>
      </c>
      <c r="K991" s="16" t="str">
        <f t="shared" si="92"/>
        <v/>
      </c>
      <c r="L991" s="16" t="str" cm="1">
        <f t="array" ref="L991">IF(E991="","",_xlfn.IFS(E991=18,40,E991=16,3,E991=10,10))</f>
        <v/>
      </c>
      <c r="M991" s="22" t="str">
        <f>IF(E991=18,'Lay Out'!D991,IF(E991=10,'Lay Out'!D991,IF(E991=16,'Lay Out'!D991,"")))</f>
        <v/>
      </c>
      <c r="N991" s="16" t="str">
        <f>IF(K991=1,'Lay Out'!G991,"")</f>
        <v/>
      </c>
      <c r="O991" s="23" t="str">
        <f>IF(K991=1,'Lay Out'!$J$25,"")</f>
        <v/>
      </c>
      <c r="P991">
        <f t="shared" si="93"/>
        <v>90646</v>
      </c>
      <c r="Q991" s="16" t="str">
        <f>IF(K991=1,'Lay Out'!F991,"")</f>
        <v/>
      </c>
    </row>
    <row r="992" spans="1:17" ht="14.4">
      <c r="A992" t="str">
        <f>IF(C992="no",_xlfn.XLOOKUP(D992,'BASE BANCOS'!B:B,'BASE BANCOS'!C:C,"",0,1),IF(C992&gt;2,_xlfn.XLOOKUP(D992,'BASE BANCOS'!A:A,'BASE BANCOS'!C:C,"",0,1),""))</f>
        <v/>
      </c>
      <c r="B992" s="16" t="str">
        <f>_xlfn.XLOOKUP(A992,'BASE BANCOS'!C:C,'BASE BANCOS'!B:B,"",0,1)</f>
        <v/>
      </c>
      <c r="C992" t="str">
        <f t="shared" si="95"/>
        <v/>
      </c>
      <c r="D992" s="16">
        <f t="shared" si="94"/>
        <v>0</v>
      </c>
      <c r="E992" t="str">
        <f t="shared" si="90"/>
        <v/>
      </c>
      <c r="F992" s="21" t="str">
        <f>IF('Lay Out'!A992&gt;1,'Lay Out'!C992,"")</f>
        <v/>
      </c>
      <c r="G992">
        <f>'Lay Out'!E992</f>
        <v>0</v>
      </c>
      <c r="H992" s="16" t="str">
        <f ca="1">IF('Lay Out'!A992&gt;3,CONCATENATE('Lay Out'!A992,RANDBETWEEN(1,99999)),(""))</f>
        <v/>
      </c>
      <c r="I992" s="16" t="str">
        <f>IF('Lay Out'!A992&gt;1,'Lay Out'!B992,"")</f>
        <v/>
      </c>
      <c r="J992" s="16" t="str">
        <f t="shared" si="91"/>
        <v/>
      </c>
      <c r="K992" s="16" t="str">
        <f t="shared" si="92"/>
        <v/>
      </c>
      <c r="L992" s="16" t="str" cm="1">
        <f t="array" ref="L992">IF(E992="","",_xlfn.IFS(E992=18,40,E992=16,3,E992=10,10))</f>
        <v/>
      </c>
      <c r="M992" s="22" t="str">
        <f>IF(E992=18,'Lay Out'!D992,IF(E992=10,'Lay Out'!D992,IF(E992=16,'Lay Out'!D992,"")))</f>
        <v/>
      </c>
      <c r="N992" s="16" t="str">
        <f>IF(K992=1,'Lay Out'!G992,"")</f>
        <v/>
      </c>
      <c r="O992" s="23" t="str">
        <f>IF(K992=1,'Lay Out'!$J$25,"")</f>
        <v/>
      </c>
      <c r="P992">
        <f t="shared" si="93"/>
        <v>90646</v>
      </c>
      <c r="Q992" s="16" t="str">
        <f>IF(K992=1,'Lay Out'!F992,"")</f>
        <v/>
      </c>
    </row>
    <row r="993" spans="1:17" ht="14.4">
      <c r="A993" t="str">
        <f>IF(C993="no",_xlfn.XLOOKUP(D993,'BASE BANCOS'!B:B,'BASE BANCOS'!C:C,"",0,1),IF(C993&gt;2,_xlfn.XLOOKUP(D993,'BASE BANCOS'!A:A,'BASE BANCOS'!C:C,"",0,1),""))</f>
        <v/>
      </c>
      <c r="B993" s="16" t="str">
        <f>_xlfn.XLOOKUP(A993,'BASE BANCOS'!C:C,'BASE BANCOS'!B:B,"",0,1)</f>
        <v/>
      </c>
      <c r="C993" t="str">
        <f t="shared" si="95"/>
        <v/>
      </c>
      <c r="D993" s="16">
        <f t="shared" si="94"/>
        <v>0</v>
      </c>
      <c r="E993" t="str">
        <f t="shared" si="90"/>
        <v/>
      </c>
      <c r="F993" s="21" t="str">
        <f>IF('Lay Out'!A993&gt;1,'Lay Out'!C993,"")</f>
        <v/>
      </c>
      <c r="G993">
        <f>'Lay Out'!E993</f>
        <v>0</v>
      </c>
      <c r="H993" s="16" t="str">
        <f ca="1">IF('Lay Out'!A993&gt;3,CONCATENATE('Lay Out'!A993,RANDBETWEEN(1,99999)),(""))</f>
        <v/>
      </c>
      <c r="I993" s="16" t="str">
        <f>IF('Lay Out'!A993&gt;1,'Lay Out'!B993,"")</f>
        <v/>
      </c>
      <c r="J993" s="16" t="str">
        <f t="shared" si="91"/>
        <v/>
      </c>
      <c r="K993" s="16" t="str">
        <f t="shared" si="92"/>
        <v/>
      </c>
      <c r="L993" s="16" t="str" cm="1">
        <f t="array" ref="L993">IF(E993="","",_xlfn.IFS(E993=18,40,E993=16,3,E993=10,10))</f>
        <v/>
      </c>
      <c r="M993" s="22" t="str">
        <f>IF(E993=18,'Lay Out'!D993,IF(E993=10,'Lay Out'!D993,IF(E993=16,'Lay Out'!D993,"")))</f>
        <v/>
      </c>
      <c r="N993" s="16" t="str">
        <f>IF(K993=1,'Lay Out'!G993,"")</f>
        <v/>
      </c>
      <c r="O993" s="23" t="str">
        <f>IF(K993=1,'Lay Out'!$J$25,"")</f>
        <v/>
      </c>
      <c r="P993">
        <f t="shared" si="93"/>
        <v>90646</v>
      </c>
      <c r="Q993" s="16" t="str">
        <f>IF(K993=1,'Lay Out'!F993,"")</f>
        <v/>
      </c>
    </row>
    <row r="994" spans="1:17" ht="14.4">
      <c r="A994" t="str">
        <f>IF(C994="no",_xlfn.XLOOKUP(D994,'BASE BANCOS'!B:B,'BASE BANCOS'!C:C,"",0,1),IF(C994&gt;2,_xlfn.XLOOKUP(D994,'BASE BANCOS'!A:A,'BASE BANCOS'!C:C,"",0,1),""))</f>
        <v/>
      </c>
      <c r="B994" s="16" t="str">
        <f>_xlfn.XLOOKUP(A994,'BASE BANCOS'!C:C,'BASE BANCOS'!B:B,"",0,1)</f>
        <v/>
      </c>
      <c r="C994" t="str">
        <f t="shared" si="95"/>
        <v/>
      </c>
      <c r="D994" s="16">
        <f t="shared" si="94"/>
        <v>0</v>
      </c>
      <c r="E994" t="str">
        <f t="shared" si="90"/>
        <v/>
      </c>
      <c r="F994" s="21" t="str">
        <f>IF('Lay Out'!A994&gt;1,'Lay Out'!C994,"")</f>
        <v/>
      </c>
      <c r="G994">
        <f>'Lay Out'!E994</f>
        <v>0</v>
      </c>
      <c r="H994" s="16" t="str">
        <f ca="1">IF('Lay Out'!A994&gt;3,CONCATENATE('Lay Out'!A994,RANDBETWEEN(1,99999)),(""))</f>
        <v/>
      </c>
      <c r="I994" s="16" t="str">
        <f>IF('Lay Out'!A994&gt;1,'Lay Out'!B994,"")</f>
        <v/>
      </c>
      <c r="J994" s="16" t="str">
        <f t="shared" si="91"/>
        <v/>
      </c>
      <c r="K994" s="16" t="str">
        <f t="shared" si="92"/>
        <v/>
      </c>
      <c r="L994" s="16" t="str" cm="1">
        <f t="array" ref="L994">IF(E994="","",_xlfn.IFS(E994=18,40,E994=16,3,E994=10,10))</f>
        <v/>
      </c>
      <c r="M994" s="22" t="str">
        <f>IF(E994=18,'Lay Out'!D994,IF(E994=10,'Lay Out'!D994,IF(E994=16,'Lay Out'!D994,"")))</f>
        <v/>
      </c>
      <c r="N994" s="16" t="str">
        <f>IF(K994=1,'Lay Out'!G994,"")</f>
        <v/>
      </c>
      <c r="O994" s="23" t="str">
        <f>IF(K994=1,'Lay Out'!$J$25,"")</f>
        <v/>
      </c>
      <c r="P994">
        <f t="shared" si="93"/>
        <v>90646</v>
      </c>
      <c r="Q994" s="16" t="str">
        <f>IF(K994=1,'Lay Out'!F994,"")</f>
        <v/>
      </c>
    </row>
    <row r="995" spans="1:17" ht="14.4">
      <c r="A995" t="str">
        <f>IF(C995="no",_xlfn.XLOOKUP(D995,'BASE BANCOS'!B:B,'BASE BANCOS'!C:C,"",0,1),IF(C995&gt;2,_xlfn.XLOOKUP(D995,'BASE BANCOS'!A:A,'BASE BANCOS'!C:C,"",0,1),""))</f>
        <v/>
      </c>
      <c r="B995" s="16" t="str">
        <f>_xlfn.XLOOKUP(A995,'BASE BANCOS'!C:C,'BASE BANCOS'!B:B,"",0,1)</f>
        <v/>
      </c>
      <c r="C995" t="str">
        <f t="shared" si="95"/>
        <v/>
      </c>
      <c r="D995" s="16">
        <f t="shared" si="94"/>
        <v>0</v>
      </c>
      <c r="E995" t="str">
        <f t="shared" si="90"/>
        <v/>
      </c>
      <c r="F995" s="21" t="str">
        <f>IF('Lay Out'!A995&gt;1,'Lay Out'!C995,"")</f>
        <v/>
      </c>
      <c r="G995">
        <f>'Lay Out'!E995</f>
        <v>0</v>
      </c>
      <c r="H995" s="16" t="str">
        <f ca="1">IF('Lay Out'!A995&gt;3,CONCATENATE('Lay Out'!A995,RANDBETWEEN(1,99999)),(""))</f>
        <v/>
      </c>
      <c r="I995" s="16" t="str">
        <f>IF('Lay Out'!A995&gt;1,'Lay Out'!B995,"")</f>
        <v/>
      </c>
      <c r="J995" s="16" t="str">
        <f t="shared" si="91"/>
        <v/>
      </c>
      <c r="K995" s="16" t="str">
        <f t="shared" si="92"/>
        <v/>
      </c>
      <c r="L995" s="16" t="str" cm="1">
        <f t="array" ref="L995">IF(E995="","",_xlfn.IFS(E995=18,40,E995=16,3,E995=10,10))</f>
        <v/>
      </c>
      <c r="M995" s="22" t="str">
        <f>IF(E995=18,'Lay Out'!D995,IF(E995=10,'Lay Out'!D995,IF(E995=16,'Lay Out'!D995,"")))</f>
        <v/>
      </c>
      <c r="N995" s="16" t="str">
        <f>IF(K995=1,'Lay Out'!G995,"")</f>
        <v/>
      </c>
      <c r="O995" s="23" t="str">
        <f>IF(K995=1,'Lay Out'!$J$25,"")</f>
        <v/>
      </c>
      <c r="P995">
        <f t="shared" si="93"/>
        <v>90646</v>
      </c>
      <c r="Q995" s="16" t="str">
        <f>IF(K995=1,'Lay Out'!F995,"")</f>
        <v/>
      </c>
    </row>
    <row r="996" spans="1:17" ht="14.4">
      <c r="A996" t="str">
        <f>IF(C996="no",_xlfn.XLOOKUP(D996,'BASE BANCOS'!B:B,'BASE BANCOS'!C:C,"",0,1),IF(C996&gt;2,_xlfn.XLOOKUP(D996,'BASE BANCOS'!A:A,'BASE BANCOS'!C:C,"",0,1),""))</f>
        <v/>
      </c>
      <c r="B996" s="16" t="str">
        <f>_xlfn.XLOOKUP(A996,'BASE BANCOS'!C:C,'BASE BANCOS'!B:B,"",0,1)</f>
        <v/>
      </c>
      <c r="C996" t="str">
        <f t="shared" si="95"/>
        <v/>
      </c>
      <c r="D996" s="16">
        <f t="shared" si="94"/>
        <v>0</v>
      </c>
      <c r="E996" t="str">
        <f t="shared" si="90"/>
        <v/>
      </c>
      <c r="F996" s="21" t="str">
        <f>IF('Lay Out'!A996&gt;1,'Lay Out'!C996,"")</f>
        <v/>
      </c>
      <c r="G996">
        <f>'Lay Out'!E996</f>
        <v>0</v>
      </c>
      <c r="H996" s="16" t="str">
        <f ca="1">IF('Lay Out'!A996&gt;3,CONCATENATE('Lay Out'!A996,RANDBETWEEN(1,99999)),(""))</f>
        <v/>
      </c>
      <c r="I996" s="16" t="str">
        <f>IF('Lay Out'!A996&gt;1,'Lay Out'!B996,"")</f>
        <v/>
      </c>
      <c r="J996" s="16" t="str">
        <f t="shared" si="91"/>
        <v/>
      </c>
      <c r="K996" s="16" t="str">
        <f t="shared" si="92"/>
        <v/>
      </c>
      <c r="L996" s="16" t="str" cm="1">
        <f t="array" ref="L996">IF(E996="","",_xlfn.IFS(E996=18,40,E996=16,3,E996=10,10))</f>
        <v/>
      </c>
      <c r="M996" s="22" t="str">
        <f>IF(E996=18,'Lay Out'!D996,IF(E996=10,'Lay Out'!D996,IF(E996=16,'Lay Out'!D996,"")))</f>
        <v/>
      </c>
      <c r="N996" s="16" t="str">
        <f>IF(K996=1,'Lay Out'!G996,"")</f>
        <v/>
      </c>
      <c r="O996" s="23" t="str">
        <f>IF(K996=1,'Lay Out'!$J$25,"")</f>
        <v/>
      </c>
      <c r="P996">
        <f t="shared" si="93"/>
        <v>90646</v>
      </c>
      <c r="Q996" s="16" t="str">
        <f>IF(K996=1,'Lay Out'!F996,"")</f>
        <v/>
      </c>
    </row>
    <row r="997" spans="1:17" ht="14.4">
      <c r="A997" t="str">
        <f>IF(C997="no",_xlfn.XLOOKUP(D997,'BASE BANCOS'!B:B,'BASE BANCOS'!C:C,"",0,1),IF(C997&gt;2,_xlfn.XLOOKUP(D997,'BASE BANCOS'!A:A,'BASE BANCOS'!C:C,"",0,1),""))</f>
        <v/>
      </c>
      <c r="B997" s="16" t="str">
        <f>_xlfn.XLOOKUP(A997,'BASE BANCOS'!C:C,'BASE BANCOS'!B:B,"",0,1)</f>
        <v/>
      </c>
      <c r="C997" t="str">
        <f t="shared" si="95"/>
        <v/>
      </c>
      <c r="D997" s="16">
        <f t="shared" si="94"/>
        <v>0</v>
      </c>
      <c r="E997" t="str">
        <f t="shared" si="90"/>
        <v/>
      </c>
      <c r="F997" s="21" t="str">
        <f>IF('Lay Out'!A997&gt;1,'Lay Out'!C997,"")</f>
        <v/>
      </c>
      <c r="G997">
        <f>'Lay Out'!E997</f>
        <v>0</v>
      </c>
      <c r="H997" s="16" t="str">
        <f ca="1">IF('Lay Out'!A997&gt;3,CONCATENATE('Lay Out'!A997,RANDBETWEEN(1,99999)),(""))</f>
        <v/>
      </c>
      <c r="I997" s="16" t="str">
        <f>IF('Lay Out'!A997&gt;1,'Lay Out'!B997,"")</f>
        <v/>
      </c>
      <c r="J997" s="16" t="str">
        <f t="shared" si="91"/>
        <v/>
      </c>
      <c r="K997" s="16" t="str">
        <f t="shared" si="92"/>
        <v/>
      </c>
      <c r="L997" s="16" t="str" cm="1">
        <f t="array" ref="L997">IF(E997="","",_xlfn.IFS(E997=18,40,E997=16,3,E997=10,10))</f>
        <v/>
      </c>
      <c r="M997" s="22" t="str">
        <f>IF(E997=18,'Lay Out'!D997,IF(E997=10,'Lay Out'!D997,IF(E997=16,'Lay Out'!D997,"")))</f>
        <v/>
      </c>
      <c r="N997" s="16" t="str">
        <f>IF(K997=1,'Lay Out'!G997,"")</f>
        <v/>
      </c>
      <c r="O997" s="23" t="str">
        <f>IF(K997=1,'Lay Out'!$J$25,"")</f>
        <v/>
      </c>
      <c r="P997">
        <f t="shared" si="93"/>
        <v>90646</v>
      </c>
      <c r="Q997" s="16" t="str">
        <f>IF(K997=1,'Lay Out'!F997,"")</f>
        <v/>
      </c>
    </row>
    <row r="998" spans="1:17" ht="14.4">
      <c r="A998" t="str">
        <f>IF(C998="no",_xlfn.XLOOKUP(D998,'BASE BANCOS'!B:B,'BASE BANCOS'!C:C,"",0,1),IF(C998&gt;2,_xlfn.XLOOKUP(D998,'BASE BANCOS'!A:A,'BASE BANCOS'!C:C,"",0,1),""))</f>
        <v/>
      </c>
      <c r="B998" s="16" t="str">
        <f>_xlfn.XLOOKUP(A998,'BASE BANCOS'!C:C,'BASE BANCOS'!B:B,"",0,1)</f>
        <v/>
      </c>
      <c r="C998" t="str">
        <f t="shared" si="95"/>
        <v/>
      </c>
      <c r="D998" s="16">
        <f t="shared" si="94"/>
        <v>0</v>
      </c>
      <c r="E998" t="str">
        <f t="shared" si="90"/>
        <v/>
      </c>
      <c r="F998" s="21" t="str">
        <f>IF('Lay Out'!A998&gt;1,'Lay Out'!C998,"")</f>
        <v/>
      </c>
      <c r="G998">
        <f>'Lay Out'!E998</f>
        <v>0</v>
      </c>
      <c r="H998" s="16" t="str">
        <f ca="1">IF('Lay Out'!A998&gt;3,CONCATENATE('Lay Out'!A998,RANDBETWEEN(1,99999)),(""))</f>
        <v/>
      </c>
      <c r="I998" s="16" t="str">
        <f>IF('Lay Out'!A998&gt;1,'Lay Out'!B998,"")</f>
        <v/>
      </c>
      <c r="J998" s="16" t="str">
        <f t="shared" si="91"/>
        <v/>
      </c>
      <c r="K998" s="16" t="str">
        <f t="shared" si="92"/>
        <v/>
      </c>
      <c r="L998" s="16" t="str" cm="1">
        <f t="array" ref="L998">IF(E998="","",_xlfn.IFS(E998=18,40,E998=16,3,E998=10,10))</f>
        <v/>
      </c>
      <c r="M998" s="22" t="str">
        <f>IF(E998=18,'Lay Out'!D998,IF(E998=10,'Lay Out'!D998,IF(E998=16,'Lay Out'!D998,"")))</f>
        <v/>
      </c>
      <c r="N998" s="16" t="str">
        <f>IF(K998=1,'Lay Out'!G998,"")</f>
        <v/>
      </c>
      <c r="O998" s="23" t="str">
        <f>IF(K998=1,'Lay Out'!$J$25,"")</f>
        <v/>
      </c>
      <c r="P998">
        <f t="shared" si="93"/>
        <v>90646</v>
      </c>
      <c r="Q998" s="16" t="str">
        <f>IF(K998=1,'Lay Out'!F998,"")</f>
        <v/>
      </c>
    </row>
    <row r="999" spans="1:17" ht="14.4">
      <c r="A999" t="str">
        <f>IF(C999="no",_xlfn.XLOOKUP(D999,'BASE BANCOS'!B:B,'BASE BANCOS'!C:C,"",0,1),IF(C999&gt;2,_xlfn.XLOOKUP(D999,'BASE BANCOS'!A:A,'BASE BANCOS'!C:C,"",0,1),""))</f>
        <v/>
      </c>
      <c r="B999" s="16" t="str">
        <f>_xlfn.XLOOKUP(A999,'BASE BANCOS'!C:C,'BASE BANCOS'!B:B,"",0,1)</f>
        <v/>
      </c>
      <c r="C999" t="str">
        <f t="shared" si="95"/>
        <v/>
      </c>
      <c r="D999" s="16">
        <f t="shared" si="94"/>
        <v>0</v>
      </c>
      <c r="E999" t="str">
        <f t="shared" si="90"/>
        <v/>
      </c>
      <c r="F999" s="21" t="str">
        <f>IF('Lay Out'!A999&gt;1,'Lay Out'!C999,"")</f>
        <v/>
      </c>
      <c r="G999">
        <f>'Lay Out'!E999</f>
        <v>0</v>
      </c>
      <c r="H999" s="16" t="str">
        <f ca="1">IF('Lay Out'!A999&gt;3,CONCATENATE('Lay Out'!A999,RANDBETWEEN(1,99999)),(""))</f>
        <v/>
      </c>
      <c r="I999" s="16" t="str">
        <f>IF('Lay Out'!A999&gt;1,'Lay Out'!B999,"")</f>
        <v/>
      </c>
      <c r="J999" s="16" t="str">
        <f t="shared" si="91"/>
        <v/>
      </c>
      <c r="K999" s="16" t="str">
        <f t="shared" si="92"/>
        <v/>
      </c>
      <c r="L999" s="16" t="str" cm="1">
        <f t="array" ref="L999">IF(E999="","",_xlfn.IFS(E999=18,40,E999=16,3,E999=10,10))</f>
        <v/>
      </c>
      <c r="M999" s="22" t="str">
        <f>IF(E999=18,'Lay Out'!D999,IF(E999=10,'Lay Out'!D999,IF(E999=16,'Lay Out'!D999,"")))</f>
        <v/>
      </c>
      <c r="N999" s="16" t="str">
        <f>IF(K999=1,'Lay Out'!G999,"")</f>
        <v/>
      </c>
      <c r="O999" s="23" t="str">
        <f>IF(K999=1,'Lay Out'!$J$25,"")</f>
        <v/>
      </c>
      <c r="P999">
        <f t="shared" si="93"/>
        <v>90646</v>
      </c>
      <c r="Q999" s="16" t="str">
        <f>IF(K999=1,'Lay Out'!F999,"")</f>
        <v/>
      </c>
    </row>
    <row r="1000" spans="1:17" ht="14.4">
      <c r="A1000" t="str">
        <f>IF(C1000="no",_xlfn.XLOOKUP(D1000,'BASE BANCOS'!B:B,'BASE BANCOS'!C:C,"",0,1),IF(C1000&gt;2,_xlfn.XLOOKUP(D1000,'BASE BANCOS'!A:A,'BASE BANCOS'!C:C,"",0,1),""))</f>
        <v/>
      </c>
      <c r="B1000" s="16" t="str">
        <f>_xlfn.XLOOKUP(A1000,'BASE BANCOS'!C:C,'BASE BANCOS'!B:B,"",0,1)</f>
        <v/>
      </c>
      <c r="C1000" t="str">
        <f t="shared" si="95"/>
        <v/>
      </c>
      <c r="D1000" s="16">
        <f t="shared" si="94"/>
        <v>0</v>
      </c>
      <c r="E1000" t="str">
        <f t="shared" si="90"/>
        <v/>
      </c>
      <c r="F1000" s="21" t="str">
        <f>IF('Lay Out'!A1000&gt;1,'Lay Out'!C1000,"")</f>
        <v/>
      </c>
      <c r="G1000">
        <f>'Lay Out'!E1000</f>
        <v>0</v>
      </c>
      <c r="H1000" s="16" t="str">
        <f ca="1">IF('Lay Out'!A1000&gt;3,CONCATENATE('Lay Out'!A1000,RANDBETWEEN(1,99999)),(""))</f>
        <v/>
      </c>
      <c r="I1000" s="16" t="str">
        <f>IF('Lay Out'!A1000&gt;1,'Lay Out'!B1000,"")</f>
        <v/>
      </c>
      <c r="J1000" s="16" t="str">
        <f t="shared" si="91"/>
        <v/>
      </c>
      <c r="K1000" s="16" t="str">
        <f t="shared" si="92"/>
        <v/>
      </c>
      <c r="L1000" s="16" t="str" cm="1">
        <f t="array" ref="L1000">IF(E1000="","",_xlfn.IFS(E1000=18,40,E1000=16,3,E1000=10,10))</f>
        <v/>
      </c>
      <c r="M1000" s="22" t="str">
        <f>IF(E1000=18,'Lay Out'!D1000,IF(E1000=10,'Lay Out'!D1000,IF(E1000=16,'Lay Out'!D1000,"")))</f>
        <v/>
      </c>
      <c r="N1000" s="16" t="str">
        <f>IF(K1000=1,'Lay Out'!G1000,"")</f>
        <v/>
      </c>
      <c r="O1000" s="23" t="str">
        <f>IF(K1000=1,'Lay Out'!$J$25,"")</f>
        <v/>
      </c>
      <c r="P1000">
        <f t="shared" si="93"/>
        <v>90646</v>
      </c>
      <c r="Q1000" s="16" t="str">
        <f>IF(K1000=1,'Lay Out'!F1000,"")</f>
        <v/>
      </c>
    </row>
    <row r="1001" spans="1:17" ht="14.4">
      <c r="A1001" t="str">
        <f>IF(C1001="no",_xlfn.XLOOKUP(D1001,'BASE BANCOS'!B:B,'BASE BANCOS'!C:C,"",0,1),IF(C1001&gt;2,_xlfn.XLOOKUP(D1001,'BASE BANCOS'!A:A,'BASE BANCOS'!C:C,"",0,1),""))</f>
        <v/>
      </c>
      <c r="B1001" s="16" t="str">
        <f>_xlfn.XLOOKUP(A1001,'BASE BANCOS'!C:C,'BASE BANCOS'!B:B,"",0,1)</f>
        <v/>
      </c>
      <c r="C1001" t="str">
        <f t="shared" si="95"/>
        <v/>
      </c>
      <c r="D1001" s="16">
        <f t="shared" si="94"/>
        <v>0</v>
      </c>
      <c r="E1001" t="str">
        <f t="shared" si="90"/>
        <v/>
      </c>
      <c r="F1001" s="21" t="str">
        <f>IF('Lay Out'!A1001&gt;1,'Lay Out'!C1001,"")</f>
        <v/>
      </c>
      <c r="G1001">
        <f>'Lay Out'!E1001</f>
        <v>0</v>
      </c>
      <c r="H1001" s="16" t="str">
        <f ca="1">IF('Lay Out'!A1001&gt;3,CONCATENATE('Lay Out'!A1001,RANDBETWEEN(1,99999)),(""))</f>
        <v/>
      </c>
      <c r="I1001" s="16" t="str">
        <f>IF('Lay Out'!A1001&gt;1,'Lay Out'!B1001,"")</f>
        <v/>
      </c>
      <c r="J1001" s="16" t="str">
        <f t="shared" si="91"/>
        <v/>
      </c>
      <c r="K1001" s="16" t="str">
        <f t="shared" si="92"/>
        <v/>
      </c>
      <c r="L1001" s="16" t="str" cm="1">
        <f t="array" ref="L1001">IF(E1001="","",_xlfn.IFS(E1001=18,40,E1001=16,3,E1001=10,10))</f>
        <v/>
      </c>
      <c r="M1001" s="22" t="str">
        <f>IF(E1001=18,'Lay Out'!D1001,IF(E1001=10,'Lay Out'!D1001,IF(E1001=16,'Lay Out'!D1001,"")))</f>
        <v/>
      </c>
      <c r="N1001" s="16" t="str">
        <f>IF(K1001=1,'Lay Out'!G1001,"")</f>
        <v/>
      </c>
      <c r="O1001" s="23" t="str">
        <f>IF(K1001=1,'Lay Out'!$J$25,"")</f>
        <v/>
      </c>
      <c r="P1001">
        <f t="shared" si="93"/>
        <v>90646</v>
      </c>
      <c r="Q1001" s="16" t="str">
        <f>IF(K1001=1,'Lay Out'!F1001,"")</f>
        <v/>
      </c>
    </row>
    <row r="1002" spans="1:17" ht="14.4">
      <c r="A1002" t="str">
        <f>IF(C1002="no",_xlfn.XLOOKUP(D1002,'BASE BANCOS'!B:B,'BASE BANCOS'!C:C,"",0,1),IF(C1002&gt;2,_xlfn.XLOOKUP(D1002,'BASE BANCOS'!A:A,'BASE BANCOS'!C:C,"",0,1),""))</f>
        <v/>
      </c>
      <c r="B1002" s="16" t="str">
        <f>_xlfn.XLOOKUP(A1002,'BASE BANCOS'!C:C,'BASE BANCOS'!B:B,"",0,1)</f>
        <v/>
      </c>
      <c r="C1002" t="str">
        <f t="shared" si="95"/>
        <v/>
      </c>
      <c r="D1002" s="16">
        <f t="shared" si="94"/>
        <v>0</v>
      </c>
      <c r="E1002" t="str">
        <f t="shared" si="90"/>
        <v/>
      </c>
      <c r="F1002" s="21" t="str">
        <f>IF('Lay Out'!A1002&gt;1,'Lay Out'!C1002,"")</f>
        <v/>
      </c>
      <c r="G1002">
        <f>'Lay Out'!E1002</f>
        <v>0</v>
      </c>
      <c r="H1002" s="16" t="str">
        <f ca="1">IF('Lay Out'!A1002&gt;3,CONCATENATE('Lay Out'!A1002,RANDBETWEEN(1,99999)),(""))</f>
        <v/>
      </c>
      <c r="I1002" s="16" t="str">
        <f>IF('Lay Out'!A1002&gt;1,'Lay Out'!B1002,"")</f>
        <v/>
      </c>
      <c r="J1002" s="16" t="str">
        <f t="shared" si="91"/>
        <v/>
      </c>
      <c r="K1002" s="16" t="str">
        <f t="shared" si="92"/>
        <v/>
      </c>
      <c r="L1002" s="16" t="str" cm="1">
        <f t="array" ref="L1002">IF(E1002="","",_xlfn.IFS(E1002=18,40,E1002=16,3,E1002=10,10))</f>
        <v/>
      </c>
      <c r="M1002" s="22" t="str">
        <f>IF(E1002=18,'Lay Out'!D1002,IF(E1002=10,'Lay Out'!D1002,IF(E1002=16,'Lay Out'!D1002,"")))</f>
        <v/>
      </c>
      <c r="N1002" s="16" t="str">
        <f>IF(K1002=1,'Lay Out'!G1002,"")</f>
        <v/>
      </c>
      <c r="O1002" s="23" t="str">
        <f>IF(K1002=1,'Lay Out'!$J$25,"")</f>
        <v/>
      </c>
      <c r="P1002">
        <f t="shared" si="93"/>
        <v>90646</v>
      </c>
      <c r="Q1002" s="16" t="str">
        <f>IF(K1002=1,'Lay Out'!F1002,"")</f>
        <v/>
      </c>
    </row>
    <row r="1003" spans="1:17" ht="14.4">
      <c r="A1003" t="str">
        <f>IF(C1003="no",_xlfn.XLOOKUP(D1003,'BASE BANCOS'!B:B,'BASE BANCOS'!C:C,"",0,1),IF(C1003&gt;2,_xlfn.XLOOKUP(D1003,'BASE BANCOS'!A:A,'BASE BANCOS'!C:C,"",0,1),""))</f>
        <v/>
      </c>
      <c r="B1003" s="16" t="str">
        <f>_xlfn.XLOOKUP(A1003,'BASE BANCOS'!C:C,'BASE BANCOS'!B:B,"",0,1)</f>
        <v/>
      </c>
      <c r="C1003" t="str">
        <f t="shared" si="95"/>
        <v/>
      </c>
      <c r="D1003" s="16">
        <f t="shared" si="94"/>
        <v>0</v>
      </c>
      <c r="E1003" t="str">
        <f t="shared" si="90"/>
        <v/>
      </c>
      <c r="F1003" s="21" t="str">
        <f>IF('Lay Out'!A1003&gt;1,'Lay Out'!C1003,"")</f>
        <v/>
      </c>
      <c r="G1003">
        <f>'Lay Out'!E1003</f>
        <v>0</v>
      </c>
      <c r="H1003" s="16" t="str">
        <f ca="1">IF('Lay Out'!A1003&gt;3,CONCATENATE('Lay Out'!A1003,RANDBETWEEN(1,99999)),(""))</f>
        <v/>
      </c>
      <c r="I1003" s="16" t="str">
        <f>IF('Lay Out'!A1003&gt;1,'Lay Out'!B1003,"")</f>
        <v/>
      </c>
      <c r="J1003" s="16" t="str">
        <f t="shared" si="91"/>
        <v/>
      </c>
      <c r="K1003" s="16" t="str">
        <f t="shared" si="92"/>
        <v/>
      </c>
      <c r="L1003" s="16" t="str" cm="1">
        <f t="array" ref="L1003">IF(E1003="","",_xlfn.IFS(E1003=18,40,E1003=16,3,E1003=10,10))</f>
        <v/>
      </c>
      <c r="M1003" s="22" t="str">
        <f>IF(E1003=18,'Lay Out'!D1003,IF(E1003=10,'Lay Out'!D1003,IF(E1003=16,'Lay Out'!D1003,"")))</f>
        <v/>
      </c>
      <c r="N1003" s="16" t="str">
        <f>IF(K1003=1,'Lay Out'!G1003,"")</f>
        <v/>
      </c>
      <c r="O1003" s="23" t="str">
        <f>IF(K1003=1,'Lay Out'!$J$25,"")</f>
        <v/>
      </c>
      <c r="P1003">
        <f t="shared" si="93"/>
        <v>90646</v>
      </c>
      <c r="Q1003" s="16" t="str">
        <f>IF(K1003=1,'Lay Out'!F1003,"")</f>
        <v/>
      </c>
    </row>
    <row r="1004" spans="1:17" ht="14.4">
      <c r="A1004" t="str">
        <f>IF(C1004="no",_xlfn.XLOOKUP(D1004,'BASE BANCOS'!B:B,'BASE BANCOS'!C:C,"",0,1),IF(C1004&gt;2,_xlfn.XLOOKUP(D1004,'BASE BANCOS'!A:A,'BASE BANCOS'!C:C,"",0,1),""))</f>
        <v/>
      </c>
      <c r="B1004" s="16" t="str">
        <f>_xlfn.XLOOKUP(A1004,'BASE BANCOS'!C:C,'BASE BANCOS'!B:B,"",0,1)</f>
        <v/>
      </c>
      <c r="C1004" t="str">
        <f t="shared" si="95"/>
        <v/>
      </c>
      <c r="D1004" s="16">
        <f t="shared" si="94"/>
        <v>0</v>
      </c>
      <c r="E1004" t="str">
        <f t="shared" si="90"/>
        <v/>
      </c>
      <c r="F1004" s="21" t="str">
        <f>IF('Lay Out'!A1004&gt;1,'Lay Out'!C1004,"")</f>
        <v/>
      </c>
      <c r="G1004">
        <f>'Lay Out'!E1004</f>
        <v>0</v>
      </c>
      <c r="H1004" s="16" t="str">
        <f ca="1">IF('Lay Out'!A1004&gt;3,CONCATENATE('Lay Out'!A1004,RANDBETWEEN(1,99999)),(""))</f>
        <v/>
      </c>
      <c r="I1004" s="16" t="str">
        <f>IF('Lay Out'!A1004&gt;1,'Lay Out'!B1004,"")</f>
        <v/>
      </c>
      <c r="J1004" s="16" t="str">
        <f t="shared" si="91"/>
        <v/>
      </c>
      <c r="K1004" s="16" t="str">
        <f t="shared" si="92"/>
        <v/>
      </c>
      <c r="L1004" s="16" t="str" cm="1">
        <f t="array" ref="L1004">IF(E1004="","",_xlfn.IFS(E1004=18,40,E1004=16,3,E1004=10,10))</f>
        <v/>
      </c>
      <c r="M1004" s="22" t="str">
        <f>IF(E1004=18,'Lay Out'!D1004,IF(E1004=10,'Lay Out'!D1004,IF(E1004=16,'Lay Out'!D1004,"")))</f>
        <v/>
      </c>
      <c r="N1004" s="16" t="str">
        <f>IF(K1004=1,'Lay Out'!G1004,"")</f>
        <v/>
      </c>
      <c r="O1004" s="23" t="str">
        <f>IF(K1004=1,'Lay Out'!$J$25,"")</f>
        <v/>
      </c>
      <c r="P1004">
        <f t="shared" si="93"/>
        <v>90646</v>
      </c>
      <c r="Q1004" s="16" t="str">
        <f>IF(K1004=1,'Lay Out'!F1004,"")</f>
        <v/>
      </c>
    </row>
    <row r="1005" spans="1:17" ht="14.4">
      <c r="A1005" t="str">
        <f>IF(C1005="no",_xlfn.XLOOKUP(D1005,'BASE BANCOS'!B:B,'BASE BANCOS'!C:C,"",0,1),IF(C1005&gt;2,_xlfn.XLOOKUP(D1005,'BASE BANCOS'!A:A,'BASE BANCOS'!C:C,"",0,1),""))</f>
        <v/>
      </c>
      <c r="B1005" s="16" t="str">
        <f>_xlfn.XLOOKUP(A1005,'BASE BANCOS'!C:C,'BASE BANCOS'!B:B,"",0,1)</f>
        <v/>
      </c>
      <c r="C1005" t="str">
        <f t="shared" si="95"/>
        <v/>
      </c>
      <c r="D1005" s="16">
        <f t="shared" si="94"/>
        <v>0</v>
      </c>
      <c r="E1005" t="str">
        <f t="shared" si="90"/>
        <v/>
      </c>
      <c r="F1005" s="21" t="str">
        <f>IF('Lay Out'!A1005&gt;1,'Lay Out'!C1005,"")</f>
        <v/>
      </c>
      <c r="G1005">
        <f>'Lay Out'!E1005</f>
        <v>0</v>
      </c>
      <c r="H1005" s="16" t="str">
        <f ca="1">IF('Lay Out'!A1005&gt;3,CONCATENATE('Lay Out'!A1005,RANDBETWEEN(1,99999)),(""))</f>
        <v/>
      </c>
      <c r="I1005" s="16" t="str">
        <f>IF('Lay Out'!A1005&gt;1,'Lay Out'!B1005,"")</f>
        <v/>
      </c>
      <c r="J1005" s="16" t="str">
        <f t="shared" si="91"/>
        <v/>
      </c>
      <c r="K1005" s="16" t="str">
        <f t="shared" si="92"/>
        <v/>
      </c>
      <c r="L1005" s="16" t="str" cm="1">
        <f t="array" ref="L1005">IF(E1005="","",_xlfn.IFS(E1005=18,40,E1005=16,3,E1005=10,10))</f>
        <v/>
      </c>
      <c r="M1005" s="22" t="str">
        <f>IF(E1005=18,'Lay Out'!D1005,IF(E1005=10,'Lay Out'!D1005,IF(E1005=16,'Lay Out'!D1005,"")))</f>
        <v/>
      </c>
      <c r="N1005" s="16" t="str">
        <f>IF(K1005=1,'Lay Out'!G1005,"")</f>
        <v/>
      </c>
      <c r="O1005" s="23" t="str">
        <f>IF(K1005=1,'Lay Out'!$J$25,"")</f>
        <v/>
      </c>
      <c r="P1005">
        <f t="shared" si="93"/>
        <v>90646</v>
      </c>
      <c r="Q1005" s="16" t="str">
        <f>IF(K1005=1,'Lay Out'!F1005,"")</f>
        <v/>
      </c>
    </row>
    <row r="1006" spans="1:17" ht="14.4">
      <c r="A1006" t="str">
        <f>IF(C1006="no",_xlfn.XLOOKUP(D1006,'BASE BANCOS'!B:B,'BASE BANCOS'!C:C,"",0,1),IF(C1006&gt;2,_xlfn.XLOOKUP(D1006,'BASE BANCOS'!A:A,'BASE BANCOS'!C:C,"",0,1),""))</f>
        <v/>
      </c>
      <c r="B1006" s="16" t="str">
        <f>_xlfn.XLOOKUP(A1006,'BASE BANCOS'!C:C,'BASE BANCOS'!B:B,"",0,1)</f>
        <v/>
      </c>
      <c r="C1006" t="str">
        <f t="shared" si="95"/>
        <v/>
      </c>
      <c r="D1006" s="16">
        <f t="shared" si="94"/>
        <v>0</v>
      </c>
      <c r="E1006" t="str">
        <f t="shared" si="90"/>
        <v/>
      </c>
      <c r="F1006" s="21" t="str">
        <f>IF('Lay Out'!A1006&gt;1,'Lay Out'!C1006,"")</f>
        <v/>
      </c>
      <c r="G1006">
        <f>'Lay Out'!E1006</f>
        <v>0</v>
      </c>
      <c r="H1006" s="16" t="str">
        <f ca="1">IF('Lay Out'!A1006&gt;3,CONCATENATE('Lay Out'!A1006,RANDBETWEEN(1,99999)),(""))</f>
        <v/>
      </c>
      <c r="I1006" s="16" t="str">
        <f>IF('Lay Out'!A1006&gt;1,'Lay Out'!B1006,"")</f>
        <v/>
      </c>
      <c r="J1006" s="16" t="str">
        <f t="shared" si="91"/>
        <v/>
      </c>
      <c r="K1006" s="16" t="str">
        <f t="shared" si="92"/>
        <v/>
      </c>
      <c r="L1006" s="16" t="str" cm="1">
        <f t="array" ref="L1006">IF(E1006="","",_xlfn.IFS(E1006=18,40,E1006=16,3,E1006=10,10))</f>
        <v/>
      </c>
      <c r="M1006" s="22" t="str">
        <f>IF(E1006=18,'Lay Out'!D1006,IF(E1006=10,'Lay Out'!D1006,IF(E1006=16,'Lay Out'!D1006,"")))</f>
        <v/>
      </c>
      <c r="N1006" s="16" t="str">
        <f>IF(K1006=1,'Lay Out'!G1006,"")</f>
        <v/>
      </c>
      <c r="O1006" s="23" t="str">
        <f>IF(K1006=1,'Lay Out'!$J$25,"")</f>
        <v/>
      </c>
      <c r="P1006">
        <f t="shared" si="93"/>
        <v>90646</v>
      </c>
      <c r="Q1006" s="16" t="str">
        <f>IF(K1006=1,'Lay Out'!F1006,"")</f>
        <v/>
      </c>
    </row>
    <row r="1007" spans="1:17" ht="14.4">
      <c r="A1007" t="str">
        <f>IF(C1007="no",_xlfn.XLOOKUP(D1007,'BASE BANCOS'!B:B,'BASE BANCOS'!C:C,"",0,1),IF(C1007&gt;2,_xlfn.XLOOKUP(D1007,'BASE BANCOS'!A:A,'BASE BANCOS'!C:C,"",0,1),""))</f>
        <v/>
      </c>
      <c r="B1007" s="16" t="str">
        <f>_xlfn.XLOOKUP(A1007,'BASE BANCOS'!C:C,'BASE BANCOS'!B:B,"",0,1)</f>
        <v/>
      </c>
      <c r="C1007" t="str">
        <f t="shared" si="95"/>
        <v/>
      </c>
      <c r="D1007" s="16">
        <f t="shared" si="94"/>
        <v>0</v>
      </c>
      <c r="E1007" t="str">
        <f t="shared" si="90"/>
        <v/>
      </c>
      <c r="F1007" s="21" t="str">
        <f>IF('Lay Out'!A1007&gt;1,'Lay Out'!C1007,"")</f>
        <v/>
      </c>
      <c r="G1007">
        <f>'Lay Out'!E1007</f>
        <v>0</v>
      </c>
      <c r="H1007" s="16" t="str">
        <f ca="1">IF('Lay Out'!A1007&gt;3,CONCATENATE('Lay Out'!A1007,RANDBETWEEN(1,99999)),(""))</f>
        <v/>
      </c>
      <c r="I1007" s="16" t="str">
        <f>IF('Lay Out'!A1007&gt;1,'Lay Out'!B1007,"")</f>
        <v/>
      </c>
      <c r="J1007" s="16" t="str">
        <f t="shared" si="91"/>
        <v/>
      </c>
      <c r="K1007" s="16" t="str">
        <f t="shared" si="92"/>
        <v/>
      </c>
      <c r="L1007" s="16" t="str" cm="1">
        <f t="array" ref="L1007">IF(E1007="","",_xlfn.IFS(E1007=18,40,E1007=16,3,E1007=10,10))</f>
        <v/>
      </c>
      <c r="M1007" s="22" t="str">
        <f>IF(E1007=18,'Lay Out'!D1007,IF(E1007=10,'Lay Out'!D1007,IF(E1007=16,'Lay Out'!D1007,"")))</f>
        <v/>
      </c>
      <c r="N1007" s="16" t="str">
        <f>IF(K1007=1,'Lay Out'!G1007,"")</f>
        <v/>
      </c>
      <c r="O1007" s="23" t="str">
        <f>IF(K1007=1,'Lay Out'!$J$25,"")</f>
        <v/>
      </c>
      <c r="P1007">
        <f t="shared" si="93"/>
        <v>90646</v>
      </c>
      <c r="Q1007" s="16" t="str">
        <f>IF(K1007=1,'Lay Out'!F1007,"")</f>
        <v/>
      </c>
    </row>
    <row r="1008" spans="1:17" ht="14.4">
      <c r="A1008" t="str">
        <f>IF(C1008="no",_xlfn.XLOOKUP(D1008,'BASE BANCOS'!B:B,'BASE BANCOS'!C:C,"",0,1),IF(C1008&gt;2,_xlfn.XLOOKUP(D1008,'BASE BANCOS'!A:A,'BASE BANCOS'!C:C,"",0,1),""))</f>
        <v/>
      </c>
      <c r="B1008" s="16" t="str">
        <f>_xlfn.XLOOKUP(A1008,'BASE BANCOS'!C:C,'BASE BANCOS'!B:B,"",0,1)</f>
        <v/>
      </c>
      <c r="C1008" t="str">
        <f t="shared" si="95"/>
        <v/>
      </c>
      <c r="D1008" s="16">
        <f t="shared" si="94"/>
        <v>0</v>
      </c>
      <c r="E1008" t="str">
        <f t="shared" si="90"/>
        <v/>
      </c>
      <c r="F1008" s="21" t="str">
        <f>IF('Lay Out'!A1008&gt;1,'Lay Out'!C1008,"")</f>
        <v/>
      </c>
      <c r="G1008">
        <f>'Lay Out'!E1008</f>
        <v>0</v>
      </c>
      <c r="H1008" s="16" t="str">
        <f ca="1">IF('Lay Out'!A1008&gt;3,CONCATENATE('Lay Out'!A1008,RANDBETWEEN(1,99999)),(""))</f>
        <v/>
      </c>
      <c r="I1008" s="16" t="str">
        <f>IF('Lay Out'!A1008&gt;1,'Lay Out'!B1008,"")</f>
        <v/>
      </c>
      <c r="J1008" s="16" t="str">
        <f t="shared" si="91"/>
        <v/>
      </c>
      <c r="K1008" s="16" t="str">
        <f t="shared" si="92"/>
        <v/>
      </c>
      <c r="L1008" s="16" t="str" cm="1">
        <f t="array" ref="L1008">IF(E1008="","",_xlfn.IFS(E1008=18,40,E1008=16,3,E1008=10,10))</f>
        <v/>
      </c>
      <c r="M1008" s="22" t="str">
        <f>IF(E1008=18,'Lay Out'!D1008,IF(E1008=10,'Lay Out'!D1008,IF(E1008=16,'Lay Out'!D1008,"")))</f>
        <v/>
      </c>
      <c r="N1008" s="16" t="str">
        <f>IF(K1008=1,'Lay Out'!G1008,"")</f>
        <v/>
      </c>
      <c r="O1008" s="23" t="str">
        <f>IF(K1008=1,'Lay Out'!$J$25,"")</f>
        <v/>
      </c>
      <c r="P1008">
        <f t="shared" si="93"/>
        <v>90646</v>
      </c>
      <c r="Q1008" s="16" t="str">
        <f>IF(K1008=1,'Lay Out'!F1008,"")</f>
        <v/>
      </c>
    </row>
    <row r="1009" spans="1:17" ht="14.4">
      <c r="A1009" t="str">
        <f>IF(C1009="no",_xlfn.XLOOKUP(D1009,'BASE BANCOS'!B:B,'BASE BANCOS'!C:C,"",0,1),IF(C1009&gt;2,_xlfn.XLOOKUP(D1009,'BASE BANCOS'!A:A,'BASE BANCOS'!C:C,"",0,1),""))</f>
        <v/>
      </c>
      <c r="B1009" s="16" t="str">
        <f>_xlfn.XLOOKUP(A1009,'BASE BANCOS'!C:C,'BASE BANCOS'!B:B,"",0,1)</f>
        <v/>
      </c>
      <c r="C1009" t="str">
        <f t="shared" si="95"/>
        <v/>
      </c>
      <c r="D1009" s="16">
        <f t="shared" si="94"/>
        <v>0</v>
      </c>
      <c r="E1009" t="str">
        <f t="shared" si="90"/>
        <v/>
      </c>
      <c r="F1009" s="21" t="str">
        <f>IF('Lay Out'!A1009&gt;1,'Lay Out'!C1009,"")</f>
        <v/>
      </c>
      <c r="G1009">
        <f>'Lay Out'!E1009</f>
        <v>0</v>
      </c>
      <c r="H1009" s="16" t="str">
        <f ca="1">IF('Lay Out'!A1009&gt;3,CONCATENATE('Lay Out'!A1009,RANDBETWEEN(1,99999)),(""))</f>
        <v/>
      </c>
      <c r="I1009" s="16" t="str">
        <f>IF('Lay Out'!A1009&gt;1,'Lay Out'!B1009,"")</f>
        <v/>
      </c>
      <c r="J1009" s="16" t="str">
        <f t="shared" si="91"/>
        <v/>
      </c>
      <c r="K1009" s="16" t="str">
        <f t="shared" si="92"/>
        <v/>
      </c>
      <c r="L1009" s="16" t="str" cm="1">
        <f t="array" ref="L1009">IF(E1009="","",_xlfn.IFS(E1009=18,40,E1009=16,3,E1009=10,10))</f>
        <v/>
      </c>
      <c r="M1009" s="22" t="str">
        <f>IF(E1009=18,'Lay Out'!D1009,IF(E1009=10,'Lay Out'!D1009,IF(E1009=16,'Lay Out'!D1009,"")))</f>
        <v/>
      </c>
      <c r="N1009" s="16" t="str">
        <f>IF(K1009=1,'Lay Out'!G1009,"")</f>
        <v/>
      </c>
      <c r="O1009" s="23" t="str">
        <f>IF(K1009=1,'Lay Out'!$J$25,"")</f>
        <v/>
      </c>
      <c r="P1009">
        <f t="shared" si="93"/>
        <v>90646</v>
      </c>
      <c r="Q1009" s="16" t="str">
        <f>IF(K1009=1,'Lay Out'!F1009,"")</f>
        <v/>
      </c>
    </row>
    <row r="1010" spans="1:17" ht="14.4">
      <c r="A1010" t="str">
        <f>IF(C1010="no",_xlfn.XLOOKUP(D1010,'BASE BANCOS'!B:B,'BASE BANCOS'!C:C,"",0,1),IF(C1010&gt;2,_xlfn.XLOOKUP(D1010,'BASE BANCOS'!A:A,'BASE BANCOS'!C:C,"",0,1),""))</f>
        <v/>
      </c>
      <c r="B1010" s="16" t="str">
        <f>_xlfn.XLOOKUP(A1010,'BASE BANCOS'!C:C,'BASE BANCOS'!B:B,"",0,1)</f>
        <v/>
      </c>
      <c r="C1010" t="str">
        <f t="shared" si="95"/>
        <v/>
      </c>
      <c r="D1010" s="16">
        <f t="shared" si="94"/>
        <v>0</v>
      </c>
      <c r="E1010" t="str">
        <f t="shared" si="90"/>
        <v/>
      </c>
      <c r="F1010" s="21" t="str">
        <f>IF('Lay Out'!A1010&gt;1,'Lay Out'!C1010,"")</f>
        <v/>
      </c>
      <c r="G1010">
        <f>'Lay Out'!E1010</f>
        <v>0</v>
      </c>
      <c r="H1010" s="16" t="str">
        <f ca="1">IF('Lay Out'!A1010&gt;3,CONCATENATE('Lay Out'!A1010,RANDBETWEEN(1,99999)),(""))</f>
        <v/>
      </c>
      <c r="I1010" s="16" t="str">
        <f>IF('Lay Out'!A1010&gt;1,'Lay Out'!B1010,"")</f>
        <v/>
      </c>
      <c r="J1010" s="16" t="str">
        <f t="shared" si="91"/>
        <v/>
      </c>
      <c r="K1010" s="16" t="str">
        <f t="shared" si="92"/>
        <v/>
      </c>
      <c r="L1010" s="16" t="str" cm="1">
        <f t="array" ref="L1010">IF(E1010="","",_xlfn.IFS(E1010=18,40,E1010=16,3,E1010=10,10))</f>
        <v/>
      </c>
      <c r="M1010" s="22" t="str">
        <f>IF(E1010=18,'Lay Out'!D1010,IF(E1010=10,'Lay Out'!D1010,IF(E1010=16,'Lay Out'!D1010,"")))</f>
        <v/>
      </c>
      <c r="N1010" s="16" t="str">
        <f>IF(K1010=1,'Lay Out'!G1010,"")</f>
        <v/>
      </c>
      <c r="O1010" s="23" t="str">
        <f>IF(K1010=1,'Lay Out'!$J$25,"")</f>
        <v/>
      </c>
      <c r="P1010">
        <f t="shared" si="93"/>
        <v>90646</v>
      </c>
      <c r="Q1010" s="16" t="str">
        <f>IF(K1010=1,'Lay Out'!F1010,"")</f>
        <v/>
      </c>
    </row>
    <row r="1011" spans="1:17" ht="14.4">
      <c r="A1011" t="str">
        <f>IF(C1011="no",_xlfn.XLOOKUP(D1011,'BASE BANCOS'!B:B,'BASE BANCOS'!C:C,"",0,1),IF(C1011&gt;2,_xlfn.XLOOKUP(D1011,'BASE BANCOS'!A:A,'BASE BANCOS'!C:C,"",0,1),""))</f>
        <v/>
      </c>
      <c r="B1011" s="16" t="str">
        <f>_xlfn.XLOOKUP(A1011,'BASE BANCOS'!C:C,'BASE BANCOS'!B:B,"",0,1)</f>
        <v/>
      </c>
      <c r="C1011" t="str">
        <f t="shared" si="95"/>
        <v/>
      </c>
      <c r="D1011" s="16">
        <f t="shared" si="94"/>
        <v>0</v>
      </c>
      <c r="E1011" t="str">
        <f t="shared" si="90"/>
        <v/>
      </c>
      <c r="F1011" s="21" t="str">
        <f>IF('Lay Out'!A1011&gt;1,'Lay Out'!C1011,"")</f>
        <v/>
      </c>
      <c r="G1011">
        <f>'Lay Out'!E1011</f>
        <v>0</v>
      </c>
      <c r="H1011" s="16" t="str">
        <f ca="1">IF('Lay Out'!A1011&gt;3,CONCATENATE('Lay Out'!A1011,RANDBETWEEN(1,99999)),(""))</f>
        <v/>
      </c>
      <c r="I1011" s="16" t="str">
        <f>IF('Lay Out'!A1011&gt;1,'Lay Out'!B1011,"")</f>
        <v/>
      </c>
      <c r="J1011" s="16" t="str">
        <f t="shared" si="91"/>
        <v/>
      </c>
      <c r="K1011" s="16" t="str">
        <f t="shared" si="92"/>
        <v/>
      </c>
      <c r="L1011" s="16" t="str" cm="1">
        <f t="array" ref="L1011">IF(E1011="","",_xlfn.IFS(E1011=18,40,E1011=16,3,E1011=10,10))</f>
        <v/>
      </c>
      <c r="M1011" s="22" t="str">
        <f>IF(E1011=18,'Lay Out'!D1011,IF(E1011=10,'Lay Out'!D1011,IF(E1011=16,'Lay Out'!D1011,"")))</f>
        <v/>
      </c>
      <c r="N1011" s="16" t="str">
        <f>IF(K1011=1,'Lay Out'!G1011,"")</f>
        <v/>
      </c>
      <c r="O1011" s="23" t="str">
        <f>IF(K1011=1,'Lay Out'!$J$25,"")</f>
        <v/>
      </c>
      <c r="P1011">
        <f t="shared" si="93"/>
        <v>90646</v>
      </c>
      <c r="Q1011" s="16" t="str">
        <f>IF(K1011=1,'Lay Out'!F1011,"")</f>
        <v/>
      </c>
    </row>
    <row r="1012" spans="1:17" ht="14.4">
      <c r="A1012" t="str">
        <f>IF(C1012="no",_xlfn.XLOOKUP(D1012,'BASE BANCOS'!B:B,'BASE BANCOS'!C:C,"",0,1),IF(C1012&gt;2,_xlfn.XLOOKUP(D1012,'BASE BANCOS'!A:A,'BASE BANCOS'!C:C,"",0,1),""))</f>
        <v/>
      </c>
      <c r="B1012" s="16" t="str">
        <f>_xlfn.XLOOKUP(A1012,'BASE BANCOS'!C:C,'BASE BANCOS'!B:B,"",0,1)</f>
        <v/>
      </c>
      <c r="C1012" t="str">
        <f t="shared" si="95"/>
        <v/>
      </c>
      <c r="D1012" s="16">
        <f t="shared" si="94"/>
        <v>0</v>
      </c>
      <c r="E1012" t="str">
        <f t="shared" si="90"/>
        <v/>
      </c>
      <c r="F1012" s="21" t="str">
        <f>IF('Lay Out'!A1012&gt;1,'Lay Out'!C1012,"")</f>
        <v/>
      </c>
      <c r="G1012">
        <f>'Lay Out'!E1012</f>
        <v>0</v>
      </c>
      <c r="H1012" s="16" t="str">
        <f ca="1">IF('Lay Out'!A1012&gt;3,CONCATENATE('Lay Out'!A1012,RANDBETWEEN(1,99999)),(""))</f>
        <v/>
      </c>
      <c r="I1012" s="16" t="str">
        <f>IF('Lay Out'!A1012&gt;1,'Lay Out'!B1012,"")</f>
        <v/>
      </c>
      <c r="J1012" s="16" t="str">
        <f t="shared" si="91"/>
        <v/>
      </c>
      <c r="K1012" s="16" t="str">
        <f t="shared" si="92"/>
        <v/>
      </c>
      <c r="L1012" s="16" t="str" cm="1">
        <f t="array" ref="L1012">IF(E1012="","",_xlfn.IFS(E1012=18,40,E1012=16,3,E1012=10,10))</f>
        <v/>
      </c>
      <c r="M1012" s="22" t="str">
        <f>IF(E1012=18,'Lay Out'!D1012,IF(E1012=10,'Lay Out'!D1012,IF(E1012=16,'Lay Out'!D1012,"")))</f>
        <v/>
      </c>
      <c r="N1012" s="16" t="str">
        <f>IF(K1012=1,'Lay Out'!G1012,"")</f>
        <v/>
      </c>
      <c r="O1012" s="23" t="str">
        <f>IF(K1012=1,'Lay Out'!$J$25,"")</f>
        <v/>
      </c>
      <c r="P1012">
        <f t="shared" si="93"/>
        <v>90646</v>
      </c>
      <c r="Q1012" s="16" t="str">
        <f>IF(K1012=1,'Lay Out'!F1012,"")</f>
        <v/>
      </c>
    </row>
    <row r="1013" spans="1:17" ht="14.4">
      <c r="A1013" t="str">
        <f>IF(C1013="no",_xlfn.XLOOKUP(D1013,'BASE BANCOS'!B:B,'BASE BANCOS'!C:C,"",0,1),IF(C1013&gt;2,_xlfn.XLOOKUP(D1013,'BASE BANCOS'!A:A,'BASE BANCOS'!C:C,"",0,1),""))</f>
        <v/>
      </c>
      <c r="B1013" s="16" t="str">
        <f>_xlfn.XLOOKUP(A1013,'BASE BANCOS'!C:C,'BASE BANCOS'!B:B,"",0,1)</f>
        <v/>
      </c>
      <c r="C1013" t="str">
        <f t="shared" si="95"/>
        <v/>
      </c>
      <c r="D1013" s="16">
        <f t="shared" si="94"/>
        <v>0</v>
      </c>
      <c r="E1013" t="str">
        <f t="shared" si="90"/>
        <v/>
      </c>
      <c r="F1013" s="21" t="str">
        <f>IF('Lay Out'!A1013&gt;1,'Lay Out'!C1013,"")</f>
        <v/>
      </c>
      <c r="G1013">
        <f>'Lay Out'!E1013</f>
        <v>0</v>
      </c>
      <c r="H1013" s="16" t="str">
        <f ca="1">IF('Lay Out'!A1013&gt;3,CONCATENATE('Lay Out'!A1013,RANDBETWEEN(1,99999)),(""))</f>
        <v/>
      </c>
      <c r="I1013" s="16" t="str">
        <f>IF('Lay Out'!A1013&gt;1,'Lay Out'!B1013,"")</f>
        <v/>
      </c>
      <c r="J1013" s="16" t="str">
        <f t="shared" si="91"/>
        <v/>
      </c>
      <c r="K1013" s="16" t="str">
        <f t="shared" si="92"/>
        <v/>
      </c>
      <c r="L1013" s="16" t="str" cm="1">
        <f t="array" ref="L1013">IF(E1013="","",_xlfn.IFS(E1013=18,40,E1013=16,3,E1013=10,10))</f>
        <v/>
      </c>
      <c r="M1013" s="22" t="str">
        <f>IF(E1013=18,'Lay Out'!D1013,IF(E1013=10,'Lay Out'!D1013,IF(E1013=16,'Lay Out'!D1013,"")))</f>
        <v/>
      </c>
      <c r="N1013" s="16" t="str">
        <f>IF(K1013=1,'Lay Out'!G1013,"")</f>
        <v/>
      </c>
      <c r="O1013" s="23" t="str">
        <f>IF(K1013=1,'Lay Out'!$J$25,"")</f>
        <v/>
      </c>
      <c r="P1013">
        <f t="shared" si="93"/>
        <v>90646</v>
      </c>
      <c r="Q1013" s="16" t="str">
        <f>IF(K1013=1,'Lay Out'!F1013,"")</f>
        <v/>
      </c>
    </row>
    <row r="1014" spans="1:17" ht="14.4">
      <c r="A1014" t="str">
        <f>IF(C1014="no",_xlfn.XLOOKUP(D1014,'BASE BANCOS'!B:B,'BASE BANCOS'!C:C,"",0,1),IF(C1014&gt;2,_xlfn.XLOOKUP(D1014,'BASE BANCOS'!A:A,'BASE BANCOS'!C:C,"",0,1),""))</f>
        <v/>
      </c>
      <c r="B1014" s="16" t="str">
        <f>_xlfn.XLOOKUP(A1014,'BASE BANCOS'!C:C,'BASE BANCOS'!B:B,"",0,1)</f>
        <v/>
      </c>
      <c r="C1014" t="str">
        <f t="shared" si="95"/>
        <v/>
      </c>
      <c r="D1014" s="16">
        <f t="shared" si="94"/>
        <v>0</v>
      </c>
      <c r="E1014" t="str">
        <f t="shared" si="90"/>
        <v/>
      </c>
      <c r="F1014" s="21" t="str">
        <f>IF('Lay Out'!A1014&gt;1,'Lay Out'!C1014,"")</f>
        <v/>
      </c>
      <c r="G1014">
        <f>'Lay Out'!E1014</f>
        <v>0</v>
      </c>
      <c r="H1014" s="16" t="str">
        <f ca="1">IF('Lay Out'!A1014&gt;3,CONCATENATE('Lay Out'!A1014,RANDBETWEEN(1,99999)),(""))</f>
        <v/>
      </c>
      <c r="I1014" s="16" t="str">
        <f>IF('Lay Out'!A1014&gt;1,'Lay Out'!B1014,"")</f>
        <v/>
      </c>
      <c r="J1014" s="16" t="str">
        <f t="shared" si="91"/>
        <v/>
      </c>
      <c r="K1014" s="16" t="str">
        <f t="shared" si="92"/>
        <v/>
      </c>
      <c r="L1014" s="16" t="str" cm="1">
        <f t="array" ref="L1014">IF(E1014="","",_xlfn.IFS(E1014=18,40,E1014=16,3,E1014=10,10))</f>
        <v/>
      </c>
      <c r="M1014" s="22" t="str">
        <f>IF(E1014=18,'Lay Out'!D1014,IF(E1014=10,'Lay Out'!D1014,IF(E1014=16,'Lay Out'!D1014,"")))</f>
        <v/>
      </c>
      <c r="N1014" s="16" t="str">
        <f>IF(K1014=1,'Lay Out'!G1014,"")</f>
        <v/>
      </c>
      <c r="O1014" s="23" t="str">
        <f>IF(K1014=1,'Lay Out'!$J$25,"")</f>
        <v/>
      </c>
      <c r="P1014">
        <f t="shared" si="93"/>
        <v>90646</v>
      </c>
      <c r="Q1014" s="16" t="str">
        <f>IF(K1014=1,'Lay Out'!F1014,"")</f>
        <v/>
      </c>
    </row>
    <row r="1015" spans="1:17" ht="14.4">
      <c r="A1015" t="str">
        <f>IF(C1015="no",_xlfn.XLOOKUP(D1015,'BASE BANCOS'!B:B,'BASE BANCOS'!C:C,"",0,1),IF(C1015&gt;2,_xlfn.XLOOKUP(D1015,'BASE BANCOS'!A:A,'BASE BANCOS'!C:C,"",0,1),""))</f>
        <v/>
      </c>
      <c r="B1015" s="16" t="str">
        <f>_xlfn.XLOOKUP(A1015,'BASE BANCOS'!C:C,'BASE BANCOS'!B:B,"",0,1)</f>
        <v/>
      </c>
      <c r="C1015" t="str">
        <f t="shared" si="95"/>
        <v/>
      </c>
      <c r="D1015" s="16">
        <f t="shared" si="94"/>
        <v>0</v>
      </c>
      <c r="E1015" t="str">
        <f t="shared" si="90"/>
        <v/>
      </c>
      <c r="F1015" s="21" t="str">
        <f>IF('Lay Out'!A1015&gt;1,'Lay Out'!C1015,"")</f>
        <v/>
      </c>
      <c r="G1015">
        <f>'Lay Out'!E1015</f>
        <v>0</v>
      </c>
      <c r="H1015" s="16" t="str">
        <f ca="1">IF('Lay Out'!A1015&gt;3,CONCATENATE('Lay Out'!A1015,RANDBETWEEN(1,99999)),(""))</f>
        <v/>
      </c>
      <c r="I1015" s="16" t="str">
        <f>IF('Lay Out'!A1015&gt;1,'Lay Out'!B1015,"")</f>
        <v/>
      </c>
      <c r="J1015" s="16" t="str">
        <f t="shared" si="91"/>
        <v/>
      </c>
      <c r="K1015" s="16" t="str">
        <f t="shared" si="92"/>
        <v/>
      </c>
      <c r="L1015" s="16" t="str" cm="1">
        <f t="array" ref="L1015">IF(E1015="","",_xlfn.IFS(E1015=18,40,E1015=16,3,E1015=10,10))</f>
        <v/>
      </c>
      <c r="M1015" s="22" t="str">
        <f>IF(E1015=18,'Lay Out'!D1015,IF(E1015=10,'Lay Out'!D1015,IF(E1015=16,'Lay Out'!D1015,"")))</f>
        <v/>
      </c>
      <c r="N1015" s="16" t="str">
        <f>IF(K1015=1,'Lay Out'!G1015,"")</f>
        <v/>
      </c>
      <c r="O1015" s="23" t="str">
        <f>IF(K1015=1,'Lay Out'!$J$25,"")</f>
        <v/>
      </c>
      <c r="P1015">
        <f t="shared" si="93"/>
        <v>90646</v>
      </c>
      <c r="Q1015" s="16" t="str">
        <f>IF(K1015=1,'Lay Out'!F1015,"")</f>
        <v/>
      </c>
    </row>
    <row r="1016" spans="1:17" ht="14.4">
      <c r="A1016" t="str">
        <f>IF(C1016="no",_xlfn.XLOOKUP(D1016,'BASE BANCOS'!B:B,'BASE BANCOS'!C:C,"",0,1),IF(C1016&gt;2,_xlfn.XLOOKUP(D1016,'BASE BANCOS'!A:A,'BASE BANCOS'!C:C,"",0,1),""))</f>
        <v/>
      </c>
      <c r="B1016" s="16" t="str">
        <f>_xlfn.XLOOKUP(A1016,'BASE BANCOS'!C:C,'BASE BANCOS'!B:B,"",0,1)</f>
        <v/>
      </c>
      <c r="C1016" t="str">
        <f t="shared" si="95"/>
        <v/>
      </c>
      <c r="D1016" s="16">
        <f t="shared" si="94"/>
        <v>0</v>
      </c>
      <c r="E1016" t="str">
        <f t="shared" si="90"/>
        <v/>
      </c>
      <c r="F1016" s="21" t="str">
        <f>IF('Lay Out'!A1016&gt;1,'Lay Out'!C1016,"")</f>
        <v/>
      </c>
      <c r="G1016">
        <f>'Lay Out'!E1016</f>
        <v>0</v>
      </c>
      <c r="H1016" s="16" t="str">
        <f ca="1">IF('Lay Out'!A1016&gt;3,CONCATENATE('Lay Out'!A1016,RANDBETWEEN(1,99999)),(""))</f>
        <v/>
      </c>
      <c r="I1016" s="16" t="str">
        <f>IF('Lay Out'!A1016&gt;1,'Lay Out'!B1016,"")</f>
        <v/>
      </c>
      <c r="J1016" s="16" t="str">
        <f t="shared" si="91"/>
        <v/>
      </c>
      <c r="K1016" s="16" t="str">
        <f t="shared" si="92"/>
        <v/>
      </c>
      <c r="L1016" s="16" t="str" cm="1">
        <f t="array" ref="L1016">IF(E1016="","",_xlfn.IFS(E1016=18,40,E1016=16,3,E1016=10,10))</f>
        <v/>
      </c>
      <c r="M1016" s="22" t="str">
        <f>IF(E1016=18,'Lay Out'!D1016,IF(E1016=10,'Lay Out'!D1016,IF(E1016=16,'Lay Out'!D1016,"")))</f>
        <v/>
      </c>
      <c r="N1016" s="16" t="str">
        <f>IF(K1016=1,'Lay Out'!G1016,"")</f>
        <v/>
      </c>
      <c r="O1016" s="23" t="str">
        <f>IF(K1016=1,'Lay Out'!$J$25,"")</f>
        <v/>
      </c>
      <c r="P1016">
        <f t="shared" si="93"/>
        <v>90646</v>
      </c>
      <c r="Q1016" s="16" t="str">
        <f>IF(K1016=1,'Lay Out'!F1016,"")</f>
        <v/>
      </c>
    </row>
    <row r="1017" spans="1:17" ht="14.4">
      <c r="A1017" t="str">
        <f>IF(C1017="no",_xlfn.XLOOKUP(D1017,'BASE BANCOS'!B:B,'BASE BANCOS'!C:C,"",0,1),IF(C1017&gt;2,_xlfn.XLOOKUP(D1017,'BASE BANCOS'!A:A,'BASE BANCOS'!C:C,"",0,1),""))</f>
        <v/>
      </c>
      <c r="B1017" s="16" t="str">
        <f>_xlfn.XLOOKUP(A1017,'BASE BANCOS'!C:C,'BASE BANCOS'!B:B,"",0,1)</f>
        <v/>
      </c>
      <c r="C1017" t="str">
        <f t="shared" si="95"/>
        <v/>
      </c>
      <c r="D1017" s="16">
        <f t="shared" si="94"/>
        <v>0</v>
      </c>
      <c r="E1017" t="str">
        <f t="shared" si="90"/>
        <v/>
      </c>
      <c r="F1017" s="21" t="str">
        <f>IF('Lay Out'!A1017&gt;1,'Lay Out'!C1017,"")</f>
        <v/>
      </c>
      <c r="G1017">
        <f>'Lay Out'!E1017</f>
        <v>0</v>
      </c>
      <c r="H1017" s="16" t="str">
        <f ca="1">IF('Lay Out'!A1017&gt;3,CONCATENATE('Lay Out'!A1017,RANDBETWEEN(1,99999)),(""))</f>
        <v/>
      </c>
      <c r="I1017" s="16" t="str">
        <f>IF('Lay Out'!A1017&gt;1,'Lay Out'!B1017,"")</f>
        <v/>
      </c>
      <c r="J1017" s="16" t="str">
        <f t="shared" si="91"/>
        <v/>
      </c>
      <c r="K1017" s="16" t="str">
        <f t="shared" si="92"/>
        <v/>
      </c>
      <c r="L1017" s="16" t="str" cm="1">
        <f t="array" ref="L1017">IF(E1017="","",_xlfn.IFS(E1017=18,40,E1017=16,3,E1017=10,10))</f>
        <v/>
      </c>
      <c r="M1017" s="22" t="str">
        <f>IF(E1017=18,'Lay Out'!D1017,IF(E1017=10,'Lay Out'!D1017,IF(E1017=16,'Lay Out'!D1017,"")))</f>
        <v/>
      </c>
      <c r="N1017" s="16" t="str">
        <f>IF(K1017=1,'Lay Out'!G1017,"")</f>
        <v/>
      </c>
      <c r="O1017" s="23" t="str">
        <f>IF(K1017=1,'Lay Out'!$J$25,"")</f>
        <v/>
      </c>
      <c r="P1017">
        <f t="shared" si="93"/>
        <v>90646</v>
      </c>
      <c r="Q1017" s="16" t="str">
        <f>IF(K1017=1,'Lay Out'!F1017,"")</f>
        <v/>
      </c>
    </row>
    <row r="1018" spans="1:17" ht="14.4">
      <c r="A1018" t="str">
        <f>IF(C1018="no",_xlfn.XLOOKUP(D1018,'BASE BANCOS'!B:B,'BASE BANCOS'!C:C,"",0,1),IF(C1018&gt;2,_xlfn.XLOOKUP(D1018,'BASE BANCOS'!A:A,'BASE BANCOS'!C:C,"",0,1),""))</f>
        <v/>
      </c>
      <c r="B1018" s="16" t="str">
        <f>_xlfn.XLOOKUP(A1018,'BASE BANCOS'!C:C,'BASE BANCOS'!B:B,"",0,1)</f>
        <v/>
      </c>
      <c r="C1018" t="str">
        <f t="shared" si="95"/>
        <v/>
      </c>
      <c r="D1018" s="16">
        <f t="shared" si="94"/>
        <v>0</v>
      </c>
      <c r="E1018" t="str">
        <f t="shared" si="90"/>
        <v/>
      </c>
      <c r="F1018" s="21" t="str">
        <f>IF('Lay Out'!A1018&gt;1,'Lay Out'!C1018,"")</f>
        <v/>
      </c>
      <c r="G1018">
        <f>'Lay Out'!E1018</f>
        <v>0</v>
      </c>
      <c r="H1018" s="16" t="str">
        <f ca="1">IF('Lay Out'!A1018&gt;3,CONCATENATE('Lay Out'!A1018,RANDBETWEEN(1,99999)),(""))</f>
        <v/>
      </c>
      <c r="I1018" s="16" t="str">
        <f>IF('Lay Out'!A1018&gt;1,'Lay Out'!B1018,"")</f>
        <v/>
      </c>
      <c r="J1018" s="16" t="str">
        <f t="shared" si="91"/>
        <v/>
      </c>
      <c r="K1018" s="16" t="str">
        <f t="shared" si="92"/>
        <v/>
      </c>
      <c r="L1018" s="16" t="str" cm="1">
        <f t="array" ref="L1018">IF(E1018="","",_xlfn.IFS(E1018=18,40,E1018=16,3,E1018=10,10))</f>
        <v/>
      </c>
      <c r="M1018" s="22" t="str">
        <f>IF(E1018=18,'Lay Out'!D1018,IF(E1018=10,'Lay Out'!D1018,IF(E1018=16,'Lay Out'!D1018,"")))</f>
        <v/>
      </c>
      <c r="N1018" s="16" t="str">
        <f>IF(K1018=1,'Lay Out'!G1018,"")</f>
        <v/>
      </c>
      <c r="O1018" s="23" t="str">
        <f>IF(K1018=1,'Lay Out'!$J$25,"")</f>
        <v/>
      </c>
      <c r="P1018">
        <f t="shared" si="93"/>
        <v>90646</v>
      </c>
      <c r="Q1018" s="16" t="str">
        <f>IF(K1018=1,'Lay Out'!F1018,"")</f>
        <v/>
      </c>
    </row>
    <row r="1019" spans="1:17" ht="14.4">
      <c r="A1019" t="str">
        <f>IF(C1019="no",_xlfn.XLOOKUP(D1019,'BASE BANCOS'!B:B,'BASE BANCOS'!C:C,"",0,1),IF(C1019&gt;2,_xlfn.XLOOKUP(D1019,'BASE BANCOS'!A:A,'BASE BANCOS'!C:C,"",0,1),""))</f>
        <v/>
      </c>
      <c r="B1019" s="16" t="str">
        <f>_xlfn.XLOOKUP(A1019,'BASE BANCOS'!C:C,'BASE BANCOS'!B:B,"",0,1)</f>
        <v/>
      </c>
      <c r="C1019" t="str">
        <f t="shared" si="95"/>
        <v/>
      </c>
      <c r="D1019" s="16">
        <f t="shared" si="94"/>
        <v>0</v>
      </c>
      <c r="E1019" t="str">
        <f t="shared" si="90"/>
        <v/>
      </c>
      <c r="F1019" s="21" t="str">
        <f>IF('Lay Out'!A1019&gt;1,'Lay Out'!C1019,"")</f>
        <v/>
      </c>
      <c r="G1019">
        <f>'Lay Out'!E1019</f>
        <v>0</v>
      </c>
      <c r="H1019" s="16" t="str">
        <f ca="1">IF('Lay Out'!A1019&gt;3,CONCATENATE('Lay Out'!A1019,RANDBETWEEN(1,99999)),(""))</f>
        <v/>
      </c>
      <c r="I1019" s="16" t="str">
        <f>IF('Lay Out'!A1019&gt;1,'Lay Out'!B1019,"")</f>
        <v/>
      </c>
      <c r="J1019" s="16" t="str">
        <f t="shared" si="91"/>
        <v/>
      </c>
      <c r="K1019" s="16" t="str">
        <f t="shared" si="92"/>
        <v/>
      </c>
      <c r="L1019" s="16" t="str" cm="1">
        <f t="array" ref="L1019">IF(E1019="","",_xlfn.IFS(E1019=18,40,E1019=16,3,E1019=10,10))</f>
        <v/>
      </c>
      <c r="M1019" s="22" t="str">
        <f>IF(E1019=18,'Lay Out'!D1019,IF(E1019=10,'Lay Out'!D1019,IF(E1019=16,'Lay Out'!D1019,"")))</f>
        <v/>
      </c>
      <c r="N1019" s="16" t="str">
        <f>IF(K1019=1,'Lay Out'!G1019,"")</f>
        <v/>
      </c>
      <c r="O1019" s="23" t="str">
        <f>IF(K1019=1,'Lay Out'!$J$25,"")</f>
        <v/>
      </c>
      <c r="P1019">
        <f t="shared" si="93"/>
        <v>90646</v>
      </c>
      <c r="Q1019" s="16" t="str">
        <f>IF(K1019=1,'Lay Out'!F1019,"")</f>
        <v/>
      </c>
    </row>
    <row r="1020" spans="1:17" ht="14.4">
      <c r="A1020" t="str">
        <f>IF(C1020="no",_xlfn.XLOOKUP(D1020,'BASE BANCOS'!B:B,'BASE BANCOS'!C:C,"",0,1),IF(C1020&gt;2,_xlfn.XLOOKUP(D1020,'BASE BANCOS'!A:A,'BASE BANCOS'!C:C,"",0,1),""))</f>
        <v/>
      </c>
      <c r="B1020" s="16" t="str">
        <f>_xlfn.XLOOKUP(A1020,'BASE BANCOS'!C:C,'BASE BANCOS'!B:B,"",0,1)</f>
        <v/>
      </c>
      <c r="C1020" t="str">
        <f t="shared" si="95"/>
        <v/>
      </c>
      <c r="D1020" s="16">
        <f t="shared" si="94"/>
        <v>0</v>
      </c>
      <c r="E1020" t="str">
        <f t="shared" si="90"/>
        <v/>
      </c>
      <c r="F1020" s="21" t="str">
        <f>IF('Lay Out'!A1020&gt;1,'Lay Out'!C1020,"")</f>
        <v/>
      </c>
      <c r="G1020">
        <f>'Lay Out'!E1020</f>
        <v>0</v>
      </c>
      <c r="H1020" s="16" t="str">
        <f ca="1">IF('Lay Out'!A1020&gt;3,CONCATENATE('Lay Out'!A1020,RANDBETWEEN(1,99999)),(""))</f>
        <v/>
      </c>
      <c r="I1020" s="16" t="str">
        <f>IF('Lay Out'!A1020&gt;1,'Lay Out'!B1020,"")</f>
        <v/>
      </c>
      <c r="J1020" s="16" t="str">
        <f t="shared" si="91"/>
        <v/>
      </c>
      <c r="K1020" s="16" t="str">
        <f t="shared" si="92"/>
        <v/>
      </c>
      <c r="L1020" s="16" t="str" cm="1">
        <f t="array" ref="L1020">IF(E1020="","",_xlfn.IFS(E1020=18,40,E1020=16,3,E1020=10,10))</f>
        <v/>
      </c>
      <c r="M1020" s="22" t="str">
        <f>IF(E1020=18,'Lay Out'!D1020,IF(E1020=10,'Lay Out'!D1020,IF(E1020=16,'Lay Out'!D1020,"")))</f>
        <v/>
      </c>
      <c r="N1020" s="16" t="str">
        <f>IF(K1020=1,'Lay Out'!G1020,"")</f>
        <v/>
      </c>
      <c r="O1020" s="23" t="str">
        <f>IF(K1020=1,'Lay Out'!$J$25,"")</f>
        <v/>
      </c>
      <c r="P1020">
        <f t="shared" si="93"/>
        <v>90646</v>
      </c>
      <c r="Q1020" s="16" t="str">
        <f>IF(K1020=1,'Lay Out'!F1020,"")</f>
        <v/>
      </c>
    </row>
    <row r="1021" spans="1:17" ht="14.4">
      <c r="A1021" t="str">
        <f>IF(C1021="no",_xlfn.XLOOKUP(D1021,'BASE BANCOS'!B:B,'BASE BANCOS'!C:C,"",0,1),IF(C1021&gt;2,_xlfn.XLOOKUP(D1021,'BASE BANCOS'!A:A,'BASE BANCOS'!C:C,"",0,1),""))</f>
        <v/>
      </c>
      <c r="B1021" s="16" t="str">
        <f>_xlfn.XLOOKUP(A1021,'BASE BANCOS'!C:C,'BASE BANCOS'!B:B,"",0,1)</f>
        <v/>
      </c>
      <c r="C1021" t="str">
        <f t="shared" si="95"/>
        <v/>
      </c>
      <c r="D1021" s="16">
        <f t="shared" si="94"/>
        <v>0</v>
      </c>
      <c r="E1021" t="str">
        <f t="shared" si="90"/>
        <v/>
      </c>
      <c r="F1021" s="21" t="str">
        <f>IF('Lay Out'!A1021&gt;1,'Lay Out'!C1021,"")</f>
        <v/>
      </c>
      <c r="G1021">
        <f>'Lay Out'!E1021</f>
        <v>0</v>
      </c>
      <c r="H1021" s="16" t="str">
        <f ca="1">IF('Lay Out'!A1021&gt;3,CONCATENATE('Lay Out'!A1021,RANDBETWEEN(1,99999)),(""))</f>
        <v/>
      </c>
      <c r="I1021" s="16" t="str">
        <f>IF('Lay Out'!A1021&gt;1,'Lay Out'!B1021,"")</f>
        <v/>
      </c>
      <c r="J1021" s="16" t="str">
        <f t="shared" si="91"/>
        <v/>
      </c>
      <c r="K1021" s="16" t="str">
        <f t="shared" si="92"/>
        <v/>
      </c>
      <c r="L1021" s="16" t="str" cm="1">
        <f t="array" ref="L1021">IF(E1021="","",_xlfn.IFS(E1021=18,40,E1021=16,3,E1021=10,10))</f>
        <v/>
      </c>
      <c r="M1021" s="22" t="str">
        <f>IF(E1021=18,'Lay Out'!D1021,IF(E1021=10,'Lay Out'!D1021,IF(E1021=16,'Lay Out'!D1021,"")))</f>
        <v/>
      </c>
      <c r="N1021" s="16" t="str">
        <f>IF(K1021=1,'Lay Out'!G1021,"")</f>
        <v/>
      </c>
      <c r="O1021" s="23" t="str">
        <f>IF(K1021=1,'Lay Out'!$J$25,"")</f>
        <v/>
      </c>
      <c r="P1021">
        <f t="shared" si="93"/>
        <v>90646</v>
      </c>
      <c r="Q1021" s="16" t="str">
        <f>IF(K1021=1,'Lay Out'!F1021,"")</f>
        <v/>
      </c>
    </row>
    <row r="1022" spans="1:17" ht="14.4">
      <c r="A1022" t="str">
        <f>IF(C1022="no",_xlfn.XLOOKUP(D1022,'BASE BANCOS'!B:B,'BASE BANCOS'!C:C,"",0,1),IF(C1022&gt;2,_xlfn.XLOOKUP(D1022,'BASE BANCOS'!A:A,'BASE BANCOS'!C:C,"",0,1),""))</f>
        <v/>
      </c>
      <c r="B1022" s="16" t="str">
        <f>_xlfn.XLOOKUP(A1022,'BASE BANCOS'!C:C,'BASE BANCOS'!B:B,"",0,1)</f>
        <v/>
      </c>
      <c r="C1022" t="str">
        <f t="shared" si="95"/>
        <v/>
      </c>
      <c r="D1022" s="16">
        <f t="shared" si="94"/>
        <v>0</v>
      </c>
      <c r="E1022" t="str">
        <f t="shared" si="90"/>
        <v/>
      </c>
      <c r="F1022" s="21" t="str">
        <f>IF('Lay Out'!A1022&gt;1,'Lay Out'!C1022,"")</f>
        <v/>
      </c>
      <c r="G1022">
        <f>'Lay Out'!E1022</f>
        <v>0</v>
      </c>
      <c r="H1022" s="16" t="str">
        <f ca="1">IF('Lay Out'!A1022&gt;3,CONCATENATE('Lay Out'!A1022,RANDBETWEEN(1,99999)),(""))</f>
        <v/>
      </c>
      <c r="I1022" s="16" t="str">
        <f>IF('Lay Out'!A1022&gt;1,'Lay Out'!B1022,"")</f>
        <v/>
      </c>
      <c r="J1022" s="16" t="str">
        <f t="shared" si="91"/>
        <v/>
      </c>
      <c r="K1022" s="16" t="str">
        <f t="shared" si="92"/>
        <v/>
      </c>
      <c r="L1022" s="16" t="str" cm="1">
        <f t="array" ref="L1022">IF(E1022="","",_xlfn.IFS(E1022=18,40,E1022=16,3,E1022=10,10))</f>
        <v/>
      </c>
      <c r="M1022" s="22" t="str">
        <f>IF(E1022=18,'Lay Out'!D1022,IF(E1022=10,'Lay Out'!D1022,IF(E1022=16,'Lay Out'!D1022,"")))</f>
        <v/>
      </c>
      <c r="N1022" s="16" t="str">
        <f>IF(K1022=1,'Lay Out'!G1022,"")</f>
        <v/>
      </c>
      <c r="O1022" s="23" t="str">
        <f>IF(K1022=1,'Lay Out'!$J$25,"")</f>
        <v/>
      </c>
      <c r="P1022">
        <f t="shared" si="93"/>
        <v>90646</v>
      </c>
      <c r="Q1022" s="16" t="str">
        <f>IF(K1022=1,'Lay Out'!F1022,"")</f>
        <v/>
      </c>
    </row>
    <row r="1023" spans="1:17" ht="14.4">
      <c r="A1023" t="str">
        <f>IF(C1023="no",_xlfn.XLOOKUP(D1023,'BASE BANCOS'!B:B,'BASE BANCOS'!C:C,"",0,1),IF(C1023&gt;2,_xlfn.XLOOKUP(D1023,'BASE BANCOS'!A:A,'BASE BANCOS'!C:C,"",0,1),""))</f>
        <v/>
      </c>
      <c r="B1023" s="16" t="str">
        <f>_xlfn.XLOOKUP(A1023,'BASE BANCOS'!C:C,'BASE BANCOS'!B:B,"",0,1)</f>
        <v/>
      </c>
      <c r="C1023" t="str">
        <f t="shared" si="95"/>
        <v/>
      </c>
      <c r="D1023" s="16">
        <f t="shared" si="94"/>
        <v>0</v>
      </c>
      <c r="E1023" t="str">
        <f t="shared" si="90"/>
        <v/>
      </c>
      <c r="F1023" s="21" t="str">
        <f>IF('Lay Out'!A1023&gt;1,'Lay Out'!C1023,"")</f>
        <v/>
      </c>
      <c r="G1023">
        <f>'Lay Out'!E1023</f>
        <v>0</v>
      </c>
      <c r="H1023" s="16" t="str">
        <f ca="1">IF('Lay Out'!A1023&gt;3,CONCATENATE('Lay Out'!A1023,RANDBETWEEN(1,99999)),(""))</f>
        <v/>
      </c>
      <c r="I1023" s="16" t="str">
        <f>IF('Lay Out'!A1023&gt;1,'Lay Out'!B1023,"")</f>
        <v/>
      </c>
      <c r="J1023" s="16" t="str">
        <f t="shared" si="91"/>
        <v/>
      </c>
      <c r="K1023" s="16" t="str">
        <f t="shared" si="92"/>
        <v/>
      </c>
      <c r="L1023" s="16" t="str" cm="1">
        <f t="array" ref="L1023">IF(E1023="","",_xlfn.IFS(E1023=18,40,E1023=16,3,E1023=10,10))</f>
        <v/>
      </c>
      <c r="M1023" s="22" t="str">
        <f>IF(E1023=18,'Lay Out'!D1023,IF(E1023=10,'Lay Out'!D1023,IF(E1023=16,'Lay Out'!D1023,"")))</f>
        <v/>
      </c>
      <c r="N1023" s="16" t="str">
        <f>IF(K1023=1,'Lay Out'!G1023,"")</f>
        <v/>
      </c>
      <c r="O1023" s="23" t="str">
        <f>IF(K1023=1,'Lay Out'!$J$25,"")</f>
        <v/>
      </c>
      <c r="P1023">
        <f t="shared" si="93"/>
        <v>90646</v>
      </c>
      <c r="Q1023" s="16" t="str">
        <f>IF(K1023=1,'Lay Out'!F1023,"")</f>
        <v/>
      </c>
    </row>
    <row r="1024" spans="1:17" ht="14.4">
      <c r="A1024" t="str">
        <f>IF(C1024="no",_xlfn.XLOOKUP(D1024,'BASE BANCOS'!B:B,'BASE BANCOS'!C:C,"",0,1),IF(C1024&gt;2,_xlfn.XLOOKUP(D1024,'BASE BANCOS'!A:A,'BASE BANCOS'!C:C,"",0,1),""))</f>
        <v/>
      </c>
      <c r="B1024" s="16" t="str">
        <f>_xlfn.XLOOKUP(A1024,'BASE BANCOS'!C:C,'BASE BANCOS'!B:B,"",0,1)</f>
        <v/>
      </c>
      <c r="C1024" t="str">
        <f t="shared" si="95"/>
        <v/>
      </c>
      <c r="D1024" s="16">
        <f t="shared" si="94"/>
        <v>0</v>
      </c>
      <c r="E1024" t="str">
        <f t="shared" si="90"/>
        <v/>
      </c>
      <c r="F1024" s="21" t="str">
        <f>IF('Lay Out'!A1024&gt;1,'Lay Out'!C1024,"")</f>
        <v/>
      </c>
      <c r="G1024">
        <f>'Lay Out'!E1024</f>
        <v>0</v>
      </c>
      <c r="H1024" s="16" t="str">
        <f ca="1">IF('Lay Out'!A1024&gt;3,CONCATENATE('Lay Out'!A1024,RANDBETWEEN(1,99999)),(""))</f>
        <v/>
      </c>
      <c r="I1024" s="16" t="str">
        <f>IF('Lay Out'!A1024&gt;1,'Lay Out'!B1024,"")</f>
        <v/>
      </c>
      <c r="J1024" s="16" t="str">
        <f t="shared" si="91"/>
        <v/>
      </c>
      <c r="K1024" s="16" t="str">
        <f t="shared" si="92"/>
        <v/>
      </c>
      <c r="L1024" s="16" t="str" cm="1">
        <f t="array" ref="L1024">IF(E1024="","",_xlfn.IFS(E1024=18,40,E1024=16,3,E1024=10,10))</f>
        <v/>
      </c>
      <c r="M1024" s="22" t="str">
        <f>IF(E1024=18,'Lay Out'!D1024,IF(E1024=10,'Lay Out'!D1024,IF(E1024=16,'Lay Out'!D1024,"")))</f>
        <v/>
      </c>
      <c r="N1024" s="16" t="str">
        <f>IF(K1024=1,'Lay Out'!G1024,"")</f>
        <v/>
      </c>
      <c r="O1024" s="23" t="str">
        <f>IF(K1024=1,'Lay Out'!$J$25,"")</f>
        <v/>
      </c>
      <c r="P1024">
        <f t="shared" si="93"/>
        <v>90646</v>
      </c>
      <c r="Q1024" s="16" t="str">
        <f>IF(K1024=1,'Lay Out'!F1024,"")</f>
        <v/>
      </c>
    </row>
    <row r="1025" spans="1:17" ht="14.4">
      <c r="A1025" t="str">
        <f>IF(C1025="no",_xlfn.XLOOKUP(D1025,'BASE BANCOS'!B:B,'BASE BANCOS'!C:C,"",0,1),IF(C1025&gt;2,_xlfn.XLOOKUP(D1025,'BASE BANCOS'!A:A,'BASE BANCOS'!C:C,"",0,1),""))</f>
        <v/>
      </c>
      <c r="B1025" s="16" t="str">
        <f>_xlfn.XLOOKUP(A1025,'BASE BANCOS'!C:C,'BASE BANCOS'!B:B,"",0,1)</f>
        <v/>
      </c>
      <c r="C1025" t="str">
        <f t="shared" si="95"/>
        <v/>
      </c>
      <c r="D1025" s="16">
        <f t="shared" si="94"/>
        <v>0</v>
      </c>
      <c r="E1025" t="str">
        <f t="shared" si="90"/>
        <v/>
      </c>
      <c r="F1025" s="21" t="str">
        <f>IF('Lay Out'!A1025&gt;1,'Lay Out'!C1025,"")</f>
        <v/>
      </c>
      <c r="G1025">
        <f>'Lay Out'!E1025</f>
        <v>0</v>
      </c>
      <c r="H1025" s="16" t="str">
        <f ca="1">IF('Lay Out'!A1025&gt;3,CONCATENATE('Lay Out'!A1025,RANDBETWEEN(1,99999)),(""))</f>
        <v/>
      </c>
      <c r="I1025" s="16" t="str">
        <f>IF('Lay Out'!A1025&gt;1,'Lay Out'!B1025,"")</f>
        <v/>
      </c>
      <c r="J1025" s="16" t="str">
        <f t="shared" si="91"/>
        <v/>
      </c>
      <c r="K1025" s="16" t="str">
        <f t="shared" si="92"/>
        <v/>
      </c>
      <c r="L1025" s="16" t="str" cm="1">
        <f t="array" ref="L1025">IF(E1025="","",_xlfn.IFS(E1025=18,40,E1025=16,3,E1025=10,10))</f>
        <v/>
      </c>
      <c r="M1025" s="22" t="str">
        <f>IF(E1025=18,'Lay Out'!D1025,IF(E1025=10,'Lay Out'!D1025,IF(E1025=16,'Lay Out'!D1025,"")))</f>
        <v/>
      </c>
      <c r="N1025" s="16" t="str">
        <f>IF(K1025=1,'Lay Out'!G1025,"")</f>
        <v/>
      </c>
      <c r="O1025" s="23" t="str">
        <f>IF(K1025=1,'Lay Out'!$J$25,"")</f>
        <v/>
      </c>
      <c r="P1025">
        <f t="shared" si="93"/>
        <v>90646</v>
      </c>
      <c r="Q1025" s="16" t="str">
        <f>IF(K1025=1,'Lay Out'!F1025,"")</f>
        <v/>
      </c>
    </row>
    <row r="1026" spans="1:17" ht="14.4">
      <c r="A1026" t="str">
        <f>IF(C1026="no",_xlfn.XLOOKUP(D1026,'BASE BANCOS'!B:B,'BASE BANCOS'!C:C,"",0,1),IF(C1026&gt;2,_xlfn.XLOOKUP(D1026,'BASE BANCOS'!A:A,'BASE BANCOS'!C:C,"",0,1),""))</f>
        <v/>
      </c>
      <c r="B1026" s="16" t="str">
        <f>_xlfn.XLOOKUP(A1026,'BASE BANCOS'!C:C,'BASE BANCOS'!B:B,"",0,1)</f>
        <v/>
      </c>
      <c r="C1026" t="str">
        <f t="shared" si="95"/>
        <v/>
      </c>
      <c r="D1026" s="16">
        <f t="shared" si="94"/>
        <v>0</v>
      </c>
      <c r="E1026" t="str">
        <f t="shared" ref="E1026:E1089" si="96">IF(LEN(F1026)=0,"",LEN(F1026))</f>
        <v/>
      </c>
      <c r="F1026" s="21" t="str">
        <f>IF('Lay Out'!A1026&gt;1,'Lay Out'!C1026,"")</f>
        <v/>
      </c>
      <c r="G1026">
        <f>'Lay Out'!E1026</f>
        <v>0</v>
      </c>
      <c r="H1026" s="16" t="str">
        <f ca="1">IF('Lay Out'!A1026&gt;3,CONCATENATE('Lay Out'!A1026,RANDBETWEEN(1,99999)),(""))</f>
        <v/>
      </c>
      <c r="I1026" s="16" t="str">
        <f>IF('Lay Out'!A1026&gt;1,'Lay Out'!B1026,"")</f>
        <v/>
      </c>
      <c r="J1026" s="16" t="str">
        <f t="shared" si="91"/>
        <v/>
      </c>
      <c r="K1026" s="16" t="str">
        <f t="shared" si="92"/>
        <v/>
      </c>
      <c r="L1026" s="16" t="str" cm="1">
        <f t="array" ref="L1026">IF(E1026="","",_xlfn.IFS(E1026=18,40,E1026=16,3,E1026=10,10))</f>
        <v/>
      </c>
      <c r="M1026" s="22" t="str">
        <f>IF(E1026=18,'Lay Out'!D1026,IF(E1026=10,'Lay Out'!D1026,IF(E1026=16,'Lay Out'!D1026,"")))</f>
        <v/>
      </c>
      <c r="N1026" s="16" t="str">
        <f>IF(K1026=1,'Lay Out'!G1026,"")</f>
        <v/>
      </c>
      <c r="O1026" s="23" t="str">
        <f>IF(K1026=1,'Lay Out'!$J$25,"")</f>
        <v/>
      </c>
      <c r="P1026">
        <f t="shared" si="93"/>
        <v>90646</v>
      </c>
      <c r="Q1026" s="16" t="str">
        <f>IF(K1026=1,'Lay Out'!F1026,"")</f>
        <v/>
      </c>
    </row>
    <row r="1027" spans="1:17" ht="14.4">
      <c r="A1027" t="str">
        <f>IF(C1027="no",_xlfn.XLOOKUP(D1027,'BASE BANCOS'!B:B,'BASE BANCOS'!C:C,"",0,1),IF(C1027&gt;2,_xlfn.XLOOKUP(D1027,'BASE BANCOS'!A:A,'BASE BANCOS'!C:C,"",0,1),""))</f>
        <v/>
      </c>
      <c r="B1027" s="16" t="str">
        <f>_xlfn.XLOOKUP(A1027,'BASE BANCOS'!C:C,'BASE BANCOS'!B:B,"",0,1)</f>
        <v/>
      </c>
      <c r="C1027" t="str">
        <f t="shared" si="95"/>
        <v/>
      </c>
      <c r="D1027" s="16">
        <f t="shared" si="94"/>
        <v>0</v>
      </c>
      <c r="E1027" t="str">
        <f t="shared" si="96"/>
        <v/>
      </c>
      <c r="F1027" s="21" t="str">
        <f>IF('Lay Out'!A1027&gt;1,'Lay Out'!C1027,"")</f>
        <v/>
      </c>
      <c r="G1027">
        <f>'Lay Out'!E1027</f>
        <v>0</v>
      </c>
      <c r="H1027" s="16" t="str">
        <f ca="1">IF('Lay Out'!A1027&gt;3,CONCATENATE('Lay Out'!A1027,RANDBETWEEN(1,99999)),(""))</f>
        <v/>
      </c>
      <c r="I1027" s="16" t="str">
        <f>IF('Lay Out'!A1027&gt;1,'Lay Out'!B1027,"")</f>
        <v/>
      </c>
      <c r="J1027" s="16" t="str">
        <f t="shared" ref="J1027:J1090" si="97">IF(E1027="","","ND")</f>
        <v/>
      </c>
      <c r="K1027" s="16" t="str">
        <f t="shared" ref="K1027:K1090" si="98">IF(E1027=18,1,IF(E1027=10,1,IF(E1027=16,1,"")))</f>
        <v/>
      </c>
      <c r="L1027" s="16" t="str" cm="1">
        <f t="array" ref="L1027">IF(E1027="","",_xlfn.IFS(E1027=18,40,E1027=16,3,E1027=10,10))</f>
        <v/>
      </c>
      <c r="M1027" s="22" t="str">
        <f>IF(E1027=18,'Lay Out'!D1027,IF(E1027=10,'Lay Out'!D1027,IF(E1027=16,'Lay Out'!D1027,"")))</f>
        <v/>
      </c>
      <c r="N1027" s="16" t="str">
        <f>IF(K1027=1,'Lay Out'!G1027,"")</f>
        <v/>
      </c>
      <c r="O1027" s="23" t="str">
        <f>IF(K1027=1,'Lay Out'!$J$25,"")</f>
        <v/>
      </c>
      <c r="P1027">
        <f t="shared" ref="P1027:P1090" si="99">IF(E1027=0,0,90646)</f>
        <v>90646</v>
      </c>
      <c r="Q1027" s="16" t="str">
        <f>IF(K1027=1,'Lay Out'!F1027,"")</f>
        <v/>
      </c>
    </row>
    <row r="1028" spans="1:17" ht="14.4">
      <c r="A1028" t="str">
        <f>IF(C1028="no",_xlfn.XLOOKUP(D1028,'BASE BANCOS'!B:B,'BASE BANCOS'!C:C,"",0,1),IF(C1028&gt;2,_xlfn.XLOOKUP(D1028,'BASE BANCOS'!A:A,'BASE BANCOS'!C:C,"",0,1),""))</f>
        <v/>
      </c>
      <c r="B1028" s="16" t="str">
        <f>_xlfn.XLOOKUP(A1028,'BASE BANCOS'!C:C,'BASE BANCOS'!B:B,"",0,1)</f>
        <v/>
      </c>
      <c r="C1028" t="str">
        <f t="shared" si="95"/>
        <v/>
      </c>
      <c r="D1028" s="16">
        <f t="shared" si="94"/>
        <v>0</v>
      </c>
      <c r="E1028" t="str">
        <f t="shared" si="96"/>
        <v/>
      </c>
      <c r="F1028" s="21" t="str">
        <f>IF('Lay Out'!A1028&gt;1,'Lay Out'!C1028,"")</f>
        <v/>
      </c>
      <c r="G1028">
        <f>'Lay Out'!E1028</f>
        <v>0</v>
      </c>
      <c r="H1028" s="16" t="str">
        <f ca="1">IF('Lay Out'!A1028&gt;3,CONCATENATE('Lay Out'!A1028,RANDBETWEEN(1,99999)),(""))</f>
        <v/>
      </c>
      <c r="I1028" s="16" t="str">
        <f>IF('Lay Out'!A1028&gt;1,'Lay Out'!B1028,"")</f>
        <v/>
      </c>
      <c r="J1028" s="16" t="str">
        <f t="shared" si="97"/>
        <v/>
      </c>
      <c r="K1028" s="16" t="str">
        <f t="shared" si="98"/>
        <v/>
      </c>
      <c r="L1028" s="16" t="str" cm="1">
        <f t="array" ref="L1028">IF(E1028="","",_xlfn.IFS(E1028=18,40,E1028=16,3,E1028=10,10))</f>
        <v/>
      </c>
      <c r="M1028" s="22" t="str">
        <f>IF(E1028=18,'Lay Out'!D1028,IF(E1028=10,'Lay Out'!D1028,IF(E1028=16,'Lay Out'!D1028,"")))</f>
        <v/>
      </c>
      <c r="N1028" s="16" t="str">
        <f>IF(K1028=1,'Lay Out'!G1028,"")</f>
        <v/>
      </c>
      <c r="O1028" s="23" t="str">
        <f>IF(K1028=1,'Lay Out'!$J$25,"")</f>
        <v/>
      </c>
      <c r="P1028">
        <f t="shared" si="99"/>
        <v>90646</v>
      </c>
      <c r="Q1028" s="16" t="str">
        <f>IF(K1028=1,'Lay Out'!F1028,"")</f>
        <v/>
      </c>
    </row>
    <row r="1029" spans="1:17" ht="14.4">
      <c r="A1029" t="str">
        <f>IF(C1029="no",_xlfn.XLOOKUP(D1029,'BASE BANCOS'!B:B,'BASE BANCOS'!C:C,"",0,1),IF(C1029&gt;2,_xlfn.XLOOKUP(D1029,'BASE BANCOS'!A:A,'BASE BANCOS'!C:C,"",0,1),""))</f>
        <v/>
      </c>
      <c r="B1029" s="16" t="str">
        <f>_xlfn.XLOOKUP(A1029,'BASE BANCOS'!C:C,'BASE BANCOS'!B:B,"",0,1)</f>
        <v/>
      </c>
      <c r="C1029" t="str">
        <f t="shared" si="95"/>
        <v/>
      </c>
      <c r="D1029" s="16">
        <f t="shared" ref="D1029:D1092" si="100">IF(E1029=18,MID(F1029,1,3),IF(G1029="","",G1029))</f>
        <v>0</v>
      </c>
      <c r="E1029" t="str">
        <f t="shared" si="96"/>
        <v/>
      </c>
      <c r="F1029" s="21" t="str">
        <f>IF('Lay Out'!A1029&gt;1,'Lay Out'!C1029,"")</f>
        <v/>
      </c>
      <c r="G1029">
        <f>'Lay Out'!E1029</f>
        <v>0</v>
      </c>
      <c r="H1029" s="16" t="str">
        <f ca="1">IF('Lay Out'!A1029&gt;3,CONCATENATE('Lay Out'!A1029,RANDBETWEEN(1,99999)),(""))</f>
        <v/>
      </c>
      <c r="I1029" s="16" t="str">
        <f>IF('Lay Out'!A1029&gt;1,'Lay Out'!B1029,"")</f>
        <v/>
      </c>
      <c r="J1029" s="16" t="str">
        <f t="shared" si="97"/>
        <v/>
      </c>
      <c r="K1029" s="16" t="str">
        <f t="shared" si="98"/>
        <v/>
      </c>
      <c r="L1029" s="16" t="str" cm="1">
        <f t="array" ref="L1029">IF(E1029="","",_xlfn.IFS(E1029=18,40,E1029=16,3,E1029=10,10))</f>
        <v/>
      </c>
      <c r="M1029" s="22" t="str">
        <f>IF(E1029=18,'Lay Out'!D1029,IF(E1029=10,'Lay Out'!D1029,IF(E1029=16,'Lay Out'!D1029,"")))</f>
        <v/>
      </c>
      <c r="N1029" s="16" t="str">
        <f>IF(K1029=1,'Lay Out'!G1029,"")</f>
        <v/>
      </c>
      <c r="O1029" s="23" t="str">
        <f>IF(K1029=1,'Lay Out'!$J$25,"")</f>
        <v/>
      </c>
      <c r="P1029">
        <f t="shared" si="99"/>
        <v>90646</v>
      </c>
      <c r="Q1029" s="16" t="str">
        <f>IF(K1029=1,'Lay Out'!F1029,"")</f>
        <v/>
      </c>
    </row>
    <row r="1030" spans="1:17" ht="14.4">
      <c r="A1030" t="str">
        <f>IF(C1030="no",_xlfn.XLOOKUP(D1030,'BASE BANCOS'!B:B,'BASE BANCOS'!C:C,"",0,1),IF(C1030&gt;2,_xlfn.XLOOKUP(D1030,'BASE BANCOS'!A:A,'BASE BANCOS'!C:C,"",0,1),""))</f>
        <v/>
      </c>
      <c r="B1030" s="16" t="str">
        <f>_xlfn.XLOOKUP(A1030,'BASE BANCOS'!C:C,'BASE BANCOS'!B:B,"",0,1)</f>
        <v/>
      </c>
      <c r="C1030" t="str">
        <f t="shared" ref="C1030:C1093" si="101">IF(E1030=18,"ok",IF(E1030="","","no"))</f>
        <v/>
      </c>
      <c r="D1030" s="16">
        <f t="shared" si="100"/>
        <v>0</v>
      </c>
      <c r="E1030" t="str">
        <f t="shared" si="96"/>
        <v/>
      </c>
      <c r="F1030" s="21" t="str">
        <f>IF('Lay Out'!A1030&gt;1,'Lay Out'!C1030,"")</f>
        <v/>
      </c>
      <c r="G1030">
        <f>'Lay Out'!E1030</f>
        <v>0</v>
      </c>
      <c r="H1030" s="16" t="str">
        <f ca="1">IF('Lay Out'!A1030&gt;3,CONCATENATE('Lay Out'!A1030,RANDBETWEEN(1,99999)),(""))</f>
        <v/>
      </c>
      <c r="I1030" s="16" t="str">
        <f>IF('Lay Out'!A1030&gt;1,'Lay Out'!B1030,"")</f>
        <v/>
      </c>
      <c r="J1030" s="16" t="str">
        <f t="shared" si="97"/>
        <v/>
      </c>
      <c r="K1030" s="16" t="str">
        <f t="shared" si="98"/>
        <v/>
      </c>
      <c r="L1030" s="16" t="str" cm="1">
        <f t="array" ref="L1030">IF(E1030="","",_xlfn.IFS(E1030=18,40,E1030=16,3,E1030=10,10))</f>
        <v/>
      </c>
      <c r="M1030" s="22" t="str">
        <f>IF(E1030=18,'Lay Out'!D1030,IF(E1030=10,'Lay Out'!D1030,IF(E1030=16,'Lay Out'!D1030,"")))</f>
        <v/>
      </c>
      <c r="N1030" s="16" t="str">
        <f>IF(K1030=1,'Lay Out'!G1030,"")</f>
        <v/>
      </c>
      <c r="O1030" s="23" t="str">
        <f>IF(K1030=1,'Lay Out'!$J$25,"")</f>
        <v/>
      </c>
      <c r="P1030">
        <f t="shared" si="99"/>
        <v>90646</v>
      </c>
      <c r="Q1030" s="16" t="str">
        <f>IF(K1030=1,'Lay Out'!F1030,"")</f>
        <v/>
      </c>
    </row>
    <row r="1031" spans="1:17" ht="14.4">
      <c r="A1031" t="str">
        <f>IF(C1031="no",_xlfn.XLOOKUP(D1031,'BASE BANCOS'!B:B,'BASE BANCOS'!C:C,"",0,1),IF(C1031&gt;2,_xlfn.XLOOKUP(D1031,'BASE BANCOS'!A:A,'BASE BANCOS'!C:C,"",0,1),""))</f>
        <v/>
      </c>
      <c r="B1031" s="16" t="str">
        <f>_xlfn.XLOOKUP(A1031,'BASE BANCOS'!C:C,'BASE BANCOS'!B:B,"",0,1)</f>
        <v/>
      </c>
      <c r="C1031" t="str">
        <f t="shared" si="101"/>
        <v/>
      </c>
      <c r="D1031" s="16">
        <f t="shared" si="100"/>
        <v>0</v>
      </c>
      <c r="E1031" t="str">
        <f t="shared" si="96"/>
        <v/>
      </c>
      <c r="F1031" s="21" t="str">
        <f>IF('Lay Out'!A1031&gt;1,'Lay Out'!C1031,"")</f>
        <v/>
      </c>
      <c r="G1031">
        <f>'Lay Out'!E1031</f>
        <v>0</v>
      </c>
      <c r="H1031" s="16" t="str">
        <f ca="1">IF('Lay Out'!A1031&gt;3,CONCATENATE('Lay Out'!A1031,RANDBETWEEN(1,99999)),(""))</f>
        <v/>
      </c>
      <c r="I1031" s="16" t="str">
        <f>IF('Lay Out'!A1031&gt;1,'Lay Out'!B1031,"")</f>
        <v/>
      </c>
      <c r="J1031" s="16" t="str">
        <f t="shared" si="97"/>
        <v/>
      </c>
      <c r="K1031" s="16" t="str">
        <f t="shared" si="98"/>
        <v/>
      </c>
      <c r="L1031" s="16" t="str" cm="1">
        <f t="array" ref="L1031">IF(E1031="","",_xlfn.IFS(E1031=18,40,E1031=16,3,E1031=10,10))</f>
        <v/>
      </c>
      <c r="M1031" s="22" t="str">
        <f>IF(E1031=18,'Lay Out'!D1031,IF(E1031=10,'Lay Out'!D1031,IF(E1031=16,'Lay Out'!D1031,"")))</f>
        <v/>
      </c>
      <c r="N1031" s="16" t="str">
        <f>IF(K1031=1,'Lay Out'!G1031,"")</f>
        <v/>
      </c>
      <c r="O1031" s="23" t="str">
        <f>IF(K1031=1,'Lay Out'!$J$25,"")</f>
        <v/>
      </c>
      <c r="P1031">
        <f t="shared" si="99"/>
        <v>90646</v>
      </c>
      <c r="Q1031" s="16" t="str">
        <f>IF(K1031=1,'Lay Out'!F1031,"")</f>
        <v/>
      </c>
    </row>
    <row r="1032" spans="1:17" ht="14.4">
      <c r="A1032" t="str">
        <f>IF(C1032="no",_xlfn.XLOOKUP(D1032,'BASE BANCOS'!B:B,'BASE BANCOS'!C:C,"",0,1),IF(C1032&gt;2,_xlfn.XLOOKUP(D1032,'BASE BANCOS'!A:A,'BASE BANCOS'!C:C,"",0,1),""))</f>
        <v/>
      </c>
      <c r="B1032" s="16" t="str">
        <f>_xlfn.XLOOKUP(A1032,'BASE BANCOS'!C:C,'BASE BANCOS'!B:B,"",0,1)</f>
        <v/>
      </c>
      <c r="C1032" t="str">
        <f t="shared" si="101"/>
        <v/>
      </c>
      <c r="D1032" s="16">
        <f t="shared" si="100"/>
        <v>0</v>
      </c>
      <c r="E1032" t="str">
        <f t="shared" si="96"/>
        <v/>
      </c>
      <c r="F1032" s="21" t="str">
        <f>IF('Lay Out'!A1032&gt;1,'Lay Out'!C1032,"")</f>
        <v/>
      </c>
      <c r="G1032">
        <f>'Lay Out'!E1032</f>
        <v>0</v>
      </c>
      <c r="H1032" s="16" t="str">
        <f ca="1">IF('Lay Out'!A1032&gt;3,CONCATENATE('Lay Out'!A1032,RANDBETWEEN(1,99999)),(""))</f>
        <v/>
      </c>
      <c r="I1032" s="16" t="str">
        <f>IF('Lay Out'!A1032&gt;1,'Lay Out'!B1032,"")</f>
        <v/>
      </c>
      <c r="J1032" s="16" t="str">
        <f t="shared" si="97"/>
        <v/>
      </c>
      <c r="K1032" s="16" t="str">
        <f t="shared" si="98"/>
        <v/>
      </c>
      <c r="L1032" s="16" t="str" cm="1">
        <f t="array" ref="L1032">IF(E1032="","",_xlfn.IFS(E1032=18,40,E1032=16,3,E1032=10,10))</f>
        <v/>
      </c>
      <c r="M1032" s="22" t="str">
        <f>IF(E1032=18,'Lay Out'!D1032,IF(E1032=10,'Lay Out'!D1032,IF(E1032=16,'Lay Out'!D1032,"")))</f>
        <v/>
      </c>
      <c r="N1032" s="16" t="str">
        <f>IF(K1032=1,'Lay Out'!G1032,"")</f>
        <v/>
      </c>
      <c r="O1032" s="23" t="str">
        <f>IF(K1032=1,'Lay Out'!$J$25,"")</f>
        <v/>
      </c>
      <c r="P1032">
        <f t="shared" si="99"/>
        <v>90646</v>
      </c>
      <c r="Q1032" s="16" t="str">
        <f>IF(K1032=1,'Lay Out'!F1032,"")</f>
        <v/>
      </c>
    </row>
    <row r="1033" spans="1:17" ht="14.4">
      <c r="A1033" t="str">
        <f>IF(C1033="no",_xlfn.XLOOKUP(D1033,'BASE BANCOS'!B:B,'BASE BANCOS'!C:C,"",0,1),IF(C1033&gt;2,_xlfn.XLOOKUP(D1033,'BASE BANCOS'!A:A,'BASE BANCOS'!C:C,"",0,1),""))</f>
        <v/>
      </c>
      <c r="B1033" s="16" t="str">
        <f>_xlfn.XLOOKUP(A1033,'BASE BANCOS'!C:C,'BASE BANCOS'!B:B,"",0,1)</f>
        <v/>
      </c>
      <c r="C1033" t="str">
        <f t="shared" si="101"/>
        <v/>
      </c>
      <c r="D1033" s="16">
        <f t="shared" si="100"/>
        <v>0</v>
      </c>
      <c r="E1033" t="str">
        <f t="shared" si="96"/>
        <v/>
      </c>
      <c r="F1033" s="21" t="str">
        <f>IF('Lay Out'!A1033&gt;1,'Lay Out'!C1033,"")</f>
        <v/>
      </c>
      <c r="G1033">
        <f>'Lay Out'!E1033</f>
        <v>0</v>
      </c>
      <c r="H1033" s="16" t="str">
        <f ca="1">IF('Lay Out'!A1033&gt;3,CONCATENATE('Lay Out'!A1033,RANDBETWEEN(1,99999)),(""))</f>
        <v/>
      </c>
      <c r="I1033" s="16" t="str">
        <f>IF('Lay Out'!A1033&gt;1,'Lay Out'!B1033,"")</f>
        <v/>
      </c>
      <c r="J1033" s="16" t="str">
        <f t="shared" si="97"/>
        <v/>
      </c>
      <c r="K1033" s="16" t="str">
        <f t="shared" si="98"/>
        <v/>
      </c>
      <c r="L1033" s="16" t="str" cm="1">
        <f t="array" ref="L1033">IF(E1033="","",_xlfn.IFS(E1033=18,40,E1033=16,3,E1033=10,10))</f>
        <v/>
      </c>
      <c r="M1033" s="22" t="str">
        <f>IF(E1033=18,'Lay Out'!D1033,IF(E1033=10,'Lay Out'!D1033,IF(E1033=16,'Lay Out'!D1033,"")))</f>
        <v/>
      </c>
      <c r="N1033" s="16" t="str">
        <f>IF(K1033=1,'Lay Out'!G1033,"")</f>
        <v/>
      </c>
      <c r="O1033" s="23" t="str">
        <f>IF(K1033=1,'Lay Out'!$J$25,"")</f>
        <v/>
      </c>
      <c r="P1033">
        <f t="shared" si="99"/>
        <v>90646</v>
      </c>
      <c r="Q1033" s="16" t="str">
        <f>IF(K1033=1,'Lay Out'!F1033,"")</f>
        <v/>
      </c>
    </row>
    <row r="1034" spans="1:17" ht="14.4">
      <c r="A1034" t="str">
        <f>IF(C1034="no",_xlfn.XLOOKUP(D1034,'BASE BANCOS'!B:B,'BASE BANCOS'!C:C,"",0,1),IF(C1034&gt;2,_xlfn.XLOOKUP(D1034,'BASE BANCOS'!A:A,'BASE BANCOS'!C:C,"",0,1),""))</f>
        <v/>
      </c>
      <c r="B1034" s="16" t="str">
        <f>_xlfn.XLOOKUP(A1034,'BASE BANCOS'!C:C,'BASE BANCOS'!B:B,"",0,1)</f>
        <v/>
      </c>
      <c r="C1034" t="str">
        <f t="shared" si="101"/>
        <v/>
      </c>
      <c r="D1034" s="16">
        <f t="shared" si="100"/>
        <v>0</v>
      </c>
      <c r="E1034" t="str">
        <f t="shared" si="96"/>
        <v/>
      </c>
      <c r="F1034" s="21" t="str">
        <f>IF('Lay Out'!A1034&gt;1,'Lay Out'!C1034,"")</f>
        <v/>
      </c>
      <c r="G1034">
        <f>'Lay Out'!E1034</f>
        <v>0</v>
      </c>
      <c r="H1034" s="16" t="str">
        <f ca="1">IF('Lay Out'!A1034&gt;3,CONCATENATE('Lay Out'!A1034,RANDBETWEEN(1,99999)),(""))</f>
        <v/>
      </c>
      <c r="I1034" s="16" t="str">
        <f>IF('Lay Out'!A1034&gt;1,'Lay Out'!B1034,"")</f>
        <v/>
      </c>
      <c r="J1034" s="16" t="str">
        <f t="shared" si="97"/>
        <v/>
      </c>
      <c r="K1034" s="16" t="str">
        <f t="shared" si="98"/>
        <v/>
      </c>
      <c r="L1034" s="16" t="str" cm="1">
        <f t="array" ref="L1034">IF(E1034="","",_xlfn.IFS(E1034=18,40,E1034=16,3,E1034=10,10))</f>
        <v/>
      </c>
      <c r="M1034" s="22" t="str">
        <f>IF(E1034=18,'Lay Out'!D1034,IF(E1034=10,'Lay Out'!D1034,IF(E1034=16,'Lay Out'!D1034,"")))</f>
        <v/>
      </c>
      <c r="N1034" s="16" t="str">
        <f>IF(K1034=1,'Lay Out'!G1034,"")</f>
        <v/>
      </c>
      <c r="O1034" s="23" t="str">
        <f>IF(K1034=1,'Lay Out'!$J$25,"")</f>
        <v/>
      </c>
      <c r="P1034">
        <f t="shared" si="99"/>
        <v>90646</v>
      </c>
      <c r="Q1034" s="16" t="str">
        <f>IF(K1034=1,'Lay Out'!F1034,"")</f>
        <v/>
      </c>
    </row>
    <row r="1035" spans="1:17" ht="14.4">
      <c r="A1035" t="str">
        <f>IF(C1035="no",_xlfn.XLOOKUP(D1035,'BASE BANCOS'!B:B,'BASE BANCOS'!C:C,"",0,1),IF(C1035&gt;2,_xlfn.XLOOKUP(D1035,'BASE BANCOS'!A:A,'BASE BANCOS'!C:C,"",0,1),""))</f>
        <v/>
      </c>
      <c r="B1035" s="16" t="str">
        <f>_xlfn.XLOOKUP(A1035,'BASE BANCOS'!C:C,'BASE BANCOS'!B:B,"",0,1)</f>
        <v/>
      </c>
      <c r="C1035" t="str">
        <f t="shared" si="101"/>
        <v/>
      </c>
      <c r="D1035" s="16">
        <f t="shared" si="100"/>
        <v>0</v>
      </c>
      <c r="E1035" t="str">
        <f t="shared" si="96"/>
        <v/>
      </c>
      <c r="F1035" s="21" t="str">
        <f>IF('Lay Out'!A1035&gt;1,'Lay Out'!C1035,"")</f>
        <v/>
      </c>
      <c r="G1035">
        <f>'Lay Out'!E1035</f>
        <v>0</v>
      </c>
      <c r="H1035" s="16" t="str">
        <f ca="1">IF('Lay Out'!A1035&gt;3,CONCATENATE('Lay Out'!A1035,RANDBETWEEN(1,99999)),(""))</f>
        <v/>
      </c>
      <c r="I1035" s="16" t="str">
        <f>IF('Lay Out'!A1035&gt;1,'Lay Out'!B1035,"")</f>
        <v/>
      </c>
      <c r="J1035" s="16" t="str">
        <f t="shared" si="97"/>
        <v/>
      </c>
      <c r="K1035" s="16" t="str">
        <f t="shared" si="98"/>
        <v/>
      </c>
      <c r="L1035" s="16" t="str" cm="1">
        <f t="array" ref="L1035">IF(E1035="","",_xlfn.IFS(E1035=18,40,E1035=16,3,E1035=10,10))</f>
        <v/>
      </c>
      <c r="M1035" s="22" t="str">
        <f>IF(E1035=18,'Lay Out'!D1035,IF(E1035=10,'Lay Out'!D1035,IF(E1035=16,'Lay Out'!D1035,"")))</f>
        <v/>
      </c>
      <c r="N1035" s="16" t="str">
        <f>IF(K1035=1,'Lay Out'!G1035,"")</f>
        <v/>
      </c>
      <c r="O1035" s="23" t="str">
        <f>IF(K1035=1,'Lay Out'!$J$25,"")</f>
        <v/>
      </c>
      <c r="P1035">
        <f t="shared" si="99"/>
        <v>90646</v>
      </c>
      <c r="Q1035" s="16" t="str">
        <f>IF(K1035=1,'Lay Out'!F1035,"")</f>
        <v/>
      </c>
    </row>
    <row r="1036" spans="1:17" ht="14.4">
      <c r="A1036" t="str">
        <f>IF(C1036="no",_xlfn.XLOOKUP(D1036,'BASE BANCOS'!B:B,'BASE BANCOS'!C:C,"",0,1),IF(C1036&gt;2,_xlfn.XLOOKUP(D1036,'BASE BANCOS'!A:A,'BASE BANCOS'!C:C,"",0,1),""))</f>
        <v/>
      </c>
      <c r="B1036" s="16" t="str">
        <f>_xlfn.XLOOKUP(A1036,'BASE BANCOS'!C:C,'BASE BANCOS'!B:B,"",0,1)</f>
        <v/>
      </c>
      <c r="C1036" t="str">
        <f t="shared" si="101"/>
        <v/>
      </c>
      <c r="D1036" s="16">
        <f t="shared" si="100"/>
        <v>0</v>
      </c>
      <c r="E1036" t="str">
        <f t="shared" si="96"/>
        <v/>
      </c>
      <c r="F1036" s="21" t="str">
        <f>IF('Lay Out'!A1036&gt;1,'Lay Out'!C1036,"")</f>
        <v/>
      </c>
      <c r="G1036">
        <f>'Lay Out'!E1036</f>
        <v>0</v>
      </c>
      <c r="H1036" s="16" t="str">
        <f ca="1">IF('Lay Out'!A1036&gt;3,CONCATENATE('Lay Out'!A1036,RANDBETWEEN(1,99999)),(""))</f>
        <v/>
      </c>
      <c r="I1036" s="16" t="str">
        <f>IF('Lay Out'!A1036&gt;1,'Lay Out'!B1036,"")</f>
        <v/>
      </c>
      <c r="J1036" s="16" t="str">
        <f t="shared" si="97"/>
        <v/>
      </c>
      <c r="K1036" s="16" t="str">
        <f t="shared" si="98"/>
        <v/>
      </c>
      <c r="L1036" s="16" t="str" cm="1">
        <f t="array" ref="L1036">IF(E1036="","",_xlfn.IFS(E1036=18,40,E1036=16,3,E1036=10,10))</f>
        <v/>
      </c>
      <c r="M1036" s="22" t="str">
        <f>IF(E1036=18,'Lay Out'!D1036,IF(E1036=10,'Lay Out'!D1036,IF(E1036=16,'Lay Out'!D1036,"")))</f>
        <v/>
      </c>
      <c r="N1036" s="16" t="str">
        <f>IF(K1036=1,'Lay Out'!G1036,"")</f>
        <v/>
      </c>
      <c r="O1036" s="23" t="str">
        <f>IF(K1036=1,'Lay Out'!$J$25,"")</f>
        <v/>
      </c>
      <c r="P1036">
        <f t="shared" si="99"/>
        <v>90646</v>
      </c>
      <c r="Q1036" s="16" t="str">
        <f>IF(K1036=1,'Lay Out'!F1036,"")</f>
        <v/>
      </c>
    </row>
    <row r="1037" spans="1:17" ht="14.4">
      <c r="A1037" t="str">
        <f>IF(C1037="no",_xlfn.XLOOKUP(D1037,'BASE BANCOS'!B:B,'BASE BANCOS'!C:C,"",0,1),IF(C1037&gt;2,_xlfn.XLOOKUP(D1037,'BASE BANCOS'!A:A,'BASE BANCOS'!C:C,"",0,1),""))</f>
        <v/>
      </c>
      <c r="B1037" s="16" t="str">
        <f>_xlfn.XLOOKUP(A1037,'BASE BANCOS'!C:C,'BASE BANCOS'!B:B,"",0,1)</f>
        <v/>
      </c>
      <c r="C1037" t="str">
        <f t="shared" si="101"/>
        <v/>
      </c>
      <c r="D1037" s="16">
        <f t="shared" si="100"/>
        <v>0</v>
      </c>
      <c r="E1037" t="str">
        <f t="shared" si="96"/>
        <v/>
      </c>
      <c r="F1037" s="21" t="str">
        <f>IF('Lay Out'!A1037&gt;1,'Lay Out'!C1037,"")</f>
        <v/>
      </c>
      <c r="G1037">
        <f>'Lay Out'!E1037</f>
        <v>0</v>
      </c>
      <c r="H1037" s="16" t="str">
        <f ca="1">IF('Lay Out'!A1037&gt;3,CONCATENATE('Lay Out'!A1037,RANDBETWEEN(1,99999)),(""))</f>
        <v/>
      </c>
      <c r="I1037" s="16" t="str">
        <f>IF('Lay Out'!A1037&gt;1,'Lay Out'!B1037,"")</f>
        <v/>
      </c>
      <c r="J1037" s="16" t="str">
        <f t="shared" si="97"/>
        <v/>
      </c>
      <c r="K1037" s="16" t="str">
        <f t="shared" si="98"/>
        <v/>
      </c>
      <c r="L1037" s="16" t="str" cm="1">
        <f t="array" ref="L1037">IF(E1037="","",_xlfn.IFS(E1037=18,40,E1037=16,3,E1037=10,10))</f>
        <v/>
      </c>
      <c r="M1037" s="22" t="str">
        <f>IF(E1037=18,'Lay Out'!D1037,IF(E1037=10,'Lay Out'!D1037,IF(E1037=16,'Lay Out'!D1037,"")))</f>
        <v/>
      </c>
      <c r="N1037" s="16" t="str">
        <f>IF(K1037=1,'Lay Out'!G1037,"")</f>
        <v/>
      </c>
      <c r="O1037" s="23" t="str">
        <f>IF(K1037=1,'Lay Out'!$J$25,"")</f>
        <v/>
      </c>
      <c r="P1037">
        <f t="shared" si="99"/>
        <v>90646</v>
      </c>
      <c r="Q1037" s="16" t="str">
        <f>IF(K1037=1,'Lay Out'!F1037,"")</f>
        <v/>
      </c>
    </row>
    <row r="1038" spans="1:17" ht="14.4">
      <c r="A1038" t="str">
        <f>IF(C1038="no",_xlfn.XLOOKUP(D1038,'BASE BANCOS'!B:B,'BASE BANCOS'!C:C,"",0,1),IF(C1038&gt;2,_xlfn.XLOOKUP(D1038,'BASE BANCOS'!A:A,'BASE BANCOS'!C:C,"",0,1),""))</f>
        <v/>
      </c>
      <c r="B1038" s="16" t="str">
        <f>_xlfn.XLOOKUP(A1038,'BASE BANCOS'!C:C,'BASE BANCOS'!B:B,"",0,1)</f>
        <v/>
      </c>
      <c r="C1038" t="str">
        <f t="shared" si="101"/>
        <v/>
      </c>
      <c r="D1038" s="16">
        <f t="shared" si="100"/>
        <v>0</v>
      </c>
      <c r="E1038" t="str">
        <f t="shared" si="96"/>
        <v/>
      </c>
      <c r="F1038" s="21" t="str">
        <f>IF('Lay Out'!A1038&gt;1,'Lay Out'!C1038,"")</f>
        <v/>
      </c>
      <c r="G1038">
        <f>'Lay Out'!E1038</f>
        <v>0</v>
      </c>
      <c r="H1038" s="16" t="str">
        <f ca="1">IF('Lay Out'!A1038&gt;3,CONCATENATE('Lay Out'!A1038,RANDBETWEEN(1,99999)),(""))</f>
        <v/>
      </c>
      <c r="I1038" s="16" t="str">
        <f>IF('Lay Out'!A1038&gt;1,'Lay Out'!B1038,"")</f>
        <v/>
      </c>
      <c r="J1038" s="16" t="str">
        <f t="shared" si="97"/>
        <v/>
      </c>
      <c r="K1038" s="16" t="str">
        <f t="shared" si="98"/>
        <v/>
      </c>
      <c r="L1038" s="16" t="str" cm="1">
        <f t="array" ref="L1038">IF(E1038="","",_xlfn.IFS(E1038=18,40,E1038=16,3,E1038=10,10))</f>
        <v/>
      </c>
      <c r="M1038" s="22" t="str">
        <f>IF(E1038=18,'Lay Out'!D1038,IF(E1038=10,'Lay Out'!D1038,IF(E1038=16,'Lay Out'!D1038,"")))</f>
        <v/>
      </c>
      <c r="N1038" s="16" t="str">
        <f>IF(K1038=1,'Lay Out'!G1038,"")</f>
        <v/>
      </c>
      <c r="O1038" s="23" t="str">
        <f>IF(K1038=1,'Lay Out'!$J$25,"")</f>
        <v/>
      </c>
      <c r="P1038">
        <f t="shared" si="99"/>
        <v>90646</v>
      </c>
      <c r="Q1038" s="16" t="str">
        <f>IF(K1038=1,'Lay Out'!F1038,"")</f>
        <v/>
      </c>
    </row>
    <row r="1039" spans="1:17" ht="14.4">
      <c r="A1039" t="str">
        <f>IF(C1039="no",_xlfn.XLOOKUP(D1039,'BASE BANCOS'!B:B,'BASE BANCOS'!C:C,"",0,1),IF(C1039&gt;2,_xlfn.XLOOKUP(D1039,'BASE BANCOS'!A:A,'BASE BANCOS'!C:C,"",0,1),""))</f>
        <v/>
      </c>
      <c r="B1039" s="16" t="str">
        <f>_xlfn.XLOOKUP(A1039,'BASE BANCOS'!C:C,'BASE BANCOS'!B:B,"",0,1)</f>
        <v/>
      </c>
      <c r="C1039" t="str">
        <f t="shared" si="101"/>
        <v/>
      </c>
      <c r="D1039" s="16">
        <f t="shared" si="100"/>
        <v>0</v>
      </c>
      <c r="E1039" t="str">
        <f t="shared" si="96"/>
        <v/>
      </c>
      <c r="F1039" s="21" t="str">
        <f>IF('Lay Out'!A1039&gt;1,'Lay Out'!C1039,"")</f>
        <v/>
      </c>
      <c r="G1039">
        <f>'Lay Out'!E1039</f>
        <v>0</v>
      </c>
      <c r="H1039" s="16" t="str">
        <f ca="1">IF('Lay Out'!A1039&gt;3,CONCATENATE('Lay Out'!A1039,RANDBETWEEN(1,99999)),(""))</f>
        <v/>
      </c>
      <c r="I1039" s="16" t="str">
        <f>IF('Lay Out'!A1039&gt;1,'Lay Out'!B1039,"")</f>
        <v/>
      </c>
      <c r="J1039" s="16" t="str">
        <f t="shared" si="97"/>
        <v/>
      </c>
      <c r="K1039" s="16" t="str">
        <f t="shared" si="98"/>
        <v/>
      </c>
      <c r="L1039" s="16" t="str" cm="1">
        <f t="array" ref="L1039">IF(E1039="","",_xlfn.IFS(E1039=18,40,E1039=16,3,E1039=10,10))</f>
        <v/>
      </c>
      <c r="M1039" s="22" t="str">
        <f>IF(E1039=18,'Lay Out'!D1039,IF(E1039=10,'Lay Out'!D1039,IF(E1039=16,'Lay Out'!D1039,"")))</f>
        <v/>
      </c>
      <c r="N1039" s="16" t="str">
        <f>IF(K1039=1,'Lay Out'!G1039,"")</f>
        <v/>
      </c>
      <c r="O1039" s="23" t="str">
        <f>IF(K1039=1,'Lay Out'!$J$25,"")</f>
        <v/>
      </c>
      <c r="P1039">
        <f t="shared" si="99"/>
        <v>90646</v>
      </c>
      <c r="Q1039" s="16" t="str">
        <f>IF(K1039=1,'Lay Out'!F1039,"")</f>
        <v/>
      </c>
    </row>
    <row r="1040" spans="1:17" ht="14.4">
      <c r="A1040" t="str">
        <f>IF(C1040="no",_xlfn.XLOOKUP(D1040,'BASE BANCOS'!B:B,'BASE BANCOS'!C:C,"",0,1),IF(C1040&gt;2,_xlfn.XLOOKUP(D1040,'BASE BANCOS'!A:A,'BASE BANCOS'!C:C,"",0,1),""))</f>
        <v/>
      </c>
      <c r="B1040" s="16" t="str">
        <f>_xlfn.XLOOKUP(A1040,'BASE BANCOS'!C:C,'BASE BANCOS'!B:B,"",0,1)</f>
        <v/>
      </c>
      <c r="C1040" t="str">
        <f t="shared" si="101"/>
        <v/>
      </c>
      <c r="D1040" s="16">
        <f t="shared" si="100"/>
        <v>0</v>
      </c>
      <c r="E1040" t="str">
        <f t="shared" si="96"/>
        <v/>
      </c>
      <c r="F1040" s="21" t="str">
        <f>IF('Lay Out'!A1040&gt;1,'Lay Out'!C1040,"")</f>
        <v/>
      </c>
      <c r="G1040">
        <f>'Lay Out'!E1040</f>
        <v>0</v>
      </c>
      <c r="H1040" s="16" t="str">
        <f ca="1">IF('Lay Out'!A1040&gt;3,CONCATENATE('Lay Out'!A1040,RANDBETWEEN(1,99999)),(""))</f>
        <v/>
      </c>
      <c r="I1040" s="16" t="str">
        <f>IF('Lay Out'!A1040&gt;1,'Lay Out'!B1040,"")</f>
        <v/>
      </c>
      <c r="J1040" s="16" t="str">
        <f t="shared" si="97"/>
        <v/>
      </c>
      <c r="K1040" s="16" t="str">
        <f t="shared" si="98"/>
        <v/>
      </c>
      <c r="L1040" s="16" t="str" cm="1">
        <f t="array" ref="L1040">IF(E1040="","",_xlfn.IFS(E1040=18,40,E1040=16,3,E1040=10,10))</f>
        <v/>
      </c>
      <c r="M1040" s="22" t="str">
        <f>IF(E1040=18,'Lay Out'!D1040,IF(E1040=10,'Lay Out'!D1040,IF(E1040=16,'Lay Out'!D1040,"")))</f>
        <v/>
      </c>
      <c r="N1040" s="16" t="str">
        <f>IF(K1040=1,'Lay Out'!G1040,"")</f>
        <v/>
      </c>
      <c r="O1040" s="23" t="str">
        <f>IF(K1040=1,'Lay Out'!$J$25,"")</f>
        <v/>
      </c>
      <c r="P1040">
        <f t="shared" si="99"/>
        <v>90646</v>
      </c>
      <c r="Q1040" s="16" t="str">
        <f>IF(K1040=1,'Lay Out'!F1040,"")</f>
        <v/>
      </c>
    </row>
    <row r="1041" spans="1:17" ht="14.4">
      <c r="A1041" t="str">
        <f>IF(C1041="no",_xlfn.XLOOKUP(D1041,'BASE BANCOS'!B:B,'BASE BANCOS'!C:C,"",0,1),IF(C1041&gt;2,_xlfn.XLOOKUP(D1041,'BASE BANCOS'!A:A,'BASE BANCOS'!C:C,"",0,1),""))</f>
        <v/>
      </c>
      <c r="B1041" s="16" t="str">
        <f>_xlfn.XLOOKUP(A1041,'BASE BANCOS'!C:C,'BASE BANCOS'!B:B,"",0,1)</f>
        <v/>
      </c>
      <c r="C1041" t="str">
        <f t="shared" si="101"/>
        <v/>
      </c>
      <c r="D1041" s="16">
        <f t="shared" si="100"/>
        <v>0</v>
      </c>
      <c r="E1041" t="str">
        <f t="shared" si="96"/>
        <v/>
      </c>
      <c r="F1041" s="21" t="str">
        <f>IF('Lay Out'!A1041&gt;1,'Lay Out'!C1041,"")</f>
        <v/>
      </c>
      <c r="G1041">
        <f>'Lay Out'!E1041</f>
        <v>0</v>
      </c>
      <c r="H1041" s="16" t="str">
        <f ca="1">IF('Lay Out'!A1041&gt;3,CONCATENATE('Lay Out'!A1041,RANDBETWEEN(1,99999)),(""))</f>
        <v/>
      </c>
      <c r="I1041" s="16" t="str">
        <f>IF('Lay Out'!A1041&gt;1,'Lay Out'!B1041,"")</f>
        <v/>
      </c>
      <c r="J1041" s="16" t="str">
        <f t="shared" si="97"/>
        <v/>
      </c>
      <c r="K1041" s="16" t="str">
        <f t="shared" si="98"/>
        <v/>
      </c>
      <c r="L1041" s="16" t="str" cm="1">
        <f t="array" ref="L1041">IF(E1041="","",_xlfn.IFS(E1041=18,40,E1041=16,3,E1041=10,10))</f>
        <v/>
      </c>
      <c r="M1041" s="22" t="str">
        <f>IF(E1041=18,'Lay Out'!D1041,IF(E1041=10,'Lay Out'!D1041,IF(E1041=16,'Lay Out'!D1041,"")))</f>
        <v/>
      </c>
      <c r="N1041" s="16" t="str">
        <f>IF(K1041=1,'Lay Out'!G1041,"")</f>
        <v/>
      </c>
      <c r="O1041" s="23" t="str">
        <f>IF(K1041=1,'Lay Out'!$J$25,"")</f>
        <v/>
      </c>
      <c r="P1041">
        <f t="shared" si="99"/>
        <v>90646</v>
      </c>
      <c r="Q1041" s="16" t="str">
        <f>IF(K1041=1,'Lay Out'!F1041,"")</f>
        <v/>
      </c>
    </row>
    <row r="1042" spans="1:17" ht="14.4">
      <c r="A1042" t="str">
        <f>IF(C1042="no",_xlfn.XLOOKUP(D1042,'BASE BANCOS'!B:B,'BASE BANCOS'!C:C,"",0,1),IF(C1042&gt;2,_xlfn.XLOOKUP(D1042,'BASE BANCOS'!A:A,'BASE BANCOS'!C:C,"",0,1),""))</f>
        <v/>
      </c>
      <c r="B1042" s="16" t="str">
        <f>_xlfn.XLOOKUP(A1042,'BASE BANCOS'!C:C,'BASE BANCOS'!B:B,"",0,1)</f>
        <v/>
      </c>
      <c r="C1042" t="str">
        <f t="shared" si="101"/>
        <v/>
      </c>
      <c r="D1042" s="16">
        <f t="shared" si="100"/>
        <v>0</v>
      </c>
      <c r="E1042" t="str">
        <f t="shared" si="96"/>
        <v/>
      </c>
      <c r="F1042" s="21" t="str">
        <f>IF('Lay Out'!A1042&gt;1,'Lay Out'!C1042,"")</f>
        <v/>
      </c>
      <c r="G1042">
        <f>'Lay Out'!E1042</f>
        <v>0</v>
      </c>
      <c r="H1042" s="16" t="str">
        <f ca="1">IF('Lay Out'!A1042&gt;3,CONCATENATE('Lay Out'!A1042,RANDBETWEEN(1,99999)),(""))</f>
        <v/>
      </c>
      <c r="I1042" s="16" t="str">
        <f>IF('Lay Out'!A1042&gt;1,'Lay Out'!B1042,"")</f>
        <v/>
      </c>
      <c r="J1042" s="16" t="str">
        <f t="shared" si="97"/>
        <v/>
      </c>
      <c r="K1042" s="16" t="str">
        <f t="shared" si="98"/>
        <v/>
      </c>
      <c r="L1042" s="16" t="str" cm="1">
        <f t="array" ref="L1042">IF(E1042="","",_xlfn.IFS(E1042=18,40,E1042=16,3,E1042=10,10))</f>
        <v/>
      </c>
      <c r="M1042" s="22" t="str">
        <f>IF(E1042=18,'Lay Out'!D1042,IF(E1042=10,'Lay Out'!D1042,IF(E1042=16,'Lay Out'!D1042,"")))</f>
        <v/>
      </c>
      <c r="N1042" s="16" t="str">
        <f>IF(K1042=1,'Lay Out'!G1042,"")</f>
        <v/>
      </c>
      <c r="O1042" s="23" t="str">
        <f>IF(K1042=1,'Lay Out'!$J$25,"")</f>
        <v/>
      </c>
      <c r="P1042">
        <f t="shared" si="99"/>
        <v>90646</v>
      </c>
      <c r="Q1042" s="16" t="str">
        <f>IF(K1042=1,'Lay Out'!F1042,"")</f>
        <v/>
      </c>
    </row>
    <row r="1043" spans="1:17" ht="14.4">
      <c r="A1043" t="str">
        <f>IF(C1043="no",_xlfn.XLOOKUP(D1043,'BASE BANCOS'!B:B,'BASE BANCOS'!C:C,"",0,1),IF(C1043&gt;2,_xlfn.XLOOKUP(D1043,'BASE BANCOS'!A:A,'BASE BANCOS'!C:C,"",0,1),""))</f>
        <v/>
      </c>
      <c r="B1043" s="16" t="str">
        <f>_xlfn.XLOOKUP(A1043,'BASE BANCOS'!C:C,'BASE BANCOS'!B:B,"",0,1)</f>
        <v/>
      </c>
      <c r="C1043" t="str">
        <f t="shared" si="101"/>
        <v/>
      </c>
      <c r="D1043" s="16">
        <f t="shared" si="100"/>
        <v>0</v>
      </c>
      <c r="E1043" t="str">
        <f t="shared" si="96"/>
        <v/>
      </c>
      <c r="F1043" s="21" t="str">
        <f>IF('Lay Out'!A1043&gt;1,'Lay Out'!C1043,"")</f>
        <v/>
      </c>
      <c r="G1043">
        <f>'Lay Out'!E1043</f>
        <v>0</v>
      </c>
      <c r="H1043" s="16" t="str">
        <f ca="1">IF('Lay Out'!A1043&gt;3,CONCATENATE('Lay Out'!A1043,RANDBETWEEN(1,99999)),(""))</f>
        <v/>
      </c>
      <c r="I1043" s="16" t="str">
        <f>IF('Lay Out'!A1043&gt;1,'Lay Out'!B1043,"")</f>
        <v/>
      </c>
      <c r="J1043" s="16" t="str">
        <f t="shared" si="97"/>
        <v/>
      </c>
      <c r="K1043" s="16" t="str">
        <f t="shared" si="98"/>
        <v/>
      </c>
      <c r="L1043" s="16" t="str" cm="1">
        <f t="array" ref="L1043">IF(E1043="","",_xlfn.IFS(E1043=18,40,E1043=16,3,E1043=10,10))</f>
        <v/>
      </c>
      <c r="M1043" s="22" t="str">
        <f>IF(E1043=18,'Lay Out'!D1043,IF(E1043=10,'Lay Out'!D1043,IF(E1043=16,'Lay Out'!D1043,"")))</f>
        <v/>
      </c>
      <c r="N1043" s="16" t="str">
        <f>IF(K1043=1,'Lay Out'!G1043,"")</f>
        <v/>
      </c>
      <c r="O1043" s="23" t="str">
        <f>IF(K1043=1,'Lay Out'!$J$25,"")</f>
        <v/>
      </c>
      <c r="P1043">
        <f t="shared" si="99"/>
        <v>90646</v>
      </c>
      <c r="Q1043" s="16" t="str">
        <f>IF(K1043=1,'Lay Out'!F1043,"")</f>
        <v/>
      </c>
    </row>
    <row r="1044" spans="1:17" ht="14.4">
      <c r="A1044" t="str">
        <f>IF(C1044="no",_xlfn.XLOOKUP(D1044,'BASE BANCOS'!B:B,'BASE BANCOS'!C:C,"",0,1),IF(C1044&gt;2,_xlfn.XLOOKUP(D1044,'BASE BANCOS'!A:A,'BASE BANCOS'!C:C,"",0,1),""))</f>
        <v/>
      </c>
      <c r="B1044" s="16" t="str">
        <f>_xlfn.XLOOKUP(A1044,'BASE BANCOS'!C:C,'BASE BANCOS'!B:B,"",0,1)</f>
        <v/>
      </c>
      <c r="C1044" t="str">
        <f t="shared" si="101"/>
        <v/>
      </c>
      <c r="D1044" s="16">
        <f t="shared" si="100"/>
        <v>0</v>
      </c>
      <c r="E1044" t="str">
        <f t="shared" si="96"/>
        <v/>
      </c>
      <c r="F1044" s="21" t="str">
        <f>IF('Lay Out'!A1044&gt;1,'Lay Out'!C1044,"")</f>
        <v/>
      </c>
      <c r="G1044">
        <f>'Lay Out'!E1044</f>
        <v>0</v>
      </c>
      <c r="H1044" s="16" t="str">
        <f ca="1">IF('Lay Out'!A1044&gt;3,CONCATENATE('Lay Out'!A1044,RANDBETWEEN(1,99999)),(""))</f>
        <v/>
      </c>
      <c r="I1044" s="16" t="str">
        <f>IF('Lay Out'!A1044&gt;1,'Lay Out'!B1044,"")</f>
        <v/>
      </c>
      <c r="J1044" s="16" t="str">
        <f t="shared" si="97"/>
        <v/>
      </c>
      <c r="K1044" s="16" t="str">
        <f t="shared" si="98"/>
        <v/>
      </c>
      <c r="L1044" s="16" t="str" cm="1">
        <f t="array" ref="L1044">IF(E1044="","",_xlfn.IFS(E1044=18,40,E1044=16,3,E1044=10,10))</f>
        <v/>
      </c>
      <c r="M1044" s="22" t="str">
        <f>IF(E1044=18,'Lay Out'!D1044,IF(E1044=10,'Lay Out'!D1044,IF(E1044=16,'Lay Out'!D1044,"")))</f>
        <v/>
      </c>
      <c r="N1044" s="16" t="str">
        <f>IF(K1044=1,'Lay Out'!G1044,"")</f>
        <v/>
      </c>
      <c r="O1044" s="23" t="str">
        <f>IF(K1044=1,'Lay Out'!$J$25,"")</f>
        <v/>
      </c>
      <c r="P1044">
        <f t="shared" si="99"/>
        <v>90646</v>
      </c>
      <c r="Q1044" s="16" t="str">
        <f>IF(K1044=1,'Lay Out'!F1044,"")</f>
        <v/>
      </c>
    </row>
    <row r="1045" spans="1:17" ht="14.4">
      <c r="A1045" t="str">
        <f>IF(C1045="no",_xlfn.XLOOKUP(D1045,'BASE BANCOS'!B:B,'BASE BANCOS'!C:C,"",0,1),IF(C1045&gt;2,_xlfn.XLOOKUP(D1045,'BASE BANCOS'!A:A,'BASE BANCOS'!C:C,"",0,1),""))</f>
        <v/>
      </c>
      <c r="B1045" s="16" t="str">
        <f>_xlfn.XLOOKUP(A1045,'BASE BANCOS'!C:C,'BASE BANCOS'!B:B,"",0,1)</f>
        <v/>
      </c>
      <c r="C1045" t="str">
        <f t="shared" si="101"/>
        <v/>
      </c>
      <c r="D1045" s="16">
        <f t="shared" si="100"/>
        <v>0</v>
      </c>
      <c r="E1045" t="str">
        <f t="shared" si="96"/>
        <v/>
      </c>
      <c r="F1045" s="21" t="str">
        <f>IF('Lay Out'!A1045&gt;1,'Lay Out'!C1045,"")</f>
        <v/>
      </c>
      <c r="G1045">
        <f>'Lay Out'!E1045</f>
        <v>0</v>
      </c>
      <c r="H1045" s="16" t="str">
        <f ca="1">IF('Lay Out'!A1045&gt;3,CONCATENATE('Lay Out'!A1045,RANDBETWEEN(1,99999)),(""))</f>
        <v/>
      </c>
      <c r="I1045" s="16" t="str">
        <f>IF('Lay Out'!A1045&gt;1,'Lay Out'!B1045,"")</f>
        <v/>
      </c>
      <c r="J1045" s="16" t="str">
        <f t="shared" si="97"/>
        <v/>
      </c>
      <c r="K1045" s="16" t="str">
        <f t="shared" si="98"/>
        <v/>
      </c>
      <c r="L1045" s="16" t="str" cm="1">
        <f t="array" ref="L1045">IF(E1045="","",_xlfn.IFS(E1045=18,40,E1045=16,3,E1045=10,10))</f>
        <v/>
      </c>
      <c r="M1045" s="22" t="str">
        <f>IF(E1045=18,'Lay Out'!D1045,IF(E1045=10,'Lay Out'!D1045,IF(E1045=16,'Lay Out'!D1045,"")))</f>
        <v/>
      </c>
      <c r="N1045" s="16" t="str">
        <f>IF(K1045=1,'Lay Out'!G1045,"")</f>
        <v/>
      </c>
      <c r="O1045" s="23" t="str">
        <f>IF(K1045=1,'Lay Out'!$J$25,"")</f>
        <v/>
      </c>
      <c r="P1045">
        <f t="shared" si="99"/>
        <v>90646</v>
      </c>
      <c r="Q1045" s="16" t="str">
        <f>IF(K1045=1,'Lay Out'!F1045,"")</f>
        <v/>
      </c>
    </row>
    <row r="1046" spans="1:17" ht="14.4">
      <c r="A1046" t="str">
        <f>IF(C1046="no",_xlfn.XLOOKUP(D1046,'BASE BANCOS'!B:B,'BASE BANCOS'!C:C,"",0,1),IF(C1046&gt;2,_xlfn.XLOOKUP(D1046,'BASE BANCOS'!A:A,'BASE BANCOS'!C:C,"",0,1),""))</f>
        <v/>
      </c>
      <c r="B1046" s="16" t="str">
        <f>_xlfn.XLOOKUP(A1046,'BASE BANCOS'!C:C,'BASE BANCOS'!B:B,"",0,1)</f>
        <v/>
      </c>
      <c r="C1046" t="str">
        <f t="shared" si="101"/>
        <v/>
      </c>
      <c r="D1046" s="16">
        <f t="shared" si="100"/>
        <v>0</v>
      </c>
      <c r="E1046" t="str">
        <f t="shared" si="96"/>
        <v/>
      </c>
      <c r="F1046" s="21" t="str">
        <f>IF('Lay Out'!A1046&gt;1,'Lay Out'!C1046,"")</f>
        <v/>
      </c>
      <c r="G1046">
        <f>'Lay Out'!E1046</f>
        <v>0</v>
      </c>
      <c r="H1046" s="16" t="str">
        <f ca="1">IF('Lay Out'!A1046&gt;3,CONCATENATE('Lay Out'!A1046,RANDBETWEEN(1,99999)),(""))</f>
        <v/>
      </c>
      <c r="I1046" s="16" t="str">
        <f>IF('Lay Out'!A1046&gt;1,'Lay Out'!B1046,"")</f>
        <v/>
      </c>
      <c r="J1046" s="16" t="str">
        <f t="shared" si="97"/>
        <v/>
      </c>
      <c r="K1046" s="16" t="str">
        <f t="shared" si="98"/>
        <v/>
      </c>
      <c r="L1046" s="16" t="str" cm="1">
        <f t="array" ref="L1046">IF(E1046="","",_xlfn.IFS(E1046=18,40,E1046=16,3,E1046=10,10))</f>
        <v/>
      </c>
      <c r="M1046" s="22" t="str">
        <f>IF(E1046=18,'Lay Out'!D1046,IF(E1046=10,'Lay Out'!D1046,IF(E1046=16,'Lay Out'!D1046,"")))</f>
        <v/>
      </c>
      <c r="N1046" s="16" t="str">
        <f>IF(K1046=1,'Lay Out'!G1046,"")</f>
        <v/>
      </c>
      <c r="O1046" s="23" t="str">
        <f>IF(K1046=1,'Lay Out'!$J$25,"")</f>
        <v/>
      </c>
      <c r="P1046">
        <f t="shared" si="99"/>
        <v>90646</v>
      </c>
      <c r="Q1046" s="16" t="str">
        <f>IF(K1046=1,'Lay Out'!F1046,"")</f>
        <v/>
      </c>
    </row>
    <row r="1047" spans="1:17" ht="14.4">
      <c r="A1047" t="str">
        <f>IF(C1047="no",_xlfn.XLOOKUP(D1047,'BASE BANCOS'!B:B,'BASE BANCOS'!C:C,"",0,1),IF(C1047&gt;2,_xlfn.XLOOKUP(D1047,'BASE BANCOS'!A:A,'BASE BANCOS'!C:C,"",0,1),""))</f>
        <v/>
      </c>
      <c r="B1047" s="16" t="str">
        <f>_xlfn.XLOOKUP(A1047,'BASE BANCOS'!C:C,'BASE BANCOS'!B:B,"",0,1)</f>
        <v/>
      </c>
      <c r="C1047" t="str">
        <f t="shared" si="101"/>
        <v/>
      </c>
      <c r="D1047" s="16">
        <f t="shared" si="100"/>
        <v>0</v>
      </c>
      <c r="E1047" t="str">
        <f t="shared" si="96"/>
        <v/>
      </c>
      <c r="F1047" s="21" t="str">
        <f>IF('Lay Out'!A1047&gt;1,'Lay Out'!C1047,"")</f>
        <v/>
      </c>
      <c r="G1047">
        <f>'Lay Out'!E1047</f>
        <v>0</v>
      </c>
      <c r="H1047" s="16" t="str">
        <f ca="1">IF('Lay Out'!A1047&gt;3,CONCATENATE('Lay Out'!A1047,RANDBETWEEN(1,99999)),(""))</f>
        <v/>
      </c>
      <c r="I1047" s="16" t="str">
        <f>IF('Lay Out'!A1047&gt;1,'Lay Out'!B1047,"")</f>
        <v/>
      </c>
      <c r="J1047" s="16" t="str">
        <f t="shared" si="97"/>
        <v/>
      </c>
      <c r="K1047" s="16" t="str">
        <f t="shared" si="98"/>
        <v/>
      </c>
      <c r="L1047" s="16" t="str" cm="1">
        <f t="array" ref="L1047">IF(E1047="","",_xlfn.IFS(E1047=18,40,E1047=16,3,E1047=10,10))</f>
        <v/>
      </c>
      <c r="M1047" s="22" t="str">
        <f>IF(E1047=18,'Lay Out'!D1047,IF(E1047=10,'Lay Out'!D1047,IF(E1047=16,'Lay Out'!D1047,"")))</f>
        <v/>
      </c>
      <c r="N1047" s="16" t="str">
        <f>IF(K1047=1,'Lay Out'!G1047,"")</f>
        <v/>
      </c>
      <c r="O1047" s="23" t="str">
        <f>IF(K1047=1,'Lay Out'!$J$25,"")</f>
        <v/>
      </c>
      <c r="P1047">
        <f t="shared" si="99"/>
        <v>90646</v>
      </c>
      <c r="Q1047" s="16" t="str">
        <f>IF(K1047=1,'Lay Out'!F1047,"")</f>
        <v/>
      </c>
    </row>
    <row r="1048" spans="1:17" ht="14.4">
      <c r="A1048" t="str">
        <f>IF(C1048="no",_xlfn.XLOOKUP(D1048,'BASE BANCOS'!B:B,'BASE BANCOS'!C:C,"",0,1),IF(C1048&gt;2,_xlfn.XLOOKUP(D1048,'BASE BANCOS'!A:A,'BASE BANCOS'!C:C,"",0,1),""))</f>
        <v/>
      </c>
      <c r="B1048" s="16" t="str">
        <f>_xlfn.XLOOKUP(A1048,'BASE BANCOS'!C:C,'BASE BANCOS'!B:B,"",0,1)</f>
        <v/>
      </c>
      <c r="C1048" t="str">
        <f t="shared" si="101"/>
        <v/>
      </c>
      <c r="D1048" s="16">
        <f t="shared" si="100"/>
        <v>0</v>
      </c>
      <c r="E1048" t="str">
        <f t="shared" si="96"/>
        <v/>
      </c>
      <c r="F1048" s="21" t="str">
        <f>IF('Lay Out'!A1048&gt;1,'Lay Out'!C1048,"")</f>
        <v/>
      </c>
      <c r="G1048">
        <f>'Lay Out'!E1048</f>
        <v>0</v>
      </c>
      <c r="H1048" s="16" t="str">
        <f ca="1">IF('Lay Out'!A1048&gt;3,CONCATENATE('Lay Out'!A1048,RANDBETWEEN(1,99999)),(""))</f>
        <v/>
      </c>
      <c r="I1048" s="16" t="str">
        <f>IF('Lay Out'!A1048&gt;1,'Lay Out'!B1048,"")</f>
        <v/>
      </c>
      <c r="J1048" s="16" t="str">
        <f t="shared" si="97"/>
        <v/>
      </c>
      <c r="K1048" s="16" t="str">
        <f t="shared" si="98"/>
        <v/>
      </c>
      <c r="L1048" s="16" t="str" cm="1">
        <f t="array" ref="L1048">IF(E1048="","",_xlfn.IFS(E1048=18,40,E1048=16,3,E1048=10,10))</f>
        <v/>
      </c>
      <c r="M1048" s="22" t="str">
        <f>IF(E1048=18,'Lay Out'!D1048,IF(E1048=10,'Lay Out'!D1048,IF(E1048=16,'Lay Out'!D1048,"")))</f>
        <v/>
      </c>
      <c r="N1048" s="16" t="str">
        <f>IF(K1048=1,'Lay Out'!G1048,"")</f>
        <v/>
      </c>
      <c r="O1048" s="23" t="str">
        <f>IF(K1048=1,'Lay Out'!$J$25,"")</f>
        <v/>
      </c>
      <c r="P1048">
        <f t="shared" si="99"/>
        <v>90646</v>
      </c>
      <c r="Q1048" s="16" t="str">
        <f>IF(K1048=1,'Lay Out'!F1048,"")</f>
        <v/>
      </c>
    </row>
    <row r="1049" spans="1:17" ht="14.4">
      <c r="A1049" t="str">
        <f>IF(C1049="no",_xlfn.XLOOKUP(D1049,'BASE BANCOS'!B:B,'BASE BANCOS'!C:C,"",0,1),IF(C1049&gt;2,_xlfn.XLOOKUP(D1049,'BASE BANCOS'!A:A,'BASE BANCOS'!C:C,"",0,1),""))</f>
        <v/>
      </c>
      <c r="B1049" s="16" t="str">
        <f>_xlfn.XLOOKUP(A1049,'BASE BANCOS'!C:C,'BASE BANCOS'!B:B,"",0,1)</f>
        <v/>
      </c>
      <c r="C1049" t="str">
        <f t="shared" si="101"/>
        <v/>
      </c>
      <c r="D1049" s="16">
        <f t="shared" si="100"/>
        <v>0</v>
      </c>
      <c r="E1049" t="str">
        <f t="shared" si="96"/>
        <v/>
      </c>
      <c r="F1049" s="21" t="str">
        <f>IF('Lay Out'!A1049&gt;1,'Lay Out'!C1049,"")</f>
        <v/>
      </c>
      <c r="G1049">
        <f>'Lay Out'!E1049</f>
        <v>0</v>
      </c>
      <c r="H1049" s="16" t="str">
        <f ca="1">IF('Lay Out'!A1049&gt;3,CONCATENATE('Lay Out'!A1049,RANDBETWEEN(1,99999)),(""))</f>
        <v/>
      </c>
      <c r="I1049" s="16" t="str">
        <f>IF('Lay Out'!A1049&gt;1,'Lay Out'!B1049,"")</f>
        <v/>
      </c>
      <c r="J1049" s="16" t="str">
        <f t="shared" si="97"/>
        <v/>
      </c>
      <c r="K1049" s="16" t="str">
        <f t="shared" si="98"/>
        <v/>
      </c>
      <c r="L1049" s="16" t="str" cm="1">
        <f t="array" ref="L1049">IF(E1049="","",_xlfn.IFS(E1049=18,40,E1049=16,3,E1049=10,10))</f>
        <v/>
      </c>
      <c r="M1049" s="22" t="str">
        <f>IF(E1049=18,'Lay Out'!D1049,IF(E1049=10,'Lay Out'!D1049,IF(E1049=16,'Lay Out'!D1049,"")))</f>
        <v/>
      </c>
      <c r="N1049" s="16" t="str">
        <f>IF(K1049=1,'Lay Out'!G1049,"")</f>
        <v/>
      </c>
      <c r="O1049" s="23" t="str">
        <f>IF(K1049=1,'Lay Out'!$J$25,"")</f>
        <v/>
      </c>
      <c r="P1049">
        <f t="shared" si="99"/>
        <v>90646</v>
      </c>
      <c r="Q1049" s="16" t="str">
        <f>IF(K1049=1,'Lay Out'!F1049,"")</f>
        <v/>
      </c>
    </row>
    <row r="1050" spans="1:17" ht="14.4">
      <c r="A1050" t="str">
        <f>IF(C1050="no",_xlfn.XLOOKUP(D1050,'BASE BANCOS'!B:B,'BASE BANCOS'!C:C,"",0,1),IF(C1050&gt;2,_xlfn.XLOOKUP(D1050,'BASE BANCOS'!A:A,'BASE BANCOS'!C:C,"",0,1),""))</f>
        <v/>
      </c>
      <c r="B1050" s="16" t="str">
        <f>_xlfn.XLOOKUP(A1050,'BASE BANCOS'!C:C,'BASE BANCOS'!B:B,"",0,1)</f>
        <v/>
      </c>
      <c r="C1050" t="str">
        <f t="shared" si="101"/>
        <v/>
      </c>
      <c r="D1050" s="16">
        <f t="shared" si="100"/>
        <v>0</v>
      </c>
      <c r="E1050" t="str">
        <f t="shared" si="96"/>
        <v/>
      </c>
      <c r="F1050" s="21" t="str">
        <f>IF('Lay Out'!A1050&gt;1,'Lay Out'!C1050,"")</f>
        <v/>
      </c>
      <c r="G1050">
        <f>'Lay Out'!E1050</f>
        <v>0</v>
      </c>
      <c r="H1050" s="16" t="str">
        <f ca="1">IF('Lay Out'!A1050&gt;3,CONCATENATE('Lay Out'!A1050,RANDBETWEEN(1,99999)),(""))</f>
        <v/>
      </c>
      <c r="I1050" s="16" t="str">
        <f>IF('Lay Out'!A1050&gt;1,'Lay Out'!B1050,"")</f>
        <v/>
      </c>
      <c r="J1050" s="16" t="str">
        <f t="shared" si="97"/>
        <v/>
      </c>
      <c r="K1050" s="16" t="str">
        <f t="shared" si="98"/>
        <v/>
      </c>
      <c r="L1050" s="16" t="str" cm="1">
        <f t="array" ref="L1050">IF(E1050="","",_xlfn.IFS(E1050=18,40,E1050=16,3,E1050=10,10))</f>
        <v/>
      </c>
      <c r="M1050" s="22" t="str">
        <f>IF(E1050=18,'Lay Out'!D1050,IF(E1050=10,'Lay Out'!D1050,IF(E1050=16,'Lay Out'!D1050,"")))</f>
        <v/>
      </c>
      <c r="N1050" s="16" t="str">
        <f>IF(K1050=1,'Lay Out'!G1050,"")</f>
        <v/>
      </c>
      <c r="O1050" s="23" t="str">
        <f>IF(K1050=1,'Lay Out'!$J$25,"")</f>
        <v/>
      </c>
      <c r="P1050">
        <f t="shared" si="99"/>
        <v>90646</v>
      </c>
      <c r="Q1050" s="16" t="str">
        <f>IF(K1050=1,'Lay Out'!F1050,"")</f>
        <v/>
      </c>
    </row>
    <row r="1051" spans="1:17" ht="14.4">
      <c r="A1051" t="str">
        <f>IF(C1051="no",_xlfn.XLOOKUP(D1051,'BASE BANCOS'!B:B,'BASE BANCOS'!C:C,"",0,1),IF(C1051&gt;2,_xlfn.XLOOKUP(D1051,'BASE BANCOS'!A:A,'BASE BANCOS'!C:C,"",0,1),""))</f>
        <v/>
      </c>
      <c r="B1051" s="16" t="str">
        <f>_xlfn.XLOOKUP(A1051,'BASE BANCOS'!C:C,'BASE BANCOS'!B:B,"",0,1)</f>
        <v/>
      </c>
      <c r="C1051" t="str">
        <f t="shared" si="101"/>
        <v/>
      </c>
      <c r="D1051" s="16">
        <f t="shared" si="100"/>
        <v>0</v>
      </c>
      <c r="E1051" t="str">
        <f t="shared" si="96"/>
        <v/>
      </c>
      <c r="F1051" s="21" t="str">
        <f>IF('Lay Out'!A1051&gt;1,'Lay Out'!C1051,"")</f>
        <v/>
      </c>
      <c r="G1051">
        <f>'Lay Out'!E1051</f>
        <v>0</v>
      </c>
      <c r="H1051" s="16" t="str">
        <f ca="1">IF('Lay Out'!A1051&gt;3,CONCATENATE('Lay Out'!A1051,RANDBETWEEN(1,99999)),(""))</f>
        <v/>
      </c>
      <c r="I1051" s="16" t="str">
        <f>IF('Lay Out'!A1051&gt;1,'Lay Out'!B1051,"")</f>
        <v/>
      </c>
      <c r="J1051" s="16" t="str">
        <f t="shared" si="97"/>
        <v/>
      </c>
      <c r="K1051" s="16" t="str">
        <f t="shared" si="98"/>
        <v/>
      </c>
      <c r="L1051" s="16" t="str" cm="1">
        <f t="array" ref="L1051">IF(E1051="","",_xlfn.IFS(E1051=18,40,E1051=16,3,E1051=10,10))</f>
        <v/>
      </c>
      <c r="M1051" s="22" t="str">
        <f>IF(E1051=18,'Lay Out'!D1051,IF(E1051=10,'Lay Out'!D1051,IF(E1051=16,'Lay Out'!D1051,"")))</f>
        <v/>
      </c>
      <c r="N1051" s="16" t="str">
        <f>IF(K1051=1,'Lay Out'!G1051,"")</f>
        <v/>
      </c>
      <c r="O1051" s="23" t="str">
        <f>IF(K1051=1,'Lay Out'!$J$25,"")</f>
        <v/>
      </c>
      <c r="P1051">
        <f t="shared" si="99"/>
        <v>90646</v>
      </c>
      <c r="Q1051" s="16" t="str">
        <f>IF(K1051=1,'Lay Out'!F1051,"")</f>
        <v/>
      </c>
    </row>
    <row r="1052" spans="1:17" ht="14.4">
      <c r="A1052" t="str">
        <f>IF(C1052="no",_xlfn.XLOOKUP(D1052,'BASE BANCOS'!B:B,'BASE BANCOS'!C:C,"",0,1),IF(C1052&gt;2,_xlfn.XLOOKUP(D1052,'BASE BANCOS'!A:A,'BASE BANCOS'!C:C,"",0,1),""))</f>
        <v/>
      </c>
      <c r="B1052" s="16" t="str">
        <f>_xlfn.XLOOKUP(A1052,'BASE BANCOS'!C:C,'BASE BANCOS'!B:B,"",0,1)</f>
        <v/>
      </c>
      <c r="C1052" t="str">
        <f t="shared" si="101"/>
        <v/>
      </c>
      <c r="D1052" s="16">
        <f t="shared" si="100"/>
        <v>0</v>
      </c>
      <c r="E1052" t="str">
        <f t="shared" si="96"/>
        <v/>
      </c>
      <c r="F1052" s="21" t="str">
        <f>IF('Lay Out'!A1052&gt;1,'Lay Out'!C1052,"")</f>
        <v/>
      </c>
      <c r="G1052">
        <f>'Lay Out'!E1052</f>
        <v>0</v>
      </c>
      <c r="H1052" s="16" t="str">
        <f ca="1">IF('Lay Out'!A1052&gt;3,CONCATENATE('Lay Out'!A1052,RANDBETWEEN(1,99999)),(""))</f>
        <v/>
      </c>
      <c r="I1052" s="16" t="str">
        <f>IF('Lay Out'!A1052&gt;1,'Lay Out'!B1052,"")</f>
        <v/>
      </c>
      <c r="J1052" s="16" t="str">
        <f t="shared" si="97"/>
        <v/>
      </c>
      <c r="K1052" s="16" t="str">
        <f t="shared" si="98"/>
        <v/>
      </c>
      <c r="L1052" s="16" t="str" cm="1">
        <f t="array" ref="L1052">IF(E1052="","",_xlfn.IFS(E1052=18,40,E1052=16,3,E1052=10,10))</f>
        <v/>
      </c>
      <c r="M1052" s="22" t="str">
        <f>IF(E1052=18,'Lay Out'!D1052,IF(E1052=10,'Lay Out'!D1052,IF(E1052=16,'Lay Out'!D1052,"")))</f>
        <v/>
      </c>
      <c r="N1052" s="16" t="str">
        <f>IF(K1052=1,'Lay Out'!G1052,"")</f>
        <v/>
      </c>
      <c r="O1052" s="23" t="str">
        <f>IF(K1052=1,'Lay Out'!$J$25,"")</f>
        <v/>
      </c>
      <c r="P1052">
        <f t="shared" si="99"/>
        <v>90646</v>
      </c>
      <c r="Q1052" s="16" t="str">
        <f>IF(K1052=1,'Lay Out'!F1052,"")</f>
        <v/>
      </c>
    </row>
    <row r="1053" spans="1:17" ht="14.4">
      <c r="A1053" t="str">
        <f>IF(C1053="no",_xlfn.XLOOKUP(D1053,'BASE BANCOS'!B:B,'BASE BANCOS'!C:C,"",0,1),IF(C1053&gt;2,_xlfn.XLOOKUP(D1053,'BASE BANCOS'!A:A,'BASE BANCOS'!C:C,"",0,1),""))</f>
        <v/>
      </c>
      <c r="B1053" s="16" t="str">
        <f>_xlfn.XLOOKUP(A1053,'BASE BANCOS'!C:C,'BASE BANCOS'!B:B,"",0,1)</f>
        <v/>
      </c>
      <c r="C1053" t="str">
        <f t="shared" si="101"/>
        <v/>
      </c>
      <c r="D1053" s="16">
        <f t="shared" si="100"/>
        <v>0</v>
      </c>
      <c r="E1053" t="str">
        <f t="shared" si="96"/>
        <v/>
      </c>
      <c r="F1053" s="21" t="str">
        <f>IF('Lay Out'!A1053&gt;1,'Lay Out'!C1053,"")</f>
        <v/>
      </c>
      <c r="G1053">
        <f>'Lay Out'!E1053</f>
        <v>0</v>
      </c>
      <c r="H1053" s="16" t="str">
        <f ca="1">IF('Lay Out'!A1053&gt;3,CONCATENATE('Lay Out'!A1053,RANDBETWEEN(1,99999)),(""))</f>
        <v/>
      </c>
      <c r="I1053" s="16" t="str">
        <f>IF('Lay Out'!A1053&gt;1,'Lay Out'!B1053,"")</f>
        <v/>
      </c>
      <c r="J1053" s="16" t="str">
        <f t="shared" si="97"/>
        <v/>
      </c>
      <c r="K1053" s="16" t="str">
        <f t="shared" si="98"/>
        <v/>
      </c>
      <c r="L1053" s="16" t="str" cm="1">
        <f t="array" ref="L1053">IF(E1053="","",_xlfn.IFS(E1053=18,40,E1053=16,3,E1053=10,10))</f>
        <v/>
      </c>
      <c r="M1053" s="22" t="str">
        <f>IF(E1053=18,'Lay Out'!D1053,IF(E1053=10,'Lay Out'!D1053,IF(E1053=16,'Lay Out'!D1053,"")))</f>
        <v/>
      </c>
      <c r="N1053" s="16" t="str">
        <f>IF(K1053=1,'Lay Out'!G1053,"")</f>
        <v/>
      </c>
      <c r="O1053" s="23" t="str">
        <f>IF(K1053=1,'Lay Out'!$J$25,"")</f>
        <v/>
      </c>
      <c r="P1053">
        <f t="shared" si="99"/>
        <v>90646</v>
      </c>
      <c r="Q1053" s="16" t="str">
        <f>IF(K1053=1,'Lay Out'!F1053,"")</f>
        <v/>
      </c>
    </row>
    <row r="1054" spans="1:17" ht="14.4">
      <c r="A1054" t="str">
        <f>IF(C1054="no",_xlfn.XLOOKUP(D1054,'BASE BANCOS'!B:B,'BASE BANCOS'!C:C,"",0,1),IF(C1054&gt;2,_xlfn.XLOOKUP(D1054,'BASE BANCOS'!A:A,'BASE BANCOS'!C:C,"",0,1),""))</f>
        <v/>
      </c>
      <c r="B1054" s="16" t="str">
        <f>_xlfn.XLOOKUP(A1054,'BASE BANCOS'!C:C,'BASE BANCOS'!B:B,"",0,1)</f>
        <v/>
      </c>
      <c r="C1054" t="str">
        <f t="shared" si="101"/>
        <v/>
      </c>
      <c r="D1054" s="16">
        <f t="shared" si="100"/>
        <v>0</v>
      </c>
      <c r="E1054" t="str">
        <f t="shared" si="96"/>
        <v/>
      </c>
      <c r="F1054" s="21" t="str">
        <f>IF('Lay Out'!A1054&gt;1,'Lay Out'!C1054,"")</f>
        <v/>
      </c>
      <c r="G1054">
        <f>'Lay Out'!E1054</f>
        <v>0</v>
      </c>
      <c r="H1054" s="16" t="str">
        <f ca="1">IF('Lay Out'!A1054&gt;3,CONCATENATE('Lay Out'!A1054,RANDBETWEEN(1,99999)),(""))</f>
        <v/>
      </c>
      <c r="I1054" s="16" t="str">
        <f>IF('Lay Out'!A1054&gt;1,'Lay Out'!B1054,"")</f>
        <v/>
      </c>
      <c r="J1054" s="16" t="str">
        <f t="shared" si="97"/>
        <v/>
      </c>
      <c r="K1054" s="16" t="str">
        <f t="shared" si="98"/>
        <v/>
      </c>
      <c r="L1054" s="16" t="str" cm="1">
        <f t="array" ref="L1054">IF(E1054="","",_xlfn.IFS(E1054=18,40,E1054=16,3,E1054=10,10))</f>
        <v/>
      </c>
      <c r="M1054" s="22" t="str">
        <f>IF(E1054=18,'Lay Out'!D1054,IF(E1054=10,'Lay Out'!D1054,IF(E1054=16,'Lay Out'!D1054,"")))</f>
        <v/>
      </c>
      <c r="N1054" s="16" t="str">
        <f>IF(K1054=1,'Lay Out'!G1054,"")</f>
        <v/>
      </c>
      <c r="O1054" s="23" t="str">
        <f>IF(K1054=1,'Lay Out'!$J$25,"")</f>
        <v/>
      </c>
      <c r="P1054">
        <f t="shared" si="99"/>
        <v>90646</v>
      </c>
      <c r="Q1054" s="16" t="str">
        <f>IF(K1054=1,'Lay Out'!F1054,"")</f>
        <v/>
      </c>
    </row>
    <row r="1055" spans="1:17" ht="14.4">
      <c r="A1055" t="str">
        <f>IF(C1055="no",_xlfn.XLOOKUP(D1055,'BASE BANCOS'!B:B,'BASE BANCOS'!C:C,"",0,1),IF(C1055&gt;2,_xlfn.XLOOKUP(D1055,'BASE BANCOS'!A:A,'BASE BANCOS'!C:C,"",0,1),""))</f>
        <v/>
      </c>
      <c r="B1055" s="16" t="str">
        <f>_xlfn.XLOOKUP(A1055,'BASE BANCOS'!C:C,'BASE BANCOS'!B:B,"",0,1)</f>
        <v/>
      </c>
      <c r="C1055" t="str">
        <f t="shared" si="101"/>
        <v/>
      </c>
      <c r="D1055" s="16">
        <f t="shared" si="100"/>
        <v>0</v>
      </c>
      <c r="E1055" t="str">
        <f t="shared" si="96"/>
        <v/>
      </c>
      <c r="F1055" s="21" t="str">
        <f>IF('Lay Out'!A1055&gt;1,'Lay Out'!C1055,"")</f>
        <v/>
      </c>
      <c r="G1055">
        <f>'Lay Out'!E1055</f>
        <v>0</v>
      </c>
      <c r="H1055" s="16" t="str">
        <f ca="1">IF('Lay Out'!A1055&gt;3,CONCATENATE('Lay Out'!A1055,RANDBETWEEN(1,99999)),(""))</f>
        <v/>
      </c>
      <c r="I1055" s="16" t="str">
        <f>IF('Lay Out'!A1055&gt;1,'Lay Out'!B1055,"")</f>
        <v/>
      </c>
      <c r="J1055" s="16" t="str">
        <f t="shared" si="97"/>
        <v/>
      </c>
      <c r="K1055" s="16" t="str">
        <f t="shared" si="98"/>
        <v/>
      </c>
      <c r="L1055" s="16" t="str" cm="1">
        <f t="array" ref="L1055">IF(E1055="","",_xlfn.IFS(E1055=18,40,E1055=16,3,E1055=10,10))</f>
        <v/>
      </c>
      <c r="M1055" s="22" t="str">
        <f>IF(E1055=18,'Lay Out'!D1055,IF(E1055=10,'Lay Out'!D1055,IF(E1055=16,'Lay Out'!D1055,"")))</f>
        <v/>
      </c>
      <c r="N1055" s="16" t="str">
        <f>IF(K1055=1,'Lay Out'!G1055,"")</f>
        <v/>
      </c>
      <c r="O1055" s="23" t="str">
        <f>IF(K1055=1,'Lay Out'!$J$25,"")</f>
        <v/>
      </c>
      <c r="P1055">
        <f t="shared" si="99"/>
        <v>90646</v>
      </c>
      <c r="Q1055" s="16" t="str">
        <f>IF(K1055=1,'Lay Out'!F1055,"")</f>
        <v/>
      </c>
    </row>
    <row r="1056" spans="1:17" ht="14.4">
      <c r="A1056" t="str">
        <f>IF(C1056="no",_xlfn.XLOOKUP(D1056,'BASE BANCOS'!B:B,'BASE BANCOS'!C:C,"",0,1),IF(C1056&gt;2,_xlfn.XLOOKUP(D1056,'BASE BANCOS'!A:A,'BASE BANCOS'!C:C,"",0,1),""))</f>
        <v/>
      </c>
      <c r="B1056" s="16" t="str">
        <f>_xlfn.XLOOKUP(A1056,'BASE BANCOS'!C:C,'BASE BANCOS'!B:B,"",0,1)</f>
        <v/>
      </c>
      <c r="C1056" t="str">
        <f t="shared" si="101"/>
        <v/>
      </c>
      <c r="D1056" s="16">
        <f t="shared" si="100"/>
        <v>0</v>
      </c>
      <c r="E1056" t="str">
        <f t="shared" si="96"/>
        <v/>
      </c>
      <c r="F1056" s="21" t="str">
        <f>IF('Lay Out'!A1056&gt;1,'Lay Out'!C1056,"")</f>
        <v/>
      </c>
      <c r="G1056">
        <f>'Lay Out'!E1056</f>
        <v>0</v>
      </c>
      <c r="H1056" s="16" t="str">
        <f ca="1">IF('Lay Out'!A1056&gt;3,CONCATENATE('Lay Out'!A1056,RANDBETWEEN(1,99999)),(""))</f>
        <v/>
      </c>
      <c r="I1056" s="16" t="str">
        <f>IF('Lay Out'!A1056&gt;1,'Lay Out'!B1056,"")</f>
        <v/>
      </c>
      <c r="J1056" s="16" t="str">
        <f t="shared" si="97"/>
        <v/>
      </c>
      <c r="K1056" s="16" t="str">
        <f t="shared" si="98"/>
        <v/>
      </c>
      <c r="L1056" s="16" t="str" cm="1">
        <f t="array" ref="L1056">IF(E1056="","",_xlfn.IFS(E1056=18,40,E1056=16,3,E1056=10,10))</f>
        <v/>
      </c>
      <c r="M1056" s="22" t="str">
        <f>IF(E1056=18,'Lay Out'!D1056,IF(E1056=10,'Lay Out'!D1056,IF(E1056=16,'Lay Out'!D1056,"")))</f>
        <v/>
      </c>
      <c r="N1056" s="16" t="str">
        <f>IF(K1056=1,'Lay Out'!G1056,"")</f>
        <v/>
      </c>
      <c r="O1056" s="23" t="str">
        <f>IF(K1056=1,'Lay Out'!$J$25,"")</f>
        <v/>
      </c>
      <c r="P1056">
        <f t="shared" si="99"/>
        <v>90646</v>
      </c>
      <c r="Q1056" s="16" t="str">
        <f>IF(K1056=1,'Lay Out'!F1056,"")</f>
        <v/>
      </c>
    </row>
    <row r="1057" spans="1:17" ht="14.4">
      <c r="A1057" t="str">
        <f>IF(C1057="no",_xlfn.XLOOKUP(D1057,'BASE BANCOS'!B:B,'BASE BANCOS'!C:C,"",0,1),IF(C1057&gt;2,_xlfn.XLOOKUP(D1057,'BASE BANCOS'!A:A,'BASE BANCOS'!C:C,"",0,1),""))</f>
        <v/>
      </c>
      <c r="B1057" s="16" t="str">
        <f>_xlfn.XLOOKUP(A1057,'BASE BANCOS'!C:C,'BASE BANCOS'!B:B,"",0,1)</f>
        <v/>
      </c>
      <c r="C1057" t="str">
        <f t="shared" si="101"/>
        <v/>
      </c>
      <c r="D1057" s="16">
        <f t="shared" si="100"/>
        <v>0</v>
      </c>
      <c r="E1057" t="str">
        <f t="shared" si="96"/>
        <v/>
      </c>
      <c r="F1057" s="21" t="str">
        <f>IF('Lay Out'!A1057&gt;1,'Lay Out'!C1057,"")</f>
        <v/>
      </c>
      <c r="G1057">
        <f>'Lay Out'!E1057</f>
        <v>0</v>
      </c>
      <c r="H1057" s="16" t="str">
        <f ca="1">IF('Lay Out'!A1057&gt;3,CONCATENATE('Lay Out'!A1057,RANDBETWEEN(1,99999)),(""))</f>
        <v/>
      </c>
      <c r="I1057" s="16" t="str">
        <f>IF('Lay Out'!A1057&gt;1,'Lay Out'!B1057,"")</f>
        <v/>
      </c>
      <c r="J1057" s="16" t="str">
        <f t="shared" si="97"/>
        <v/>
      </c>
      <c r="K1057" s="16" t="str">
        <f t="shared" si="98"/>
        <v/>
      </c>
      <c r="L1057" s="16" t="str" cm="1">
        <f t="array" ref="L1057">IF(E1057="","",_xlfn.IFS(E1057=18,40,E1057=16,3,E1057=10,10))</f>
        <v/>
      </c>
      <c r="M1057" s="22" t="str">
        <f>IF(E1057=18,'Lay Out'!D1057,IF(E1057=10,'Lay Out'!D1057,IF(E1057=16,'Lay Out'!D1057,"")))</f>
        <v/>
      </c>
      <c r="N1057" s="16" t="str">
        <f>IF(K1057=1,'Lay Out'!G1057,"")</f>
        <v/>
      </c>
      <c r="O1057" s="23" t="str">
        <f>IF(K1057=1,'Lay Out'!$J$25,"")</f>
        <v/>
      </c>
      <c r="P1057">
        <f t="shared" si="99"/>
        <v>90646</v>
      </c>
      <c r="Q1057" s="16" t="str">
        <f>IF(K1057=1,'Lay Out'!F1057,"")</f>
        <v/>
      </c>
    </row>
    <row r="1058" spans="1:17" ht="14.4">
      <c r="A1058" t="str">
        <f>IF(C1058="no",_xlfn.XLOOKUP(D1058,'BASE BANCOS'!B:B,'BASE BANCOS'!C:C,"",0,1),IF(C1058&gt;2,_xlfn.XLOOKUP(D1058,'BASE BANCOS'!A:A,'BASE BANCOS'!C:C,"",0,1),""))</f>
        <v/>
      </c>
      <c r="B1058" s="16" t="str">
        <f>_xlfn.XLOOKUP(A1058,'BASE BANCOS'!C:C,'BASE BANCOS'!B:B,"",0,1)</f>
        <v/>
      </c>
      <c r="C1058" t="str">
        <f t="shared" si="101"/>
        <v/>
      </c>
      <c r="D1058" s="16">
        <f t="shared" si="100"/>
        <v>0</v>
      </c>
      <c r="E1058" t="str">
        <f t="shared" si="96"/>
        <v/>
      </c>
      <c r="F1058" s="21" t="str">
        <f>IF('Lay Out'!A1058&gt;1,'Lay Out'!C1058,"")</f>
        <v/>
      </c>
      <c r="G1058">
        <f>'Lay Out'!E1058</f>
        <v>0</v>
      </c>
      <c r="H1058" s="16" t="str">
        <f ca="1">IF('Lay Out'!A1058&gt;3,CONCATENATE('Lay Out'!A1058,RANDBETWEEN(1,99999)),(""))</f>
        <v/>
      </c>
      <c r="I1058" s="16" t="str">
        <f>IF('Lay Out'!A1058&gt;1,'Lay Out'!B1058,"")</f>
        <v/>
      </c>
      <c r="J1058" s="16" t="str">
        <f t="shared" si="97"/>
        <v/>
      </c>
      <c r="K1058" s="16" t="str">
        <f t="shared" si="98"/>
        <v/>
      </c>
      <c r="L1058" s="16" t="str" cm="1">
        <f t="array" ref="L1058">IF(E1058="","",_xlfn.IFS(E1058=18,40,E1058=16,3,E1058=10,10))</f>
        <v/>
      </c>
      <c r="M1058" s="22" t="str">
        <f>IF(E1058=18,'Lay Out'!D1058,IF(E1058=10,'Lay Out'!D1058,IF(E1058=16,'Lay Out'!D1058,"")))</f>
        <v/>
      </c>
      <c r="N1058" s="16" t="str">
        <f>IF(K1058=1,'Lay Out'!G1058,"")</f>
        <v/>
      </c>
      <c r="O1058" s="23" t="str">
        <f>IF(K1058=1,'Lay Out'!$J$25,"")</f>
        <v/>
      </c>
      <c r="P1058">
        <f t="shared" si="99"/>
        <v>90646</v>
      </c>
      <c r="Q1058" s="16" t="str">
        <f>IF(K1058=1,'Lay Out'!F1058,"")</f>
        <v/>
      </c>
    </row>
    <row r="1059" spans="1:17" ht="14.4">
      <c r="A1059" t="str">
        <f>IF(C1059="no",_xlfn.XLOOKUP(D1059,'BASE BANCOS'!B:B,'BASE BANCOS'!C:C,"",0,1),IF(C1059&gt;2,_xlfn.XLOOKUP(D1059,'BASE BANCOS'!A:A,'BASE BANCOS'!C:C,"",0,1),""))</f>
        <v/>
      </c>
      <c r="B1059" s="16" t="str">
        <f>_xlfn.XLOOKUP(A1059,'BASE BANCOS'!C:C,'BASE BANCOS'!B:B,"",0,1)</f>
        <v/>
      </c>
      <c r="C1059" t="str">
        <f t="shared" si="101"/>
        <v/>
      </c>
      <c r="D1059" s="16">
        <f t="shared" si="100"/>
        <v>0</v>
      </c>
      <c r="E1059" t="str">
        <f t="shared" si="96"/>
        <v/>
      </c>
      <c r="F1059" s="21" t="str">
        <f>IF('Lay Out'!A1059&gt;1,'Lay Out'!C1059,"")</f>
        <v/>
      </c>
      <c r="G1059">
        <f>'Lay Out'!E1059</f>
        <v>0</v>
      </c>
      <c r="H1059" s="16" t="str">
        <f ca="1">IF('Lay Out'!A1059&gt;3,CONCATENATE('Lay Out'!A1059,RANDBETWEEN(1,99999)),(""))</f>
        <v/>
      </c>
      <c r="I1059" s="16" t="str">
        <f>IF('Lay Out'!A1059&gt;1,'Lay Out'!B1059,"")</f>
        <v/>
      </c>
      <c r="J1059" s="16" t="str">
        <f t="shared" si="97"/>
        <v/>
      </c>
      <c r="K1059" s="16" t="str">
        <f t="shared" si="98"/>
        <v/>
      </c>
      <c r="L1059" s="16" t="str" cm="1">
        <f t="array" ref="L1059">IF(E1059="","",_xlfn.IFS(E1059=18,40,E1059=16,3,E1059=10,10))</f>
        <v/>
      </c>
      <c r="M1059" s="22" t="str">
        <f>IF(E1059=18,'Lay Out'!D1059,IF(E1059=10,'Lay Out'!D1059,IF(E1059=16,'Lay Out'!D1059,"")))</f>
        <v/>
      </c>
      <c r="N1059" s="16" t="str">
        <f>IF(K1059=1,'Lay Out'!G1059,"")</f>
        <v/>
      </c>
      <c r="O1059" s="23" t="str">
        <f>IF(K1059=1,'Lay Out'!$J$25,"")</f>
        <v/>
      </c>
      <c r="P1059">
        <f t="shared" si="99"/>
        <v>90646</v>
      </c>
      <c r="Q1059" s="16" t="str">
        <f>IF(K1059=1,'Lay Out'!F1059,"")</f>
        <v/>
      </c>
    </row>
    <row r="1060" spans="1:17" ht="14.4">
      <c r="A1060" t="str">
        <f>IF(C1060="no",_xlfn.XLOOKUP(D1060,'BASE BANCOS'!B:B,'BASE BANCOS'!C:C,"",0,1),IF(C1060&gt;2,_xlfn.XLOOKUP(D1060,'BASE BANCOS'!A:A,'BASE BANCOS'!C:C,"",0,1),""))</f>
        <v/>
      </c>
      <c r="B1060" s="16" t="str">
        <f>_xlfn.XLOOKUP(A1060,'BASE BANCOS'!C:C,'BASE BANCOS'!B:B,"",0,1)</f>
        <v/>
      </c>
      <c r="C1060" t="str">
        <f t="shared" si="101"/>
        <v/>
      </c>
      <c r="D1060" s="16">
        <f t="shared" si="100"/>
        <v>0</v>
      </c>
      <c r="E1060" t="str">
        <f t="shared" si="96"/>
        <v/>
      </c>
      <c r="F1060" s="21" t="str">
        <f>IF('Lay Out'!A1060&gt;1,'Lay Out'!C1060,"")</f>
        <v/>
      </c>
      <c r="G1060">
        <f>'Lay Out'!E1060</f>
        <v>0</v>
      </c>
      <c r="H1060" s="16" t="str">
        <f ca="1">IF('Lay Out'!A1060&gt;3,CONCATENATE('Lay Out'!A1060,RANDBETWEEN(1,99999)),(""))</f>
        <v/>
      </c>
      <c r="I1060" s="16" t="str">
        <f>IF('Lay Out'!A1060&gt;1,'Lay Out'!B1060,"")</f>
        <v/>
      </c>
      <c r="J1060" s="16" t="str">
        <f t="shared" si="97"/>
        <v/>
      </c>
      <c r="K1060" s="16" t="str">
        <f t="shared" si="98"/>
        <v/>
      </c>
      <c r="L1060" s="16" t="str" cm="1">
        <f t="array" ref="L1060">IF(E1060="","",_xlfn.IFS(E1060=18,40,E1060=16,3,E1060=10,10))</f>
        <v/>
      </c>
      <c r="M1060" s="22" t="str">
        <f>IF(E1060=18,'Lay Out'!D1060,IF(E1060=10,'Lay Out'!D1060,IF(E1060=16,'Lay Out'!D1060,"")))</f>
        <v/>
      </c>
      <c r="N1060" s="16" t="str">
        <f>IF(K1060=1,'Lay Out'!G1060,"")</f>
        <v/>
      </c>
      <c r="O1060" s="23" t="str">
        <f>IF(K1060=1,'Lay Out'!$J$25,"")</f>
        <v/>
      </c>
      <c r="P1060">
        <f t="shared" si="99"/>
        <v>90646</v>
      </c>
      <c r="Q1060" s="16" t="str">
        <f>IF(K1060=1,'Lay Out'!F1060,"")</f>
        <v/>
      </c>
    </row>
    <row r="1061" spans="1:17" ht="14.4">
      <c r="A1061" t="str">
        <f>IF(C1061="no",_xlfn.XLOOKUP(D1061,'BASE BANCOS'!B:B,'BASE BANCOS'!C:C,"",0,1),IF(C1061&gt;2,_xlfn.XLOOKUP(D1061,'BASE BANCOS'!A:A,'BASE BANCOS'!C:C,"",0,1),""))</f>
        <v/>
      </c>
      <c r="B1061" s="16" t="str">
        <f>_xlfn.XLOOKUP(A1061,'BASE BANCOS'!C:C,'BASE BANCOS'!B:B,"",0,1)</f>
        <v/>
      </c>
      <c r="C1061" t="str">
        <f t="shared" si="101"/>
        <v/>
      </c>
      <c r="D1061" s="16">
        <f t="shared" si="100"/>
        <v>0</v>
      </c>
      <c r="E1061" t="str">
        <f t="shared" si="96"/>
        <v/>
      </c>
      <c r="F1061" s="21" t="str">
        <f>IF('Lay Out'!A1061&gt;1,'Lay Out'!C1061,"")</f>
        <v/>
      </c>
      <c r="G1061">
        <f>'Lay Out'!E1061</f>
        <v>0</v>
      </c>
      <c r="H1061" s="16" t="str">
        <f ca="1">IF('Lay Out'!A1061&gt;3,CONCATENATE('Lay Out'!A1061,RANDBETWEEN(1,99999)),(""))</f>
        <v/>
      </c>
      <c r="I1061" s="16" t="str">
        <f>IF('Lay Out'!A1061&gt;1,'Lay Out'!B1061,"")</f>
        <v/>
      </c>
      <c r="J1061" s="16" t="str">
        <f t="shared" si="97"/>
        <v/>
      </c>
      <c r="K1061" s="16" t="str">
        <f t="shared" si="98"/>
        <v/>
      </c>
      <c r="L1061" s="16" t="str" cm="1">
        <f t="array" ref="L1061">IF(E1061="","",_xlfn.IFS(E1061=18,40,E1061=16,3,E1061=10,10))</f>
        <v/>
      </c>
      <c r="M1061" s="22" t="str">
        <f>IF(E1061=18,'Lay Out'!D1061,IF(E1061=10,'Lay Out'!D1061,IF(E1061=16,'Lay Out'!D1061,"")))</f>
        <v/>
      </c>
      <c r="N1061" s="16" t="str">
        <f>IF(K1061=1,'Lay Out'!G1061,"")</f>
        <v/>
      </c>
      <c r="O1061" s="23" t="str">
        <f>IF(K1061=1,'Lay Out'!$J$25,"")</f>
        <v/>
      </c>
      <c r="P1061">
        <f t="shared" si="99"/>
        <v>90646</v>
      </c>
      <c r="Q1061" s="16" t="str">
        <f>IF(K1061=1,'Lay Out'!F1061,"")</f>
        <v/>
      </c>
    </row>
    <row r="1062" spans="1:17" ht="14.4">
      <c r="A1062" t="str">
        <f>IF(C1062="no",_xlfn.XLOOKUP(D1062,'BASE BANCOS'!B:B,'BASE BANCOS'!C:C,"",0,1),IF(C1062&gt;2,_xlfn.XLOOKUP(D1062,'BASE BANCOS'!A:A,'BASE BANCOS'!C:C,"",0,1),""))</f>
        <v/>
      </c>
      <c r="B1062" s="16" t="str">
        <f>_xlfn.XLOOKUP(A1062,'BASE BANCOS'!C:C,'BASE BANCOS'!B:B,"",0,1)</f>
        <v/>
      </c>
      <c r="C1062" t="str">
        <f t="shared" si="101"/>
        <v/>
      </c>
      <c r="D1062" s="16">
        <f t="shared" si="100"/>
        <v>0</v>
      </c>
      <c r="E1062" t="str">
        <f t="shared" si="96"/>
        <v/>
      </c>
      <c r="F1062" s="21" t="str">
        <f>IF('Lay Out'!A1062&gt;1,'Lay Out'!C1062,"")</f>
        <v/>
      </c>
      <c r="G1062">
        <f>'Lay Out'!E1062</f>
        <v>0</v>
      </c>
      <c r="H1062" s="16" t="str">
        <f ca="1">IF('Lay Out'!A1062&gt;3,CONCATENATE('Lay Out'!A1062,RANDBETWEEN(1,99999)),(""))</f>
        <v/>
      </c>
      <c r="I1062" s="16" t="str">
        <f>IF('Lay Out'!A1062&gt;1,'Lay Out'!B1062,"")</f>
        <v/>
      </c>
      <c r="J1062" s="16" t="str">
        <f t="shared" si="97"/>
        <v/>
      </c>
      <c r="K1062" s="16" t="str">
        <f t="shared" si="98"/>
        <v/>
      </c>
      <c r="L1062" s="16" t="str" cm="1">
        <f t="array" ref="L1062">IF(E1062="","",_xlfn.IFS(E1062=18,40,E1062=16,3,E1062=10,10))</f>
        <v/>
      </c>
      <c r="M1062" s="22" t="str">
        <f>IF(E1062=18,'Lay Out'!D1062,IF(E1062=10,'Lay Out'!D1062,IF(E1062=16,'Lay Out'!D1062,"")))</f>
        <v/>
      </c>
      <c r="N1062" s="16" t="str">
        <f>IF(K1062=1,'Lay Out'!G1062,"")</f>
        <v/>
      </c>
      <c r="O1062" s="23" t="str">
        <f>IF(K1062=1,'Lay Out'!$J$25,"")</f>
        <v/>
      </c>
      <c r="P1062">
        <f t="shared" si="99"/>
        <v>90646</v>
      </c>
      <c r="Q1062" s="16" t="str">
        <f>IF(K1062=1,'Lay Out'!F1062,"")</f>
        <v/>
      </c>
    </row>
    <row r="1063" spans="1:17" ht="14.4">
      <c r="A1063" t="str">
        <f>IF(C1063="no",_xlfn.XLOOKUP(D1063,'BASE BANCOS'!B:B,'BASE BANCOS'!C:C,"",0,1),IF(C1063&gt;2,_xlfn.XLOOKUP(D1063,'BASE BANCOS'!A:A,'BASE BANCOS'!C:C,"",0,1),""))</f>
        <v/>
      </c>
      <c r="B1063" s="16" t="str">
        <f>_xlfn.XLOOKUP(A1063,'BASE BANCOS'!C:C,'BASE BANCOS'!B:B,"",0,1)</f>
        <v/>
      </c>
      <c r="C1063" t="str">
        <f t="shared" si="101"/>
        <v/>
      </c>
      <c r="D1063" s="16">
        <f t="shared" si="100"/>
        <v>0</v>
      </c>
      <c r="E1063" t="str">
        <f t="shared" si="96"/>
        <v/>
      </c>
      <c r="F1063" s="21" t="str">
        <f>IF('Lay Out'!A1063&gt;1,'Lay Out'!C1063,"")</f>
        <v/>
      </c>
      <c r="G1063">
        <f>'Lay Out'!E1063</f>
        <v>0</v>
      </c>
      <c r="H1063" s="16" t="str">
        <f ca="1">IF('Lay Out'!A1063&gt;3,CONCATENATE('Lay Out'!A1063,RANDBETWEEN(1,99999)),(""))</f>
        <v/>
      </c>
      <c r="I1063" s="16" t="str">
        <f>IF('Lay Out'!A1063&gt;1,'Lay Out'!B1063,"")</f>
        <v/>
      </c>
      <c r="J1063" s="16" t="str">
        <f t="shared" si="97"/>
        <v/>
      </c>
      <c r="K1063" s="16" t="str">
        <f t="shared" si="98"/>
        <v/>
      </c>
      <c r="L1063" s="16" t="str" cm="1">
        <f t="array" ref="L1063">IF(E1063="","",_xlfn.IFS(E1063=18,40,E1063=16,3,E1063=10,10))</f>
        <v/>
      </c>
      <c r="M1063" s="22" t="str">
        <f>IF(E1063=18,'Lay Out'!D1063,IF(E1063=10,'Lay Out'!D1063,IF(E1063=16,'Lay Out'!D1063,"")))</f>
        <v/>
      </c>
      <c r="N1063" s="16" t="str">
        <f>IF(K1063=1,'Lay Out'!G1063,"")</f>
        <v/>
      </c>
      <c r="O1063" s="23" t="str">
        <f>IF(K1063=1,'Lay Out'!$J$25,"")</f>
        <v/>
      </c>
      <c r="P1063">
        <f t="shared" si="99"/>
        <v>90646</v>
      </c>
      <c r="Q1063" s="16" t="str">
        <f>IF(K1063=1,'Lay Out'!F1063,"")</f>
        <v/>
      </c>
    </row>
    <row r="1064" spans="1:17" ht="14.4">
      <c r="A1064" t="str">
        <f>IF(C1064="no",_xlfn.XLOOKUP(D1064,'BASE BANCOS'!B:B,'BASE BANCOS'!C:C,"",0,1),IF(C1064&gt;2,_xlfn.XLOOKUP(D1064,'BASE BANCOS'!A:A,'BASE BANCOS'!C:C,"",0,1),""))</f>
        <v/>
      </c>
      <c r="B1064" s="16" t="str">
        <f>_xlfn.XLOOKUP(A1064,'BASE BANCOS'!C:C,'BASE BANCOS'!B:B,"",0,1)</f>
        <v/>
      </c>
      <c r="C1064" t="str">
        <f t="shared" si="101"/>
        <v/>
      </c>
      <c r="D1064" s="16">
        <f t="shared" si="100"/>
        <v>0</v>
      </c>
      <c r="E1064" t="str">
        <f t="shared" si="96"/>
        <v/>
      </c>
      <c r="F1064" s="21" t="str">
        <f>IF('Lay Out'!A1064&gt;1,'Lay Out'!C1064,"")</f>
        <v/>
      </c>
      <c r="G1064">
        <f>'Lay Out'!E1064</f>
        <v>0</v>
      </c>
      <c r="H1064" s="16" t="str">
        <f ca="1">IF('Lay Out'!A1064&gt;3,CONCATENATE('Lay Out'!A1064,RANDBETWEEN(1,99999)),(""))</f>
        <v/>
      </c>
      <c r="I1064" s="16" t="str">
        <f>IF('Lay Out'!A1064&gt;1,'Lay Out'!B1064,"")</f>
        <v/>
      </c>
      <c r="J1064" s="16" t="str">
        <f t="shared" si="97"/>
        <v/>
      </c>
      <c r="K1064" s="16" t="str">
        <f t="shared" si="98"/>
        <v/>
      </c>
      <c r="L1064" s="16" t="str" cm="1">
        <f t="array" ref="L1064">IF(E1064="","",_xlfn.IFS(E1064=18,40,E1064=16,3,E1064=10,10))</f>
        <v/>
      </c>
      <c r="M1064" s="22" t="str">
        <f>IF(E1064=18,'Lay Out'!D1064,IF(E1064=10,'Lay Out'!D1064,IF(E1064=16,'Lay Out'!D1064,"")))</f>
        <v/>
      </c>
      <c r="N1064" s="16" t="str">
        <f>IF(K1064=1,'Lay Out'!G1064,"")</f>
        <v/>
      </c>
      <c r="O1064" s="23" t="str">
        <f>IF(K1064=1,'Lay Out'!$J$25,"")</f>
        <v/>
      </c>
      <c r="P1064">
        <f t="shared" si="99"/>
        <v>90646</v>
      </c>
      <c r="Q1064" s="16" t="str">
        <f>IF(K1064=1,'Lay Out'!F1064,"")</f>
        <v/>
      </c>
    </row>
    <row r="1065" spans="1:17" ht="14.4">
      <c r="A1065" t="str">
        <f>IF(C1065="no",_xlfn.XLOOKUP(D1065,'BASE BANCOS'!B:B,'BASE BANCOS'!C:C,"",0,1),IF(C1065&gt;2,_xlfn.XLOOKUP(D1065,'BASE BANCOS'!A:A,'BASE BANCOS'!C:C,"",0,1),""))</f>
        <v/>
      </c>
      <c r="B1065" s="16" t="str">
        <f>_xlfn.XLOOKUP(A1065,'BASE BANCOS'!C:C,'BASE BANCOS'!B:B,"",0,1)</f>
        <v/>
      </c>
      <c r="C1065" t="str">
        <f t="shared" si="101"/>
        <v/>
      </c>
      <c r="D1065" s="16">
        <f t="shared" si="100"/>
        <v>0</v>
      </c>
      <c r="E1065" t="str">
        <f t="shared" si="96"/>
        <v/>
      </c>
      <c r="F1065" s="21" t="str">
        <f>IF('Lay Out'!A1065&gt;1,'Lay Out'!C1065,"")</f>
        <v/>
      </c>
      <c r="G1065">
        <f>'Lay Out'!E1065</f>
        <v>0</v>
      </c>
      <c r="H1065" s="16" t="str">
        <f ca="1">IF('Lay Out'!A1065&gt;3,CONCATENATE('Lay Out'!A1065,RANDBETWEEN(1,99999)),(""))</f>
        <v/>
      </c>
      <c r="I1065" s="16" t="str">
        <f>IF('Lay Out'!A1065&gt;1,'Lay Out'!B1065,"")</f>
        <v/>
      </c>
      <c r="J1065" s="16" t="str">
        <f t="shared" si="97"/>
        <v/>
      </c>
      <c r="K1065" s="16" t="str">
        <f t="shared" si="98"/>
        <v/>
      </c>
      <c r="L1065" s="16" t="str" cm="1">
        <f t="array" ref="L1065">IF(E1065="","",_xlfn.IFS(E1065=18,40,E1065=16,3,E1065=10,10))</f>
        <v/>
      </c>
      <c r="M1065" s="22" t="str">
        <f>IF(E1065=18,'Lay Out'!D1065,IF(E1065=10,'Lay Out'!D1065,IF(E1065=16,'Lay Out'!D1065,"")))</f>
        <v/>
      </c>
      <c r="N1065" s="16" t="str">
        <f>IF(K1065=1,'Lay Out'!G1065,"")</f>
        <v/>
      </c>
      <c r="O1065" s="23" t="str">
        <f>IF(K1065=1,'Lay Out'!$J$25,"")</f>
        <v/>
      </c>
      <c r="P1065">
        <f t="shared" si="99"/>
        <v>90646</v>
      </c>
      <c r="Q1065" s="16" t="str">
        <f>IF(K1065=1,'Lay Out'!F1065,"")</f>
        <v/>
      </c>
    </row>
    <row r="1066" spans="1:17" ht="14.4">
      <c r="A1066" t="str">
        <f>IF(C1066="no",_xlfn.XLOOKUP(D1066,'BASE BANCOS'!B:B,'BASE BANCOS'!C:C,"",0,1),IF(C1066&gt;2,_xlfn.XLOOKUP(D1066,'BASE BANCOS'!A:A,'BASE BANCOS'!C:C,"",0,1),""))</f>
        <v/>
      </c>
      <c r="B1066" s="16" t="str">
        <f>_xlfn.XLOOKUP(A1066,'BASE BANCOS'!C:C,'BASE BANCOS'!B:B,"",0,1)</f>
        <v/>
      </c>
      <c r="C1066" t="str">
        <f t="shared" si="101"/>
        <v/>
      </c>
      <c r="D1066" s="16">
        <f t="shared" si="100"/>
        <v>0</v>
      </c>
      <c r="E1066" t="str">
        <f t="shared" si="96"/>
        <v/>
      </c>
      <c r="F1066" s="21" t="str">
        <f>IF('Lay Out'!A1066&gt;1,'Lay Out'!C1066,"")</f>
        <v/>
      </c>
      <c r="G1066">
        <f>'Lay Out'!E1066</f>
        <v>0</v>
      </c>
      <c r="H1066" s="16" t="str">
        <f ca="1">IF('Lay Out'!A1066&gt;3,CONCATENATE('Lay Out'!A1066,RANDBETWEEN(1,99999)),(""))</f>
        <v/>
      </c>
      <c r="I1066" s="16" t="str">
        <f>IF('Lay Out'!A1066&gt;1,'Lay Out'!B1066,"")</f>
        <v/>
      </c>
      <c r="J1066" s="16" t="str">
        <f t="shared" si="97"/>
        <v/>
      </c>
      <c r="K1066" s="16" t="str">
        <f t="shared" si="98"/>
        <v/>
      </c>
      <c r="L1066" s="16" t="str" cm="1">
        <f t="array" ref="L1066">IF(E1066="","",_xlfn.IFS(E1066=18,40,E1066=16,3,E1066=10,10))</f>
        <v/>
      </c>
      <c r="M1066" s="22" t="str">
        <f>IF(E1066=18,'Lay Out'!D1066,IF(E1066=10,'Lay Out'!D1066,IF(E1066=16,'Lay Out'!D1066,"")))</f>
        <v/>
      </c>
      <c r="N1066" s="16" t="str">
        <f>IF(K1066=1,'Lay Out'!G1066,"")</f>
        <v/>
      </c>
      <c r="O1066" s="23" t="str">
        <f>IF(K1066=1,'Lay Out'!$J$25,"")</f>
        <v/>
      </c>
      <c r="P1066">
        <f t="shared" si="99"/>
        <v>90646</v>
      </c>
      <c r="Q1066" s="16" t="str">
        <f>IF(K1066=1,'Lay Out'!F1066,"")</f>
        <v/>
      </c>
    </row>
    <row r="1067" spans="1:17" ht="14.4">
      <c r="A1067" t="str">
        <f>IF(C1067="no",_xlfn.XLOOKUP(D1067,'BASE BANCOS'!B:B,'BASE BANCOS'!C:C,"",0,1),IF(C1067&gt;2,_xlfn.XLOOKUP(D1067,'BASE BANCOS'!A:A,'BASE BANCOS'!C:C,"",0,1),""))</f>
        <v/>
      </c>
      <c r="B1067" s="16" t="str">
        <f>_xlfn.XLOOKUP(A1067,'BASE BANCOS'!C:C,'BASE BANCOS'!B:B,"",0,1)</f>
        <v/>
      </c>
      <c r="C1067" t="str">
        <f t="shared" si="101"/>
        <v/>
      </c>
      <c r="D1067" s="16">
        <f t="shared" si="100"/>
        <v>0</v>
      </c>
      <c r="E1067" t="str">
        <f t="shared" si="96"/>
        <v/>
      </c>
      <c r="F1067" s="21" t="str">
        <f>IF('Lay Out'!A1067&gt;1,'Lay Out'!C1067,"")</f>
        <v/>
      </c>
      <c r="G1067">
        <f>'Lay Out'!E1067</f>
        <v>0</v>
      </c>
      <c r="H1067" s="16" t="str">
        <f ca="1">IF('Lay Out'!A1067&gt;3,CONCATENATE('Lay Out'!A1067,RANDBETWEEN(1,99999)),(""))</f>
        <v/>
      </c>
      <c r="I1067" s="16" t="str">
        <f>IF('Lay Out'!A1067&gt;1,'Lay Out'!B1067,"")</f>
        <v/>
      </c>
      <c r="J1067" s="16" t="str">
        <f t="shared" si="97"/>
        <v/>
      </c>
      <c r="K1067" s="16" t="str">
        <f t="shared" si="98"/>
        <v/>
      </c>
      <c r="L1067" s="16" t="str" cm="1">
        <f t="array" ref="L1067">IF(E1067="","",_xlfn.IFS(E1067=18,40,E1067=16,3,E1067=10,10))</f>
        <v/>
      </c>
      <c r="M1067" s="22" t="str">
        <f>IF(E1067=18,'Lay Out'!D1067,IF(E1067=10,'Lay Out'!D1067,IF(E1067=16,'Lay Out'!D1067,"")))</f>
        <v/>
      </c>
      <c r="N1067" s="16" t="str">
        <f>IF(K1067=1,'Lay Out'!G1067,"")</f>
        <v/>
      </c>
      <c r="O1067" s="23" t="str">
        <f>IF(K1067=1,'Lay Out'!$J$25,"")</f>
        <v/>
      </c>
      <c r="P1067">
        <f t="shared" si="99"/>
        <v>90646</v>
      </c>
      <c r="Q1067" s="16" t="str">
        <f>IF(K1067=1,'Lay Out'!F1067,"")</f>
        <v/>
      </c>
    </row>
    <row r="1068" spans="1:17" ht="14.4">
      <c r="A1068" t="str">
        <f>IF(C1068="no",_xlfn.XLOOKUP(D1068,'BASE BANCOS'!B:B,'BASE BANCOS'!C:C,"",0,1),IF(C1068&gt;2,_xlfn.XLOOKUP(D1068,'BASE BANCOS'!A:A,'BASE BANCOS'!C:C,"",0,1),""))</f>
        <v/>
      </c>
      <c r="B1068" s="16" t="str">
        <f>_xlfn.XLOOKUP(A1068,'BASE BANCOS'!C:C,'BASE BANCOS'!B:B,"",0,1)</f>
        <v/>
      </c>
      <c r="C1068" t="str">
        <f t="shared" si="101"/>
        <v/>
      </c>
      <c r="D1068" s="16">
        <f t="shared" si="100"/>
        <v>0</v>
      </c>
      <c r="E1068" t="str">
        <f t="shared" si="96"/>
        <v/>
      </c>
      <c r="F1068" s="21" t="str">
        <f>IF('Lay Out'!A1068&gt;1,'Lay Out'!C1068,"")</f>
        <v/>
      </c>
      <c r="G1068">
        <f>'Lay Out'!E1068</f>
        <v>0</v>
      </c>
      <c r="H1068" s="16" t="str">
        <f ca="1">IF('Lay Out'!A1068&gt;3,CONCATENATE('Lay Out'!A1068,RANDBETWEEN(1,99999)),(""))</f>
        <v/>
      </c>
      <c r="I1068" s="16" t="str">
        <f>IF('Lay Out'!A1068&gt;1,'Lay Out'!B1068,"")</f>
        <v/>
      </c>
      <c r="J1068" s="16" t="str">
        <f t="shared" si="97"/>
        <v/>
      </c>
      <c r="K1068" s="16" t="str">
        <f t="shared" si="98"/>
        <v/>
      </c>
      <c r="L1068" s="16" t="str" cm="1">
        <f t="array" ref="L1068">IF(E1068="","",_xlfn.IFS(E1068=18,40,E1068=16,3,E1068=10,10))</f>
        <v/>
      </c>
      <c r="M1068" s="22" t="str">
        <f>IF(E1068=18,'Lay Out'!D1068,IF(E1068=10,'Lay Out'!D1068,IF(E1068=16,'Lay Out'!D1068,"")))</f>
        <v/>
      </c>
      <c r="N1068" s="16" t="str">
        <f>IF(K1068=1,'Lay Out'!G1068,"")</f>
        <v/>
      </c>
      <c r="O1068" s="23" t="str">
        <f>IF(K1068=1,'Lay Out'!$J$25,"")</f>
        <v/>
      </c>
      <c r="P1068">
        <f t="shared" si="99"/>
        <v>90646</v>
      </c>
      <c r="Q1068" s="16" t="str">
        <f>IF(K1068=1,'Lay Out'!F1068,"")</f>
        <v/>
      </c>
    </row>
    <row r="1069" spans="1:17" ht="14.4">
      <c r="A1069" t="str">
        <f>IF(C1069="no",_xlfn.XLOOKUP(D1069,'BASE BANCOS'!B:B,'BASE BANCOS'!C:C,"",0,1),IF(C1069&gt;2,_xlfn.XLOOKUP(D1069,'BASE BANCOS'!A:A,'BASE BANCOS'!C:C,"",0,1),""))</f>
        <v/>
      </c>
      <c r="B1069" s="16" t="str">
        <f>_xlfn.XLOOKUP(A1069,'BASE BANCOS'!C:C,'BASE BANCOS'!B:B,"",0,1)</f>
        <v/>
      </c>
      <c r="C1069" t="str">
        <f t="shared" si="101"/>
        <v/>
      </c>
      <c r="D1069" s="16">
        <f t="shared" si="100"/>
        <v>0</v>
      </c>
      <c r="E1069" t="str">
        <f t="shared" si="96"/>
        <v/>
      </c>
      <c r="F1069" s="21" t="str">
        <f>IF('Lay Out'!A1069&gt;1,'Lay Out'!C1069,"")</f>
        <v/>
      </c>
      <c r="G1069">
        <f>'Lay Out'!E1069</f>
        <v>0</v>
      </c>
      <c r="H1069" s="16" t="str">
        <f ca="1">IF('Lay Out'!A1069&gt;3,CONCATENATE('Lay Out'!A1069,RANDBETWEEN(1,99999)),(""))</f>
        <v/>
      </c>
      <c r="I1069" s="16" t="str">
        <f>IF('Lay Out'!A1069&gt;1,'Lay Out'!B1069,"")</f>
        <v/>
      </c>
      <c r="J1069" s="16" t="str">
        <f t="shared" si="97"/>
        <v/>
      </c>
      <c r="K1069" s="16" t="str">
        <f t="shared" si="98"/>
        <v/>
      </c>
      <c r="L1069" s="16" t="str" cm="1">
        <f t="array" ref="L1069">IF(E1069="","",_xlfn.IFS(E1069=18,40,E1069=16,3,E1069=10,10))</f>
        <v/>
      </c>
      <c r="M1069" s="22" t="str">
        <f>IF(E1069=18,'Lay Out'!D1069,IF(E1069=10,'Lay Out'!D1069,IF(E1069=16,'Lay Out'!D1069,"")))</f>
        <v/>
      </c>
      <c r="N1069" s="16" t="str">
        <f>IF(K1069=1,'Lay Out'!G1069,"")</f>
        <v/>
      </c>
      <c r="O1069" s="23" t="str">
        <f>IF(K1069=1,'Lay Out'!$J$25,"")</f>
        <v/>
      </c>
      <c r="P1069">
        <f t="shared" si="99"/>
        <v>90646</v>
      </c>
      <c r="Q1069" s="16" t="str">
        <f>IF(K1069=1,'Lay Out'!F1069,"")</f>
        <v/>
      </c>
    </row>
    <row r="1070" spans="1:17" ht="14.4">
      <c r="A1070" t="str">
        <f>IF(C1070="no",_xlfn.XLOOKUP(D1070,'BASE BANCOS'!B:B,'BASE BANCOS'!C:C,"",0,1),IF(C1070&gt;2,_xlfn.XLOOKUP(D1070,'BASE BANCOS'!A:A,'BASE BANCOS'!C:C,"",0,1),""))</f>
        <v/>
      </c>
      <c r="B1070" s="16" t="str">
        <f>_xlfn.XLOOKUP(A1070,'BASE BANCOS'!C:C,'BASE BANCOS'!B:B,"",0,1)</f>
        <v/>
      </c>
      <c r="C1070" t="str">
        <f t="shared" si="101"/>
        <v/>
      </c>
      <c r="D1070" s="16">
        <f t="shared" si="100"/>
        <v>0</v>
      </c>
      <c r="E1070" t="str">
        <f t="shared" si="96"/>
        <v/>
      </c>
      <c r="F1070" s="21" t="str">
        <f>IF('Lay Out'!A1070&gt;1,'Lay Out'!C1070,"")</f>
        <v/>
      </c>
      <c r="G1070">
        <f>'Lay Out'!E1070</f>
        <v>0</v>
      </c>
      <c r="H1070" s="16" t="str">
        <f ca="1">IF('Lay Out'!A1070&gt;3,CONCATENATE('Lay Out'!A1070,RANDBETWEEN(1,99999)),(""))</f>
        <v/>
      </c>
      <c r="I1070" s="16" t="str">
        <f>IF('Lay Out'!A1070&gt;1,'Lay Out'!B1070,"")</f>
        <v/>
      </c>
      <c r="J1070" s="16" t="str">
        <f t="shared" si="97"/>
        <v/>
      </c>
      <c r="K1070" s="16" t="str">
        <f t="shared" si="98"/>
        <v/>
      </c>
      <c r="L1070" s="16" t="str" cm="1">
        <f t="array" ref="L1070">IF(E1070="","",_xlfn.IFS(E1070=18,40,E1070=16,3,E1070=10,10))</f>
        <v/>
      </c>
      <c r="M1070" s="22" t="str">
        <f>IF(E1070=18,'Lay Out'!D1070,IF(E1070=10,'Lay Out'!D1070,IF(E1070=16,'Lay Out'!D1070,"")))</f>
        <v/>
      </c>
      <c r="N1070" s="16" t="str">
        <f>IF(K1070=1,'Lay Out'!G1070,"")</f>
        <v/>
      </c>
      <c r="O1070" s="23" t="str">
        <f>IF(K1070=1,'Lay Out'!$J$25,"")</f>
        <v/>
      </c>
      <c r="P1070">
        <f t="shared" si="99"/>
        <v>90646</v>
      </c>
      <c r="Q1070" s="16" t="str">
        <f>IF(K1070=1,'Lay Out'!F1070,"")</f>
        <v/>
      </c>
    </row>
    <row r="1071" spans="1:17" ht="14.4">
      <c r="A1071" t="str">
        <f>IF(C1071="no",_xlfn.XLOOKUP(D1071,'BASE BANCOS'!B:B,'BASE BANCOS'!C:C,"",0,1),IF(C1071&gt;2,_xlfn.XLOOKUP(D1071,'BASE BANCOS'!A:A,'BASE BANCOS'!C:C,"",0,1),""))</f>
        <v/>
      </c>
      <c r="B1071" s="16" t="str">
        <f>_xlfn.XLOOKUP(A1071,'BASE BANCOS'!C:C,'BASE BANCOS'!B:B,"",0,1)</f>
        <v/>
      </c>
      <c r="C1071" t="str">
        <f t="shared" si="101"/>
        <v/>
      </c>
      <c r="D1071" s="16">
        <f t="shared" si="100"/>
        <v>0</v>
      </c>
      <c r="E1071" t="str">
        <f t="shared" si="96"/>
        <v/>
      </c>
      <c r="F1071" s="21" t="str">
        <f>IF('Lay Out'!A1071&gt;1,'Lay Out'!C1071,"")</f>
        <v/>
      </c>
      <c r="G1071">
        <f>'Lay Out'!E1071</f>
        <v>0</v>
      </c>
      <c r="H1071" s="16" t="str">
        <f ca="1">IF('Lay Out'!A1071&gt;3,CONCATENATE('Lay Out'!A1071,RANDBETWEEN(1,99999)),(""))</f>
        <v/>
      </c>
      <c r="I1071" s="16" t="str">
        <f>IF('Lay Out'!A1071&gt;1,'Lay Out'!B1071,"")</f>
        <v/>
      </c>
      <c r="J1071" s="16" t="str">
        <f t="shared" si="97"/>
        <v/>
      </c>
      <c r="K1071" s="16" t="str">
        <f t="shared" si="98"/>
        <v/>
      </c>
      <c r="L1071" s="16" t="str" cm="1">
        <f t="array" ref="L1071">IF(E1071="","",_xlfn.IFS(E1071=18,40,E1071=16,3,E1071=10,10))</f>
        <v/>
      </c>
      <c r="M1071" s="22" t="str">
        <f>IF(E1071=18,'Lay Out'!D1071,IF(E1071=10,'Lay Out'!D1071,IF(E1071=16,'Lay Out'!D1071,"")))</f>
        <v/>
      </c>
      <c r="N1071" s="16" t="str">
        <f>IF(K1071=1,'Lay Out'!G1071,"")</f>
        <v/>
      </c>
      <c r="O1071" s="23" t="str">
        <f>IF(K1071=1,'Lay Out'!$J$25,"")</f>
        <v/>
      </c>
      <c r="P1071">
        <f t="shared" si="99"/>
        <v>90646</v>
      </c>
      <c r="Q1071" s="16" t="str">
        <f>IF(K1071=1,'Lay Out'!F1071,"")</f>
        <v/>
      </c>
    </row>
    <row r="1072" spans="1:17" ht="14.4">
      <c r="A1072" t="str">
        <f>IF(C1072="no",_xlfn.XLOOKUP(D1072,'BASE BANCOS'!B:B,'BASE BANCOS'!C:C,"",0,1),IF(C1072&gt;2,_xlfn.XLOOKUP(D1072,'BASE BANCOS'!A:A,'BASE BANCOS'!C:C,"",0,1),""))</f>
        <v/>
      </c>
      <c r="B1072" s="16" t="str">
        <f>_xlfn.XLOOKUP(A1072,'BASE BANCOS'!C:C,'BASE BANCOS'!B:B,"",0,1)</f>
        <v/>
      </c>
      <c r="C1072" t="str">
        <f t="shared" si="101"/>
        <v/>
      </c>
      <c r="D1072" s="16">
        <f t="shared" si="100"/>
        <v>0</v>
      </c>
      <c r="E1072" t="str">
        <f t="shared" si="96"/>
        <v/>
      </c>
      <c r="F1072" s="21" t="str">
        <f>IF('Lay Out'!A1072&gt;1,'Lay Out'!C1072,"")</f>
        <v/>
      </c>
      <c r="G1072">
        <f>'Lay Out'!E1072</f>
        <v>0</v>
      </c>
      <c r="H1072" s="16" t="str">
        <f ca="1">IF('Lay Out'!A1072&gt;3,CONCATENATE('Lay Out'!A1072,RANDBETWEEN(1,99999)),(""))</f>
        <v/>
      </c>
      <c r="I1072" s="16" t="str">
        <f>IF('Lay Out'!A1072&gt;1,'Lay Out'!B1072,"")</f>
        <v/>
      </c>
      <c r="J1072" s="16" t="str">
        <f t="shared" si="97"/>
        <v/>
      </c>
      <c r="K1072" s="16" t="str">
        <f t="shared" si="98"/>
        <v/>
      </c>
      <c r="L1072" s="16" t="str" cm="1">
        <f t="array" ref="L1072">IF(E1072="","",_xlfn.IFS(E1072=18,40,E1072=16,3,E1072=10,10))</f>
        <v/>
      </c>
      <c r="M1072" s="22" t="str">
        <f>IF(E1072=18,'Lay Out'!D1072,IF(E1072=10,'Lay Out'!D1072,IF(E1072=16,'Lay Out'!D1072,"")))</f>
        <v/>
      </c>
      <c r="N1072" s="16" t="str">
        <f>IF(K1072=1,'Lay Out'!G1072,"")</f>
        <v/>
      </c>
      <c r="O1072" s="23" t="str">
        <f>IF(K1072=1,'Lay Out'!$J$25,"")</f>
        <v/>
      </c>
      <c r="P1072">
        <f t="shared" si="99"/>
        <v>90646</v>
      </c>
      <c r="Q1072" s="16" t="str">
        <f>IF(K1072=1,'Lay Out'!F1072,"")</f>
        <v/>
      </c>
    </row>
    <row r="1073" spans="1:17" ht="14.4">
      <c r="A1073" t="str">
        <f>IF(C1073="no",_xlfn.XLOOKUP(D1073,'BASE BANCOS'!B:B,'BASE BANCOS'!C:C,"",0,1),IF(C1073&gt;2,_xlfn.XLOOKUP(D1073,'BASE BANCOS'!A:A,'BASE BANCOS'!C:C,"",0,1),""))</f>
        <v/>
      </c>
      <c r="B1073" s="16" t="str">
        <f>_xlfn.XLOOKUP(A1073,'BASE BANCOS'!C:C,'BASE BANCOS'!B:B,"",0,1)</f>
        <v/>
      </c>
      <c r="C1073" t="str">
        <f t="shared" si="101"/>
        <v/>
      </c>
      <c r="D1073" s="16">
        <f t="shared" si="100"/>
        <v>0</v>
      </c>
      <c r="E1073" t="str">
        <f t="shared" si="96"/>
        <v/>
      </c>
      <c r="F1073" s="21" t="str">
        <f>IF('Lay Out'!A1073&gt;1,'Lay Out'!C1073,"")</f>
        <v/>
      </c>
      <c r="G1073">
        <f>'Lay Out'!E1073</f>
        <v>0</v>
      </c>
      <c r="H1073" s="16" t="str">
        <f ca="1">IF('Lay Out'!A1073&gt;3,CONCATENATE('Lay Out'!A1073,RANDBETWEEN(1,99999)),(""))</f>
        <v/>
      </c>
      <c r="I1073" s="16" t="str">
        <f>IF('Lay Out'!A1073&gt;1,'Lay Out'!B1073,"")</f>
        <v/>
      </c>
      <c r="J1073" s="16" t="str">
        <f t="shared" si="97"/>
        <v/>
      </c>
      <c r="K1073" s="16" t="str">
        <f t="shared" si="98"/>
        <v/>
      </c>
      <c r="L1073" s="16" t="str" cm="1">
        <f t="array" ref="L1073">IF(E1073="","",_xlfn.IFS(E1073=18,40,E1073=16,3,E1073=10,10))</f>
        <v/>
      </c>
      <c r="M1073" s="22" t="str">
        <f>IF(E1073=18,'Lay Out'!D1073,IF(E1073=10,'Lay Out'!D1073,IF(E1073=16,'Lay Out'!D1073,"")))</f>
        <v/>
      </c>
      <c r="N1073" s="16" t="str">
        <f>IF(K1073=1,'Lay Out'!G1073,"")</f>
        <v/>
      </c>
      <c r="O1073" s="23" t="str">
        <f>IF(K1073=1,'Lay Out'!$J$25,"")</f>
        <v/>
      </c>
      <c r="P1073">
        <f t="shared" si="99"/>
        <v>90646</v>
      </c>
      <c r="Q1073" s="16" t="str">
        <f>IF(K1073=1,'Lay Out'!F1073,"")</f>
        <v/>
      </c>
    </row>
    <row r="1074" spans="1:17" ht="14.4">
      <c r="A1074" t="str">
        <f>IF(C1074="no",_xlfn.XLOOKUP(D1074,'BASE BANCOS'!B:B,'BASE BANCOS'!C:C,"",0,1),IF(C1074&gt;2,_xlfn.XLOOKUP(D1074,'BASE BANCOS'!A:A,'BASE BANCOS'!C:C,"",0,1),""))</f>
        <v/>
      </c>
      <c r="B1074" s="16" t="str">
        <f>_xlfn.XLOOKUP(A1074,'BASE BANCOS'!C:C,'BASE BANCOS'!B:B,"",0,1)</f>
        <v/>
      </c>
      <c r="C1074" t="str">
        <f t="shared" si="101"/>
        <v/>
      </c>
      <c r="D1074" s="16">
        <f t="shared" si="100"/>
        <v>0</v>
      </c>
      <c r="E1074" t="str">
        <f t="shared" si="96"/>
        <v/>
      </c>
      <c r="F1074" s="21" t="str">
        <f>IF('Lay Out'!A1074&gt;1,'Lay Out'!C1074,"")</f>
        <v/>
      </c>
      <c r="G1074">
        <f>'Lay Out'!E1074</f>
        <v>0</v>
      </c>
      <c r="H1074" s="16" t="str">
        <f ca="1">IF('Lay Out'!A1074&gt;3,CONCATENATE('Lay Out'!A1074,RANDBETWEEN(1,99999)),(""))</f>
        <v/>
      </c>
      <c r="I1074" s="16" t="str">
        <f>IF('Lay Out'!A1074&gt;1,'Lay Out'!B1074,"")</f>
        <v/>
      </c>
      <c r="J1074" s="16" t="str">
        <f t="shared" si="97"/>
        <v/>
      </c>
      <c r="K1074" s="16" t="str">
        <f t="shared" si="98"/>
        <v/>
      </c>
      <c r="L1074" s="16" t="str" cm="1">
        <f t="array" ref="L1074">IF(E1074="","",_xlfn.IFS(E1074=18,40,E1074=16,3,E1074=10,10))</f>
        <v/>
      </c>
      <c r="M1074" s="22" t="str">
        <f>IF(E1074=18,'Lay Out'!D1074,IF(E1074=10,'Lay Out'!D1074,IF(E1074=16,'Lay Out'!D1074,"")))</f>
        <v/>
      </c>
      <c r="N1074" s="16" t="str">
        <f>IF(K1074=1,'Lay Out'!G1074,"")</f>
        <v/>
      </c>
      <c r="O1074" s="23" t="str">
        <f>IF(K1074=1,'Lay Out'!$J$25,"")</f>
        <v/>
      </c>
      <c r="P1074">
        <f t="shared" si="99"/>
        <v>90646</v>
      </c>
      <c r="Q1074" s="16" t="str">
        <f>IF(K1074=1,'Lay Out'!F1074,"")</f>
        <v/>
      </c>
    </row>
    <row r="1075" spans="1:17" ht="14.4">
      <c r="A1075" t="str">
        <f>IF(C1075="no",_xlfn.XLOOKUP(D1075,'BASE BANCOS'!B:B,'BASE BANCOS'!C:C,"",0,1),IF(C1075&gt;2,_xlfn.XLOOKUP(D1075,'BASE BANCOS'!A:A,'BASE BANCOS'!C:C,"",0,1),""))</f>
        <v/>
      </c>
      <c r="B1075" s="16" t="str">
        <f>_xlfn.XLOOKUP(A1075,'BASE BANCOS'!C:C,'BASE BANCOS'!B:B,"",0,1)</f>
        <v/>
      </c>
      <c r="C1075" t="str">
        <f t="shared" si="101"/>
        <v/>
      </c>
      <c r="D1075" s="16">
        <f t="shared" si="100"/>
        <v>0</v>
      </c>
      <c r="E1075" t="str">
        <f t="shared" si="96"/>
        <v/>
      </c>
      <c r="F1075" s="21" t="str">
        <f>IF('Lay Out'!A1075&gt;1,'Lay Out'!C1075,"")</f>
        <v/>
      </c>
      <c r="G1075">
        <f>'Lay Out'!E1075</f>
        <v>0</v>
      </c>
      <c r="H1075" s="16" t="str">
        <f ca="1">IF('Lay Out'!A1075&gt;3,CONCATENATE('Lay Out'!A1075,RANDBETWEEN(1,99999)),(""))</f>
        <v/>
      </c>
      <c r="I1075" s="16" t="str">
        <f>IF('Lay Out'!A1075&gt;1,'Lay Out'!B1075,"")</f>
        <v/>
      </c>
      <c r="J1075" s="16" t="str">
        <f t="shared" si="97"/>
        <v/>
      </c>
      <c r="K1075" s="16" t="str">
        <f t="shared" si="98"/>
        <v/>
      </c>
      <c r="L1075" s="16" t="str" cm="1">
        <f t="array" ref="L1075">IF(E1075="","",_xlfn.IFS(E1075=18,40,E1075=16,3,E1075=10,10))</f>
        <v/>
      </c>
      <c r="M1075" s="22" t="str">
        <f>IF(E1075=18,'Lay Out'!D1075,IF(E1075=10,'Lay Out'!D1075,IF(E1075=16,'Lay Out'!D1075,"")))</f>
        <v/>
      </c>
      <c r="N1075" s="16" t="str">
        <f>IF(K1075=1,'Lay Out'!G1075,"")</f>
        <v/>
      </c>
      <c r="O1075" s="23" t="str">
        <f>IF(K1075=1,'Lay Out'!$J$25,"")</f>
        <v/>
      </c>
      <c r="P1075">
        <f t="shared" si="99"/>
        <v>90646</v>
      </c>
      <c r="Q1075" s="16" t="str">
        <f>IF(K1075=1,'Lay Out'!F1075,"")</f>
        <v/>
      </c>
    </row>
    <row r="1076" spans="1:17" ht="14.4">
      <c r="A1076" t="str">
        <f>IF(C1076="no",_xlfn.XLOOKUP(D1076,'BASE BANCOS'!B:B,'BASE BANCOS'!C:C,"",0,1),IF(C1076&gt;2,_xlfn.XLOOKUP(D1076,'BASE BANCOS'!A:A,'BASE BANCOS'!C:C,"",0,1),""))</f>
        <v/>
      </c>
      <c r="B1076" s="16" t="str">
        <f>_xlfn.XLOOKUP(A1076,'BASE BANCOS'!C:C,'BASE BANCOS'!B:B,"",0,1)</f>
        <v/>
      </c>
      <c r="C1076" t="str">
        <f t="shared" si="101"/>
        <v/>
      </c>
      <c r="D1076" s="16">
        <f t="shared" si="100"/>
        <v>0</v>
      </c>
      <c r="E1076" t="str">
        <f t="shared" si="96"/>
        <v/>
      </c>
      <c r="F1076" s="21" t="str">
        <f>IF('Lay Out'!A1076&gt;1,'Lay Out'!C1076,"")</f>
        <v/>
      </c>
      <c r="G1076">
        <f>'Lay Out'!E1076</f>
        <v>0</v>
      </c>
      <c r="H1076" s="16" t="str">
        <f ca="1">IF('Lay Out'!A1076&gt;3,CONCATENATE('Lay Out'!A1076,RANDBETWEEN(1,99999)),(""))</f>
        <v/>
      </c>
      <c r="I1076" s="16" t="str">
        <f>IF('Lay Out'!A1076&gt;1,'Lay Out'!B1076,"")</f>
        <v/>
      </c>
      <c r="J1076" s="16" t="str">
        <f t="shared" si="97"/>
        <v/>
      </c>
      <c r="K1076" s="16" t="str">
        <f t="shared" si="98"/>
        <v/>
      </c>
      <c r="L1076" s="16" t="str" cm="1">
        <f t="array" ref="L1076">IF(E1076="","",_xlfn.IFS(E1076=18,40,E1076=16,3,E1076=10,10))</f>
        <v/>
      </c>
      <c r="M1076" s="22" t="str">
        <f>IF(E1076=18,'Lay Out'!D1076,IF(E1076=10,'Lay Out'!D1076,IF(E1076=16,'Lay Out'!D1076,"")))</f>
        <v/>
      </c>
      <c r="N1076" s="16" t="str">
        <f>IF(K1076=1,'Lay Out'!G1076,"")</f>
        <v/>
      </c>
      <c r="O1076" s="23" t="str">
        <f>IF(K1076=1,'Lay Out'!$J$25,"")</f>
        <v/>
      </c>
      <c r="P1076">
        <f t="shared" si="99"/>
        <v>90646</v>
      </c>
      <c r="Q1076" s="16" t="str">
        <f>IF(K1076=1,'Lay Out'!F1076,"")</f>
        <v/>
      </c>
    </row>
    <row r="1077" spans="1:17" ht="14.4">
      <c r="A1077" t="str">
        <f>IF(C1077="no",_xlfn.XLOOKUP(D1077,'BASE BANCOS'!B:B,'BASE BANCOS'!C:C,"",0,1),IF(C1077&gt;2,_xlfn.XLOOKUP(D1077,'BASE BANCOS'!A:A,'BASE BANCOS'!C:C,"",0,1),""))</f>
        <v/>
      </c>
      <c r="B1077" s="16" t="str">
        <f>_xlfn.XLOOKUP(A1077,'BASE BANCOS'!C:C,'BASE BANCOS'!B:B,"",0,1)</f>
        <v/>
      </c>
      <c r="C1077" t="str">
        <f t="shared" si="101"/>
        <v/>
      </c>
      <c r="D1077" s="16">
        <f t="shared" si="100"/>
        <v>0</v>
      </c>
      <c r="E1077" t="str">
        <f t="shared" si="96"/>
        <v/>
      </c>
      <c r="F1077" s="21" t="str">
        <f>IF('Lay Out'!A1077&gt;1,'Lay Out'!C1077,"")</f>
        <v/>
      </c>
      <c r="G1077">
        <f>'Lay Out'!E1077</f>
        <v>0</v>
      </c>
      <c r="H1077" s="16" t="str">
        <f ca="1">IF('Lay Out'!A1077&gt;3,CONCATENATE('Lay Out'!A1077,RANDBETWEEN(1,99999)),(""))</f>
        <v/>
      </c>
      <c r="I1077" s="16" t="str">
        <f>IF('Lay Out'!A1077&gt;1,'Lay Out'!B1077,"")</f>
        <v/>
      </c>
      <c r="J1077" s="16" t="str">
        <f t="shared" si="97"/>
        <v/>
      </c>
      <c r="K1077" s="16" t="str">
        <f t="shared" si="98"/>
        <v/>
      </c>
      <c r="L1077" s="16" t="str" cm="1">
        <f t="array" ref="L1077">IF(E1077="","",_xlfn.IFS(E1077=18,40,E1077=16,3,E1077=10,10))</f>
        <v/>
      </c>
      <c r="M1077" s="22" t="str">
        <f>IF(E1077=18,'Lay Out'!D1077,IF(E1077=10,'Lay Out'!D1077,IF(E1077=16,'Lay Out'!D1077,"")))</f>
        <v/>
      </c>
      <c r="N1077" s="16" t="str">
        <f>IF(K1077=1,'Lay Out'!G1077,"")</f>
        <v/>
      </c>
      <c r="O1077" s="23" t="str">
        <f>IF(K1077=1,'Lay Out'!$J$25,"")</f>
        <v/>
      </c>
      <c r="P1077">
        <f t="shared" si="99"/>
        <v>90646</v>
      </c>
      <c r="Q1077" s="16" t="str">
        <f>IF(K1077=1,'Lay Out'!F1077,"")</f>
        <v/>
      </c>
    </row>
    <row r="1078" spans="1:17" ht="14.4">
      <c r="A1078" t="str">
        <f>IF(C1078="no",_xlfn.XLOOKUP(D1078,'BASE BANCOS'!B:B,'BASE BANCOS'!C:C,"",0,1),IF(C1078&gt;2,_xlfn.XLOOKUP(D1078,'BASE BANCOS'!A:A,'BASE BANCOS'!C:C,"",0,1),""))</f>
        <v/>
      </c>
      <c r="B1078" s="16" t="str">
        <f>_xlfn.XLOOKUP(A1078,'BASE BANCOS'!C:C,'BASE BANCOS'!B:B,"",0,1)</f>
        <v/>
      </c>
      <c r="C1078" t="str">
        <f t="shared" si="101"/>
        <v/>
      </c>
      <c r="D1078" s="16">
        <f t="shared" si="100"/>
        <v>0</v>
      </c>
      <c r="E1078" t="str">
        <f t="shared" si="96"/>
        <v/>
      </c>
      <c r="F1078" s="21" t="str">
        <f>IF('Lay Out'!A1078&gt;1,'Lay Out'!C1078,"")</f>
        <v/>
      </c>
      <c r="G1078">
        <f>'Lay Out'!E1078</f>
        <v>0</v>
      </c>
      <c r="H1078" s="16" t="str">
        <f ca="1">IF('Lay Out'!A1078&gt;3,CONCATENATE('Lay Out'!A1078,RANDBETWEEN(1,99999)),(""))</f>
        <v/>
      </c>
      <c r="I1078" s="16" t="str">
        <f>IF('Lay Out'!A1078&gt;1,'Lay Out'!B1078,"")</f>
        <v/>
      </c>
      <c r="J1078" s="16" t="str">
        <f t="shared" si="97"/>
        <v/>
      </c>
      <c r="K1078" s="16" t="str">
        <f t="shared" si="98"/>
        <v/>
      </c>
      <c r="L1078" s="16" t="str" cm="1">
        <f t="array" ref="L1078">IF(E1078="","",_xlfn.IFS(E1078=18,40,E1078=16,3,E1078=10,10))</f>
        <v/>
      </c>
      <c r="M1078" s="22" t="str">
        <f>IF(E1078=18,'Lay Out'!D1078,IF(E1078=10,'Lay Out'!D1078,IF(E1078=16,'Lay Out'!D1078,"")))</f>
        <v/>
      </c>
      <c r="N1078" s="16" t="str">
        <f>IF(K1078=1,'Lay Out'!G1078,"")</f>
        <v/>
      </c>
      <c r="O1078" s="23" t="str">
        <f>IF(K1078=1,'Lay Out'!$J$25,"")</f>
        <v/>
      </c>
      <c r="P1078">
        <f t="shared" si="99"/>
        <v>90646</v>
      </c>
      <c r="Q1078" s="16" t="str">
        <f>IF(K1078=1,'Lay Out'!F1078,"")</f>
        <v/>
      </c>
    </row>
    <row r="1079" spans="1:17" ht="14.4">
      <c r="A1079" t="str">
        <f>IF(C1079="no",_xlfn.XLOOKUP(D1079,'BASE BANCOS'!B:B,'BASE BANCOS'!C:C,"",0,1),IF(C1079&gt;2,_xlfn.XLOOKUP(D1079,'BASE BANCOS'!A:A,'BASE BANCOS'!C:C,"",0,1),""))</f>
        <v/>
      </c>
      <c r="B1079" s="16" t="str">
        <f>_xlfn.XLOOKUP(A1079,'BASE BANCOS'!C:C,'BASE BANCOS'!B:B,"",0,1)</f>
        <v/>
      </c>
      <c r="C1079" t="str">
        <f t="shared" si="101"/>
        <v/>
      </c>
      <c r="D1079" s="16">
        <f t="shared" si="100"/>
        <v>0</v>
      </c>
      <c r="E1079" t="str">
        <f t="shared" si="96"/>
        <v/>
      </c>
      <c r="F1079" s="21" t="str">
        <f>IF('Lay Out'!A1079&gt;1,'Lay Out'!C1079,"")</f>
        <v/>
      </c>
      <c r="G1079">
        <f>'Lay Out'!E1079</f>
        <v>0</v>
      </c>
      <c r="H1079" s="16" t="str">
        <f ca="1">IF('Lay Out'!A1079&gt;3,CONCATENATE('Lay Out'!A1079,RANDBETWEEN(1,99999)),(""))</f>
        <v/>
      </c>
      <c r="I1079" s="16" t="str">
        <f>IF('Lay Out'!A1079&gt;1,'Lay Out'!B1079,"")</f>
        <v/>
      </c>
      <c r="J1079" s="16" t="str">
        <f t="shared" si="97"/>
        <v/>
      </c>
      <c r="K1079" s="16" t="str">
        <f t="shared" si="98"/>
        <v/>
      </c>
      <c r="L1079" s="16" t="str" cm="1">
        <f t="array" ref="L1079">IF(E1079="","",_xlfn.IFS(E1079=18,40,E1079=16,3,E1079=10,10))</f>
        <v/>
      </c>
      <c r="M1079" s="22" t="str">
        <f>IF(E1079=18,'Lay Out'!D1079,IF(E1079=10,'Lay Out'!D1079,IF(E1079=16,'Lay Out'!D1079,"")))</f>
        <v/>
      </c>
      <c r="N1079" s="16" t="str">
        <f>IF(K1079=1,'Lay Out'!G1079,"")</f>
        <v/>
      </c>
      <c r="O1079" s="23" t="str">
        <f>IF(K1079=1,'Lay Out'!$J$25,"")</f>
        <v/>
      </c>
      <c r="P1079">
        <f t="shared" si="99"/>
        <v>90646</v>
      </c>
      <c r="Q1079" s="16" t="str">
        <f>IF(K1079=1,'Lay Out'!F1079,"")</f>
        <v/>
      </c>
    </row>
    <row r="1080" spans="1:17" ht="14.4">
      <c r="A1080" t="str">
        <f>IF(C1080="no",_xlfn.XLOOKUP(D1080,'BASE BANCOS'!B:B,'BASE BANCOS'!C:C,"",0,1),IF(C1080&gt;2,_xlfn.XLOOKUP(D1080,'BASE BANCOS'!A:A,'BASE BANCOS'!C:C,"",0,1),""))</f>
        <v/>
      </c>
      <c r="B1080" s="16" t="str">
        <f>_xlfn.XLOOKUP(A1080,'BASE BANCOS'!C:C,'BASE BANCOS'!B:B,"",0,1)</f>
        <v/>
      </c>
      <c r="C1080" t="str">
        <f t="shared" si="101"/>
        <v/>
      </c>
      <c r="D1080" s="16">
        <f t="shared" si="100"/>
        <v>0</v>
      </c>
      <c r="E1080" t="str">
        <f t="shared" si="96"/>
        <v/>
      </c>
      <c r="F1080" s="21" t="str">
        <f>IF('Lay Out'!A1080&gt;1,'Lay Out'!C1080,"")</f>
        <v/>
      </c>
      <c r="G1080">
        <f>'Lay Out'!E1080</f>
        <v>0</v>
      </c>
      <c r="H1080" s="16" t="str">
        <f ca="1">IF('Lay Out'!A1080&gt;3,CONCATENATE('Lay Out'!A1080,RANDBETWEEN(1,99999)),(""))</f>
        <v/>
      </c>
      <c r="I1080" s="16" t="str">
        <f>IF('Lay Out'!A1080&gt;1,'Lay Out'!B1080,"")</f>
        <v/>
      </c>
      <c r="J1080" s="16" t="str">
        <f t="shared" si="97"/>
        <v/>
      </c>
      <c r="K1080" s="16" t="str">
        <f t="shared" si="98"/>
        <v/>
      </c>
      <c r="L1080" s="16" t="str" cm="1">
        <f t="array" ref="L1080">IF(E1080="","",_xlfn.IFS(E1080=18,40,E1080=16,3,E1080=10,10))</f>
        <v/>
      </c>
      <c r="M1080" s="22" t="str">
        <f>IF(E1080=18,'Lay Out'!D1080,IF(E1080=10,'Lay Out'!D1080,IF(E1080=16,'Lay Out'!D1080,"")))</f>
        <v/>
      </c>
      <c r="N1080" s="16" t="str">
        <f>IF(K1080=1,'Lay Out'!G1080,"")</f>
        <v/>
      </c>
      <c r="O1080" s="23" t="str">
        <f>IF(K1080=1,'Lay Out'!$J$25,"")</f>
        <v/>
      </c>
      <c r="P1080">
        <f t="shared" si="99"/>
        <v>90646</v>
      </c>
      <c r="Q1080" s="16" t="str">
        <f>IF(K1080=1,'Lay Out'!F1080,"")</f>
        <v/>
      </c>
    </row>
    <row r="1081" spans="1:17" ht="14.4">
      <c r="A1081" t="str">
        <f>IF(C1081="no",_xlfn.XLOOKUP(D1081,'BASE BANCOS'!B:B,'BASE BANCOS'!C:C,"",0,1),IF(C1081&gt;2,_xlfn.XLOOKUP(D1081,'BASE BANCOS'!A:A,'BASE BANCOS'!C:C,"",0,1),""))</f>
        <v/>
      </c>
      <c r="B1081" s="16" t="str">
        <f>_xlfn.XLOOKUP(A1081,'BASE BANCOS'!C:C,'BASE BANCOS'!B:B,"",0,1)</f>
        <v/>
      </c>
      <c r="C1081" t="str">
        <f t="shared" si="101"/>
        <v/>
      </c>
      <c r="D1081" s="16">
        <f t="shared" si="100"/>
        <v>0</v>
      </c>
      <c r="E1081" t="str">
        <f t="shared" si="96"/>
        <v/>
      </c>
      <c r="F1081" s="21" t="str">
        <f>IF('Lay Out'!A1081&gt;1,'Lay Out'!C1081,"")</f>
        <v/>
      </c>
      <c r="G1081">
        <f>'Lay Out'!E1081</f>
        <v>0</v>
      </c>
      <c r="H1081" s="16" t="str">
        <f ca="1">IF('Lay Out'!A1081&gt;3,CONCATENATE('Lay Out'!A1081,RANDBETWEEN(1,99999)),(""))</f>
        <v/>
      </c>
      <c r="I1081" s="16" t="str">
        <f>IF('Lay Out'!A1081&gt;1,'Lay Out'!B1081,"")</f>
        <v/>
      </c>
      <c r="J1081" s="16" t="str">
        <f t="shared" si="97"/>
        <v/>
      </c>
      <c r="K1081" s="16" t="str">
        <f t="shared" si="98"/>
        <v/>
      </c>
      <c r="L1081" s="16" t="str" cm="1">
        <f t="array" ref="L1081">IF(E1081="","",_xlfn.IFS(E1081=18,40,E1081=16,3,E1081=10,10))</f>
        <v/>
      </c>
      <c r="M1081" s="22" t="str">
        <f>IF(E1081=18,'Lay Out'!D1081,IF(E1081=10,'Lay Out'!D1081,IF(E1081=16,'Lay Out'!D1081,"")))</f>
        <v/>
      </c>
      <c r="N1081" s="16" t="str">
        <f>IF(K1081=1,'Lay Out'!G1081,"")</f>
        <v/>
      </c>
      <c r="O1081" s="23" t="str">
        <f>IF(K1081=1,'Lay Out'!$J$25,"")</f>
        <v/>
      </c>
      <c r="P1081">
        <f t="shared" si="99"/>
        <v>90646</v>
      </c>
      <c r="Q1081" s="16" t="str">
        <f>IF(K1081=1,'Lay Out'!F1081,"")</f>
        <v/>
      </c>
    </row>
    <row r="1082" spans="1:17" ht="14.4">
      <c r="A1082" t="str">
        <f>IF(C1082="no",_xlfn.XLOOKUP(D1082,'BASE BANCOS'!B:B,'BASE BANCOS'!C:C,"",0,1),IF(C1082&gt;2,_xlfn.XLOOKUP(D1082,'BASE BANCOS'!A:A,'BASE BANCOS'!C:C,"",0,1),""))</f>
        <v/>
      </c>
      <c r="B1082" s="16" t="str">
        <f>_xlfn.XLOOKUP(A1082,'BASE BANCOS'!C:C,'BASE BANCOS'!B:B,"",0,1)</f>
        <v/>
      </c>
      <c r="C1082" t="str">
        <f t="shared" si="101"/>
        <v/>
      </c>
      <c r="D1082" s="16">
        <f t="shared" si="100"/>
        <v>0</v>
      </c>
      <c r="E1082" t="str">
        <f t="shared" si="96"/>
        <v/>
      </c>
      <c r="F1082" s="21" t="str">
        <f>IF('Lay Out'!A1082&gt;1,'Lay Out'!C1082,"")</f>
        <v/>
      </c>
      <c r="G1082">
        <f>'Lay Out'!E1082</f>
        <v>0</v>
      </c>
      <c r="H1082" s="16" t="str">
        <f ca="1">IF('Lay Out'!A1082&gt;3,CONCATENATE('Lay Out'!A1082,RANDBETWEEN(1,99999)),(""))</f>
        <v/>
      </c>
      <c r="I1082" s="16" t="str">
        <f>IF('Lay Out'!A1082&gt;1,'Lay Out'!B1082,"")</f>
        <v/>
      </c>
      <c r="J1082" s="16" t="str">
        <f t="shared" si="97"/>
        <v/>
      </c>
      <c r="K1082" s="16" t="str">
        <f t="shared" si="98"/>
        <v/>
      </c>
      <c r="L1082" s="16" t="str" cm="1">
        <f t="array" ref="L1082">IF(E1082="","",_xlfn.IFS(E1082=18,40,E1082=16,3,E1082=10,10))</f>
        <v/>
      </c>
      <c r="M1082" s="22" t="str">
        <f>IF(E1082=18,'Lay Out'!D1082,IF(E1082=10,'Lay Out'!D1082,IF(E1082=16,'Lay Out'!D1082,"")))</f>
        <v/>
      </c>
      <c r="N1082" s="16" t="str">
        <f>IF(K1082=1,'Lay Out'!G1082,"")</f>
        <v/>
      </c>
      <c r="O1082" s="23" t="str">
        <f>IF(K1082=1,'Lay Out'!$J$25,"")</f>
        <v/>
      </c>
      <c r="P1082">
        <f t="shared" si="99"/>
        <v>90646</v>
      </c>
      <c r="Q1082" s="16" t="str">
        <f>IF(K1082=1,'Lay Out'!F1082,"")</f>
        <v/>
      </c>
    </row>
    <row r="1083" spans="1:17" ht="14.4">
      <c r="A1083" t="str">
        <f>IF(C1083="no",_xlfn.XLOOKUP(D1083,'BASE BANCOS'!B:B,'BASE BANCOS'!C:C,"",0,1),IF(C1083&gt;2,_xlfn.XLOOKUP(D1083,'BASE BANCOS'!A:A,'BASE BANCOS'!C:C,"",0,1),""))</f>
        <v/>
      </c>
      <c r="B1083" s="16" t="str">
        <f>_xlfn.XLOOKUP(A1083,'BASE BANCOS'!C:C,'BASE BANCOS'!B:B,"",0,1)</f>
        <v/>
      </c>
      <c r="C1083" t="str">
        <f t="shared" si="101"/>
        <v/>
      </c>
      <c r="D1083" s="16">
        <f t="shared" si="100"/>
        <v>0</v>
      </c>
      <c r="E1083" t="str">
        <f t="shared" si="96"/>
        <v/>
      </c>
      <c r="F1083" s="21" t="str">
        <f>IF('Lay Out'!A1083&gt;1,'Lay Out'!C1083,"")</f>
        <v/>
      </c>
      <c r="G1083">
        <f>'Lay Out'!E1083</f>
        <v>0</v>
      </c>
      <c r="H1083" s="16" t="str">
        <f ca="1">IF('Lay Out'!A1083&gt;3,CONCATENATE('Lay Out'!A1083,RANDBETWEEN(1,99999)),(""))</f>
        <v/>
      </c>
      <c r="I1083" s="16" t="str">
        <f>IF('Lay Out'!A1083&gt;1,'Lay Out'!B1083,"")</f>
        <v/>
      </c>
      <c r="J1083" s="16" t="str">
        <f t="shared" si="97"/>
        <v/>
      </c>
      <c r="K1083" s="16" t="str">
        <f t="shared" si="98"/>
        <v/>
      </c>
      <c r="L1083" s="16" t="str" cm="1">
        <f t="array" ref="L1083">IF(E1083="","",_xlfn.IFS(E1083=18,40,E1083=16,3,E1083=10,10))</f>
        <v/>
      </c>
      <c r="M1083" s="22" t="str">
        <f>IF(E1083=18,'Lay Out'!D1083,IF(E1083=10,'Lay Out'!D1083,IF(E1083=16,'Lay Out'!D1083,"")))</f>
        <v/>
      </c>
      <c r="N1083" s="16" t="str">
        <f>IF(K1083=1,'Lay Out'!G1083,"")</f>
        <v/>
      </c>
      <c r="O1083" s="23" t="str">
        <f>IF(K1083=1,'Lay Out'!$J$25,"")</f>
        <v/>
      </c>
      <c r="P1083">
        <f t="shared" si="99"/>
        <v>90646</v>
      </c>
      <c r="Q1083" s="16" t="str">
        <f>IF(K1083=1,'Lay Out'!F1083,"")</f>
        <v/>
      </c>
    </row>
    <row r="1084" spans="1:17" ht="14.4">
      <c r="A1084" t="str">
        <f>IF(C1084="no",_xlfn.XLOOKUP(D1084,'BASE BANCOS'!B:B,'BASE BANCOS'!C:C,"",0,1),IF(C1084&gt;2,_xlfn.XLOOKUP(D1084,'BASE BANCOS'!A:A,'BASE BANCOS'!C:C,"",0,1),""))</f>
        <v/>
      </c>
      <c r="B1084" s="16" t="str">
        <f>_xlfn.XLOOKUP(A1084,'BASE BANCOS'!C:C,'BASE BANCOS'!B:B,"",0,1)</f>
        <v/>
      </c>
      <c r="C1084" t="str">
        <f t="shared" si="101"/>
        <v/>
      </c>
      <c r="D1084" s="16">
        <f t="shared" si="100"/>
        <v>0</v>
      </c>
      <c r="E1084" t="str">
        <f t="shared" si="96"/>
        <v/>
      </c>
      <c r="F1084" s="21" t="str">
        <f>IF('Lay Out'!A1084&gt;1,'Lay Out'!C1084,"")</f>
        <v/>
      </c>
      <c r="G1084">
        <f>'Lay Out'!E1084</f>
        <v>0</v>
      </c>
      <c r="H1084" s="16" t="str">
        <f ca="1">IF('Lay Out'!A1084&gt;3,CONCATENATE('Lay Out'!A1084,RANDBETWEEN(1,99999)),(""))</f>
        <v/>
      </c>
      <c r="I1084" s="16" t="str">
        <f>IF('Lay Out'!A1084&gt;1,'Lay Out'!B1084,"")</f>
        <v/>
      </c>
      <c r="J1084" s="16" t="str">
        <f t="shared" si="97"/>
        <v/>
      </c>
      <c r="K1084" s="16" t="str">
        <f t="shared" si="98"/>
        <v/>
      </c>
      <c r="L1084" s="16" t="str" cm="1">
        <f t="array" ref="L1084">IF(E1084="","",_xlfn.IFS(E1084=18,40,E1084=16,3,E1084=10,10))</f>
        <v/>
      </c>
      <c r="M1084" s="22" t="str">
        <f>IF(E1084=18,'Lay Out'!D1084,IF(E1084=10,'Lay Out'!D1084,IF(E1084=16,'Lay Out'!D1084,"")))</f>
        <v/>
      </c>
      <c r="N1084" s="16" t="str">
        <f>IF(K1084=1,'Lay Out'!G1084,"")</f>
        <v/>
      </c>
      <c r="O1084" s="23" t="str">
        <f>IF(K1084=1,'Lay Out'!$J$25,"")</f>
        <v/>
      </c>
      <c r="P1084">
        <f t="shared" si="99"/>
        <v>90646</v>
      </c>
      <c r="Q1084" s="16" t="str">
        <f>IF(K1084=1,'Lay Out'!F1084,"")</f>
        <v/>
      </c>
    </row>
    <row r="1085" spans="1:17" ht="14.4">
      <c r="A1085" t="str">
        <f>IF(C1085="no",_xlfn.XLOOKUP(D1085,'BASE BANCOS'!B:B,'BASE BANCOS'!C:C,"",0,1),IF(C1085&gt;2,_xlfn.XLOOKUP(D1085,'BASE BANCOS'!A:A,'BASE BANCOS'!C:C,"",0,1),""))</f>
        <v/>
      </c>
      <c r="B1085" s="16" t="str">
        <f>_xlfn.XLOOKUP(A1085,'BASE BANCOS'!C:C,'BASE BANCOS'!B:B,"",0,1)</f>
        <v/>
      </c>
      <c r="C1085" t="str">
        <f t="shared" si="101"/>
        <v/>
      </c>
      <c r="D1085" s="16">
        <f t="shared" si="100"/>
        <v>0</v>
      </c>
      <c r="E1085" t="str">
        <f t="shared" si="96"/>
        <v/>
      </c>
      <c r="F1085" s="21" t="str">
        <f>IF('Lay Out'!A1085&gt;1,'Lay Out'!C1085,"")</f>
        <v/>
      </c>
      <c r="G1085">
        <f>'Lay Out'!E1085</f>
        <v>0</v>
      </c>
      <c r="H1085" s="16" t="str">
        <f ca="1">IF('Lay Out'!A1085&gt;3,CONCATENATE('Lay Out'!A1085,RANDBETWEEN(1,99999)),(""))</f>
        <v/>
      </c>
      <c r="I1085" s="16" t="str">
        <f>IF('Lay Out'!A1085&gt;1,'Lay Out'!B1085,"")</f>
        <v/>
      </c>
      <c r="J1085" s="16" t="str">
        <f t="shared" si="97"/>
        <v/>
      </c>
      <c r="K1085" s="16" t="str">
        <f t="shared" si="98"/>
        <v/>
      </c>
      <c r="L1085" s="16" t="str" cm="1">
        <f t="array" ref="L1085">IF(E1085="","",_xlfn.IFS(E1085=18,40,E1085=16,3,E1085=10,10))</f>
        <v/>
      </c>
      <c r="M1085" s="22" t="str">
        <f>IF(E1085=18,'Lay Out'!D1085,IF(E1085=10,'Lay Out'!D1085,IF(E1085=16,'Lay Out'!D1085,"")))</f>
        <v/>
      </c>
      <c r="N1085" s="16" t="str">
        <f>IF(K1085=1,'Lay Out'!G1085,"")</f>
        <v/>
      </c>
      <c r="O1085" s="23" t="str">
        <f>IF(K1085=1,'Lay Out'!$J$25,"")</f>
        <v/>
      </c>
      <c r="P1085">
        <f t="shared" si="99"/>
        <v>90646</v>
      </c>
      <c r="Q1085" s="16" t="str">
        <f>IF(K1085=1,'Lay Out'!F1085,"")</f>
        <v/>
      </c>
    </row>
    <row r="1086" spans="1:17" ht="14.4">
      <c r="A1086" t="str">
        <f>IF(C1086="no",_xlfn.XLOOKUP(D1086,'BASE BANCOS'!B:B,'BASE BANCOS'!C:C,"",0,1),IF(C1086&gt;2,_xlfn.XLOOKUP(D1086,'BASE BANCOS'!A:A,'BASE BANCOS'!C:C,"",0,1),""))</f>
        <v/>
      </c>
      <c r="B1086" s="16" t="str">
        <f>_xlfn.XLOOKUP(A1086,'BASE BANCOS'!C:C,'BASE BANCOS'!B:B,"",0,1)</f>
        <v/>
      </c>
      <c r="C1086" t="str">
        <f t="shared" si="101"/>
        <v/>
      </c>
      <c r="D1086" s="16">
        <f t="shared" si="100"/>
        <v>0</v>
      </c>
      <c r="E1086" t="str">
        <f t="shared" si="96"/>
        <v/>
      </c>
      <c r="F1086" s="21" t="str">
        <f>IF('Lay Out'!A1086&gt;1,'Lay Out'!C1086,"")</f>
        <v/>
      </c>
      <c r="G1086">
        <f>'Lay Out'!E1086</f>
        <v>0</v>
      </c>
      <c r="H1086" s="16" t="str">
        <f ca="1">IF('Lay Out'!A1086&gt;3,CONCATENATE('Lay Out'!A1086,RANDBETWEEN(1,99999)),(""))</f>
        <v/>
      </c>
      <c r="I1086" s="16" t="str">
        <f>IF('Lay Out'!A1086&gt;1,'Lay Out'!B1086,"")</f>
        <v/>
      </c>
      <c r="J1086" s="16" t="str">
        <f t="shared" si="97"/>
        <v/>
      </c>
      <c r="K1086" s="16" t="str">
        <f t="shared" si="98"/>
        <v/>
      </c>
      <c r="L1086" s="16" t="str" cm="1">
        <f t="array" ref="L1086">IF(E1086="","",_xlfn.IFS(E1086=18,40,E1086=16,3,E1086=10,10))</f>
        <v/>
      </c>
      <c r="M1086" s="22" t="str">
        <f>IF(E1086=18,'Lay Out'!D1086,IF(E1086=10,'Lay Out'!D1086,IF(E1086=16,'Lay Out'!D1086,"")))</f>
        <v/>
      </c>
      <c r="N1086" s="16" t="str">
        <f>IF(K1086=1,'Lay Out'!G1086,"")</f>
        <v/>
      </c>
      <c r="O1086" s="23" t="str">
        <f>IF(K1086=1,'Lay Out'!$J$25,"")</f>
        <v/>
      </c>
      <c r="P1086">
        <f t="shared" si="99"/>
        <v>90646</v>
      </c>
      <c r="Q1086" s="16" t="str">
        <f>IF(K1086=1,'Lay Out'!F1086,"")</f>
        <v/>
      </c>
    </row>
    <row r="1087" spans="1:17" ht="14.4">
      <c r="A1087" t="str">
        <f>IF(C1087="no",_xlfn.XLOOKUP(D1087,'BASE BANCOS'!B:B,'BASE BANCOS'!C:C,"",0,1),IF(C1087&gt;2,_xlfn.XLOOKUP(D1087,'BASE BANCOS'!A:A,'BASE BANCOS'!C:C,"",0,1),""))</f>
        <v/>
      </c>
      <c r="B1087" s="16" t="str">
        <f>_xlfn.XLOOKUP(A1087,'BASE BANCOS'!C:C,'BASE BANCOS'!B:B,"",0,1)</f>
        <v/>
      </c>
      <c r="C1087" t="str">
        <f t="shared" si="101"/>
        <v/>
      </c>
      <c r="D1087" s="16">
        <f t="shared" si="100"/>
        <v>0</v>
      </c>
      <c r="E1087" t="str">
        <f t="shared" si="96"/>
        <v/>
      </c>
      <c r="F1087" s="21" t="str">
        <f>IF('Lay Out'!A1087&gt;1,'Lay Out'!C1087,"")</f>
        <v/>
      </c>
      <c r="G1087">
        <f>'Lay Out'!E1087</f>
        <v>0</v>
      </c>
      <c r="H1087" s="16" t="str">
        <f ca="1">IF('Lay Out'!A1087&gt;3,CONCATENATE('Lay Out'!A1087,RANDBETWEEN(1,99999)),(""))</f>
        <v/>
      </c>
      <c r="I1087" s="16" t="str">
        <f>IF('Lay Out'!A1087&gt;1,'Lay Out'!B1087,"")</f>
        <v/>
      </c>
      <c r="J1087" s="16" t="str">
        <f t="shared" si="97"/>
        <v/>
      </c>
      <c r="K1087" s="16" t="str">
        <f t="shared" si="98"/>
        <v/>
      </c>
      <c r="L1087" s="16" t="str" cm="1">
        <f t="array" ref="L1087">IF(E1087="","",_xlfn.IFS(E1087=18,40,E1087=16,3,E1087=10,10))</f>
        <v/>
      </c>
      <c r="M1087" s="22" t="str">
        <f>IF(E1087=18,'Lay Out'!D1087,IF(E1087=10,'Lay Out'!D1087,IF(E1087=16,'Lay Out'!D1087,"")))</f>
        <v/>
      </c>
      <c r="N1087" s="16" t="str">
        <f>IF(K1087=1,'Lay Out'!G1087,"")</f>
        <v/>
      </c>
      <c r="O1087" s="23" t="str">
        <f>IF(K1087=1,'Lay Out'!$J$25,"")</f>
        <v/>
      </c>
      <c r="P1087">
        <f t="shared" si="99"/>
        <v>90646</v>
      </c>
      <c r="Q1087" s="16" t="str">
        <f>IF(K1087=1,'Lay Out'!F1087,"")</f>
        <v/>
      </c>
    </row>
    <row r="1088" spans="1:17" ht="14.4">
      <c r="A1088" t="str">
        <f>IF(C1088="no",_xlfn.XLOOKUP(D1088,'BASE BANCOS'!B:B,'BASE BANCOS'!C:C,"",0,1),IF(C1088&gt;2,_xlfn.XLOOKUP(D1088,'BASE BANCOS'!A:A,'BASE BANCOS'!C:C,"",0,1),""))</f>
        <v/>
      </c>
      <c r="B1088" s="16" t="str">
        <f>_xlfn.XLOOKUP(A1088,'BASE BANCOS'!C:C,'BASE BANCOS'!B:B,"",0,1)</f>
        <v/>
      </c>
      <c r="C1088" t="str">
        <f t="shared" si="101"/>
        <v/>
      </c>
      <c r="D1088" s="16">
        <f t="shared" si="100"/>
        <v>0</v>
      </c>
      <c r="E1088" t="str">
        <f t="shared" si="96"/>
        <v/>
      </c>
      <c r="F1088" s="21" t="str">
        <f>IF('Lay Out'!A1088&gt;1,'Lay Out'!C1088,"")</f>
        <v/>
      </c>
      <c r="G1088">
        <f>'Lay Out'!E1088</f>
        <v>0</v>
      </c>
      <c r="H1088" s="16" t="str">
        <f ca="1">IF('Lay Out'!A1088&gt;3,CONCATENATE('Lay Out'!A1088,RANDBETWEEN(1,99999)),(""))</f>
        <v/>
      </c>
      <c r="I1088" s="16" t="str">
        <f>IF('Lay Out'!A1088&gt;1,'Lay Out'!B1088,"")</f>
        <v/>
      </c>
      <c r="J1088" s="16" t="str">
        <f t="shared" si="97"/>
        <v/>
      </c>
      <c r="K1088" s="16" t="str">
        <f t="shared" si="98"/>
        <v/>
      </c>
      <c r="L1088" s="16" t="str" cm="1">
        <f t="array" ref="L1088">IF(E1088="","",_xlfn.IFS(E1088=18,40,E1088=16,3,E1088=10,10))</f>
        <v/>
      </c>
      <c r="M1088" s="22" t="str">
        <f>IF(E1088=18,'Lay Out'!D1088,IF(E1088=10,'Lay Out'!D1088,IF(E1088=16,'Lay Out'!D1088,"")))</f>
        <v/>
      </c>
      <c r="N1088" s="16" t="str">
        <f>IF(K1088=1,'Lay Out'!G1088,"")</f>
        <v/>
      </c>
      <c r="O1088" s="23" t="str">
        <f>IF(K1088=1,'Lay Out'!$J$25,"")</f>
        <v/>
      </c>
      <c r="P1088">
        <f t="shared" si="99"/>
        <v>90646</v>
      </c>
      <c r="Q1088" s="16" t="str">
        <f>IF(K1088=1,'Lay Out'!F1088,"")</f>
        <v/>
      </c>
    </row>
    <row r="1089" spans="1:17" ht="14.4">
      <c r="A1089" t="str">
        <f>IF(C1089="no",_xlfn.XLOOKUP(D1089,'BASE BANCOS'!B:B,'BASE BANCOS'!C:C,"",0,1),IF(C1089&gt;2,_xlfn.XLOOKUP(D1089,'BASE BANCOS'!A:A,'BASE BANCOS'!C:C,"",0,1),""))</f>
        <v/>
      </c>
      <c r="B1089" s="16" t="str">
        <f>_xlfn.XLOOKUP(A1089,'BASE BANCOS'!C:C,'BASE BANCOS'!B:B,"",0,1)</f>
        <v/>
      </c>
      <c r="C1089" t="str">
        <f t="shared" si="101"/>
        <v/>
      </c>
      <c r="D1089" s="16">
        <f t="shared" si="100"/>
        <v>0</v>
      </c>
      <c r="E1089" t="str">
        <f t="shared" si="96"/>
        <v/>
      </c>
      <c r="F1089" s="21" t="str">
        <f>IF('Lay Out'!A1089&gt;1,'Lay Out'!C1089,"")</f>
        <v/>
      </c>
      <c r="G1089">
        <f>'Lay Out'!E1089</f>
        <v>0</v>
      </c>
      <c r="H1089" s="16" t="str">
        <f ca="1">IF('Lay Out'!A1089&gt;3,CONCATENATE('Lay Out'!A1089,RANDBETWEEN(1,99999)),(""))</f>
        <v/>
      </c>
      <c r="I1089" s="16" t="str">
        <f>IF('Lay Out'!A1089&gt;1,'Lay Out'!B1089,"")</f>
        <v/>
      </c>
      <c r="J1089" s="16" t="str">
        <f t="shared" si="97"/>
        <v/>
      </c>
      <c r="K1089" s="16" t="str">
        <f t="shared" si="98"/>
        <v/>
      </c>
      <c r="L1089" s="16" t="str" cm="1">
        <f t="array" ref="L1089">IF(E1089="","",_xlfn.IFS(E1089=18,40,E1089=16,3,E1089=10,10))</f>
        <v/>
      </c>
      <c r="M1089" s="22" t="str">
        <f>IF(E1089=18,'Lay Out'!D1089,IF(E1089=10,'Lay Out'!D1089,IF(E1089=16,'Lay Out'!D1089,"")))</f>
        <v/>
      </c>
      <c r="N1089" s="16" t="str">
        <f>IF(K1089=1,'Lay Out'!G1089,"")</f>
        <v/>
      </c>
      <c r="O1089" s="23" t="str">
        <f>IF(K1089=1,'Lay Out'!$J$25,"")</f>
        <v/>
      </c>
      <c r="P1089">
        <f t="shared" si="99"/>
        <v>90646</v>
      </c>
      <c r="Q1089" s="16" t="str">
        <f>IF(K1089=1,'Lay Out'!F1089,"")</f>
        <v/>
      </c>
    </row>
    <row r="1090" spans="1:17" ht="14.4">
      <c r="A1090" t="str">
        <f>IF(C1090="no",_xlfn.XLOOKUP(D1090,'BASE BANCOS'!B:B,'BASE BANCOS'!C:C,"",0,1),IF(C1090&gt;2,_xlfn.XLOOKUP(D1090,'BASE BANCOS'!A:A,'BASE BANCOS'!C:C,"",0,1),""))</f>
        <v/>
      </c>
      <c r="B1090" s="16" t="str">
        <f>_xlfn.XLOOKUP(A1090,'BASE BANCOS'!C:C,'BASE BANCOS'!B:B,"",0,1)</f>
        <v/>
      </c>
      <c r="C1090" t="str">
        <f t="shared" si="101"/>
        <v/>
      </c>
      <c r="D1090" s="16">
        <f t="shared" si="100"/>
        <v>0</v>
      </c>
      <c r="E1090" t="str">
        <f t="shared" ref="E1090:E1153" si="102">IF(LEN(F1090)=0,"",LEN(F1090))</f>
        <v/>
      </c>
      <c r="F1090" s="21" t="str">
        <f>IF('Lay Out'!A1090&gt;1,'Lay Out'!C1090,"")</f>
        <v/>
      </c>
      <c r="G1090">
        <f>'Lay Out'!E1090</f>
        <v>0</v>
      </c>
      <c r="H1090" s="16" t="str">
        <f ca="1">IF('Lay Out'!A1090&gt;3,CONCATENATE('Lay Out'!A1090,RANDBETWEEN(1,99999)),(""))</f>
        <v/>
      </c>
      <c r="I1090" s="16" t="str">
        <f>IF('Lay Out'!A1090&gt;1,'Lay Out'!B1090,"")</f>
        <v/>
      </c>
      <c r="J1090" s="16" t="str">
        <f t="shared" si="97"/>
        <v/>
      </c>
      <c r="K1090" s="16" t="str">
        <f t="shared" si="98"/>
        <v/>
      </c>
      <c r="L1090" s="16" t="str" cm="1">
        <f t="array" ref="L1090">IF(E1090="","",_xlfn.IFS(E1090=18,40,E1090=16,3,E1090=10,10))</f>
        <v/>
      </c>
      <c r="M1090" s="22" t="str">
        <f>IF(E1090=18,'Lay Out'!D1090,IF(E1090=10,'Lay Out'!D1090,IF(E1090=16,'Lay Out'!D1090,"")))</f>
        <v/>
      </c>
      <c r="N1090" s="16" t="str">
        <f>IF(K1090=1,'Lay Out'!G1090,"")</f>
        <v/>
      </c>
      <c r="O1090" s="23" t="str">
        <f>IF(K1090=1,'Lay Out'!$J$25,"")</f>
        <v/>
      </c>
      <c r="P1090">
        <f t="shared" si="99"/>
        <v>90646</v>
      </c>
      <c r="Q1090" s="16" t="str">
        <f>IF(K1090=1,'Lay Out'!F1090,"")</f>
        <v/>
      </c>
    </row>
    <row r="1091" spans="1:17" ht="14.4">
      <c r="A1091" t="str">
        <f>IF(C1091="no",_xlfn.XLOOKUP(D1091,'BASE BANCOS'!B:B,'BASE BANCOS'!C:C,"",0,1),IF(C1091&gt;2,_xlfn.XLOOKUP(D1091,'BASE BANCOS'!A:A,'BASE BANCOS'!C:C,"",0,1),""))</f>
        <v/>
      </c>
      <c r="B1091" s="16" t="str">
        <f>_xlfn.XLOOKUP(A1091,'BASE BANCOS'!C:C,'BASE BANCOS'!B:B,"",0,1)</f>
        <v/>
      </c>
      <c r="C1091" t="str">
        <f t="shared" si="101"/>
        <v/>
      </c>
      <c r="D1091" s="16">
        <f t="shared" si="100"/>
        <v>0</v>
      </c>
      <c r="E1091" t="str">
        <f t="shared" si="102"/>
        <v/>
      </c>
      <c r="F1091" s="21" t="str">
        <f>IF('Lay Out'!A1091&gt;1,'Lay Out'!C1091,"")</f>
        <v/>
      </c>
      <c r="G1091">
        <f>'Lay Out'!E1091</f>
        <v>0</v>
      </c>
      <c r="H1091" s="16" t="str">
        <f ca="1">IF('Lay Out'!A1091&gt;3,CONCATENATE('Lay Out'!A1091,RANDBETWEEN(1,99999)),(""))</f>
        <v/>
      </c>
      <c r="I1091" s="16" t="str">
        <f>IF('Lay Out'!A1091&gt;1,'Lay Out'!B1091,"")</f>
        <v/>
      </c>
      <c r="J1091" s="16" t="str">
        <f t="shared" ref="J1091:J1154" si="103">IF(E1091="","","ND")</f>
        <v/>
      </c>
      <c r="K1091" s="16" t="str">
        <f t="shared" ref="K1091:K1154" si="104">IF(E1091=18,1,IF(E1091=10,1,IF(E1091=16,1,"")))</f>
        <v/>
      </c>
      <c r="L1091" s="16" t="str" cm="1">
        <f t="array" ref="L1091">IF(E1091="","",_xlfn.IFS(E1091=18,40,E1091=16,3,E1091=10,10))</f>
        <v/>
      </c>
      <c r="M1091" s="22" t="str">
        <f>IF(E1091=18,'Lay Out'!D1091,IF(E1091=10,'Lay Out'!D1091,IF(E1091=16,'Lay Out'!D1091,"")))</f>
        <v/>
      </c>
      <c r="N1091" s="16" t="str">
        <f>IF(K1091=1,'Lay Out'!G1091,"")</f>
        <v/>
      </c>
      <c r="O1091" s="23" t="str">
        <f>IF(K1091=1,'Lay Out'!$J$25,"")</f>
        <v/>
      </c>
      <c r="P1091">
        <f t="shared" ref="P1091:P1154" si="105">IF(E1091=0,0,90646)</f>
        <v>90646</v>
      </c>
      <c r="Q1091" s="16" t="str">
        <f>IF(K1091=1,'Lay Out'!F1091,"")</f>
        <v/>
      </c>
    </row>
    <row r="1092" spans="1:17" ht="14.4">
      <c r="A1092" t="str">
        <f>IF(C1092="no",_xlfn.XLOOKUP(D1092,'BASE BANCOS'!B:B,'BASE BANCOS'!C:C,"",0,1),IF(C1092&gt;2,_xlfn.XLOOKUP(D1092,'BASE BANCOS'!A:A,'BASE BANCOS'!C:C,"",0,1),""))</f>
        <v/>
      </c>
      <c r="B1092" s="16" t="str">
        <f>_xlfn.XLOOKUP(A1092,'BASE BANCOS'!C:C,'BASE BANCOS'!B:B,"",0,1)</f>
        <v/>
      </c>
      <c r="C1092" t="str">
        <f t="shared" si="101"/>
        <v/>
      </c>
      <c r="D1092" s="16">
        <f t="shared" si="100"/>
        <v>0</v>
      </c>
      <c r="E1092" t="str">
        <f t="shared" si="102"/>
        <v/>
      </c>
      <c r="F1092" s="21" t="str">
        <f>IF('Lay Out'!A1092&gt;1,'Lay Out'!C1092,"")</f>
        <v/>
      </c>
      <c r="G1092">
        <f>'Lay Out'!E1092</f>
        <v>0</v>
      </c>
      <c r="H1092" s="16" t="str">
        <f ca="1">IF('Lay Out'!A1092&gt;3,CONCATENATE('Lay Out'!A1092,RANDBETWEEN(1,99999)),(""))</f>
        <v/>
      </c>
      <c r="I1092" s="16" t="str">
        <f>IF('Lay Out'!A1092&gt;1,'Lay Out'!B1092,"")</f>
        <v/>
      </c>
      <c r="J1092" s="16" t="str">
        <f t="shared" si="103"/>
        <v/>
      </c>
      <c r="K1092" s="16" t="str">
        <f t="shared" si="104"/>
        <v/>
      </c>
      <c r="L1092" s="16" t="str" cm="1">
        <f t="array" ref="L1092">IF(E1092="","",_xlfn.IFS(E1092=18,40,E1092=16,3,E1092=10,10))</f>
        <v/>
      </c>
      <c r="M1092" s="22" t="str">
        <f>IF(E1092=18,'Lay Out'!D1092,IF(E1092=10,'Lay Out'!D1092,IF(E1092=16,'Lay Out'!D1092,"")))</f>
        <v/>
      </c>
      <c r="N1092" s="16" t="str">
        <f>IF(K1092=1,'Lay Out'!G1092,"")</f>
        <v/>
      </c>
      <c r="O1092" s="23" t="str">
        <f>IF(K1092=1,'Lay Out'!$J$25,"")</f>
        <v/>
      </c>
      <c r="P1092">
        <f t="shared" si="105"/>
        <v>90646</v>
      </c>
      <c r="Q1092" s="16" t="str">
        <f>IF(K1092=1,'Lay Out'!F1092,"")</f>
        <v/>
      </c>
    </row>
    <row r="1093" spans="1:17" ht="14.4">
      <c r="A1093" t="str">
        <f>IF(C1093="no",_xlfn.XLOOKUP(D1093,'BASE BANCOS'!B:B,'BASE BANCOS'!C:C,"",0,1),IF(C1093&gt;2,_xlfn.XLOOKUP(D1093,'BASE BANCOS'!A:A,'BASE BANCOS'!C:C,"",0,1),""))</f>
        <v/>
      </c>
      <c r="B1093" s="16" t="str">
        <f>_xlfn.XLOOKUP(A1093,'BASE BANCOS'!C:C,'BASE BANCOS'!B:B,"",0,1)</f>
        <v/>
      </c>
      <c r="C1093" t="str">
        <f t="shared" si="101"/>
        <v/>
      </c>
      <c r="D1093" s="16">
        <f t="shared" ref="D1093:D1156" si="106">IF(E1093=18,MID(F1093,1,3),IF(G1093="","",G1093))</f>
        <v>0</v>
      </c>
      <c r="E1093" t="str">
        <f t="shared" si="102"/>
        <v/>
      </c>
      <c r="F1093" s="21" t="str">
        <f>IF('Lay Out'!A1093&gt;1,'Lay Out'!C1093,"")</f>
        <v/>
      </c>
      <c r="G1093">
        <f>'Lay Out'!E1093</f>
        <v>0</v>
      </c>
      <c r="H1093" s="16" t="str">
        <f ca="1">IF('Lay Out'!A1093&gt;3,CONCATENATE('Lay Out'!A1093,RANDBETWEEN(1,99999)),(""))</f>
        <v/>
      </c>
      <c r="I1093" s="16" t="str">
        <f>IF('Lay Out'!A1093&gt;1,'Lay Out'!B1093,"")</f>
        <v/>
      </c>
      <c r="J1093" s="16" t="str">
        <f t="shared" si="103"/>
        <v/>
      </c>
      <c r="K1093" s="16" t="str">
        <f t="shared" si="104"/>
        <v/>
      </c>
      <c r="L1093" s="16" t="str" cm="1">
        <f t="array" ref="L1093">IF(E1093="","",_xlfn.IFS(E1093=18,40,E1093=16,3,E1093=10,10))</f>
        <v/>
      </c>
      <c r="M1093" s="22" t="str">
        <f>IF(E1093=18,'Lay Out'!D1093,IF(E1093=10,'Lay Out'!D1093,IF(E1093=16,'Lay Out'!D1093,"")))</f>
        <v/>
      </c>
      <c r="N1093" s="16" t="str">
        <f>IF(K1093=1,'Lay Out'!G1093,"")</f>
        <v/>
      </c>
      <c r="O1093" s="23" t="str">
        <f>IF(K1093=1,'Lay Out'!$J$25,"")</f>
        <v/>
      </c>
      <c r="P1093">
        <f t="shared" si="105"/>
        <v>90646</v>
      </c>
      <c r="Q1093" s="16" t="str">
        <f>IF(K1093=1,'Lay Out'!F1093,"")</f>
        <v/>
      </c>
    </row>
    <row r="1094" spans="1:17" ht="14.4">
      <c r="A1094" t="str">
        <f>IF(C1094="no",_xlfn.XLOOKUP(D1094,'BASE BANCOS'!B:B,'BASE BANCOS'!C:C,"",0,1),IF(C1094&gt;2,_xlfn.XLOOKUP(D1094,'BASE BANCOS'!A:A,'BASE BANCOS'!C:C,"",0,1),""))</f>
        <v/>
      </c>
      <c r="B1094" s="16" t="str">
        <f>_xlfn.XLOOKUP(A1094,'BASE BANCOS'!C:C,'BASE BANCOS'!B:B,"",0,1)</f>
        <v/>
      </c>
      <c r="C1094" t="str">
        <f t="shared" ref="C1094:C1157" si="107">IF(E1094=18,"ok",IF(E1094="","","no"))</f>
        <v/>
      </c>
      <c r="D1094" s="16">
        <f t="shared" si="106"/>
        <v>0</v>
      </c>
      <c r="E1094" t="str">
        <f t="shared" si="102"/>
        <v/>
      </c>
      <c r="F1094" s="21" t="str">
        <f>IF('Lay Out'!A1094&gt;1,'Lay Out'!C1094,"")</f>
        <v/>
      </c>
      <c r="G1094">
        <f>'Lay Out'!E1094</f>
        <v>0</v>
      </c>
      <c r="H1094" s="16" t="str">
        <f ca="1">IF('Lay Out'!A1094&gt;3,CONCATENATE('Lay Out'!A1094,RANDBETWEEN(1,99999)),(""))</f>
        <v/>
      </c>
      <c r="I1094" s="16" t="str">
        <f>IF('Lay Out'!A1094&gt;1,'Lay Out'!B1094,"")</f>
        <v/>
      </c>
      <c r="J1094" s="16" t="str">
        <f t="shared" si="103"/>
        <v/>
      </c>
      <c r="K1094" s="16" t="str">
        <f t="shared" si="104"/>
        <v/>
      </c>
      <c r="L1094" s="16" t="str" cm="1">
        <f t="array" ref="L1094">IF(E1094="","",_xlfn.IFS(E1094=18,40,E1094=16,3,E1094=10,10))</f>
        <v/>
      </c>
      <c r="M1094" s="22" t="str">
        <f>IF(E1094=18,'Lay Out'!D1094,IF(E1094=10,'Lay Out'!D1094,IF(E1094=16,'Lay Out'!D1094,"")))</f>
        <v/>
      </c>
      <c r="N1094" s="16" t="str">
        <f>IF(K1094=1,'Lay Out'!G1094,"")</f>
        <v/>
      </c>
      <c r="O1094" s="23" t="str">
        <f>IF(K1094=1,'Lay Out'!$J$25,"")</f>
        <v/>
      </c>
      <c r="P1094">
        <f t="shared" si="105"/>
        <v>90646</v>
      </c>
      <c r="Q1094" s="16" t="str">
        <f>IF(K1094=1,'Lay Out'!F1094,"")</f>
        <v/>
      </c>
    </row>
    <row r="1095" spans="1:17" ht="14.4">
      <c r="A1095" t="str">
        <f>IF(C1095="no",_xlfn.XLOOKUP(D1095,'BASE BANCOS'!B:B,'BASE BANCOS'!C:C,"",0,1),IF(C1095&gt;2,_xlfn.XLOOKUP(D1095,'BASE BANCOS'!A:A,'BASE BANCOS'!C:C,"",0,1),""))</f>
        <v/>
      </c>
      <c r="B1095" s="16" t="str">
        <f>_xlfn.XLOOKUP(A1095,'BASE BANCOS'!C:C,'BASE BANCOS'!B:B,"",0,1)</f>
        <v/>
      </c>
      <c r="C1095" t="str">
        <f t="shared" si="107"/>
        <v/>
      </c>
      <c r="D1095" s="16">
        <f t="shared" si="106"/>
        <v>0</v>
      </c>
      <c r="E1095" t="str">
        <f t="shared" si="102"/>
        <v/>
      </c>
      <c r="F1095" s="21" t="str">
        <f>IF('Lay Out'!A1095&gt;1,'Lay Out'!C1095,"")</f>
        <v/>
      </c>
      <c r="G1095">
        <f>'Lay Out'!E1095</f>
        <v>0</v>
      </c>
      <c r="H1095" s="16" t="str">
        <f ca="1">IF('Lay Out'!A1095&gt;3,CONCATENATE('Lay Out'!A1095,RANDBETWEEN(1,99999)),(""))</f>
        <v/>
      </c>
      <c r="I1095" s="16" t="str">
        <f>IF('Lay Out'!A1095&gt;1,'Lay Out'!B1095,"")</f>
        <v/>
      </c>
      <c r="J1095" s="16" t="str">
        <f t="shared" si="103"/>
        <v/>
      </c>
      <c r="K1095" s="16" t="str">
        <f t="shared" si="104"/>
        <v/>
      </c>
      <c r="L1095" s="16" t="str" cm="1">
        <f t="array" ref="L1095">IF(E1095="","",_xlfn.IFS(E1095=18,40,E1095=16,3,E1095=10,10))</f>
        <v/>
      </c>
      <c r="M1095" s="22" t="str">
        <f>IF(E1095=18,'Lay Out'!D1095,IF(E1095=10,'Lay Out'!D1095,IF(E1095=16,'Lay Out'!D1095,"")))</f>
        <v/>
      </c>
      <c r="N1095" s="16" t="str">
        <f>IF(K1095=1,'Lay Out'!G1095,"")</f>
        <v/>
      </c>
      <c r="O1095" s="23" t="str">
        <f>IF(K1095=1,'Lay Out'!$J$25,"")</f>
        <v/>
      </c>
      <c r="P1095">
        <f t="shared" si="105"/>
        <v>90646</v>
      </c>
      <c r="Q1095" s="16" t="str">
        <f>IF(K1095=1,'Lay Out'!F1095,"")</f>
        <v/>
      </c>
    </row>
    <row r="1096" spans="1:17" ht="14.4">
      <c r="A1096" t="str">
        <f>IF(C1096="no",_xlfn.XLOOKUP(D1096,'BASE BANCOS'!B:B,'BASE BANCOS'!C:C,"",0,1),IF(C1096&gt;2,_xlfn.XLOOKUP(D1096,'BASE BANCOS'!A:A,'BASE BANCOS'!C:C,"",0,1),""))</f>
        <v/>
      </c>
      <c r="B1096" s="16" t="str">
        <f>_xlfn.XLOOKUP(A1096,'BASE BANCOS'!C:C,'BASE BANCOS'!B:B,"",0,1)</f>
        <v/>
      </c>
      <c r="C1096" t="str">
        <f t="shared" si="107"/>
        <v/>
      </c>
      <c r="D1096" s="16">
        <f t="shared" si="106"/>
        <v>0</v>
      </c>
      <c r="E1096" t="str">
        <f t="shared" si="102"/>
        <v/>
      </c>
      <c r="F1096" s="21" t="str">
        <f>IF('Lay Out'!A1096&gt;1,'Lay Out'!C1096,"")</f>
        <v/>
      </c>
      <c r="G1096">
        <f>'Lay Out'!E1096</f>
        <v>0</v>
      </c>
      <c r="H1096" s="16" t="str">
        <f ca="1">IF('Lay Out'!A1096&gt;3,CONCATENATE('Lay Out'!A1096,RANDBETWEEN(1,99999)),(""))</f>
        <v/>
      </c>
      <c r="I1096" s="16" t="str">
        <f>IF('Lay Out'!A1096&gt;1,'Lay Out'!B1096,"")</f>
        <v/>
      </c>
      <c r="J1096" s="16" t="str">
        <f t="shared" si="103"/>
        <v/>
      </c>
      <c r="K1096" s="16" t="str">
        <f t="shared" si="104"/>
        <v/>
      </c>
      <c r="L1096" s="16" t="str" cm="1">
        <f t="array" ref="L1096">IF(E1096="","",_xlfn.IFS(E1096=18,40,E1096=16,3,E1096=10,10))</f>
        <v/>
      </c>
      <c r="M1096" s="22" t="str">
        <f>IF(E1096=18,'Lay Out'!D1096,IF(E1096=10,'Lay Out'!D1096,IF(E1096=16,'Lay Out'!D1096,"")))</f>
        <v/>
      </c>
      <c r="N1096" s="16" t="str">
        <f>IF(K1096=1,'Lay Out'!G1096,"")</f>
        <v/>
      </c>
      <c r="O1096" s="23" t="str">
        <f>IF(K1096=1,'Lay Out'!$J$25,"")</f>
        <v/>
      </c>
      <c r="P1096">
        <f t="shared" si="105"/>
        <v>90646</v>
      </c>
      <c r="Q1096" s="16" t="str">
        <f>IF(K1096=1,'Lay Out'!F1096,"")</f>
        <v/>
      </c>
    </row>
    <row r="1097" spans="1:17" ht="14.4">
      <c r="A1097" t="str">
        <f>IF(C1097="no",_xlfn.XLOOKUP(D1097,'BASE BANCOS'!B:B,'BASE BANCOS'!C:C,"",0,1),IF(C1097&gt;2,_xlfn.XLOOKUP(D1097,'BASE BANCOS'!A:A,'BASE BANCOS'!C:C,"",0,1),""))</f>
        <v/>
      </c>
      <c r="B1097" s="16" t="str">
        <f>_xlfn.XLOOKUP(A1097,'BASE BANCOS'!C:C,'BASE BANCOS'!B:B,"",0,1)</f>
        <v/>
      </c>
      <c r="C1097" t="str">
        <f t="shared" si="107"/>
        <v/>
      </c>
      <c r="D1097" s="16">
        <f t="shared" si="106"/>
        <v>0</v>
      </c>
      <c r="E1097" t="str">
        <f t="shared" si="102"/>
        <v/>
      </c>
      <c r="F1097" s="21" t="str">
        <f>IF('Lay Out'!A1097&gt;1,'Lay Out'!C1097,"")</f>
        <v/>
      </c>
      <c r="G1097">
        <f>'Lay Out'!E1097</f>
        <v>0</v>
      </c>
      <c r="H1097" s="16" t="str">
        <f ca="1">IF('Lay Out'!A1097&gt;3,CONCATENATE('Lay Out'!A1097,RANDBETWEEN(1,99999)),(""))</f>
        <v/>
      </c>
      <c r="I1097" s="16" t="str">
        <f>IF('Lay Out'!A1097&gt;1,'Lay Out'!B1097,"")</f>
        <v/>
      </c>
      <c r="J1097" s="16" t="str">
        <f t="shared" si="103"/>
        <v/>
      </c>
      <c r="K1097" s="16" t="str">
        <f t="shared" si="104"/>
        <v/>
      </c>
      <c r="L1097" s="16" t="str" cm="1">
        <f t="array" ref="L1097">IF(E1097="","",_xlfn.IFS(E1097=18,40,E1097=16,3,E1097=10,10))</f>
        <v/>
      </c>
      <c r="M1097" s="22" t="str">
        <f>IF(E1097=18,'Lay Out'!D1097,IF(E1097=10,'Lay Out'!D1097,IF(E1097=16,'Lay Out'!D1097,"")))</f>
        <v/>
      </c>
      <c r="N1097" s="16" t="str">
        <f>IF(K1097=1,'Lay Out'!G1097,"")</f>
        <v/>
      </c>
      <c r="O1097" s="23" t="str">
        <f>IF(K1097=1,'Lay Out'!$J$25,"")</f>
        <v/>
      </c>
      <c r="P1097">
        <f t="shared" si="105"/>
        <v>90646</v>
      </c>
      <c r="Q1097" s="16" t="str">
        <f>IF(K1097=1,'Lay Out'!F1097,"")</f>
        <v/>
      </c>
    </row>
    <row r="1098" spans="1:17" ht="14.4">
      <c r="A1098" t="str">
        <f>IF(C1098="no",_xlfn.XLOOKUP(D1098,'BASE BANCOS'!B:B,'BASE BANCOS'!C:C,"",0,1),IF(C1098&gt;2,_xlfn.XLOOKUP(D1098,'BASE BANCOS'!A:A,'BASE BANCOS'!C:C,"",0,1),""))</f>
        <v/>
      </c>
      <c r="B1098" s="16" t="str">
        <f>_xlfn.XLOOKUP(A1098,'BASE BANCOS'!C:C,'BASE BANCOS'!B:B,"",0,1)</f>
        <v/>
      </c>
      <c r="C1098" t="str">
        <f t="shared" si="107"/>
        <v/>
      </c>
      <c r="D1098" s="16">
        <f t="shared" si="106"/>
        <v>0</v>
      </c>
      <c r="E1098" t="str">
        <f t="shared" si="102"/>
        <v/>
      </c>
      <c r="F1098" s="21" t="str">
        <f>IF('Lay Out'!A1098&gt;1,'Lay Out'!C1098,"")</f>
        <v/>
      </c>
      <c r="G1098">
        <f>'Lay Out'!E1098</f>
        <v>0</v>
      </c>
      <c r="H1098" s="16" t="str">
        <f ca="1">IF('Lay Out'!A1098&gt;3,CONCATENATE('Lay Out'!A1098,RANDBETWEEN(1,99999)),(""))</f>
        <v/>
      </c>
      <c r="I1098" s="16" t="str">
        <f>IF('Lay Out'!A1098&gt;1,'Lay Out'!B1098,"")</f>
        <v/>
      </c>
      <c r="J1098" s="16" t="str">
        <f t="shared" si="103"/>
        <v/>
      </c>
      <c r="K1098" s="16" t="str">
        <f t="shared" si="104"/>
        <v/>
      </c>
      <c r="L1098" s="16" t="str" cm="1">
        <f t="array" ref="L1098">IF(E1098="","",_xlfn.IFS(E1098=18,40,E1098=16,3,E1098=10,10))</f>
        <v/>
      </c>
      <c r="M1098" s="22" t="str">
        <f>IF(E1098=18,'Lay Out'!D1098,IF(E1098=10,'Lay Out'!D1098,IF(E1098=16,'Lay Out'!D1098,"")))</f>
        <v/>
      </c>
      <c r="N1098" s="16" t="str">
        <f>IF(K1098=1,'Lay Out'!G1098,"")</f>
        <v/>
      </c>
      <c r="O1098" s="23" t="str">
        <f>IF(K1098=1,'Lay Out'!$J$25,"")</f>
        <v/>
      </c>
      <c r="P1098">
        <f t="shared" si="105"/>
        <v>90646</v>
      </c>
      <c r="Q1098" s="16" t="str">
        <f>IF(K1098=1,'Lay Out'!F1098,"")</f>
        <v/>
      </c>
    </row>
    <row r="1099" spans="1:17" ht="14.4">
      <c r="A1099" t="str">
        <f>IF(C1099="no",_xlfn.XLOOKUP(D1099,'BASE BANCOS'!B:B,'BASE BANCOS'!C:C,"",0,1),IF(C1099&gt;2,_xlfn.XLOOKUP(D1099,'BASE BANCOS'!A:A,'BASE BANCOS'!C:C,"",0,1),""))</f>
        <v/>
      </c>
      <c r="B1099" s="16" t="str">
        <f>_xlfn.XLOOKUP(A1099,'BASE BANCOS'!C:C,'BASE BANCOS'!B:B,"",0,1)</f>
        <v/>
      </c>
      <c r="C1099" t="str">
        <f t="shared" si="107"/>
        <v/>
      </c>
      <c r="D1099" s="16">
        <f t="shared" si="106"/>
        <v>0</v>
      </c>
      <c r="E1099" t="str">
        <f t="shared" si="102"/>
        <v/>
      </c>
      <c r="F1099" s="21" t="str">
        <f>IF('Lay Out'!A1099&gt;1,'Lay Out'!C1099,"")</f>
        <v/>
      </c>
      <c r="G1099">
        <f>'Lay Out'!E1099</f>
        <v>0</v>
      </c>
      <c r="H1099" s="16" t="str">
        <f ca="1">IF('Lay Out'!A1099&gt;3,CONCATENATE('Lay Out'!A1099,RANDBETWEEN(1,99999)),(""))</f>
        <v/>
      </c>
      <c r="I1099" s="16" t="str">
        <f>IF('Lay Out'!A1099&gt;1,'Lay Out'!B1099,"")</f>
        <v/>
      </c>
      <c r="J1099" s="16" t="str">
        <f t="shared" si="103"/>
        <v/>
      </c>
      <c r="K1099" s="16" t="str">
        <f t="shared" si="104"/>
        <v/>
      </c>
      <c r="L1099" s="16" t="str" cm="1">
        <f t="array" ref="L1099">IF(E1099="","",_xlfn.IFS(E1099=18,40,E1099=16,3,E1099=10,10))</f>
        <v/>
      </c>
      <c r="M1099" s="22" t="str">
        <f>IF(E1099=18,'Lay Out'!D1099,IF(E1099=10,'Lay Out'!D1099,IF(E1099=16,'Lay Out'!D1099,"")))</f>
        <v/>
      </c>
      <c r="N1099" s="16" t="str">
        <f>IF(K1099=1,'Lay Out'!G1099,"")</f>
        <v/>
      </c>
      <c r="O1099" s="23" t="str">
        <f>IF(K1099=1,'Lay Out'!$J$25,"")</f>
        <v/>
      </c>
      <c r="P1099">
        <f t="shared" si="105"/>
        <v>90646</v>
      </c>
      <c r="Q1099" s="16" t="str">
        <f>IF(K1099=1,'Lay Out'!F1099,"")</f>
        <v/>
      </c>
    </row>
    <row r="1100" spans="1:17" ht="14.4">
      <c r="A1100" t="str">
        <f>IF(C1100="no",_xlfn.XLOOKUP(D1100,'BASE BANCOS'!B:B,'BASE BANCOS'!C:C,"",0,1),IF(C1100&gt;2,_xlfn.XLOOKUP(D1100,'BASE BANCOS'!A:A,'BASE BANCOS'!C:C,"",0,1),""))</f>
        <v/>
      </c>
      <c r="B1100" s="16" t="str">
        <f>_xlfn.XLOOKUP(A1100,'BASE BANCOS'!C:C,'BASE BANCOS'!B:B,"",0,1)</f>
        <v/>
      </c>
      <c r="C1100" t="str">
        <f t="shared" si="107"/>
        <v/>
      </c>
      <c r="D1100" s="16">
        <f t="shared" si="106"/>
        <v>0</v>
      </c>
      <c r="E1100" t="str">
        <f t="shared" si="102"/>
        <v/>
      </c>
      <c r="F1100" s="21" t="str">
        <f>IF('Lay Out'!A1100&gt;1,'Lay Out'!C1100,"")</f>
        <v/>
      </c>
      <c r="G1100">
        <f>'Lay Out'!E1100</f>
        <v>0</v>
      </c>
      <c r="H1100" s="16" t="str">
        <f ca="1">IF('Lay Out'!A1100&gt;3,CONCATENATE('Lay Out'!A1100,RANDBETWEEN(1,99999)),(""))</f>
        <v/>
      </c>
      <c r="I1100" s="16" t="str">
        <f>IF('Lay Out'!A1100&gt;1,'Lay Out'!B1100,"")</f>
        <v/>
      </c>
      <c r="J1100" s="16" t="str">
        <f t="shared" si="103"/>
        <v/>
      </c>
      <c r="K1100" s="16" t="str">
        <f t="shared" si="104"/>
        <v/>
      </c>
      <c r="L1100" s="16" t="str" cm="1">
        <f t="array" ref="L1100">IF(E1100="","",_xlfn.IFS(E1100=18,40,E1100=16,3,E1100=10,10))</f>
        <v/>
      </c>
      <c r="M1100" s="22" t="str">
        <f>IF(E1100=18,'Lay Out'!D1100,IF(E1100=10,'Lay Out'!D1100,IF(E1100=16,'Lay Out'!D1100,"")))</f>
        <v/>
      </c>
      <c r="N1100" s="16" t="str">
        <f>IF(K1100=1,'Lay Out'!G1100,"")</f>
        <v/>
      </c>
      <c r="O1100" s="23" t="str">
        <f>IF(K1100=1,'Lay Out'!$J$25,"")</f>
        <v/>
      </c>
      <c r="P1100">
        <f t="shared" si="105"/>
        <v>90646</v>
      </c>
      <c r="Q1100" s="16" t="str">
        <f>IF(K1100=1,'Lay Out'!F1100,"")</f>
        <v/>
      </c>
    </row>
    <row r="1101" spans="1:17" ht="14.4">
      <c r="A1101" t="str">
        <f>IF(C1101="no",_xlfn.XLOOKUP(D1101,'BASE BANCOS'!B:B,'BASE BANCOS'!C:C,"",0,1),IF(C1101&gt;2,_xlfn.XLOOKUP(D1101,'BASE BANCOS'!A:A,'BASE BANCOS'!C:C,"",0,1),""))</f>
        <v/>
      </c>
      <c r="B1101" s="16" t="str">
        <f>_xlfn.XLOOKUP(A1101,'BASE BANCOS'!C:C,'BASE BANCOS'!B:B,"",0,1)</f>
        <v/>
      </c>
      <c r="C1101" t="str">
        <f t="shared" si="107"/>
        <v/>
      </c>
      <c r="D1101" s="16">
        <f t="shared" si="106"/>
        <v>0</v>
      </c>
      <c r="E1101" t="str">
        <f t="shared" si="102"/>
        <v/>
      </c>
      <c r="F1101" s="21" t="str">
        <f>IF('Lay Out'!A1101&gt;1,'Lay Out'!C1101,"")</f>
        <v/>
      </c>
      <c r="G1101">
        <f>'Lay Out'!E1101</f>
        <v>0</v>
      </c>
      <c r="H1101" s="16" t="str">
        <f ca="1">IF('Lay Out'!A1101&gt;3,CONCATENATE('Lay Out'!A1101,RANDBETWEEN(1,99999)),(""))</f>
        <v/>
      </c>
      <c r="I1101" s="16" t="str">
        <f>IF('Lay Out'!A1101&gt;1,'Lay Out'!B1101,"")</f>
        <v/>
      </c>
      <c r="J1101" s="16" t="str">
        <f t="shared" si="103"/>
        <v/>
      </c>
      <c r="K1101" s="16" t="str">
        <f t="shared" si="104"/>
        <v/>
      </c>
      <c r="L1101" s="16" t="str" cm="1">
        <f t="array" ref="L1101">IF(E1101="","",_xlfn.IFS(E1101=18,40,E1101=16,3,E1101=10,10))</f>
        <v/>
      </c>
      <c r="M1101" s="22" t="str">
        <f>IF(E1101=18,'Lay Out'!D1101,IF(E1101=10,'Lay Out'!D1101,IF(E1101=16,'Lay Out'!D1101,"")))</f>
        <v/>
      </c>
      <c r="N1101" s="16" t="str">
        <f>IF(K1101=1,'Lay Out'!G1101,"")</f>
        <v/>
      </c>
      <c r="O1101" s="23" t="str">
        <f>IF(K1101=1,'Lay Out'!$J$25,"")</f>
        <v/>
      </c>
      <c r="P1101">
        <f t="shared" si="105"/>
        <v>90646</v>
      </c>
      <c r="Q1101" s="16" t="str">
        <f>IF(K1101=1,'Lay Out'!F1101,"")</f>
        <v/>
      </c>
    </row>
    <row r="1102" spans="1:17" ht="14.4">
      <c r="A1102" t="str">
        <f>IF(C1102="no",_xlfn.XLOOKUP(D1102,'BASE BANCOS'!B:B,'BASE BANCOS'!C:C,"",0,1),IF(C1102&gt;2,_xlfn.XLOOKUP(D1102,'BASE BANCOS'!A:A,'BASE BANCOS'!C:C,"",0,1),""))</f>
        <v/>
      </c>
      <c r="B1102" s="16" t="str">
        <f>_xlfn.XLOOKUP(A1102,'BASE BANCOS'!C:C,'BASE BANCOS'!B:B,"",0,1)</f>
        <v/>
      </c>
      <c r="C1102" t="str">
        <f t="shared" si="107"/>
        <v/>
      </c>
      <c r="D1102" s="16">
        <f t="shared" si="106"/>
        <v>0</v>
      </c>
      <c r="E1102" t="str">
        <f t="shared" si="102"/>
        <v/>
      </c>
      <c r="F1102" s="21" t="str">
        <f>IF('Lay Out'!A1102&gt;1,'Lay Out'!C1102,"")</f>
        <v/>
      </c>
      <c r="G1102">
        <f>'Lay Out'!E1102</f>
        <v>0</v>
      </c>
      <c r="H1102" s="16" t="str">
        <f ca="1">IF('Lay Out'!A1102&gt;3,CONCATENATE('Lay Out'!A1102,RANDBETWEEN(1,99999)),(""))</f>
        <v/>
      </c>
      <c r="I1102" s="16" t="str">
        <f>IF('Lay Out'!A1102&gt;1,'Lay Out'!B1102,"")</f>
        <v/>
      </c>
      <c r="J1102" s="16" t="str">
        <f t="shared" si="103"/>
        <v/>
      </c>
      <c r="K1102" s="16" t="str">
        <f t="shared" si="104"/>
        <v/>
      </c>
      <c r="L1102" s="16" t="str" cm="1">
        <f t="array" ref="L1102">IF(E1102="","",_xlfn.IFS(E1102=18,40,E1102=16,3,E1102=10,10))</f>
        <v/>
      </c>
      <c r="M1102" s="22" t="str">
        <f>IF(E1102=18,'Lay Out'!D1102,IF(E1102=10,'Lay Out'!D1102,IF(E1102=16,'Lay Out'!D1102,"")))</f>
        <v/>
      </c>
      <c r="N1102" s="16" t="str">
        <f>IF(K1102=1,'Lay Out'!G1102,"")</f>
        <v/>
      </c>
      <c r="O1102" s="23" t="str">
        <f>IF(K1102=1,'Lay Out'!$J$25,"")</f>
        <v/>
      </c>
      <c r="P1102">
        <f t="shared" si="105"/>
        <v>90646</v>
      </c>
      <c r="Q1102" s="16" t="str">
        <f>IF(K1102=1,'Lay Out'!F1102,"")</f>
        <v/>
      </c>
    </row>
    <row r="1103" spans="1:17" ht="14.4">
      <c r="A1103" t="str">
        <f>IF(C1103="no",_xlfn.XLOOKUP(D1103,'BASE BANCOS'!B:B,'BASE BANCOS'!C:C,"",0,1),IF(C1103&gt;2,_xlfn.XLOOKUP(D1103,'BASE BANCOS'!A:A,'BASE BANCOS'!C:C,"",0,1),""))</f>
        <v/>
      </c>
      <c r="B1103" s="16" t="str">
        <f>_xlfn.XLOOKUP(A1103,'BASE BANCOS'!C:C,'BASE BANCOS'!B:B,"",0,1)</f>
        <v/>
      </c>
      <c r="C1103" t="str">
        <f t="shared" si="107"/>
        <v/>
      </c>
      <c r="D1103" s="16">
        <f t="shared" si="106"/>
        <v>0</v>
      </c>
      <c r="E1103" t="str">
        <f t="shared" si="102"/>
        <v/>
      </c>
      <c r="F1103" s="21" t="str">
        <f>IF('Lay Out'!A1103&gt;1,'Lay Out'!C1103,"")</f>
        <v/>
      </c>
      <c r="G1103">
        <f>'Lay Out'!E1103</f>
        <v>0</v>
      </c>
      <c r="H1103" s="16" t="str">
        <f ca="1">IF('Lay Out'!A1103&gt;3,CONCATENATE('Lay Out'!A1103,RANDBETWEEN(1,99999)),(""))</f>
        <v/>
      </c>
      <c r="I1103" s="16" t="str">
        <f>IF('Lay Out'!A1103&gt;1,'Lay Out'!B1103,"")</f>
        <v/>
      </c>
      <c r="J1103" s="16" t="str">
        <f t="shared" si="103"/>
        <v/>
      </c>
      <c r="K1103" s="16" t="str">
        <f t="shared" si="104"/>
        <v/>
      </c>
      <c r="L1103" s="16" t="str" cm="1">
        <f t="array" ref="L1103">IF(E1103="","",_xlfn.IFS(E1103=18,40,E1103=16,3,E1103=10,10))</f>
        <v/>
      </c>
      <c r="M1103" s="22" t="str">
        <f>IF(E1103=18,'Lay Out'!D1103,IF(E1103=10,'Lay Out'!D1103,IF(E1103=16,'Lay Out'!D1103,"")))</f>
        <v/>
      </c>
      <c r="N1103" s="16" t="str">
        <f>IF(K1103=1,'Lay Out'!G1103,"")</f>
        <v/>
      </c>
      <c r="O1103" s="23" t="str">
        <f>IF(K1103=1,'Lay Out'!$J$25,"")</f>
        <v/>
      </c>
      <c r="P1103">
        <f t="shared" si="105"/>
        <v>90646</v>
      </c>
      <c r="Q1103" s="16" t="str">
        <f>IF(K1103=1,'Lay Out'!F1103,"")</f>
        <v/>
      </c>
    </row>
    <row r="1104" spans="1:17" ht="14.4">
      <c r="A1104" t="str">
        <f>IF(C1104="no",_xlfn.XLOOKUP(D1104,'BASE BANCOS'!B:B,'BASE BANCOS'!C:C,"",0,1),IF(C1104&gt;2,_xlfn.XLOOKUP(D1104,'BASE BANCOS'!A:A,'BASE BANCOS'!C:C,"",0,1),""))</f>
        <v/>
      </c>
      <c r="B1104" s="16" t="str">
        <f>_xlfn.XLOOKUP(A1104,'BASE BANCOS'!C:C,'BASE BANCOS'!B:B,"",0,1)</f>
        <v/>
      </c>
      <c r="C1104" t="str">
        <f t="shared" si="107"/>
        <v/>
      </c>
      <c r="D1104" s="16">
        <f t="shared" si="106"/>
        <v>0</v>
      </c>
      <c r="E1104" t="str">
        <f t="shared" si="102"/>
        <v/>
      </c>
      <c r="F1104" s="21" t="str">
        <f>IF('Lay Out'!A1104&gt;1,'Lay Out'!C1104,"")</f>
        <v/>
      </c>
      <c r="G1104">
        <f>'Lay Out'!E1104</f>
        <v>0</v>
      </c>
      <c r="H1104" s="16" t="str">
        <f ca="1">IF('Lay Out'!A1104&gt;3,CONCATENATE('Lay Out'!A1104,RANDBETWEEN(1,99999)),(""))</f>
        <v/>
      </c>
      <c r="I1104" s="16" t="str">
        <f>IF('Lay Out'!A1104&gt;1,'Lay Out'!B1104,"")</f>
        <v/>
      </c>
      <c r="J1104" s="16" t="str">
        <f t="shared" si="103"/>
        <v/>
      </c>
      <c r="K1104" s="16" t="str">
        <f t="shared" si="104"/>
        <v/>
      </c>
      <c r="L1104" s="16" t="str" cm="1">
        <f t="array" ref="L1104">IF(E1104="","",_xlfn.IFS(E1104=18,40,E1104=16,3,E1104=10,10))</f>
        <v/>
      </c>
      <c r="M1104" s="22" t="str">
        <f>IF(E1104=18,'Lay Out'!D1104,IF(E1104=10,'Lay Out'!D1104,IF(E1104=16,'Lay Out'!D1104,"")))</f>
        <v/>
      </c>
      <c r="N1104" s="16" t="str">
        <f>IF(K1104=1,'Lay Out'!G1104,"")</f>
        <v/>
      </c>
      <c r="O1104" s="23" t="str">
        <f>IF(K1104=1,'Lay Out'!$J$25,"")</f>
        <v/>
      </c>
      <c r="P1104">
        <f t="shared" si="105"/>
        <v>90646</v>
      </c>
      <c r="Q1104" s="16" t="str">
        <f>IF(K1104=1,'Lay Out'!F1104,"")</f>
        <v/>
      </c>
    </row>
    <row r="1105" spans="1:17" ht="14.4">
      <c r="A1105" t="str">
        <f>IF(C1105="no",_xlfn.XLOOKUP(D1105,'BASE BANCOS'!B:B,'BASE BANCOS'!C:C,"",0,1),IF(C1105&gt;2,_xlfn.XLOOKUP(D1105,'BASE BANCOS'!A:A,'BASE BANCOS'!C:C,"",0,1),""))</f>
        <v/>
      </c>
      <c r="B1105" s="16" t="str">
        <f>_xlfn.XLOOKUP(A1105,'BASE BANCOS'!C:C,'BASE BANCOS'!B:B,"",0,1)</f>
        <v/>
      </c>
      <c r="C1105" t="str">
        <f t="shared" si="107"/>
        <v/>
      </c>
      <c r="D1105" s="16">
        <f t="shared" si="106"/>
        <v>0</v>
      </c>
      <c r="E1105" t="str">
        <f t="shared" si="102"/>
        <v/>
      </c>
      <c r="F1105" s="21" t="str">
        <f>IF('Lay Out'!A1105&gt;1,'Lay Out'!C1105,"")</f>
        <v/>
      </c>
      <c r="G1105">
        <f>'Lay Out'!E1105</f>
        <v>0</v>
      </c>
      <c r="H1105" s="16" t="str">
        <f ca="1">IF('Lay Out'!A1105&gt;3,CONCATENATE('Lay Out'!A1105,RANDBETWEEN(1,99999)),(""))</f>
        <v/>
      </c>
      <c r="I1105" s="16" t="str">
        <f>IF('Lay Out'!A1105&gt;1,'Lay Out'!B1105,"")</f>
        <v/>
      </c>
      <c r="J1105" s="16" t="str">
        <f t="shared" si="103"/>
        <v/>
      </c>
      <c r="K1105" s="16" t="str">
        <f t="shared" si="104"/>
        <v/>
      </c>
      <c r="L1105" s="16" t="str" cm="1">
        <f t="array" ref="L1105">IF(E1105="","",_xlfn.IFS(E1105=18,40,E1105=16,3,E1105=10,10))</f>
        <v/>
      </c>
      <c r="M1105" s="22" t="str">
        <f>IF(E1105=18,'Lay Out'!D1105,IF(E1105=10,'Lay Out'!D1105,IF(E1105=16,'Lay Out'!D1105,"")))</f>
        <v/>
      </c>
      <c r="N1105" s="16" t="str">
        <f>IF(K1105=1,'Lay Out'!G1105,"")</f>
        <v/>
      </c>
      <c r="O1105" s="23" t="str">
        <f>IF(K1105=1,'Lay Out'!$J$25,"")</f>
        <v/>
      </c>
      <c r="P1105">
        <f t="shared" si="105"/>
        <v>90646</v>
      </c>
      <c r="Q1105" s="16" t="str">
        <f>IF(K1105=1,'Lay Out'!F1105,"")</f>
        <v/>
      </c>
    </row>
    <row r="1106" spans="1:17" ht="14.4">
      <c r="A1106" t="str">
        <f>IF(C1106="no",_xlfn.XLOOKUP(D1106,'BASE BANCOS'!B:B,'BASE BANCOS'!C:C,"",0,1),IF(C1106&gt;2,_xlfn.XLOOKUP(D1106,'BASE BANCOS'!A:A,'BASE BANCOS'!C:C,"",0,1),""))</f>
        <v/>
      </c>
      <c r="B1106" s="16" t="str">
        <f>_xlfn.XLOOKUP(A1106,'BASE BANCOS'!C:C,'BASE BANCOS'!B:B,"",0,1)</f>
        <v/>
      </c>
      <c r="C1106" t="str">
        <f t="shared" si="107"/>
        <v/>
      </c>
      <c r="D1106" s="16">
        <f t="shared" si="106"/>
        <v>0</v>
      </c>
      <c r="E1106" t="str">
        <f t="shared" si="102"/>
        <v/>
      </c>
      <c r="F1106" s="21" t="str">
        <f>IF('Lay Out'!A1106&gt;1,'Lay Out'!C1106,"")</f>
        <v/>
      </c>
      <c r="G1106">
        <f>'Lay Out'!E1106</f>
        <v>0</v>
      </c>
      <c r="H1106" s="16" t="str">
        <f ca="1">IF('Lay Out'!A1106&gt;3,CONCATENATE('Lay Out'!A1106,RANDBETWEEN(1,99999)),(""))</f>
        <v/>
      </c>
      <c r="I1106" s="16" t="str">
        <f>IF('Lay Out'!A1106&gt;1,'Lay Out'!B1106,"")</f>
        <v/>
      </c>
      <c r="J1106" s="16" t="str">
        <f t="shared" si="103"/>
        <v/>
      </c>
      <c r="K1106" s="16" t="str">
        <f t="shared" si="104"/>
        <v/>
      </c>
      <c r="L1106" s="16" t="str" cm="1">
        <f t="array" ref="L1106">IF(E1106="","",_xlfn.IFS(E1106=18,40,E1106=16,3,E1106=10,10))</f>
        <v/>
      </c>
      <c r="M1106" s="22" t="str">
        <f>IF(E1106=18,'Lay Out'!D1106,IF(E1106=10,'Lay Out'!D1106,IF(E1106=16,'Lay Out'!D1106,"")))</f>
        <v/>
      </c>
      <c r="N1106" s="16" t="str">
        <f>IF(K1106=1,'Lay Out'!G1106,"")</f>
        <v/>
      </c>
      <c r="O1106" s="23" t="str">
        <f>IF(K1106=1,'Lay Out'!$J$25,"")</f>
        <v/>
      </c>
      <c r="P1106">
        <f t="shared" si="105"/>
        <v>90646</v>
      </c>
      <c r="Q1106" s="16" t="str">
        <f>IF(K1106=1,'Lay Out'!F1106,"")</f>
        <v/>
      </c>
    </row>
    <row r="1107" spans="1:17" ht="14.4">
      <c r="A1107" t="str">
        <f>IF(C1107="no",_xlfn.XLOOKUP(D1107,'BASE BANCOS'!B:B,'BASE BANCOS'!C:C,"",0,1),IF(C1107&gt;2,_xlfn.XLOOKUP(D1107,'BASE BANCOS'!A:A,'BASE BANCOS'!C:C,"",0,1),""))</f>
        <v/>
      </c>
      <c r="B1107" s="16" t="str">
        <f>_xlfn.XLOOKUP(A1107,'BASE BANCOS'!C:C,'BASE BANCOS'!B:B,"",0,1)</f>
        <v/>
      </c>
      <c r="C1107" t="str">
        <f t="shared" si="107"/>
        <v/>
      </c>
      <c r="D1107" s="16">
        <f t="shared" si="106"/>
        <v>0</v>
      </c>
      <c r="E1107" t="str">
        <f t="shared" si="102"/>
        <v/>
      </c>
      <c r="F1107" s="21" t="str">
        <f>IF('Lay Out'!A1107&gt;1,'Lay Out'!C1107,"")</f>
        <v/>
      </c>
      <c r="G1107">
        <f>'Lay Out'!E1107</f>
        <v>0</v>
      </c>
      <c r="H1107" s="16" t="str">
        <f ca="1">IF('Lay Out'!A1107&gt;3,CONCATENATE('Lay Out'!A1107,RANDBETWEEN(1,99999)),(""))</f>
        <v/>
      </c>
      <c r="I1107" s="16" t="str">
        <f>IF('Lay Out'!A1107&gt;1,'Lay Out'!B1107,"")</f>
        <v/>
      </c>
      <c r="J1107" s="16" t="str">
        <f t="shared" si="103"/>
        <v/>
      </c>
      <c r="K1107" s="16" t="str">
        <f t="shared" si="104"/>
        <v/>
      </c>
      <c r="L1107" s="16" t="str" cm="1">
        <f t="array" ref="L1107">IF(E1107="","",_xlfn.IFS(E1107=18,40,E1107=16,3,E1107=10,10))</f>
        <v/>
      </c>
      <c r="M1107" s="22" t="str">
        <f>IF(E1107=18,'Lay Out'!D1107,IF(E1107=10,'Lay Out'!D1107,IF(E1107=16,'Lay Out'!D1107,"")))</f>
        <v/>
      </c>
      <c r="N1107" s="16" t="str">
        <f>IF(K1107=1,'Lay Out'!G1107,"")</f>
        <v/>
      </c>
      <c r="O1107" s="23" t="str">
        <f>IF(K1107=1,'Lay Out'!$J$25,"")</f>
        <v/>
      </c>
      <c r="P1107">
        <f t="shared" si="105"/>
        <v>90646</v>
      </c>
      <c r="Q1107" s="16" t="str">
        <f>IF(K1107=1,'Lay Out'!F1107,"")</f>
        <v/>
      </c>
    </row>
    <row r="1108" spans="1:17" ht="14.4">
      <c r="A1108" t="str">
        <f>IF(C1108="no",_xlfn.XLOOKUP(D1108,'BASE BANCOS'!B:B,'BASE BANCOS'!C:C,"",0,1),IF(C1108&gt;2,_xlfn.XLOOKUP(D1108,'BASE BANCOS'!A:A,'BASE BANCOS'!C:C,"",0,1),""))</f>
        <v/>
      </c>
      <c r="B1108" s="16" t="str">
        <f>_xlfn.XLOOKUP(A1108,'BASE BANCOS'!C:C,'BASE BANCOS'!B:B,"",0,1)</f>
        <v/>
      </c>
      <c r="C1108" t="str">
        <f t="shared" si="107"/>
        <v/>
      </c>
      <c r="D1108" s="16">
        <f t="shared" si="106"/>
        <v>0</v>
      </c>
      <c r="E1108" t="str">
        <f t="shared" si="102"/>
        <v/>
      </c>
      <c r="F1108" s="21" t="str">
        <f>IF('Lay Out'!A1108&gt;1,'Lay Out'!C1108,"")</f>
        <v/>
      </c>
      <c r="G1108">
        <f>'Lay Out'!E1108</f>
        <v>0</v>
      </c>
      <c r="H1108" s="16" t="str">
        <f ca="1">IF('Lay Out'!A1108&gt;3,CONCATENATE('Lay Out'!A1108,RANDBETWEEN(1,99999)),(""))</f>
        <v/>
      </c>
      <c r="I1108" s="16" t="str">
        <f>IF('Lay Out'!A1108&gt;1,'Lay Out'!B1108,"")</f>
        <v/>
      </c>
      <c r="J1108" s="16" t="str">
        <f t="shared" si="103"/>
        <v/>
      </c>
      <c r="K1108" s="16" t="str">
        <f t="shared" si="104"/>
        <v/>
      </c>
      <c r="L1108" s="16" t="str" cm="1">
        <f t="array" ref="L1108">IF(E1108="","",_xlfn.IFS(E1108=18,40,E1108=16,3,E1108=10,10))</f>
        <v/>
      </c>
      <c r="M1108" s="22" t="str">
        <f>IF(E1108=18,'Lay Out'!D1108,IF(E1108=10,'Lay Out'!D1108,IF(E1108=16,'Lay Out'!D1108,"")))</f>
        <v/>
      </c>
      <c r="N1108" s="16" t="str">
        <f>IF(K1108=1,'Lay Out'!G1108,"")</f>
        <v/>
      </c>
      <c r="O1108" s="23" t="str">
        <f>IF(K1108=1,'Lay Out'!$J$25,"")</f>
        <v/>
      </c>
      <c r="P1108">
        <f t="shared" si="105"/>
        <v>90646</v>
      </c>
      <c r="Q1108" s="16" t="str">
        <f>IF(K1108=1,'Lay Out'!F1108,"")</f>
        <v/>
      </c>
    </row>
    <row r="1109" spans="1:17" ht="14.4">
      <c r="A1109" t="str">
        <f>IF(C1109="no",_xlfn.XLOOKUP(D1109,'BASE BANCOS'!B:B,'BASE BANCOS'!C:C,"",0,1),IF(C1109&gt;2,_xlfn.XLOOKUP(D1109,'BASE BANCOS'!A:A,'BASE BANCOS'!C:C,"",0,1),""))</f>
        <v/>
      </c>
      <c r="B1109" s="16" t="str">
        <f>_xlfn.XLOOKUP(A1109,'BASE BANCOS'!C:C,'BASE BANCOS'!B:B,"",0,1)</f>
        <v/>
      </c>
      <c r="C1109" t="str">
        <f t="shared" si="107"/>
        <v/>
      </c>
      <c r="D1109" s="16">
        <f t="shared" si="106"/>
        <v>0</v>
      </c>
      <c r="E1109" t="str">
        <f t="shared" si="102"/>
        <v/>
      </c>
      <c r="F1109" s="21" t="str">
        <f>IF('Lay Out'!A1109&gt;1,'Lay Out'!C1109,"")</f>
        <v/>
      </c>
      <c r="G1109">
        <f>'Lay Out'!E1109</f>
        <v>0</v>
      </c>
      <c r="H1109" s="16" t="str">
        <f ca="1">IF('Lay Out'!A1109&gt;3,CONCATENATE('Lay Out'!A1109,RANDBETWEEN(1,99999)),(""))</f>
        <v/>
      </c>
      <c r="I1109" s="16" t="str">
        <f>IF('Lay Out'!A1109&gt;1,'Lay Out'!B1109,"")</f>
        <v/>
      </c>
      <c r="J1109" s="16" t="str">
        <f t="shared" si="103"/>
        <v/>
      </c>
      <c r="K1109" s="16" t="str">
        <f t="shared" si="104"/>
        <v/>
      </c>
      <c r="L1109" s="16" t="str" cm="1">
        <f t="array" ref="L1109">IF(E1109="","",_xlfn.IFS(E1109=18,40,E1109=16,3,E1109=10,10))</f>
        <v/>
      </c>
      <c r="M1109" s="22" t="str">
        <f>IF(E1109=18,'Lay Out'!D1109,IF(E1109=10,'Lay Out'!D1109,IF(E1109=16,'Lay Out'!D1109,"")))</f>
        <v/>
      </c>
      <c r="N1109" s="16" t="str">
        <f>IF(K1109=1,'Lay Out'!G1109,"")</f>
        <v/>
      </c>
      <c r="O1109" s="23" t="str">
        <f>IF(K1109=1,'Lay Out'!$J$25,"")</f>
        <v/>
      </c>
      <c r="P1109">
        <f t="shared" si="105"/>
        <v>90646</v>
      </c>
      <c r="Q1109" s="16" t="str">
        <f>IF(K1109=1,'Lay Out'!F1109,"")</f>
        <v/>
      </c>
    </row>
    <row r="1110" spans="1:17" ht="14.4">
      <c r="A1110" t="str">
        <f>IF(C1110="no",_xlfn.XLOOKUP(D1110,'BASE BANCOS'!B:B,'BASE BANCOS'!C:C,"",0,1),IF(C1110&gt;2,_xlfn.XLOOKUP(D1110,'BASE BANCOS'!A:A,'BASE BANCOS'!C:C,"",0,1),""))</f>
        <v/>
      </c>
      <c r="B1110" s="16" t="str">
        <f>_xlfn.XLOOKUP(A1110,'BASE BANCOS'!C:C,'BASE BANCOS'!B:B,"",0,1)</f>
        <v/>
      </c>
      <c r="C1110" t="str">
        <f t="shared" si="107"/>
        <v/>
      </c>
      <c r="D1110" s="16">
        <f t="shared" si="106"/>
        <v>0</v>
      </c>
      <c r="E1110" t="str">
        <f t="shared" si="102"/>
        <v/>
      </c>
      <c r="F1110" s="21" t="str">
        <f>IF('Lay Out'!A1110&gt;1,'Lay Out'!C1110,"")</f>
        <v/>
      </c>
      <c r="G1110">
        <f>'Lay Out'!E1110</f>
        <v>0</v>
      </c>
      <c r="H1110" s="16" t="str">
        <f ca="1">IF('Lay Out'!A1110&gt;3,CONCATENATE('Lay Out'!A1110,RANDBETWEEN(1,99999)),(""))</f>
        <v/>
      </c>
      <c r="I1110" s="16" t="str">
        <f>IF('Lay Out'!A1110&gt;1,'Lay Out'!B1110,"")</f>
        <v/>
      </c>
      <c r="J1110" s="16" t="str">
        <f t="shared" si="103"/>
        <v/>
      </c>
      <c r="K1110" s="16" t="str">
        <f t="shared" si="104"/>
        <v/>
      </c>
      <c r="L1110" s="16" t="str" cm="1">
        <f t="array" ref="L1110">IF(E1110="","",_xlfn.IFS(E1110=18,40,E1110=16,3,E1110=10,10))</f>
        <v/>
      </c>
      <c r="M1110" s="22" t="str">
        <f>IF(E1110=18,'Lay Out'!D1110,IF(E1110=10,'Lay Out'!D1110,IF(E1110=16,'Lay Out'!D1110,"")))</f>
        <v/>
      </c>
      <c r="N1110" s="16" t="str">
        <f>IF(K1110=1,'Lay Out'!G1110,"")</f>
        <v/>
      </c>
      <c r="O1110" s="23" t="str">
        <f>IF(K1110=1,'Lay Out'!$J$25,"")</f>
        <v/>
      </c>
      <c r="P1110">
        <f t="shared" si="105"/>
        <v>90646</v>
      </c>
      <c r="Q1110" s="16" t="str">
        <f>IF(K1110=1,'Lay Out'!F1110,"")</f>
        <v/>
      </c>
    </row>
    <row r="1111" spans="1:17" ht="14.4">
      <c r="A1111" t="str">
        <f>IF(C1111="no",_xlfn.XLOOKUP(D1111,'BASE BANCOS'!B:B,'BASE BANCOS'!C:C,"",0,1),IF(C1111&gt;2,_xlfn.XLOOKUP(D1111,'BASE BANCOS'!A:A,'BASE BANCOS'!C:C,"",0,1),""))</f>
        <v/>
      </c>
      <c r="B1111" s="16" t="str">
        <f>_xlfn.XLOOKUP(A1111,'BASE BANCOS'!C:C,'BASE BANCOS'!B:B,"",0,1)</f>
        <v/>
      </c>
      <c r="C1111" t="str">
        <f t="shared" si="107"/>
        <v/>
      </c>
      <c r="D1111" s="16">
        <f t="shared" si="106"/>
        <v>0</v>
      </c>
      <c r="E1111" t="str">
        <f t="shared" si="102"/>
        <v/>
      </c>
      <c r="F1111" s="21" t="str">
        <f>IF('Lay Out'!A1111&gt;1,'Lay Out'!C1111,"")</f>
        <v/>
      </c>
      <c r="G1111">
        <f>'Lay Out'!E1111</f>
        <v>0</v>
      </c>
      <c r="H1111" s="16" t="str">
        <f ca="1">IF('Lay Out'!A1111&gt;3,CONCATENATE('Lay Out'!A1111,RANDBETWEEN(1,99999)),(""))</f>
        <v/>
      </c>
      <c r="I1111" s="16" t="str">
        <f>IF('Lay Out'!A1111&gt;1,'Lay Out'!B1111,"")</f>
        <v/>
      </c>
      <c r="J1111" s="16" t="str">
        <f t="shared" si="103"/>
        <v/>
      </c>
      <c r="K1111" s="16" t="str">
        <f t="shared" si="104"/>
        <v/>
      </c>
      <c r="L1111" s="16" t="str" cm="1">
        <f t="array" ref="L1111">IF(E1111="","",_xlfn.IFS(E1111=18,40,E1111=16,3,E1111=10,10))</f>
        <v/>
      </c>
      <c r="M1111" s="22" t="str">
        <f>IF(E1111=18,'Lay Out'!D1111,IF(E1111=10,'Lay Out'!D1111,IF(E1111=16,'Lay Out'!D1111,"")))</f>
        <v/>
      </c>
      <c r="N1111" s="16" t="str">
        <f>IF(K1111=1,'Lay Out'!G1111,"")</f>
        <v/>
      </c>
      <c r="O1111" s="23" t="str">
        <f>IF(K1111=1,'Lay Out'!$J$25,"")</f>
        <v/>
      </c>
      <c r="P1111">
        <f t="shared" si="105"/>
        <v>90646</v>
      </c>
      <c r="Q1111" s="16" t="str">
        <f>IF(K1111=1,'Lay Out'!F1111,"")</f>
        <v/>
      </c>
    </row>
    <row r="1112" spans="1:17" ht="14.4">
      <c r="A1112" t="str">
        <f>IF(C1112="no",_xlfn.XLOOKUP(D1112,'BASE BANCOS'!B:B,'BASE BANCOS'!C:C,"",0,1),IF(C1112&gt;2,_xlfn.XLOOKUP(D1112,'BASE BANCOS'!A:A,'BASE BANCOS'!C:C,"",0,1),""))</f>
        <v/>
      </c>
      <c r="B1112" s="16" t="str">
        <f>_xlfn.XLOOKUP(A1112,'BASE BANCOS'!C:C,'BASE BANCOS'!B:B,"",0,1)</f>
        <v/>
      </c>
      <c r="C1112" t="str">
        <f t="shared" si="107"/>
        <v/>
      </c>
      <c r="D1112" s="16">
        <f t="shared" si="106"/>
        <v>0</v>
      </c>
      <c r="E1112" t="str">
        <f t="shared" si="102"/>
        <v/>
      </c>
      <c r="F1112" s="21" t="str">
        <f>IF('Lay Out'!A1112&gt;1,'Lay Out'!C1112,"")</f>
        <v/>
      </c>
      <c r="G1112">
        <f>'Lay Out'!E1112</f>
        <v>0</v>
      </c>
      <c r="H1112" s="16" t="str">
        <f ca="1">IF('Lay Out'!A1112&gt;3,CONCATENATE('Lay Out'!A1112,RANDBETWEEN(1,99999)),(""))</f>
        <v/>
      </c>
      <c r="I1112" s="16" t="str">
        <f>IF('Lay Out'!A1112&gt;1,'Lay Out'!B1112,"")</f>
        <v/>
      </c>
      <c r="J1112" s="16" t="str">
        <f t="shared" si="103"/>
        <v/>
      </c>
      <c r="K1112" s="16" t="str">
        <f t="shared" si="104"/>
        <v/>
      </c>
      <c r="L1112" s="16" t="str" cm="1">
        <f t="array" ref="L1112">IF(E1112="","",_xlfn.IFS(E1112=18,40,E1112=16,3,E1112=10,10))</f>
        <v/>
      </c>
      <c r="M1112" s="22" t="str">
        <f>IF(E1112=18,'Lay Out'!D1112,IF(E1112=10,'Lay Out'!D1112,IF(E1112=16,'Lay Out'!D1112,"")))</f>
        <v/>
      </c>
      <c r="N1112" s="16" t="str">
        <f>IF(K1112=1,'Lay Out'!G1112,"")</f>
        <v/>
      </c>
      <c r="O1112" s="23" t="str">
        <f>IF(K1112=1,'Lay Out'!$J$25,"")</f>
        <v/>
      </c>
      <c r="P1112">
        <f t="shared" si="105"/>
        <v>90646</v>
      </c>
      <c r="Q1112" s="16" t="str">
        <f>IF(K1112=1,'Lay Out'!F1112,"")</f>
        <v/>
      </c>
    </row>
    <row r="1113" spans="1:17" ht="14.4">
      <c r="A1113" t="str">
        <f>IF(C1113="no",_xlfn.XLOOKUP(D1113,'BASE BANCOS'!B:B,'BASE BANCOS'!C:C,"",0,1),IF(C1113&gt;2,_xlfn.XLOOKUP(D1113,'BASE BANCOS'!A:A,'BASE BANCOS'!C:C,"",0,1),""))</f>
        <v/>
      </c>
      <c r="B1113" s="16" t="str">
        <f>_xlfn.XLOOKUP(A1113,'BASE BANCOS'!C:C,'BASE BANCOS'!B:B,"",0,1)</f>
        <v/>
      </c>
      <c r="C1113" t="str">
        <f t="shared" si="107"/>
        <v/>
      </c>
      <c r="D1113" s="16">
        <f t="shared" si="106"/>
        <v>0</v>
      </c>
      <c r="E1113" t="str">
        <f t="shared" si="102"/>
        <v/>
      </c>
      <c r="F1113" s="21" t="str">
        <f>IF('Lay Out'!A1113&gt;1,'Lay Out'!C1113,"")</f>
        <v/>
      </c>
      <c r="G1113">
        <f>'Lay Out'!E1113</f>
        <v>0</v>
      </c>
      <c r="H1113" s="16" t="str">
        <f ca="1">IF('Lay Out'!A1113&gt;3,CONCATENATE('Lay Out'!A1113,RANDBETWEEN(1,99999)),(""))</f>
        <v/>
      </c>
      <c r="I1113" s="16" t="str">
        <f>IF('Lay Out'!A1113&gt;1,'Lay Out'!B1113,"")</f>
        <v/>
      </c>
      <c r="J1113" s="16" t="str">
        <f t="shared" si="103"/>
        <v/>
      </c>
      <c r="K1113" s="16" t="str">
        <f t="shared" si="104"/>
        <v/>
      </c>
      <c r="L1113" s="16" t="str" cm="1">
        <f t="array" ref="L1113">IF(E1113="","",_xlfn.IFS(E1113=18,40,E1113=16,3,E1113=10,10))</f>
        <v/>
      </c>
      <c r="M1113" s="22" t="str">
        <f>IF(E1113=18,'Lay Out'!D1113,IF(E1113=10,'Lay Out'!D1113,IF(E1113=16,'Lay Out'!D1113,"")))</f>
        <v/>
      </c>
      <c r="N1113" s="16" t="str">
        <f>IF(K1113=1,'Lay Out'!G1113,"")</f>
        <v/>
      </c>
      <c r="O1113" s="23" t="str">
        <f>IF(K1113=1,'Lay Out'!$J$25,"")</f>
        <v/>
      </c>
      <c r="P1113">
        <f t="shared" si="105"/>
        <v>90646</v>
      </c>
      <c r="Q1113" s="16" t="str">
        <f>IF(K1113=1,'Lay Out'!F1113,"")</f>
        <v/>
      </c>
    </row>
    <row r="1114" spans="1:17" ht="14.4">
      <c r="A1114" t="str">
        <f>IF(C1114="no",_xlfn.XLOOKUP(D1114,'BASE BANCOS'!B:B,'BASE BANCOS'!C:C,"",0,1),IF(C1114&gt;2,_xlfn.XLOOKUP(D1114,'BASE BANCOS'!A:A,'BASE BANCOS'!C:C,"",0,1),""))</f>
        <v/>
      </c>
      <c r="B1114" s="16" t="str">
        <f>_xlfn.XLOOKUP(A1114,'BASE BANCOS'!C:C,'BASE BANCOS'!B:B,"",0,1)</f>
        <v/>
      </c>
      <c r="C1114" t="str">
        <f t="shared" si="107"/>
        <v/>
      </c>
      <c r="D1114" s="16">
        <f t="shared" si="106"/>
        <v>0</v>
      </c>
      <c r="E1114" t="str">
        <f t="shared" si="102"/>
        <v/>
      </c>
      <c r="F1114" s="21" t="str">
        <f>IF('Lay Out'!A1114&gt;1,'Lay Out'!C1114,"")</f>
        <v/>
      </c>
      <c r="G1114">
        <f>'Lay Out'!E1114</f>
        <v>0</v>
      </c>
      <c r="H1114" s="16" t="str">
        <f ca="1">IF('Lay Out'!A1114&gt;3,CONCATENATE('Lay Out'!A1114,RANDBETWEEN(1,99999)),(""))</f>
        <v/>
      </c>
      <c r="I1114" s="16" t="str">
        <f>IF('Lay Out'!A1114&gt;1,'Lay Out'!B1114,"")</f>
        <v/>
      </c>
      <c r="J1114" s="16" t="str">
        <f t="shared" si="103"/>
        <v/>
      </c>
      <c r="K1114" s="16" t="str">
        <f t="shared" si="104"/>
        <v/>
      </c>
      <c r="L1114" s="16" t="str" cm="1">
        <f t="array" ref="L1114">IF(E1114="","",_xlfn.IFS(E1114=18,40,E1114=16,3,E1114=10,10))</f>
        <v/>
      </c>
      <c r="M1114" s="22" t="str">
        <f>IF(E1114=18,'Lay Out'!D1114,IF(E1114=10,'Lay Out'!D1114,IF(E1114=16,'Lay Out'!D1114,"")))</f>
        <v/>
      </c>
      <c r="N1114" s="16" t="str">
        <f>IF(K1114=1,'Lay Out'!G1114,"")</f>
        <v/>
      </c>
      <c r="O1114" s="23" t="str">
        <f>IF(K1114=1,'Lay Out'!$J$25,"")</f>
        <v/>
      </c>
      <c r="P1114">
        <f t="shared" si="105"/>
        <v>90646</v>
      </c>
      <c r="Q1114" s="16" t="str">
        <f>IF(K1114=1,'Lay Out'!F1114,"")</f>
        <v/>
      </c>
    </row>
    <row r="1115" spans="1:17" ht="14.4">
      <c r="A1115" t="str">
        <f>IF(C1115="no",_xlfn.XLOOKUP(D1115,'BASE BANCOS'!B:B,'BASE BANCOS'!C:C,"",0,1),IF(C1115&gt;2,_xlfn.XLOOKUP(D1115,'BASE BANCOS'!A:A,'BASE BANCOS'!C:C,"",0,1),""))</f>
        <v/>
      </c>
      <c r="B1115" s="16" t="str">
        <f>_xlfn.XLOOKUP(A1115,'BASE BANCOS'!C:C,'BASE BANCOS'!B:B,"",0,1)</f>
        <v/>
      </c>
      <c r="C1115" t="str">
        <f t="shared" si="107"/>
        <v/>
      </c>
      <c r="D1115" s="16">
        <f t="shared" si="106"/>
        <v>0</v>
      </c>
      <c r="E1115" t="str">
        <f t="shared" si="102"/>
        <v/>
      </c>
      <c r="F1115" s="21" t="str">
        <f>IF('Lay Out'!A1115&gt;1,'Lay Out'!C1115,"")</f>
        <v/>
      </c>
      <c r="G1115">
        <f>'Lay Out'!E1115</f>
        <v>0</v>
      </c>
      <c r="H1115" s="16" t="str">
        <f ca="1">IF('Lay Out'!A1115&gt;3,CONCATENATE('Lay Out'!A1115,RANDBETWEEN(1,99999)),(""))</f>
        <v/>
      </c>
      <c r="I1115" s="16" t="str">
        <f>IF('Lay Out'!A1115&gt;1,'Lay Out'!B1115,"")</f>
        <v/>
      </c>
      <c r="J1115" s="16" t="str">
        <f t="shared" si="103"/>
        <v/>
      </c>
      <c r="K1115" s="16" t="str">
        <f t="shared" si="104"/>
        <v/>
      </c>
      <c r="L1115" s="16" t="str" cm="1">
        <f t="array" ref="L1115">IF(E1115="","",_xlfn.IFS(E1115=18,40,E1115=16,3,E1115=10,10))</f>
        <v/>
      </c>
      <c r="M1115" s="22" t="str">
        <f>IF(E1115=18,'Lay Out'!D1115,IF(E1115=10,'Lay Out'!D1115,IF(E1115=16,'Lay Out'!D1115,"")))</f>
        <v/>
      </c>
      <c r="N1115" s="16" t="str">
        <f>IF(K1115=1,'Lay Out'!G1115,"")</f>
        <v/>
      </c>
      <c r="O1115" s="23" t="str">
        <f>IF(K1115=1,'Lay Out'!$J$25,"")</f>
        <v/>
      </c>
      <c r="P1115">
        <f t="shared" si="105"/>
        <v>90646</v>
      </c>
      <c r="Q1115" s="16" t="str">
        <f>IF(K1115=1,'Lay Out'!F1115,"")</f>
        <v/>
      </c>
    </row>
    <row r="1116" spans="1:17" ht="14.4">
      <c r="A1116" t="str">
        <f>IF(C1116="no",_xlfn.XLOOKUP(D1116,'BASE BANCOS'!B:B,'BASE BANCOS'!C:C,"",0,1),IF(C1116&gt;2,_xlfn.XLOOKUP(D1116,'BASE BANCOS'!A:A,'BASE BANCOS'!C:C,"",0,1),""))</f>
        <v/>
      </c>
      <c r="B1116" s="16" t="str">
        <f>_xlfn.XLOOKUP(A1116,'BASE BANCOS'!C:C,'BASE BANCOS'!B:B,"",0,1)</f>
        <v/>
      </c>
      <c r="C1116" t="str">
        <f t="shared" si="107"/>
        <v/>
      </c>
      <c r="D1116" s="16">
        <f t="shared" si="106"/>
        <v>0</v>
      </c>
      <c r="E1116" t="str">
        <f t="shared" si="102"/>
        <v/>
      </c>
      <c r="F1116" s="21" t="str">
        <f>IF('Lay Out'!A1116&gt;1,'Lay Out'!C1116,"")</f>
        <v/>
      </c>
      <c r="G1116">
        <f>'Lay Out'!E1116</f>
        <v>0</v>
      </c>
      <c r="H1116" s="16" t="str">
        <f ca="1">IF('Lay Out'!A1116&gt;3,CONCATENATE('Lay Out'!A1116,RANDBETWEEN(1,99999)),(""))</f>
        <v/>
      </c>
      <c r="I1116" s="16" t="str">
        <f>IF('Lay Out'!A1116&gt;1,'Lay Out'!B1116,"")</f>
        <v/>
      </c>
      <c r="J1116" s="16" t="str">
        <f t="shared" si="103"/>
        <v/>
      </c>
      <c r="K1116" s="16" t="str">
        <f t="shared" si="104"/>
        <v/>
      </c>
      <c r="L1116" s="16" t="str" cm="1">
        <f t="array" ref="L1116">IF(E1116="","",_xlfn.IFS(E1116=18,40,E1116=16,3,E1116=10,10))</f>
        <v/>
      </c>
      <c r="M1116" s="22" t="str">
        <f>IF(E1116=18,'Lay Out'!D1116,IF(E1116=10,'Lay Out'!D1116,IF(E1116=16,'Lay Out'!D1116,"")))</f>
        <v/>
      </c>
      <c r="N1116" s="16" t="str">
        <f>IF(K1116=1,'Lay Out'!G1116,"")</f>
        <v/>
      </c>
      <c r="O1116" s="23" t="str">
        <f>IF(K1116=1,'Lay Out'!$J$25,"")</f>
        <v/>
      </c>
      <c r="P1116">
        <f t="shared" si="105"/>
        <v>90646</v>
      </c>
      <c r="Q1116" s="16" t="str">
        <f>IF(K1116=1,'Lay Out'!F1116,"")</f>
        <v/>
      </c>
    </row>
    <row r="1117" spans="1:17" ht="14.4">
      <c r="A1117" t="str">
        <f>IF(C1117="no",_xlfn.XLOOKUP(D1117,'BASE BANCOS'!B:B,'BASE BANCOS'!C:C,"",0,1),IF(C1117&gt;2,_xlfn.XLOOKUP(D1117,'BASE BANCOS'!A:A,'BASE BANCOS'!C:C,"",0,1),""))</f>
        <v/>
      </c>
      <c r="B1117" s="16" t="str">
        <f>_xlfn.XLOOKUP(A1117,'BASE BANCOS'!C:C,'BASE BANCOS'!B:B,"",0,1)</f>
        <v/>
      </c>
      <c r="C1117" t="str">
        <f t="shared" si="107"/>
        <v/>
      </c>
      <c r="D1117" s="16">
        <f t="shared" si="106"/>
        <v>0</v>
      </c>
      <c r="E1117" t="str">
        <f t="shared" si="102"/>
        <v/>
      </c>
      <c r="F1117" s="21" t="str">
        <f>IF('Lay Out'!A1117&gt;1,'Lay Out'!C1117,"")</f>
        <v/>
      </c>
      <c r="G1117">
        <f>'Lay Out'!E1117</f>
        <v>0</v>
      </c>
      <c r="H1117" s="16" t="str">
        <f ca="1">IF('Lay Out'!A1117&gt;3,CONCATENATE('Lay Out'!A1117,RANDBETWEEN(1,99999)),(""))</f>
        <v/>
      </c>
      <c r="I1117" s="16" t="str">
        <f>IF('Lay Out'!A1117&gt;1,'Lay Out'!B1117,"")</f>
        <v/>
      </c>
      <c r="J1117" s="16" t="str">
        <f t="shared" si="103"/>
        <v/>
      </c>
      <c r="K1117" s="16" t="str">
        <f t="shared" si="104"/>
        <v/>
      </c>
      <c r="L1117" s="16" t="str" cm="1">
        <f t="array" ref="L1117">IF(E1117="","",_xlfn.IFS(E1117=18,40,E1117=16,3,E1117=10,10))</f>
        <v/>
      </c>
      <c r="M1117" s="22" t="str">
        <f>IF(E1117=18,'Lay Out'!D1117,IF(E1117=10,'Lay Out'!D1117,IF(E1117=16,'Lay Out'!D1117,"")))</f>
        <v/>
      </c>
      <c r="N1117" s="16" t="str">
        <f>IF(K1117=1,'Lay Out'!G1117,"")</f>
        <v/>
      </c>
      <c r="O1117" s="23" t="str">
        <f>IF(K1117=1,'Lay Out'!$J$25,"")</f>
        <v/>
      </c>
      <c r="P1117">
        <f t="shared" si="105"/>
        <v>90646</v>
      </c>
      <c r="Q1117" s="16" t="str">
        <f>IF(K1117=1,'Lay Out'!F1117,"")</f>
        <v/>
      </c>
    </row>
    <row r="1118" spans="1:17" ht="14.4">
      <c r="A1118" t="str">
        <f>IF(C1118="no",_xlfn.XLOOKUP(D1118,'BASE BANCOS'!B:B,'BASE BANCOS'!C:C,"",0,1),IF(C1118&gt;2,_xlfn.XLOOKUP(D1118,'BASE BANCOS'!A:A,'BASE BANCOS'!C:C,"",0,1),""))</f>
        <v/>
      </c>
      <c r="B1118" s="16" t="str">
        <f>_xlfn.XLOOKUP(A1118,'BASE BANCOS'!C:C,'BASE BANCOS'!B:B,"",0,1)</f>
        <v/>
      </c>
      <c r="C1118" t="str">
        <f t="shared" si="107"/>
        <v/>
      </c>
      <c r="D1118" s="16">
        <f t="shared" si="106"/>
        <v>0</v>
      </c>
      <c r="E1118" t="str">
        <f t="shared" si="102"/>
        <v/>
      </c>
      <c r="F1118" s="21" t="str">
        <f>IF('Lay Out'!A1118&gt;1,'Lay Out'!C1118,"")</f>
        <v/>
      </c>
      <c r="G1118">
        <f>'Lay Out'!E1118</f>
        <v>0</v>
      </c>
      <c r="H1118" s="16" t="str">
        <f ca="1">IF('Lay Out'!A1118&gt;3,CONCATENATE('Lay Out'!A1118,RANDBETWEEN(1,99999)),(""))</f>
        <v/>
      </c>
      <c r="I1118" s="16" t="str">
        <f>IF('Lay Out'!A1118&gt;1,'Lay Out'!B1118,"")</f>
        <v/>
      </c>
      <c r="J1118" s="16" t="str">
        <f t="shared" si="103"/>
        <v/>
      </c>
      <c r="K1118" s="16" t="str">
        <f t="shared" si="104"/>
        <v/>
      </c>
      <c r="L1118" s="16" t="str" cm="1">
        <f t="array" ref="L1118">IF(E1118="","",_xlfn.IFS(E1118=18,40,E1118=16,3,E1118=10,10))</f>
        <v/>
      </c>
      <c r="M1118" s="22" t="str">
        <f>IF(E1118=18,'Lay Out'!D1118,IF(E1118=10,'Lay Out'!D1118,IF(E1118=16,'Lay Out'!D1118,"")))</f>
        <v/>
      </c>
      <c r="N1118" s="16" t="str">
        <f>IF(K1118=1,'Lay Out'!G1118,"")</f>
        <v/>
      </c>
      <c r="O1118" s="23" t="str">
        <f>IF(K1118=1,'Lay Out'!$J$25,"")</f>
        <v/>
      </c>
      <c r="P1118">
        <f t="shared" si="105"/>
        <v>90646</v>
      </c>
      <c r="Q1118" s="16" t="str">
        <f>IF(K1118=1,'Lay Out'!F1118,"")</f>
        <v/>
      </c>
    </row>
    <row r="1119" spans="1:17" ht="14.4">
      <c r="A1119" t="str">
        <f>IF(C1119="no",_xlfn.XLOOKUP(D1119,'BASE BANCOS'!B:B,'BASE BANCOS'!C:C,"",0,1),IF(C1119&gt;2,_xlfn.XLOOKUP(D1119,'BASE BANCOS'!A:A,'BASE BANCOS'!C:C,"",0,1),""))</f>
        <v/>
      </c>
      <c r="B1119" s="16" t="str">
        <f>_xlfn.XLOOKUP(A1119,'BASE BANCOS'!C:C,'BASE BANCOS'!B:B,"",0,1)</f>
        <v/>
      </c>
      <c r="C1119" t="str">
        <f t="shared" si="107"/>
        <v/>
      </c>
      <c r="D1119" s="16">
        <f t="shared" si="106"/>
        <v>0</v>
      </c>
      <c r="E1119" t="str">
        <f t="shared" si="102"/>
        <v/>
      </c>
      <c r="F1119" s="21" t="str">
        <f>IF('Lay Out'!A1119&gt;1,'Lay Out'!C1119,"")</f>
        <v/>
      </c>
      <c r="G1119">
        <f>'Lay Out'!E1119</f>
        <v>0</v>
      </c>
      <c r="H1119" s="16" t="str">
        <f ca="1">IF('Lay Out'!A1119&gt;3,CONCATENATE('Lay Out'!A1119,RANDBETWEEN(1,99999)),(""))</f>
        <v/>
      </c>
      <c r="I1119" s="16" t="str">
        <f>IF('Lay Out'!A1119&gt;1,'Lay Out'!B1119,"")</f>
        <v/>
      </c>
      <c r="J1119" s="16" t="str">
        <f t="shared" si="103"/>
        <v/>
      </c>
      <c r="K1119" s="16" t="str">
        <f t="shared" si="104"/>
        <v/>
      </c>
      <c r="L1119" s="16" t="str" cm="1">
        <f t="array" ref="L1119">IF(E1119="","",_xlfn.IFS(E1119=18,40,E1119=16,3,E1119=10,10))</f>
        <v/>
      </c>
      <c r="M1119" s="22" t="str">
        <f>IF(E1119=18,'Lay Out'!D1119,IF(E1119=10,'Lay Out'!D1119,IF(E1119=16,'Lay Out'!D1119,"")))</f>
        <v/>
      </c>
      <c r="N1119" s="16" t="str">
        <f>IF(K1119=1,'Lay Out'!G1119,"")</f>
        <v/>
      </c>
      <c r="O1119" s="23" t="str">
        <f>IF(K1119=1,'Lay Out'!$J$25,"")</f>
        <v/>
      </c>
      <c r="P1119">
        <f t="shared" si="105"/>
        <v>90646</v>
      </c>
      <c r="Q1119" s="16" t="str">
        <f>IF(K1119=1,'Lay Out'!F1119,"")</f>
        <v/>
      </c>
    </row>
    <row r="1120" spans="1:17" ht="14.4">
      <c r="A1120" t="str">
        <f>IF(C1120="no",_xlfn.XLOOKUP(D1120,'BASE BANCOS'!B:B,'BASE BANCOS'!C:C,"",0,1),IF(C1120&gt;2,_xlfn.XLOOKUP(D1120,'BASE BANCOS'!A:A,'BASE BANCOS'!C:C,"",0,1),""))</f>
        <v/>
      </c>
      <c r="B1120" s="16" t="str">
        <f>_xlfn.XLOOKUP(A1120,'BASE BANCOS'!C:C,'BASE BANCOS'!B:B,"",0,1)</f>
        <v/>
      </c>
      <c r="C1120" t="str">
        <f t="shared" si="107"/>
        <v/>
      </c>
      <c r="D1120" s="16">
        <f t="shared" si="106"/>
        <v>0</v>
      </c>
      <c r="E1120" t="str">
        <f t="shared" si="102"/>
        <v/>
      </c>
      <c r="F1120" s="21" t="str">
        <f>IF('Lay Out'!A1120&gt;1,'Lay Out'!C1120,"")</f>
        <v/>
      </c>
      <c r="G1120">
        <f>'Lay Out'!E1120</f>
        <v>0</v>
      </c>
      <c r="H1120" s="16" t="str">
        <f ca="1">IF('Lay Out'!A1120&gt;3,CONCATENATE('Lay Out'!A1120,RANDBETWEEN(1,99999)),(""))</f>
        <v/>
      </c>
      <c r="I1120" s="16" t="str">
        <f>IF('Lay Out'!A1120&gt;1,'Lay Out'!B1120,"")</f>
        <v/>
      </c>
      <c r="J1120" s="16" t="str">
        <f t="shared" si="103"/>
        <v/>
      </c>
      <c r="K1120" s="16" t="str">
        <f t="shared" si="104"/>
        <v/>
      </c>
      <c r="L1120" s="16" t="str" cm="1">
        <f t="array" ref="L1120">IF(E1120="","",_xlfn.IFS(E1120=18,40,E1120=16,3,E1120=10,10))</f>
        <v/>
      </c>
      <c r="M1120" s="22" t="str">
        <f>IF(E1120=18,'Lay Out'!D1120,IF(E1120=10,'Lay Out'!D1120,IF(E1120=16,'Lay Out'!D1120,"")))</f>
        <v/>
      </c>
      <c r="N1120" s="16" t="str">
        <f>IF(K1120=1,'Lay Out'!G1120,"")</f>
        <v/>
      </c>
      <c r="O1120" s="23" t="str">
        <f>IF(K1120=1,'Lay Out'!$J$25,"")</f>
        <v/>
      </c>
      <c r="P1120">
        <f t="shared" si="105"/>
        <v>90646</v>
      </c>
      <c r="Q1120" s="16" t="str">
        <f>IF(K1120=1,'Lay Out'!F1120,"")</f>
        <v/>
      </c>
    </row>
    <row r="1121" spans="1:17" ht="14.4">
      <c r="A1121" t="str">
        <f>IF(C1121="no",_xlfn.XLOOKUP(D1121,'BASE BANCOS'!B:B,'BASE BANCOS'!C:C,"",0,1),IF(C1121&gt;2,_xlfn.XLOOKUP(D1121,'BASE BANCOS'!A:A,'BASE BANCOS'!C:C,"",0,1),""))</f>
        <v/>
      </c>
      <c r="B1121" s="16" t="str">
        <f>_xlfn.XLOOKUP(A1121,'BASE BANCOS'!C:C,'BASE BANCOS'!B:B,"",0,1)</f>
        <v/>
      </c>
      <c r="C1121" t="str">
        <f t="shared" si="107"/>
        <v/>
      </c>
      <c r="D1121" s="16">
        <f t="shared" si="106"/>
        <v>0</v>
      </c>
      <c r="E1121" t="str">
        <f t="shared" si="102"/>
        <v/>
      </c>
      <c r="F1121" s="21" t="str">
        <f>IF('Lay Out'!A1121&gt;1,'Lay Out'!C1121,"")</f>
        <v/>
      </c>
      <c r="G1121">
        <f>'Lay Out'!E1121</f>
        <v>0</v>
      </c>
      <c r="H1121" s="16" t="str">
        <f ca="1">IF('Lay Out'!A1121&gt;3,CONCATENATE('Lay Out'!A1121,RANDBETWEEN(1,99999)),(""))</f>
        <v/>
      </c>
      <c r="I1121" s="16" t="str">
        <f>IF('Lay Out'!A1121&gt;1,'Lay Out'!B1121,"")</f>
        <v/>
      </c>
      <c r="J1121" s="16" t="str">
        <f t="shared" si="103"/>
        <v/>
      </c>
      <c r="K1121" s="16" t="str">
        <f t="shared" si="104"/>
        <v/>
      </c>
      <c r="L1121" s="16" t="str" cm="1">
        <f t="array" ref="L1121">IF(E1121="","",_xlfn.IFS(E1121=18,40,E1121=16,3,E1121=10,10))</f>
        <v/>
      </c>
      <c r="M1121" s="22" t="str">
        <f>IF(E1121=18,'Lay Out'!D1121,IF(E1121=10,'Lay Out'!D1121,IF(E1121=16,'Lay Out'!D1121,"")))</f>
        <v/>
      </c>
      <c r="N1121" s="16" t="str">
        <f>IF(K1121=1,'Lay Out'!G1121,"")</f>
        <v/>
      </c>
      <c r="O1121" s="23" t="str">
        <f>IF(K1121=1,'Lay Out'!$J$25,"")</f>
        <v/>
      </c>
      <c r="P1121">
        <f t="shared" si="105"/>
        <v>90646</v>
      </c>
      <c r="Q1121" s="16" t="str">
        <f>IF(K1121=1,'Lay Out'!F1121,"")</f>
        <v/>
      </c>
    </row>
    <row r="1122" spans="1:17" ht="14.4">
      <c r="A1122" t="str">
        <f>IF(C1122="no",_xlfn.XLOOKUP(D1122,'BASE BANCOS'!B:B,'BASE BANCOS'!C:C,"",0,1),IF(C1122&gt;2,_xlfn.XLOOKUP(D1122,'BASE BANCOS'!A:A,'BASE BANCOS'!C:C,"",0,1),""))</f>
        <v/>
      </c>
      <c r="B1122" s="16" t="str">
        <f>_xlfn.XLOOKUP(A1122,'BASE BANCOS'!C:C,'BASE BANCOS'!B:B,"",0,1)</f>
        <v/>
      </c>
      <c r="C1122" t="str">
        <f t="shared" si="107"/>
        <v/>
      </c>
      <c r="D1122" s="16">
        <f t="shared" si="106"/>
        <v>0</v>
      </c>
      <c r="E1122" t="str">
        <f t="shared" si="102"/>
        <v/>
      </c>
      <c r="F1122" s="21" t="str">
        <f>IF('Lay Out'!A1122&gt;1,'Lay Out'!C1122,"")</f>
        <v/>
      </c>
      <c r="G1122">
        <f>'Lay Out'!E1122</f>
        <v>0</v>
      </c>
      <c r="H1122" s="16" t="str">
        <f ca="1">IF('Lay Out'!A1122&gt;3,CONCATENATE('Lay Out'!A1122,RANDBETWEEN(1,99999)),(""))</f>
        <v/>
      </c>
      <c r="I1122" s="16" t="str">
        <f>IF('Lay Out'!A1122&gt;1,'Lay Out'!B1122,"")</f>
        <v/>
      </c>
      <c r="J1122" s="16" t="str">
        <f t="shared" si="103"/>
        <v/>
      </c>
      <c r="K1122" s="16" t="str">
        <f t="shared" si="104"/>
        <v/>
      </c>
      <c r="L1122" s="16" t="str" cm="1">
        <f t="array" ref="L1122">IF(E1122="","",_xlfn.IFS(E1122=18,40,E1122=16,3,E1122=10,10))</f>
        <v/>
      </c>
      <c r="M1122" s="22" t="str">
        <f>IF(E1122=18,'Lay Out'!D1122,IF(E1122=10,'Lay Out'!D1122,IF(E1122=16,'Lay Out'!D1122,"")))</f>
        <v/>
      </c>
      <c r="N1122" s="16" t="str">
        <f>IF(K1122=1,'Lay Out'!G1122,"")</f>
        <v/>
      </c>
      <c r="O1122" s="23" t="str">
        <f>IF(K1122=1,'Lay Out'!$J$25,"")</f>
        <v/>
      </c>
      <c r="P1122">
        <f t="shared" si="105"/>
        <v>90646</v>
      </c>
      <c r="Q1122" s="16" t="str">
        <f>IF(K1122=1,'Lay Out'!F1122,"")</f>
        <v/>
      </c>
    </row>
    <row r="1123" spans="1:17" ht="14.4">
      <c r="A1123" t="str">
        <f>IF(C1123="no",_xlfn.XLOOKUP(D1123,'BASE BANCOS'!B:B,'BASE BANCOS'!C:C,"",0,1),IF(C1123&gt;2,_xlfn.XLOOKUP(D1123,'BASE BANCOS'!A:A,'BASE BANCOS'!C:C,"",0,1),""))</f>
        <v/>
      </c>
      <c r="B1123" s="16" t="str">
        <f>_xlfn.XLOOKUP(A1123,'BASE BANCOS'!C:C,'BASE BANCOS'!B:B,"",0,1)</f>
        <v/>
      </c>
      <c r="C1123" t="str">
        <f t="shared" si="107"/>
        <v/>
      </c>
      <c r="D1123" s="16">
        <f t="shared" si="106"/>
        <v>0</v>
      </c>
      <c r="E1123" t="str">
        <f t="shared" si="102"/>
        <v/>
      </c>
      <c r="F1123" s="21" t="str">
        <f>IF('Lay Out'!A1123&gt;1,'Lay Out'!C1123,"")</f>
        <v/>
      </c>
      <c r="G1123">
        <f>'Lay Out'!E1123</f>
        <v>0</v>
      </c>
      <c r="H1123" s="16" t="str">
        <f ca="1">IF('Lay Out'!A1123&gt;3,CONCATENATE('Lay Out'!A1123,RANDBETWEEN(1,99999)),(""))</f>
        <v/>
      </c>
      <c r="I1123" s="16" t="str">
        <f>IF('Lay Out'!A1123&gt;1,'Lay Out'!B1123,"")</f>
        <v/>
      </c>
      <c r="J1123" s="16" t="str">
        <f t="shared" si="103"/>
        <v/>
      </c>
      <c r="K1123" s="16" t="str">
        <f t="shared" si="104"/>
        <v/>
      </c>
      <c r="L1123" s="16" t="str" cm="1">
        <f t="array" ref="L1123">IF(E1123="","",_xlfn.IFS(E1123=18,40,E1123=16,3,E1123=10,10))</f>
        <v/>
      </c>
      <c r="M1123" s="22" t="str">
        <f>IF(E1123=18,'Lay Out'!D1123,IF(E1123=10,'Lay Out'!D1123,IF(E1123=16,'Lay Out'!D1123,"")))</f>
        <v/>
      </c>
      <c r="N1123" s="16" t="str">
        <f>IF(K1123=1,'Lay Out'!G1123,"")</f>
        <v/>
      </c>
      <c r="O1123" s="23" t="str">
        <f>IF(K1123=1,'Lay Out'!$J$25,"")</f>
        <v/>
      </c>
      <c r="P1123">
        <f t="shared" si="105"/>
        <v>90646</v>
      </c>
      <c r="Q1123" s="16" t="str">
        <f>IF(K1123=1,'Lay Out'!F1123,"")</f>
        <v/>
      </c>
    </row>
    <row r="1124" spans="1:17" ht="14.4">
      <c r="A1124" t="str">
        <f>IF(C1124="no",_xlfn.XLOOKUP(D1124,'BASE BANCOS'!B:B,'BASE BANCOS'!C:C,"",0,1),IF(C1124&gt;2,_xlfn.XLOOKUP(D1124,'BASE BANCOS'!A:A,'BASE BANCOS'!C:C,"",0,1),""))</f>
        <v/>
      </c>
      <c r="B1124" s="16" t="str">
        <f>_xlfn.XLOOKUP(A1124,'BASE BANCOS'!C:C,'BASE BANCOS'!B:B,"",0,1)</f>
        <v/>
      </c>
      <c r="C1124" t="str">
        <f t="shared" si="107"/>
        <v/>
      </c>
      <c r="D1124" s="16">
        <f t="shared" si="106"/>
        <v>0</v>
      </c>
      <c r="E1124" t="str">
        <f t="shared" si="102"/>
        <v/>
      </c>
      <c r="F1124" s="21" t="str">
        <f>IF('Lay Out'!A1124&gt;1,'Lay Out'!C1124,"")</f>
        <v/>
      </c>
      <c r="G1124">
        <f>'Lay Out'!E1124</f>
        <v>0</v>
      </c>
      <c r="H1124" s="16" t="str">
        <f ca="1">IF('Lay Out'!A1124&gt;3,CONCATENATE('Lay Out'!A1124,RANDBETWEEN(1,99999)),(""))</f>
        <v/>
      </c>
      <c r="I1124" s="16" t="str">
        <f>IF('Lay Out'!A1124&gt;1,'Lay Out'!B1124,"")</f>
        <v/>
      </c>
      <c r="J1124" s="16" t="str">
        <f t="shared" si="103"/>
        <v/>
      </c>
      <c r="K1124" s="16" t="str">
        <f t="shared" si="104"/>
        <v/>
      </c>
      <c r="L1124" s="16" t="str" cm="1">
        <f t="array" ref="L1124">IF(E1124="","",_xlfn.IFS(E1124=18,40,E1124=16,3,E1124=10,10))</f>
        <v/>
      </c>
      <c r="M1124" s="22" t="str">
        <f>IF(E1124=18,'Lay Out'!D1124,IF(E1124=10,'Lay Out'!D1124,IF(E1124=16,'Lay Out'!D1124,"")))</f>
        <v/>
      </c>
      <c r="N1124" s="16" t="str">
        <f>IF(K1124=1,'Lay Out'!G1124,"")</f>
        <v/>
      </c>
      <c r="O1124" s="23" t="str">
        <f>IF(K1124=1,'Lay Out'!$J$25,"")</f>
        <v/>
      </c>
      <c r="P1124">
        <f t="shared" si="105"/>
        <v>90646</v>
      </c>
      <c r="Q1124" s="16" t="str">
        <f>IF(K1124=1,'Lay Out'!F1124,"")</f>
        <v/>
      </c>
    </row>
    <row r="1125" spans="1:17" ht="14.4">
      <c r="A1125" t="str">
        <f>IF(C1125="no",_xlfn.XLOOKUP(D1125,'BASE BANCOS'!B:B,'BASE BANCOS'!C:C,"",0,1),IF(C1125&gt;2,_xlfn.XLOOKUP(D1125,'BASE BANCOS'!A:A,'BASE BANCOS'!C:C,"",0,1),""))</f>
        <v/>
      </c>
      <c r="B1125" s="16" t="str">
        <f>_xlfn.XLOOKUP(A1125,'BASE BANCOS'!C:C,'BASE BANCOS'!B:B,"",0,1)</f>
        <v/>
      </c>
      <c r="C1125" t="str">
        <f t="shared" si="107"/>
        <v/>
      </c>
      <c r="D1125" s="16">
        <f t="shared" si="106"/>
        <v>0</v>
      </c>
      <c r="E1125" t="str">
        <f t="shared" si="102"/>
        <v/>
      </c>
      <c r="F1125" s="21" t="str">
        <f>IF('Lay Out'!A1125&gt;1,'Lay Out'!C1125,"")</f>
        <v/>
      </c>
      <c r="G1125">
        <f>'Lay Out'!E1125</f>
        <v>0</v>
      </c>
      <c r="H1125" s="16" t="str">
        <f ca="1">IF('Lay Out'!A1125&gt;3,CONCATENATE('Lay Out'!A1125,RANDBETWEEN(1,99999)),(""))</f>
        <v/>
      </c>
      <c r="I1125" s="16" t="str">
        <f>IF('Lay Out'!A1125&gt;1,'Lay Out'!B1125,"")</f>
        <v/>
      </c>
      <c r="J1125" s="16" t="str">
        <f t="shared" si="103"/>
        <v/>
      </c>
      <c r="K1125" s="16" t="str">
        <f t="shared" si="104"/>
        <v/>
      </c>
      <c r="L1125" s="16" t="str" cm="1">
        <f t="array" ref="L1125">IF(E1125="","",_xlfn.IFS(E1125=18,40,E1125=16,3,E1125=10,10))</f>
        <v/>
      </c>
      <c r="M1125" s="22" t="str">
        <f>IF(E1125=18,'Lay Out'!D1125,IF(E1125=10,'Lay Out'!D1125,IF(E1125=16,'Lay Out'!D1125,"")))</f>
        <v/>
      </c>
      <c r="N1125" s="16" t="str">
        <f>IF(K1125=1,'Lay Out'!G1125,"")</f>
        <v/>
      </c>
      <c r="O1125" s="23" t="str">
        <f>IF(K1125=1,'Lay Out'!$J$25,"")</f>
        <v/>
      </c>
      <c r="P1125">
        <f t="shared" si="105"/>
        <v>90646</v>
      </c>
      <c r="Q1125" s="16" t="str">
        <f>IF(K1125=1,'Lay Out'!F1125,"")</f>
        <v/>
      </c>
    </row>
    <row r="1126" spans="1:17" ht="14.4">
      <c r="A1126" t="str">
        <f>IF(C1126="no",_xlfn.XLOOKUP(D1126,'BASE BANCOS'!B:B,'BASE BANCOS'!C:C,"",0,1),IF(C1126&gt;2,_xlfn.XLOOKUP(D1126,'BASE BANCOS'!A:A,'BASE BANCOS'!C:C,"",0,1),""))</f>
        <v/>
      </c>
      <c r="B1126" s="16" t="str">
        <f>_xlfn.XLOOKUP(A1126,'BASE BANCOS'!C:C,'BASE BANCOS'!B:B,"",0,1)</f>
        <v/>
      </c>
      <c r="C1126" t="str">
        <f t="shared" si="107"/>
        <v/>
      </c>
      <c r="D1126" s="16">
        <f t="shared" si="106"/>
        <v>0</v>
      </c>
      <c r="E1126" t="str">
        <f t="shared" si="102"/>
        <v/>
      </c>
      <c r="F1126" s="21" t="str">
        <f>IF('Lay Out'!A1126&gt;1,'Lay Out'!C1126,"")</f>
        <v/>
      </c>
      <c r="G1126">
        <f>'Lay Out'!E1126</f>
        <v>0</v>
      </c>
      <c r="H1126" s="16" t="str">
        <f ca="1">IF('Lay Out'!A1126&gt;3,CONCATENATE('Lay Out'!A1126,RANDBETWEEN(1,99999)),(""))</f>
        <v/>
      </c>
      <c r="I1126" s="16" t="str">
        <f>IF('Lay Out'!A1126&gt;1,'Lay Out'!B1126,"")</f>
        <v/>
      </c>
      <c r="J1126" s="16" t="str">
        <f t="shared" si="103"/>
        <v/>
      </c>
      <c r="K1126" s="16" t="str">
        <f t="shared" si="104"/>
        <v/>
      </c>
      <c r="L1126" s="16" t="str" cm="1">
        <f t="array" ref="L1126">IF(E1126="","",_xlfn.IFS(E1126=18,40,E1126=16,3,E1126=10,10))</f>
        <v/>
      </c>
      <c r="M1126" s="22" t="str">
        <f>IF(E1126=18,'Lay Out'!D1126,IF(E1126=10,'Lay Out'!D1126,IF(E1126=16,'Lay Out'!D1126,"")))</f>
        <v/>
      </c>
      <c r="N1126" s="16" t="str">
        <f>IF(K1126=1,'Lay Out'!G1126,"")</f>
        <v/>
      </c>
      <c r="O1126" s="23" t="str">
        <f>IF(K1126=1,'Lay Out'!$J$25,"")</f>
        <v/>
      </c>
      <c r="P1126">
        <f t="shared" si="105"/>
        <v>90646</v>
      </c>
      <c r="Q1126" s="16" t="str">
        <f>IF(K1126=1,'Lay Out'!F1126,"")</f>
        <v/>
      </c>
    </row>
    <row r="1127" spans="1:17" ht="14.4">
      <c r="A1127" t="str">
        <f>IF(C1127="no",_xlfn.XLOOKUP(D1127,'BASE BANCOS'!B:B,'BASE BANCOS'!C:C,"",0,1),IF(C1127&gt;2,_xlfn.XLOOKUP(D1127,'BASE BANCOS'!A:A,'BASE BANCOS'!C:C,"",0,1),""))</f>
        <v/>
      </c>
      <c r="B1127" s="16" t="str">
        <f>_xlfn.XLOOKUP(A1127,'BASE BANCOS'!C:C,'BASE BANCOS'!B:B,"",0,1)</f>
        <v/>
      </c>
      <c r="C1127" t="str">
        <f t="shared" si="107"/>
        <v/>
      </c>
      <c r="D1127" s="16">
        <f t="shared" si="106"/>
        <v>0</v>
      </c>
      <c r="E1127" t="str">
        <f t="shared" si="102"/>
        <v/>
      </c>
      <c r="F1127" s="21" t="str">
        <f>IF('Lay Out'!A1127&gt;1,'Lay Out'!C1127,"")</f>
        <v/>
      </c>
      <c r="G1127">
        <f>'Lay Out'!E1127</f>
        <v>0</v>
      </c>
      <c r="H1127" s="16" t="str">
        <f ca="1">IF('Lay Out'!A1127&gt;3,CONCATENATE('Lay Out'!A1127,RANDBETWEEN(1,99999)),(""))</f>
        <v/>
      </c>
      <c r="I1127" s="16" t="str">
        <f>IF('Lay Out'!A1127&gt;1,'Lay Out'!B1127,"")</f>
        <v/>
      </c>
      <c r="J1127" s="16" t="str">
        <f t="shared" si="103"/>
        <v/>
      </c>
      <c r="K1127" s="16" t="str">
        <f t="shared" si="104"/>
        <v/>
      </c>
      <c r="L1127" s="16" t="str" cm="1">
        <f t="array" ref="L1127">IF(E1127="","",_xlfn.IFS(E1127=18,40,E1127=16,3,E1127=10,10))</f>
        <v/>
      </c>
      <c r="M1127" s="22" t="str">
        <f>IF(E1127=18,'Lay Out'!D1127,IF(E1127=10,'Lay Out'!D1127,IF(E1127=16,'Lay Out'!D1127,"")))</f>
        <v/>
      </c>
      <c r="N1127" s="16" t="str">
        <f>IF(K1127=1,'Lay Out'!G1127,"")</f>
        <v/>
      </c>
      <c r="O1127" s="23" t="str">
        <f>IF(K1127=1,'Lay Out'!$J$25,"")</f>
        <v/>
      </c>
      <c r="P1127">
        <f t="shared" si="105"/>
        <v>90646</v>
      </c>
      <c r="Q1127" s="16" t="str">
        <f>IF(K1127=1,'Lay Out'!F1127,"")</f>
        <v/>
      </c>
    </row>
    <row r="1128" spans="1:17" ht="14.4">
      <c r="A1128" t="str">
        <f>IF(C1128="no",_xlfn.XLOOKUP(D1128,'BASE BANCOS'!B:B,'BASE BANCOS'!C:C,"",0,1),IF(C1128&gt;2,_xlfn.XLOOKUP(D1128,'BASE BANCOS'!A:A,'BASE BANCOS'!C:C,"",0,1),""))</f>
        <v/>
      </c>
      <c r="B1128" s="16" t="str">
        <f>_xlfn.XLOOKUP(A1128,'BASE BANCOS'!C:C,'BASE BANCOS'!B:B,"",0,1)</f>
        <v/>
      </c>
      <c r="C1128" t="str">
        <f t="shared" si="107"/>
        <v/>
      </c>
      <c r="D1128" s="16">
        <f t="shared" si="106"/>
        <v>0</v>
      </c>
      <c r="E1128" t="str">
        <f t="shared" si="102"/>
        <v/>
      </c>
      <c r="F1128" s="21" t="str">
        <f>IF('Lay Out'!A1128&gt;1,'Lay Out'!C1128,"")</f>
        <v/>
      </c>
      <c r="G1128">
        <f>'Lay Out'!E1128</f>
        <v>0</v>
      </c>
      <c r="H1128" s="16" t="str">
        <f ca="1">IF('Lay Out'!A1128&gt;3,CONCATENATE('Lay Out'!A1128,RANDBETWEEN(1,99999)),(""))</f>
        <v/>
      </c>
      <c r="I1128" s="16" t="str">
        <f>IF('Lay Out'!A1128&gt;1,'Lay Out'!B1128,"")</f>
        <v/>
      </c>
      <c r="J1128" s="16" t="str">
        <f t="shared" si="103"/>
        <v/>
      </c>
      <c r="K1128" s="16" t="str">
        <f t="shared" si="104"/>
        <v/>
      </c>
      <c r="L1128" s="16" t="str" cm="1">
        <f t="array" ref="L1128">IF(E1128="","",_xlfn.IFS(E1128=18,40,E1128=16,3,E1128=10,10))</f>
        <v/>
      </c>
      <c r="M1128" s="22" t="str">
        <f>IF(E1128=18,'Lay Out'!D1128,IF(E1128=10,'Lay Out'!D1128,IF(E1128=16,'Lay Out'!D1128,"")))</f>
        <v/>
      </c>
      <c r="N1128" s="16" t="str">
        <f>IF(K1128=1,'Lay Out'!G1128,"")</f>
        <v/>
      </c>
      <c r="O1128" s="23" t="str">
        <f>IF(K1128=1,'Lay Out'!$J$25,"")</f>
        <v/>
      </c>
      <c r="P1128">
        <f t="shared" si="105"/>
        <v>90646</v>
      </c>
      <c r="Q1128" s="16" t="str">
        <f>IF(K1128=1,'Lay Out'!F1128,"")</f>
        <v/>
      </c>
    </row>
    <row r="1129" spans="1:17" ht="14.4">
      <c r="A1129" t="str">
        <f>IF(C1129="no",_xlfn.XLOOKUP(D1129,'BASE BANCOS'!B:B,'BASE BANCOS'!C:C,"",0,1),IF(C1129&gt;2,_xlfn.XLOOKUP(D1129,'BASE BANCOS'!A:A,'BASE BANCOS'!C:C,"",0,1),""))</f>
        <v/>
      </c>
      <c r="B1129" s="16" t="str">
        <f>_xlfn.XLOOKUP(A1129,'BASE BANCOS'!C:C,'BASE BANCOS'!B:B,"",0,1)</f>
        <v/>
      </c>
      <c r="C1129" t="str">
        <f t="shared" si="107"/>
        <v/>
      </c>
      <c r="D1129" s="16">
        <f t="shared" si="106"/>
        <v>0</v>
      </c>
      <c r="E1129" t="str">
        <f t="shared" si="102"/>
        <v/>
      </c>
      <c r="F1129" s="21" t="str">
        <f>IF('Lay Out'!A1129&gt;1,'Lay Out'!C1129,"")</f>
        <v/>
      </c>
      <c r="G1129">
        <f>'Lay Out'!E1129</f>
        <v>0</v>
      </c>
      <c r="H1129" s="16" t="str">
        <f ca="1">IF('Lay Out'!A1129&gt;3,CONCATENATE('Lay Out'!A1129,RANDBETWEEN(1,99999)),(""))</f>
        <v/>
      </c>
      <c r="I1129" s="16" t="str">
        <f>IF('Lay Out'!A1129&gt;1,'Lay Out'!B1129,"")</f>
        <v/>
      </c>
      <c r="J1129" s="16" t="str">
        <f t="shared" si="103"/>
        <v/>
      </c>
      <c r="K1129" s="16" t="str">
        <f t="shared" si="104"/>
        <v/>
      </c>
      <c r="L1129" s="16" t="str" cm="1">
        <f t="array" ref="L1129">IF(E1129="","",_xlfn.IFS(E1129=18,40,E1129=16,3,E1129=10,10))</f>
        <v/>
      </c>
      <c r="M1129" s="22" t="str">
        <f>IF(E1129=18,'Lay Out'!D1129,IF(E1129=10,'Lay Out'!D1129,IF(E1129=16,'Lay Out'!D1129,"")))</f>
        <v/>
      </c>
      <c r="N1129" s="16" t="str">
        <f>IF(K1129=1,'Lay Out'!G1129,"")</f>
        <v/>
      </c>
      <c r="O1129" s="23" t="str">
        <f>IF(K1129=1,'Lay Out'!$J$25,"")</f>
        <v/>
      </c>
      <c r="P1129">
        <f t="shared" si="105"/>
        <v>90646</v>
      </c>
      <c r="Q1129" s="16" t="str">
        <f>IF(K1129=1,'Lay Out'!F1129,"")</f>
        <v/>
      </c>
    </row>
    <row r="1130" spans="1:17" ht="14.4">
      <c r="A1130" t="str">
        <f>IF(C1130="no",_xlfn.XLOOKUP(D1130,'BASE BANCOS'!B:B,'BASE BANCOS'!C:C,"",0,1),IF(C1130&gt;2,_xlfn.XLOOKUP(D1130,'BASE BANCOS'!A:A,'BASE BANCOS'!C:C,"",0,1),""))</f>
        <v/>
      </c>
      <c r="B1130" s="16" t="str">
        <f>_xlfn.XLOOKUP(A1130,'BASE BANCOS'!C:C,'BASE BANCOS'!B:B,"",0,1)</f>
        <v/>
      </c>
      <c r="C1130" t="str">
        <f t="shared" si="107"/>
        <v/>
      </c>
      <c r="D1130" s="16">
        <f t="shared" si="106"/>
        <v>0</v>
      </c>
      <c r="E1130" t="str">
        <f t="shared" si="102"/>
        <v/>
      </c>
      <c r="F1130" s="21" t="str">
        <f>IF('Lay Out'!A1130&gt;1,'Lay Out'!C1130,"")</f>
        <v/>
      </c>
      <c r="G1130">
        <f>'Lay Out'!E1130</f>
        <v>0</v>
      </c>
      <c r="H1130" s="16" t="str">
        <f ca="1">IF('Lay Out'!A1130&gt;3,CONCATENATE('Lay Out'!A1130,RANDBETWEEN(1,99999)),(""))</f>
        <v/>
      </c>
      <c r="I1130" s="16" t="str">
        <f>IF('Lay Out'!A1130&gt;1,'Lay Out'!B1130,"")</f>
        <v/>
      </c>
      <c r="J1130" s="16" t="str">
        <f t="shared" si="103"/>
        <v/>
      </c>
      <c r="K1130" s="16" t="str">
        <f t="shared" si="104"/>
        <v/>
      </c>
      <c r="L1130" s="16" t="str" cm="1">
        <f t="array" ref="L1130">IF(E1130="","",_xlfn.IFS(E1130=18,40,E1130=16,3,E1130=10,10))</f>
        <v/>
      </c>
      <c r="M1130" s="22" t="str">
        <f>IF(E1130=18,'Lay Out'!D1130,IF(E1130=10,'Lay Out'!D1130,IF(E1130=16,'Lay Out'!D1130,"")))</f>
        <v/>
      </c>
      <c r="N1130" s="16" t="str">
        <f>IF(K1130=1,'Lay Out'!G1130,"")</f>
        <v/>
      </c>
      <c r="O1130" s="23" t="str">
        <f>IF(K1130=1,'Lay Out'!$J$25,"")</f>
        <v/>
      </c>
      <c r="P1130">
        <f t="shared" si="105"/>
        <v>90646</v>
      </c>
      <c r="Q1130" s="16" t="str">
        <f>IF(K1130=1,'Lay Out'!F1130,"")</f>
        <v/>
      </c>
    </row>
    <row r="1131" spans="1:17" ht="14.4">
      <c r="A1131" t="str">
        <f>IF(C1131="no",_xlfn.XLOOKUP(D1131,'BASE BANCOS'!B:B,'BASE BANCOS'!C:C,"",0,1),IF(C1131&gt;2,_xlfn.XLOOKUP(D1131,'BASE BANCOS'!A:A,'BASE BANCOS'!C:C,"",0,1),""))</f>
        <v/>
      </c>
      <c r="B1131" s="16" t="str">
        <f>_xlfn.XLOOKUP(A1131,'BASE BANCOS'!C:C,'BASE BANCOS'!B:B,"",0,1)</f>
        <v/>
      </c>
      <c r="C1131" t="str">
        <f t="shared" si="107"/>
        <v/>
      </c>
      <c r="D1131" s="16">
        <f t="shared" si="106"/>
        <v>0</v>
      </c>
      <c r="E1131" t="str">
        <f t="shared" si="102"/>
        <v/>
      </c>
      <c r="F1131" s="21" t="str">
        <f>IF('Lay Out'!A1131&gt;1,'Lay Out'!C1131,"")</f>
        <v/>
      </c>
      <c r="G1131">
        <f>'Lay Out'!E1131</f>
        <v>0</v>
      </c>
      <c r="H1131" s="16" t="str">
        <f ca="1">IF('Lay Out'!A1131&gt;3,CONCATENATE('Lay Out'!A1131,RANDBETWEEN(1,99999)),(""))</f>
        <v/>
      </c>
      <c r="I1131" s="16" t="str">
        <f>IF('Lay Out'!A1131&gt;1,'Lay Out'!B1131,"")</f>
        <v/>
      </c>
      <c r="J1131" s="16" t="str">
        <f t="shared" si="103"/>
        <v/>
      </c>
      <c r="K1131" s="16" t="str">
        <f t="shared" si="104"/>
        <v/>
      </c>
      <c r="L1131" s="16" t="str" cm="1">
        <f t="array" ref="L1131">IF(E1131="","",_xlfn.IFS(E1131=18,40,E1131=16,3,E1131=10,10))</f>
        <v/>
      </c>
      <c r="M1131" s="22" t="str">
        <f>IF(E1131=18,'Lay Out'!D1131,IF(E1131=10,'Lay Out'!D1131,IF(E1131=16,'Lay Out'!D1131,"")))</f>
        <v/>
      </c>
      <c r="N1131" s="16" t="str">
        <f>IF(K1131=1,'Lay Out'!G1131,"")</f>
        <v/>
      </c>
      <c r="O1131" s="23" t="str">
        <f>IF(K1131=1,'Lay Out'!$J$25,"")</f>
        <v/>
      </c>
      <c r="P1131">
        <f t="shared" si="105"/>
        <v>90646</v>
      </c>
      <c r="Q1131" s="16" t="str">
        <f>IF(K1131=1,'Lay Out'!F1131,"")</f>
        <v/>
      </c>
    </row>
    <row r="1132" spans="1:17" ht="14.4">
      <c r="A1132" t="str">
        <f>IF(C1132="no",_xlfn.XLOOKUP(D1132,'BASE BANCOS'!B:B,'BASE BANCOS'!C:C,"",0,1),IF(C1132&gt;2,_xlfn.XLOOKUP(D1132,'BASE BANCOS'!A:A,'BASE BANCOS'!C:C,"",0,1),""))</f>
        <v/>
      </c>
      <c r="B1132" s="16" t="str">
        <f>_xlfn.XLOOKUP(A1132,'BASE BANCOS'!C:C,'BASE BANCOS'!B:B,"",0,1)</f>
        <v/>
      </c>
      <c r="C1132" t="str">
        <f t="shared" si="107"/>
        <v/>
      </c>
      <c r="D1132" s="16">
        <f t="shared" si="106"/>
        <v>0</v>
      </c>
      <c r="E1132" t="str">
        <f t="shared" si="102"/>
        <v/>
      </c>
      <c r="F1132" s="21" t="str">
        <f>IF('Lay Out'!A1132&gt;1,'Lay Out'!C1132,"")</f>
        <v/>
      </c>
      <c r="G1132">
        <f>'Lay Out'!E1132</f>
        <v>0</v>
      </c>
      <c r="H1132" s="16" t="str">
        <f ca="1">IF('Lay Out'!A1132&gt;3,CONCATENATE('Lay Out'!A1132,RANDBETWEEN(1,99999)),(""))</f>
        <v/>
      </c>
      <c r="I1132" s="16" t="str">
        <f>IF('Lay Out'!A1132&gt;1,'Lay Out'!B1132,"")</f>
        <v/>
      </c>
      <c r="J1132" s="16" t="str">
        <f t="shared" si="103"/>
        <v/>
      </c>
      <c r="K1132" s="16" t="str">
        <f t="shared" si="104"/>
        <v/>
      </c>
      <c r="L1132" s="16" t="str" cm="1">
        <f t="array" ref="L1132">IF(E1132="","",_xlfn.IFS(E1132=18,40,E1132=16,3,E1132=10,10))</f>
        <v/>
      </c>
      <c r="M1132" s="22" t="str">
        <f>IF(E1132=18,'Lay Out'!D1132,IF(E1132=10,'Lay Out'!D1132,IF(E1132=16,'Lay Out'!D1132,"")))</f>
        <v/>
      </c>
      <c r="N1132" s="16" t="str">
        <f>IF(K1132=1,'Lay Out'!G1132,"")</f>
        <v/>
      </c>
      <c r="O1132" s="23" t="str">
        <f>IF(K1132=1,'Lay Out'!$J$25,"")</f>
        <v/>
      </c>
      <c r="P1132">
        <f t="shared" si="105"/>
        <v>90646</v>
      </c>
      <c r="Q1132" s="16" t="str">
        <f>IF(K1132=1,'Lay Out'!F1132,"")</f>
        <v/>
      </c>
    </row>
    <row r="1133" spans="1:17" ht="14.4">
      <c r="A1133" t="str">
        <f>IF(C1133="no",_xlfn.XLOOKUP(D1133,'BASE BANCOS'!B:B,'BASE BANCOS'!C:C,"",0,1),IF(C1133&gt;2,_xlfn.XLOOKUP(D1133,'BASE BANCOS'!A:A,'BASE BANCOS'!C:C,"",0,1),""))</f>
        <v/>
      </c>
      <c r="B1133" s="16" t="str">
        <f>_xlfn.XLOOKUP(A1133,'BASE BANCOS'!C:C,'BASE BANCOS'!B:B,"",0,1)</f>
        <v/>
      </c>
      <c r="C1133" t="str">
        <f t="shared" si="107"/>
        <v/>
      </c>
      <c r="D1133" s="16">
        <f t="shared" si="106"/>
        <v>0</v>
      </c>
      <c r="E1133" t="str">
        <f t="shared" si="102"/>
        <v/>
      </c>
      <c r="F1133" s="21" t="str">
        <f>IF('Lay Out'!A1133&gt;1,'Lay Out'!C1133,"")</f>
        <v/>
      </c>
      <c r="G1133">
        <f>'Lay Out'!E1133</f>
        <v>0</v>
      </c>
      <c r="H1133" s="16" t="str">
        <f ca="1">IF('Lay Out'!A1133&gt;3,CONCATENATE('Lay Out'!A1133,RANDBETWEEN(1,99999)),(""))</f>
        <v/>
      </c>
      <c r="I1133" s="16" t="str">
        <f>IF('Lay Out'!A1133&gt;1,'Lay Out'!B1133,"")</f>
        <v/>
      </c>
      <c r="J1133" s="16" t="str">
        <f t="shared" si="103"/>
        <v/>
      </c>
      <c r="K1133" s="16" t="str">
        <f t="shared" si="104"/>
        <v/>
      </c>
      <c r="L1133" s="16" t="str" cm="1">
        <f t="array" ref="L1133">IF(E1133="","",_xlfn.IFS(E1133=18,40,E1133=16,3,E1133=10,10))</f>
        <v/>
      </c>
      <c r="M1133" s="22" t="str">
        <f>IF(E1133=18,'Lay Out'!D1133,IF(E1133=10,'Lay Out'!D1133,IF(E1133=16,'Lay Out'!D1133,"")))</f>
        <v/>
      </c>
      <c r="N1133" s="16" t="str">
        <f>IF(K1133=1,'Lay Out'!G1133,"")</f>
        <v/>
      </c>
      <c r="O1133" s="23" t="str">
        <f>IF(K1133=1,'Lay Out'!$J$25,"")</f>
        <v/>
      </c>
      <c r="P1133">
        <f t="shared" si="105"/>
        <v>90646</v>
      </c>
      <c r="Q1133" s="16" t="str">
        <f>IF(K1133=1,'Lay Out'!F1133,"")</f>
        <v/>
      </c>
    </row>
    <row r="1134" spans="1:17" ht="14.4">
      <c r="A1134" t="str">
        <f>IF(C1134="no",_xlfn.XLOOKUP(D1134,'BASE BANCOS'!B:B,'BASE BANCOS'!C:C,"",0,1),IF(C1134&gt;2,_xlfn.XLOOKUP(D1134,'BASE BANCOS'!A:A,'BASE BANCOS'!C:C,"",0,1),""))</f>
        <v/>
      </c>
      <c r="B1134" s="16" t="str">
        <f>_xlfn.XLOOKUP(A1134,'BASE BANCOS'!C:C,'BASE BANCOS'!B:B,"",0,1)</f>
        <v/>
      </c>
      <c r="C1134" t="str">
        <f t="shared" si="107"/>
        <v/>
      </c>
      <c r="D1134" s="16">
        <f t="shared" si="106"/>
        <v>0</v>
      </c>
      <c r="E1134" t="str">
        <f t="shared" si="102"/>
        <v/>
      </c>
      <c r="F1134" s="21" t="str">
        <f>IF('Lay Out'!A1134&gt;1,'Lay Out'!C1134,"")</f>
        <v/>
      </c>
      <c r="G1134">
        <f>'Lay Out'!E1134</f>
        <v>0</v>
      </c>
      <c r="H1134" s="16" t="str">
        <f ca="1">IF('Lay Out'!A1134&gt;3,CONCATENATE('Lay Out'!A1134,RANDBETWEEN(1,99999)),(""))</f>
        <v/>
      </c>
      <c r="I1134" s="16" t="str">
        <f>IF('Lay Out'!A1134&gt;1,'Lay Out'!B1134,"")</f>
        <v/>
      </c>
      <c r="J1134" s="16" t="str">
        <f t="shared" si="103"/>
        <v/>
      </c>
      <c r="K1134" s="16" t="str">
        <f t="shared" si="104"/>
        <v/>
      </c>
      <c r="L1134" s="16" t="str" cm="1">
        <f t="array" ref="L1134">IF(E1134="","",_xlfn.IFS(E1134=18,40,E1134=16,3,E1134=10,10))</f>
        <v/>
      </c>
      <c r="M1134" s="22" t="str">
        <f>IF(E1134=18,'Lay Out'!D1134,IF(E1134=10,'Lay Out'!D1134,IF(E1134=16,'Lay Out'!D1134,"")))</f>
        <v/>
      </c>
      <c r="N1134" s="16" t="str">
        <f>IF(K1134=1,'Lay Out'!G1134,"")</f>
        <v/>
      </c>
      <c r="O1134" s="23" t="str">
        <f>IF(K1134=1,'Lay Out'!$J$25,"")</f>
        <v/>
      </c>
      <c r="P1134">
        <f t="shared" si="105"/>
        <v>90646</v>
      </c>
      <c r="Q1134" s="16" t="str">
        <f>IF(K1134=1,'Lay Out'!F1134,"")</f>
        <v/>
      </c>
    </row>
    <row r="1135" spans="1:17" ht="14.4">
      <c r="A1135" t="str">
        <f>IF(C1135="no",_xlfn.XLOOKUP(D1135,'BASE BANCOS'!B:B,'BASE BANCOS'!C:C,"",0,1),IF(C1135&gt;2,_xlfn.XLOOKUP(D1135,'BASE BANCOS'!A:A,'BASE BANCOS'!C:C,"",0,1),""))</f>
        <v/>
      </c>
      <c r="B1135" s="16" t="str">
        <f>_xlfn.XLOOKUP(A1135,'BASE BANCOS'!C:C,'BASE BANCOS'!B:B,"",0,1)</f>
        <v/>
      </c>
      <c r="C1135" t="str">
        <f t="shared" si="107"/>
        <v/>
      </c>
      <c r="D1135" s="16">
        <f t="shared" si="106"/>
        <v>0</v>
      </c>
      <c r="E1135" t="str">
        <f t="shared" si="102"/>
        <v/>
      </c>
      <c r="F1135" s="21" t="str">
        <f>IF('Lay Out'!A1135&gt;1,'Lay Out'!C1135,"")</f>
        <v/>
      </c>
      <c r="G1135">
        <f>'Lay Out'!E1135</f>
        <v>0</v>
      </c>
      <c r="H1135" s="16" t="str">
        <f ca="1">IF('Lay Out'!A1135&gt;3,CONCATENATE('Lay Out'!A1135,RANDBETWEEN(1,99999)),(""))</f>
        <v/>
      </c>
      <c r="I1135" s="16" t="str">
        <f>IF('Lay Out'!A1135&gt;1,'Lay Out'!B1135,"")</f>
        <v/>
      </c>
      <c r="J1135" s="16" t="str">
        <f t="shared" si="103"/>
        <v/>
      </c>
      <c r="K1135" s="16" t="str">
        <f t="shared" si="104"/>
        <v/>
      </c>
      <c r="L1135" s="16" t="str" cm="1">
        <f t="array" ref="L1135">IF(E1135="","",_xlfn.IFS(E1135=18,40,E1135=16,3,E1135=10,10))</f>
        <v/>
      </c>
      <c r="M1135" s="22" t="str">
        <f>IF(E1135=18,'Lay Out'!D1135,IF(E1135=10,'Lay Out'!D1135,IF(E1135=16,'Lay Out'!D1135,"")))</f>
        <v/>
      </c>
      <c r="N1135" s="16" t="str">
        <f>IF(K1135=1,'Lay Out'!G1135,"")</f>
        <v/>
      </c>
      <c r="O1135" s="23" t="str">
        <f>IF(K1135=1,'Lay Out'!$J$25,"")</f>
        <v/>
      </c>
      <c r="P1135">
        <f t="shared" si="105"/>
        <v>90646</v>
      </c>
      <c r="Q1135" s="16" t="str">
        <f>IF(K1135=1,'Lay Out'!F1135,"")</f>
        <v/>
      </c>
    </row>
    <row r="1136" spans="1:17" ht="14.4">
      <c r="A1136" t="str">
        <f>IF(C1136="no",_xlfn.XLOOKUP(D1136,'BASE BANCOS'!B:B,'BASE BANCOS'!C:C,"",0,1),IF(C1136&gt;2,_xlfn.XLOOKUP(D1136,'BASE BANCOS'!A:A,'BASE BANCOS'!C:C,"",0,1),""))</f>
        <v/>
      </c>
      <c r="B1136" s="16" t="str">
        <f>_xlfn.XLOOKUP(A1136,'BASE BANCOS'!C:C,'BASE BANCOS'!B:B,"",0,1)</f>
        <v/>
      </c>
      <c r="C1136" t="str">
        <f t="shared" si="107"/>
        <v/>
      </c>
      <c r="D1136" s="16">
        <f t="shared" si="106"/>
        <v>0</v>
      </c>
      <c r="E1136" t="str">
        <f t="shared" si="102"/>
        <v/>
      </c>
      <c r="F1136" s="21" t="str">
        <f>IF('Lay Out'!A1136&gt;1,'Lay Out'!C1136,"")</f>
        <v/>
      </c>
      <c r="G1136">
        <f>'Lay Out'!E1136</f>
        <v>0</v>
      </c>
      <c r="H1136" s="16" t="str">
        <f ca="1">IF('Lay Out'!A1136&gt;3,CONCATENATE('Lay Out'!A1136,RANDBETWEEN(1,99999)),(""))</f>
        <v/>
      </c>
      <c r="I1136" s="16" t="str">
        <f>IF('Lay Out'!A1136&gt;1,'Lay Out'!B1136,"")</f>
        <v/>
      </c>
      <c r="J1136" s="16" t="str">
        <f t="shared" si="103"/>
        <v/>
      </c>
      <c r="K1136" s="16" t="str">
        <f t="shared" si="104"/>
        <v/>
      </c>
      <c r="L1136" s="16" t="str" cm="1">
        <f t="array" ref="L1136">IF(E1136="","",_xlfn.IFS(E1136=18,40,E1136=16,3,E1136=10,10))</f>
        <v/>
      </c>
      <c r="M1136" s="22" t="str">
        <f>IF(E1136=18,'Lay Out'!D1136,IF(E1136=10,'Lay Out'!D1136,IF(E1136=16,'Lay Out'!D1136,"")))</f>
        <v/>
      </c>
      <c r="N1136" s="16" t="str">
        <f>IF(K1136=1,'Lay Out'!G1136,"")</f>
        <v/>
      </c>
      <c r="O1136" s="23" t="str">
        <f>IF(K1136=1,'Lay Out'!$J$25,"")</f>
        <v/>
      </c>
      <c r="P1136">
        <f t="shared" si="105"/>
        <v>90646</v>
      </c>
      <c r="Q1136" s="16" t="str">
        <f>IF(K1136=1,'Lay Out'!F1136,"")</f>
        <v/>
      </c>
    </row>
    <row r="1137" spans="1:17" ht="14.4">
      <c r="A1137" t="str">
        <f>IF(C1137="no",_xlfn.XLOOKUP(D1137,'BASE BANCOS'!B:B,'BASE BANCOS'!C:C,"",0,1),IF(C1137&gt;2,_xlfn.XLOOKUP(D1137,'BASE BANCOS'!A:A,'BASE BANCOS'!C:C,"",0,1),""))</f>
        <v/>
      </c>
      <c r="B1137" s="16" t="str">
        <f>_xlfn.XLOOKUP(A1137,'BASE BANCOS'!C:C,'BASE BANCOS'!B:B,"",0,1)</f>
        <v/>
      </c>
      <c r="C1137" t="str">
        <f t="shared" si="107"/>
        <v/>
      </c>
      <c r="D1137" s="16">
        <f t="shared" si="106"/>
        <v>0</v>
      </c>
      <c r="E1137" t="str">
        <f t="shared" si="102"/>
        <v/>
      </c>
      <c r="F1137" s="21" t="str">
        <f>IF('Lay Out'!A1137&gt;1,'Lay Out'!C1137,"")</f>
        <v/>
      </c>
      <c r="G1137">
        <f>'Lay Out'!E1137</f>
        <v>0</v>
      </c>
      <c r="H1137" s="16" t="str">
        <f ca="1">IF('Lay Out'!A1137&gt;3,CONCATENATE('Lay Out'!A1137,RANDBETWEEN(1,99999)),(""))</f>
        <v/>
      </c>
      <c r="I1137" s="16" t="str">
        <f>IF('Lay Out'!A1137&gt;1,'Lay Out'!B1137,"")</f>
        <v/>
      </c>
      <c r="J1137" s="16" t="str">
        <f t="shared" si="103"/>
        <v/>
      </c>
      <c r="K1137" s="16" t="str">
        <f t="shared" si="104"/>
        <v/>
      </c>
      <c r="L1137" s="16" t="str" cm="1">
        <f t="array" ref="L1137">IF(E1137="","",_xlfn.IFS(E1137=18,40,E1137=16,3,E1137=10,10))</f>
        <v/>
      </c>
      <c r="M1137" s="22" t="str">
        <f>IF(E1137=18,'Lay Out'!D1137,IF(E1137=10,'Lay Out'!D1137,IF(E1137=16,'Lay Out'!D1137,"")))</f>
        <v/>
      </c>
      <c r="N1137" s="16" t="str">
        <f>IF(K1137=1,'Lay Out'!G1137,"")</f>
        <v/>
      </c>
      <c r="O1137" s="23" t="str">
        <f>IF(K1137=1,'Lay Out'!$J$25,"")</f>
        <v/>
      </c>
      <c r="P1137">
        <f t="shared" si="105"/>
        <v>90646</v>
      </c>
      <c r="Q1137" s="16" t="str">
        <f>IF(K1137=1,'Lay Out'!F1137,"")</f>
        <v/>
      </c>
    </row>
    <row r="1138" spans="1:17" ht="14.4">
      <c r="A1138" t="str">
        <f>IF(C1138="no",_xlfn.XLOOKUP(D1138,'BASE BANCOS'!B:B,'BASE BANCOS'!C:C,"",0,1),IF(C1138&gt;2,_xlfn.XLOOKUP(D1138,'BASE BANCOS'!A:A,'BASE BANCOS'!C:C,"",0,1),""))</f>
        <v/>
      </c>
      <c r="B1138" s="16" t="str">
        <f>_xlfn.XLOOKUP(A1138,'BASE BANCOS'!C:C,'BASE BANCOS'!B:B,"",0,1)</f>
        <v/>
      </c>
      <c r="C1138" t="str">
        <f t="shared" si="107"/>
        <v/>
      </c>
      <c r="D1138" s="16">
        <f t="shared" si="106"/>
        <v>0</v>
      </c>
      <c r="E1138" t="str">
        <f t="shared" si="102"/>
        <v/>
      </c>
      <c r="F1138" s="21" t="str">
        <f>IF('Lay Out'!A1138&gt;1,'Lay Out'!C1138,"")</f>
        <v/>
      </c>
      <c r="G1138">
        <f>'Lay Out'!E1138</f>
        <v>0</v>
      </c>
      <c r="H1138" s="16" t="str">
        <f ca="1">IF('Lay Out'!A1138&gt;3,CONCATENATE('Lay Out'!A1138,RANDBETWEEN(1,99999)),(""))</f>
        <v/>
      </c>
      <c r="I1138" s="16" t="str">
        <f>IF('Lay Out'!A1138&gt;1,'Lay Out'!B1138,"")</f>
        <v/>
      </c>
      <c r="J1138" s="16" t="str">
        <f t="shared" si="103"/>
        <v/>
      </c>
      <c r="K1138" s="16" t="str">
        <f t="shared" si="104"/>
        <v/>
      </c>
      <c r="L1138" s="16" t="str" cm="1">
        <f t="array" ref="L1138">IF(E1138="","",_xlfn.IFS(E1138=18,40,E1138=16,3,E1138=10,10))</f>
        <v/>
      </c>
      <c r="M1138" s="22" t="str">
        <f>IF(E1138=18,'Lay Out'!D1138,IF(E1138=10,'Lay Out'!D1138,IF(E1138=16,'Lay Out'!D1138,"")))</f>
        <v/>
      </c>
      <c r="N1138" s="16" t="str">
        <f>IF(K1138=1,'Lay Out'!G1138,"")</f>
        <v/>
      </c>
      <c r="O1138" s="23" t="str">
        <f>IF(K1138=1,'Lay Out'!$J$25,"")</f>
        <v/>
      </c>
      <c r="P1138">
        <f t="shared" si="105"/>
        <v>90646</v>
      </c>
      <c r="Q1138" s="16" t="str">
        <f>IF(K1138=1,'Lay Out'!F1138,"")</f>
        <v/>
      </c>
    </row>
    <row r="1139" spans="1:17" ht="14.4">
      <c r="A1139" t="str">
        <f>IF(C1139="no",_xlfn.XLOOKUP(D1139,'BASE BANCOS'!B:B,'BASE BANCOS'!C:C,"",0,1),IF(C1139&gt;2,_xlfn.XLOOKUP(D1139,'BASE BANCOS'!A:A,'BASE BANCOS'!C:C,"",0,1),""))</f>
        <v/>
      </c>
      <c r="B1139" s="16" t="str">
        <f>_xlfn.XLOOKUP(A1139,'BASE BANCOS'!C:C,'BASE BANCOS'!B:B,"",0,1)</f>
        <v/>
      </c>
      <c r="C1139" t="str">
        <f t="shared" si="107"/>
        <v/>
      </c>
      <c r="D1139" s="16">
        <f t="shared" si="106"/>
        <v>0</v>
      </c>
      <c r="E1139" t="str">
        <f t="shared" si="102"/>
        <v/>
      </c>
      <c r="F1139" s="21" t="str">
        <f>IF('Lay Out'!A1139&gt;1,'Lay Out'!C1139,"")</f>
        <v/>
      </c>
      <c r="G1139">
        <f>'Lay Out'!E1139</f>
        <v>0</v>
      </c>
      <c r="H1139" s="16" t="str">
        <f ca="1">IF('Lay Out'!A1139&gt;3,CONCATENATE('Lay Out'!A1139,RANDBETWEEN(1,99999)),(""))</f>
        <v/>
      </c>
      <c r="I1139" s="16" t="str">
        <f>IF('Lay Out'!A1139&gt;1,'Lay Out'!B1139,"")</f>
        <v/>
      </c>
      <c r="J1139" s="16" t="str">
        <f t="shared" si="103"/>
        <v/>
      </c>
      <c r="K1139" s="16" t="str">
        <f t="shared" si="104"/>
        <v/>
      </c>
      <c r="L1139" s="16" t="str" cm="1">
        <f t="array" ref="L1139">IF(E1139="","",_xlfn.IFS(E1139=18,40,E1139=16,3,E1139=10,10))</f>
        <v/>
      </c>
      <c r="M1139" s="22" t="str">
        <f>IF(E1139=18,'Lay Out'!D1139,IF(E1139=10,'Lay Out'!D1139,IF(E1139=16,'Lay Out'!D1139,"")))</f>
        <v/>
      </c>
      <c r="N1139" s="16" t="str">
        <f>IF(K1139=1,'Lay Out'!G1139,"")</f>
        <v/>
      </c>
      <c r="O1139" s="23" t="str">
        <f>IF(K1139=1,'Lay Out'!$J$25,"")</f>
        <v/>
      </c>
      <c r="P1139">
        <f t="shared" si="105"/>
        <v>90646</v>
      </c>
      <c r="Q1139" s="16" t="str">
        <f>IF(K1139=1,'Lay Out'!F1139,"")</f>
        <v/>
      </c>
    </row>
    <row r="1140" spans="1:17" ht="14.4">
      <c r="A1140" t="str">
        <f>IF(C1140="no",_xlfn.XLOOKUP(D1140,'BASE BANCOS'!B:B,'BASE BANCOS'!C:C,"",0,1),IF(C1140&gt;2,_xlfn.XLOOKUP(D1140,'BASE BANCOS'!A:A,'BASE BANCOS'!C:C,"",0,1),""))</f>
        <v/>
      </c>
      <c r="B1140" s="16" t="str">
        <f>_xlfn.XLOOKUP(A1140,'BASE BANCOS'!C:C,'BASE BANCOS'!B:B,"",0,1)</f>
        <v/>
      </c>
      <c r="C1140" t="str">
        <f t="shared" si="107"/>
        <v/>
      </c>
      <c r="D1140" s="16">
        <f t="shared" si="106"/>
        <v>0</v>
      </c>
      <c r="E1140" t="str">
        <f t="shared" si="102"/>
        <v/>
      </c>
      <c r="F1140" s="21" t="str">
        <f>IF('Lay Out'!A1140&gt;1,'Lay Out'!C1140,"")</f>
        <v/>
      </c>
      <c r="G1140">
        <f>'Lay Out'!E1140</f>
        <v>0</v>
      </c>
      <c r="H1140" s="16" t="str">
        <f ca="1">IF('Lay Out'!A1140&gt;3,CONCATENATE('Lay Out'!A1140,RANDBETWEEN(1,99999)),(""))</f>
        <v/>
      </c>
      <c r="I1140" s="16" t="str">
        <f>IF('Lay Out'!A1140&gt;1,'Lay Out'!B1140,"")</f>
        <v/>
      </c>
      <c r="J1140" s="16" t="str">
        <f t="shared" si="103"/>
        <v/>
      </c>
      <c r="K1140" s="16" t="str">
        <f t="shared" si="104"/>
        <v/>
      </c>
      <c r="L1140" s="16" t="str" cm="1">
        <f t="array" ref="L1140">IF(E1140="","",_xlfn.IFS(E1140=18,40,E1140=16,3,E1140=10,10))</f>
        <v/>
      </c>
      <c r="M1140" s="22" t="str">
        <f>IF(E1140=18,'Lay Out'!D1140,IF(E1140=10,'Lay Out'!D1140,IF(E1140=16,'Lay Out'!D1140,"")))</f>
        <v/>
      </c>
      <c r="N1140" s="16" t="str">
        <f>IF(K1140=1,'Lay Out'!G1140,"")</f>
        <v/>
      </c>
      <c r="O1140" s="23" t="str">
        <f>IF(K1140=1,'Lay Out'!$J$25,"")</f>
        <v/>
      </c>
      <c r="P1140">
        <f t="shared" si="105"/>
        <v>90646</v>
      </c>
      <c r="Q1140" s="16" t="str">
        <f>IF(K1140=1,'Lay Out'!F1140,"")</f>
        <v/>
      </c>
    </row>
    <row r="1141" spans="1:17" ht="14.4">
      <c r="A1141" t="str">
        <f>IF(C1141="no",_xlfn.XLOOKUP(D1141,'BASE BANCOS'!B:B,'BASE BANCOS'!C:C,"",0,1),IF(C1141&gt;2,_xlfn.XLOOKUP(D1141,'BASE BANCOS'!A:A,'BASE BANCOS'!C:C,"",0,1),""))</f>
        <v/>
      </c>
      <c r="B1141" s="16" t="str">
        <f>_xlfn.XLOOKUP(A1141,'BASE BANCOS'!C:C,'BASE BANCOS'!B:B,"",0,1)</f>
        <v/>
      </c>
      <c r="C1141" t="str">
        <f t="shared" si="107"/>
        <v/>
      </c>
      <c r="D1141" s="16">
        <f t="shared" si="106"/>
        <v>0</v>
      </c>
      <c r="E1141" t="str">
        <f t="shared" si="102"/>
        <v/>
      </c>
      <c r="F1141" s="21" t="str">
        <f>IF('Lay Out'!A1141&gt;1,'Lay Out'!C1141,"")</f>
        <v/>
      </c>
      <c r="G1141">
        <f>'Lay Out'!E1141</f>
        <v>0</v>
      </c>
      <c r="H1141" s="16" t="str">
        <f ca="1">IF('Lay Out'!A1141&gt;3,CONCATENATE('Lay Out'!A1141,RANDBETWEEN(1,99999)),(""))</f>
        <v/>
      </c>
      <c r="I1141" s="16" t="str">
        <f>IF('Lay Out'!A1141&gt;1,'Lay Out'!B1141,"")</f>
        <v/>
      </c>
      <c r="J1141" s="16" t="str">
        <f t="shared" si="103"/>
        <v/>
      </c>
      <c r="K1141" s="16" t="str">
        <f t="shared" si="104"/>
        <v/>
      </c>
      <c r="L1141" s="16" t="str" cm="1">
        <f t="array" ref="L1141">IF(E1141="","",_xlfn.IFS(E1141=18,40,E1141=16,3,E1141=10,10))</f>
        <v/>
      </c>
      <c r="M1141" s="22" t="str">
        <f>IF(E1141=18,'Lay Out'!D1141,IF(E1141=10,'Lay Out'!D1141,IF(E1141=16,'Lay Out'!D1141,"")))</f>
        <v/>
      </c>
      <c r="N1141" s="16" t="str">
        <f>IF(K1141=1,'Lay Out'!G1141,"")</f>
        <v/>
      </c>
      <c r="O1141" s="23" t="str">
        <f>IF(K1141=1,'Lay Out'!$J$25,"")</f>
        <v/>
      </c>
      <c r="P1141">
        <f t="shared" si="105"/>
        <v>90646</v>
      </c>
      <c r="Q1141" s="16" t="str">
        <f>IF(K1141=1,'Lay Out'!F1141,"")</f>
        <v/>
      </c>
    </row>
    <row r="1142" spans="1:17" ht="14.4">
      <c r="A1142" t="str">
        <f>IF(C1142="no",_xlfn.XLOOKUP(D1142,'BASE BANCOS'!B:B,'BASE BANCOS'!C:C,"",0,1),IF(C1142&gt;2,_xlfn.XLOOKUP(D1142,'BASE BANCOS'!A:A,'BASE BANCOS'!C:C,"",0,1),""))</f>
        <v/>
      </c>
      <c r="B1142" s="16" t="str">
        <f>_xlfn.XLOOKUP(A1142,'BASE BANCOS'!C:C,'BASE BANCOS'!B:B,"",0,1)</f>
        <v/>
      </c>
      <c r="C1142" t="str">
        <f t="shared" si="107"/>
        <v/>
      </c>
      <c r="D1142" s="16">
        <f t="shared" si="106"/>
        <v>0</v>
      </c>
      <c r="E1142" t="str">
        <f t="shared" si="102"/>
        <v/>
      </c>
      <c r="F1142" s="21" t="str">
        <f>IF('Lay Out'!A1142&gt;1,'Lay Out'!C1142,"")</f>
        <v/>
      </c>
      <c r="G1142">
        <f>'Lay Out'!E1142</f>
        <v>0</v>
      </c>
      <c r="H1142" s="16" t="str">
        <f ca="1">IF('Lay Out'!A1142&gt;3,CONCATENATE('Lay Out'!A1142,RANDBETWEEN(1,99999)),(""))</f>
        <v/>
      </c>
      <c r="I1142" s="16" t="str">
        <f>IF('Lay Out'!A1142&gt;1,'Lay Out'!B1142,"")</f>
        <v/>
      </c>
      <c r="J1142" s="16" t="str">
        <f t="shared" si="103"/>
        <v/>
      </c>
      <c r="K1142" s="16" t="str">
        <f t="shared" si="104"/>
        <v/>
      </c>
      <c r="L1142" s="16" t="str" cm="1">
        <f t="array" ref="L1142">IF(E1142="","",_xlfn.IFS(E1142=18,40,E1142=16,3,E1142=10,10))</f>
        <v/>
      </c>
      <c r="M1142" s="22" t="str">
        <f>IF(E1142=18,'Lay Out'!D1142,IF(E1142=10,'Lay Out'!D1142,IF(E1142=16,'Lay Out'!D1142,"")))</f>
        <v/>
      </c>
      <c r="N1142" s="16" t="str">
        <f>IF(K1142=1,'Lay Out'!G1142,"")</f>
        <v/>
      </c>
      <c r="O1142" s="23" t="str">
        <f>IF(K1142=1,'Lay Out'!$J$25,"")</f>
        <v/>
      </c>
      <c r="P1142">
        <f t="shared" si="105"/>
        <v>90646</v>
      </c>
      <c r="Q1142" s="16" t="str">
        <f>IF(K1142=1,'Lay Out'!F1142,"")</f>
        <v/>
      </c>
    </row>
    <row r="1143" spans="1:17" ht="14.4">
      <c r="A1143" t="str">
        <f>IF(C1143="no",_xlfn.XLOOKUP(D1143,'BASE BANCOS'!B:B,'BASE BANCOS'!C:C,"",0,1),IF(C1143&gt;2,_xlfn.XLOOKUP(D1143,'BASE BANCOS'!A:A,'BASE BANCOS'!C:C,"",0,1),""))</f>
        <v/>
      </c>
      <c r="B1143" s="16" t="str">
        <f>_xlfn.XLOOKUP(A1143,'BASE BANCOS'!C:C,'BASE BANCOS'!B:B,"",0,1)</f>
        <v/>
      </c>
      <c r="C1143" t="str">
        <f t="shared" si="107"/>
        <v/>
      </c>
      <c r="D1143" s="16">
        <f t="shared" si="106"/>
        <v>0</v>
      </c>
      <c r="E1143" t="str">
        <f t="shared" si="102"/>
        <v/>
      </c>
      <c r="F1143" s="21" t="str">
        <f>IF('Lay Out'!A1143&gt;1,'Lay Out'!C1143,"")</f>
        <v/>
      </c>
      <c r="G1143">
        <f>'Lay Out'!E1143</f>
        <v>0</v>
      </c>
      <c r="H1143" s="16" t="str">
        <f ca="1">IF('Lay Out'!A1143&gt;3,CONCATENATE('Lay Out'!A1143,RANDBETWEEN(1,99999)),(""))</f>
        <v/>
      </c>
      <c r="I1143" s="16" t="str">
        <f>IF('Lay Out'!A1143&gt;1,'Lay Out'!B1143,"")</f>
        <v/>
      </c>
      <c r="J1143" s="16" t="str">
        <f t="shared" si="103"/>
        <v/>
      </c>
      <c r="K1143" s="16" t="str">
        <f t="shared" si="104"/>
        <v/>
      </c>
      <c r="L1143" s="16" t="str" cm="1">
        <f t="array" ref="L1143">IF(E1143="","",_xlfn.IFS(E1143=18,40,E1143=16,3,E1143=10,10))</f>
        <v/>
      </c>
      <c r="M1143" s="22" t="str">
        <f>IF(E1143=18,'Lay Out'!D1143,IF(E1143=10,'Lay Out'!D1143,IF(E1143=16,'Lay Out'!D1143,"")))</f>
        <v/>
      </c>
      <c r="N1143" s="16" t="str">
        <f>IF(K1143=1,'Lay Out'!G1143,"")</f>
        <v/>
      </c>
      <c r="O1143" s="23" t="str">
        <f>IF(K1143=1,'Lay Out'!$J$25,"")</f>
        <v/>
      </c>
      <c r="P1143">
        <f t="shared" si="105"/>
        <v>90646</v>
      </c>
      <c r="Q1143" s="16" t="str">
        <f>IF(K1143=1,'Lay Out'!F1143,"")</f>
        <v/>
      </c>
    </row>
    <row r="1144" spans="1:17" ht="14.4">
      <c r="A1144" t="str">
        <f>IF(C1144="no",_xlfn.XLOOKUP(D1144,'BASE BANCOS'!B:B,'BASE BANCOS'!C:C,"",0,1),IF(C1144&gt;2,_xlfn.XLOOKUP(D1144,'BASE BANCOS'!A:A,'BASE BANCOS'!C:C,"",0,1),""))</f>
        <v/>
      </c>
      <c r="B1144" s="16" t="str">
        <f>_xlfn.XLOOKUP(A1144,'BASE BANCOS'!C:C,'BASE BANCOS'!B:B,"",0,1)</f>
        <v/>
      </c>
      <c r="C1144" t="str">
        <f t="shared" si="107"/>
        <v/>
      </c>
      <c r="D1144" s="16">
        <f t="shared" si="106"/>
        <v>0</v>
      </c>
      <c r="E1144" t="str">
        <f t="shared" si="102"/>
        <v/>
      </c>
      <c r="F1144" s="21" t="str">
        <f>IF('Lay Out'!A1144&gt;1,'Lay Out'!C1144,"")</f>
        <v/>
      </c>
      <c r="G1144">
        <f>'Lay Out'!E1144</f>
        <v>0</v>
      </c>
      <c r="H1144" s="16" t="str">
        <f ca="1">IF('Lay Out'!A1144&gt;3,CONCATENATE('Lay Out'!A1144,RANDBETWEEN(1,99999)),(""))</f>
        <v/>
      </c>
      <c r="I1144" s="16" t="str">
        <f>IF('Lay Out'!A1144&gt;1,'Lay Out'!B1144,"")</f>
        <v/>
      </c>
      <c r="J1144" s="16" t="str">
        <f t="shared" si="103"/>
        <v/>
      </c>
      <c r="K1144" s="16" t="str">
        <f t="shared" si="104"/>
        <v/>
      </c>
      <c r="L1144" s="16" t="str" cm="1">
        <f t="array" ref="L1144">IF(E1144="","",_xlfn.IFS(E1144=18,40,E1144=16,3,E1144=10,10))</f>
        <v/>
      </c>
      <c r="M1144" s="22" t="str">
        <f>IF(E1144=18,'Lay Out'!D1144,IF(E1144=10,'Lay Out'!D1144,IF(E1144=16,'Lay Out'!D1144,"")))</f>
        <v/>
      </c>
      <c r="N1144" s="16" t="str">
        <f>IF(K1144=1,'Lay Out'!G1144,"")</f>
        <v/>
      </c>
      <c r="O1144" s="23" t="str">
        <f>IF(K1144=1,'Lay Out'!$J$25,"")</f>
        <v/>
      </c>
      <c r="P1144">
        <f t="shared" si="105"/>
        <v>90646</v>
      </c>
      <c r="Q1144" s="16" t="str">
        <f>IF(K1144=1,'Lay Out'!F1144,"")</f>
        <v/>
      </c>
    </row>
    <row r="1145" spans="1:17" ht="14.4">
      <c r="A1145" t="str">
        <f>IF(C1145="no",_xlfn.XLOOKUP(D1145,'BASE BANCOS'!B:B,'BASE BANCOS'!C:C,"",0,1),IF(C1145&gt;2,_xlfn.XLOOKUP(D1145,'BASE BANCOS'!A:A,'BASE BANCOS'!C:C,"",0,1),""))</f>
        <v/>
      </c>
      <c r="B1145" s="16" t="str">
        <f>_xlfn.XLOOKUP(A1145,'BASE BANCOS'!C:C,'BASE BANCOS'!B:B,"",0,1)</f>
        <v/>
      </c>
      <c r="C1145" t="str">
        <f t="shared" si="107"/>
        <v/>
      </c>
      <c r="D1145" s="16">
        <f t="shared" si="106"/>
        <v>0</v>
      </c>
      <c r="E1145" t="str">
        <f t="shared" si="102"/>
        <v/>
      </c>
      <c r="F1145" s="21" t="str">
        <f>IF('Lay Out'!A1145&gt;1,'Lay Out'!C1145,"")</f>
        <v/>
      </c>
      <c r="G1145">
        <f>'Lay Out'!E1145</f>
        <v>0</v>
      </c>
      <c r="H1145" s="16" t="str">
        <f ca="1">IF('Lay Out'!A1145&gt;3,CONCATENATE('Lay Out'!A1145,RANDBETWEEN(1,99999)),(""))</f>
        <v/>
      </c>
      <c r="I1145" s="16" t="str">
        <f>IF('Lay Out'!A1145&gt;1,'Lay Out'!B1145,"")</f>
        <v/>
      </c>
      <c r="J1145" s="16" t="str">
        <f t="shared" si="103"/>
        <v/>
      </c>
      <c r="K1145" s="16" t="str">
        <f t="shared" si="104"/>
        <v/>
      </c>
      <c r="L1145" s="16" t="str" cm="1">
        <f t="array" ref="L1145">IF(E1145="","",_xlfn.IFS(E1145=18,40,E1145=16,3,E1145=10,10))</f>
        <v/>
      </c>
      <c r="M1145" s="22" t="str">
        <f>IF(E1145=18,'Lay Out'!D1145,IF(E1145=10,'Lay Out'!D1145,IF(E1145=16,'Lay Out'!D1145,"")))</f>
        <v/>
      </c>
      <c r="N1145" s="16" t="str">
        <f>IF(K1145=1,'Lay Out'!G1145,"")</f>
        <v/>
      </c>
      <c r="O1145" s="23" t="str">
        <f>IF(K1145=1,'Lay Out'!$J$25,"")</f>
        <v/>
      </c>
      <c r="P1145">
        <f t="shared" si="105"/>
        <v>90646</v>
      </c>
      <c r="Q1145" s="16" t="str">
        <f>IF(K1145=1,'Lay Out'!F1145,"")</f>
        <v/>
      </c>
    </row>
    <row r="1146" spans="1:17" ht="14.4">
      <c r="A1146" t="str">
        <f>IF(C1146="no",_xlfn.XLOOKUP(D1146,'BASE BANCOS'!B:B,'BASE BANCOS'!C:C,"",0,1),IF(C1146&gt;2,_xlfn.XLOOKUP(D1146,'BASE BANCOS'!A:A,'BASE BANCOS'!C:C,"",0,1),""))</f>
        <v/>
      </c>
      <c r="B1146" s="16" t="str">
        <f>_xlfn.XLOOKUP(A1146,'BASE BANCOS'!C:C,'BASE BANCOS'!B:B,"",0,1)</f>
        <v/>
      </c>
      <c r="C1146" t="str">
        <f t="shared" si="107"/>
        <v/>
      </c>
      <c r="D1146" s="16">
        <f t="shared" si="106"/>
        <v>0</v>
      </c>
      <c r="E1146" t="str">
        <f t="shared" si="102"/>
        <v/>
      </c>
      <c r="F1146" s="21" t="str">
        <f>IF('Lay Out'!A1146&gt;1,'Lay Out'!C1146,"")</f>
        <v/>
      </c>
      <c r="G1146">
        <f>'Lay Out'!E1146</f>
        <v>0</v>
      </c>
      <c r="H1146" s="16" t="str">
        <f ca="1">IF('Lay Out'!A1146&gt;3,CONCATENATE('Lay Out'!A1146,RANDBETWEEN(1,99999)),(""))</f>
        <v/>
      </c>
      <c r="I1146" s="16" t="str">
        <f>IF('Lay Out'!A1146&gt;1,'Lay Out'!B1146,"")</f>
        <v/>
      </c>
      <c r="J1146" s="16" t="str">
        <f t="shared" si="103"/>
        <v/>
      </c>
      <c r="K1146" s="16" t="str">
        <f t="shared" si="104"/>
        <v/>
      </c>
      <c r="L1146" s="16" t="str" cm="1">
        <f t="array" ref="L1146">IF(E1146="","",_xlfn.IFS(E1146=18,40,E1146=16,3,E1146=10,10))</f>
        <v/>
      </c>
      <c r="M1146" s="22" t="str">
        <f>IF(E1146=18,'Lay Out'!D1146,IF(E1146=10,'Lay Out'!D1146,IF(E1146=16,'Lay Out'!D1146,"")))</f>
        <v/>
      </c>
      <c r="N1146" s="16" t="str">
        <f>IF(K1146=1,'Lay Out'!G1146,"")</f>
        <v/>
      </c>
      <c r="O1146" s="23" t="str">
        <f>IF(K1146=1,'Lay Out'!$J$25,"")</f>
        <v/>
      </c>
      <c r="P1146">
        <f t="shared" si="105"/>
        <v>90646</v>
      </c>
      <c r="Q1146" s="16" t="str">
        <f>IF(K1146=1,'Lay Out'!F1146,"")</f>
        <v/>
      </c>
    </row>
    <row r="1147" spans="1:17" ht="14.4">
      <c r="A1147" t="str">
        <f>IF(C1147="no",_xlfn.XLOOKUP(D1147,'BASE BANCOS'!B:B,'BASE BANCOS'!C:C,"",0,1),IF(C1147&gt;2,_xlfn.XLOOKUP(D1147,'BASE BANCOS'!A:A,'BASE BANCOS'!C:C,"",0,1),""))</f>
        <v/>
      </c>
      <c r="B1147" s="16" t="str">
        <f>_xlfn.XLOOKUP(A1147,'BASE BANCOS'!C:C,'BASE BANCOS'!B:B,"",0,1)</f>
        <v/>
      </c>
      <c r="C1147" t="str">
        <f t="shared" si="107"/>
        <v/>
      </c>
      <c r="D1147" s="16">
        <f t="shared" si="106"/>
        <v>0</v>
      </c>
      <c r="E1147" t="str">
        <f t="shared" si="102"/>
        <v/>
      </c>
      <c r="F1147" s="21" t="str">
        <f>IF('Lay Out'!A1147&gt;1,'Lay Out'!C1147,"")</f>
        <v/>
      </c>
      <c r="G1147">
        <f>'Lay Out'!E1147</f>
        <v>0</v>
      </c>
      <c r="H1147" s="16" t="str">
        <f ca="1">IF('Lay Out'!A1147&gt;3,CONCATENATE('Lay Out'!A1147,RANDBETWEEN(1,99999)),(""))</f>
        <v/>
      </c>
      <c r="I1147" s="16" t="str">
        <f>IF('Lay Out'!A1147&gt;1,'Lay Out'!B1147,"")</f>
        <v/>
      </c>
      <c r="J1147" s="16" t="str">
        <f t="shared" si="103"/>
        <v/>
      </c>
      <c r="K1147" s="16" t="str">
        <f t="shared" si="104"/>
        <v/>
      </c>
      <c r="L1147" s="16" t="str" cm="1">
        <f t="array" ref="L1147">IF(E1147="","",_xlfn.IFS(E1147=18,40,E1147=16,3,E1147=10,10))</f>
        <v/>
      </c>
      <c r="M1147" s="22" t="str">
        <f>IF(E1147=18,'Lay Out'!D1147,IF(E1147=10,'Lay Out'!D1147,IF(E1147=16,'Lay Out'!D1147,"")))</f>
        <v/>
      </c>
      <c r="N1147" s="16" t="str">
        <f>IF(K1147=1,'Lay Out'!G1147,"")</f>
        <v/>
      </c>
      <c r="O1147" s="23" t="str">
        <f>IF(K1147=1,'Lay Out'!$J$25,"")</f>
        <v/>
      </c>
      <c r="P1147">
        <f t="shared" si="105"/>
        <v>90646</v>
      </c>
      <c r="Q1147" s="16" t="str">
        <f>IF(K1147=1,'Lay Out'!F1147,"")</f>
        <v/>
      </c>
    </row>
    <row r="1148" spans="1:17" ht="14.4">
      <c r="A1148" t="str">
        <f>IF(C1148="no",_xlfn.XLOOKUP(D1148,'BASE BANCOS'!B:B,'BASE BANCOS'!C:C,"",0,1),IF(C1148&gt;2,_xlfn.XLOOKUP(D1148,'BASE BANCOS'!A:A,'BASE BANCOS'!C:C,"",0,1),""))</f>
        <v/>
      </c>
      <c r="B1148" s="16" t="str">
        <f>_xlfn.XLOOKUP(A1148,'BASE BANCOS'!C:C,'BASE BANCOS'!B:B,"",0,1)</f>
        <v/>
      </c>
      <c r="C1148" t="str">
        <f t="shared" si="107"/>
        <v/>
      </c>
      <c r="D1148" s="16">
        <f t="shared" si="106"/>
        <v>0</v>
      </c>
      <c r="E1148" t="str">
        <f t="shared" si="102"/>
        <v/>
      </c>
      <c r="F1148" s="21" t="str">
        <f>IF('Lay Out'!A1148&gt;1,'Lay Out'!C1148,"")</f>
        <v/>
      </c>
      <c r="G1148">
        <f>'Lay Out'!E1148</f>
        <v>0</v>
      </c>
      <c r="H1148" s="16" t="str">
        <f ca="1">IF('Lay Out'!A1148&gt;3,CONCATENATE('Lay Out'!A1148,RANDBETWEEN(1,99999)),(""))</f>
        <v/>
      </c>
      <c r="I1148" s="16" t="str">
        <f>IF('Lay Out'!A1148&gt;1,'Lay Out'!B1148,"")</f>
        <v/>
      </c>
      <c r="J1148" s="16" t="str">
        <f t="shared" si="103"/>
        <v/>
      </c>
      <c r="K1148" s="16" t="str">
        <f t="shared" si="104"/>
        <v/>
      </c>
      <c r="L1148" s="16" t="str" cm="1">
        <f t="array" ref="L1148">IF(E1148="","",_xlfn.IFS(E1148=18,40,E1148=16,3,E1148=10,10))</f>
        <v/>
      </c>
      <c r="M1148" s="22" t="str">
        <f>IF(E1148=18,'Lay Out'!D1148,IF(E1148=10,'Lay Out'!D1148,IF(E1148=16,'Lay Out'!D1148,"")))</f>
        <v/>
      </c>
      <c r="N1148" s="16" t="str">
        <f>IF(K1148=1,'Lay Out'!G1148,"")</f>
        <v/>
      </c>
      <c r="O1148" s="23" t="str">
        <f>IF(K1148=1,'Lay Out'!$J$25,"")</f>
        <v/>
      </c>
      <c r="P1148">
        <f t="shared" si="105"/>
        <v>90646</v>
      </c>
      <c r="Q1148" s="16" t="str">
        <f>IF(K1148=1,'Lay Out'!F1148,"")</f>
        <v/>
      </c>
    </row>
    <row r="1149" spans="1:17" ht="14.4">
      <c r="A1149" t="str">
        <f>IF(C1149="no",_xlfn.XLOOKUP(D1149,'BASE BANCOS'!B:B,'BASE BANCOS'!C:C,"",0,1),IF(C1149&gt;2,_xlfn.XLOOKUP(D1149,'BASE BANCOS'!A:A,'BASE BANCOS'!C:C,"",0,1),""))</f>
        <v/>
      </c>
      <c r="B1149" s="16" t="str">
        <f>_xlfn.XLOOKUP(A1149,'BASE BANCOS'!C:C,'BASE BANCOS'!B:B,"",0,1)</f>
        <v/>
      </c>
      <c r="C1149" t="str">
        <f t="shared" si="107"/>
        <v/>
      </c>
      <c r="D1149" s="16">
        <f t="shared" si="106"/>
        <v>0</v>
      </c>
      <c r="E1149" t="str">
        <f t="shared" si="102"/>
        <v/>
      </c>
      <c r="F1149" s="21" t="str">
        <f>IF('Lay Out'!A1149&gt;1,'Lay Out'!C1149,"")</f>
        <v/>
      </c>
      <c r="G1149">
        <f>'Lay Out'!E1149</f>
        <v>0</v>
      </c>
      <c r="H1149" s="16" t="str">
        <f ca="1">IF('Lay Out'!A1149&gt;3,CONCATENATE('Lay Out'!A1149,RANDBETWEEN(1,99999)),(""))</f>
        <v/>
      </c>
      <c r="I1149" s="16" t="str">
        <f>IF('Lay Out'!A1149&gt;1,'Lay Out'!B1149,"")</f>
        <v/>
      </c>
      <c r="J1149" s="16" t="str">
        <f t="shared" si="103"/>
        <v/>
      </c>
      <c r="K1149" s="16" t="str">
        <f t="shared" si="104"/>
        <v/>
      </c>
      <c r="L1149" s="16" t="str" cm="1">
        <f t="array" ref="L1149">IF(E1149="","",_xlfn.IFS(E1149=18,40,E1149=16,3,E1149=10,10))</f>
        <v/>
      </c>
      <c r="M1149" s="22" t="str">
        <f>IF(E1149=18,'Lay Out'!D1149,IF(E1149=10,'Lay Out'!D1149,IF(E1149=16,'Lay Out'!D1149,"")))</f>
        <v/>
      </c>
      <c r="N1149" s="16" t="str">
        <f>IF(K1149=1,'Lay Out'!G1149,"")</f>
        <v/>
      </c>
      <c r="O1149" s="23" t="str">
        <f>IF(K1149=1,'Lay Out'!$J$25,"")</f>
        <v/>
      </c>
      <c r="P1149">
        <f t="shared" si="105"/>
        <v>90646</v>
      </c>
      <c r="Q1149" s="16" t="str">
        <f>IF(K1149=1,'Lay Out'!F1149,"")</f>
        <v/>
      </c>
    </row>
    <row r="1150" spans="1:17" ht="14.4">
      <c r="A1150" t="str">
        <f>IF(C1150="no",_xlfn.XLOOKUP(D1150,'BASE BANCOS'!B:B,'BASE BANCOS'!C:C,"",0,1),IF(C1150&gt;2,_xlfn.XLOOKUP(D1150,'BASE BANCOS'!A:A,'BASE BANCOS'!C:C,"",0,1),""))</f>
        <v/>
      </c>
      <c r="B1150" s="16" t="str">
        <f>_xlfn.XLOOKUP(A1150,'BASE BANCOS'!C:C,'BASE BANCOS'!B:B,"",0,1)</f>
        <v/>
      </c>
      <c r="C1150" t="str">
        <f t="shared" si="107"/>
        <v/>
      </c>
      <c r="D1150" s="16">
        <f t="shared" si="106"/>
        <v>0</v>
      </c>
      <c r="E1150" t="str">
        <f t="shared" si="102"/>
        <v/>
      </c>
      <c r="F1150" s="21" t="str">
        <f>IF('Lay Out'!A1150&gt;1,'Lay Out'!C1150,"")</f>
        <v/>
      </c>
      <c r="G1150">
        <f>'Lay Out'!E1150</f>
        <v>0</v>
      </c>
      <c r="H1150" s="16" t="str">
        <f ca="1">IF('Lay Out'!A1150&gt;3,CONCATENATE('Lay Out'!A1150,RANDBETWEEN(1,99999)),(""))</f>
        <v/>
      </c>
      <c r="I1150" s="16" t="str">
        <f>IF('Lay Out'!A1150&gt;1,'Lay Out'!B1150,"")</f>
        <v/>
      </c>
      <c r="J1150" s="16" t="str">
        <f t="shared" si="103"/>
        <v/>
      </c>
      <c r="K1150" s="16" t="str">
        <f t="shared" si="104"/>
        <v/>
      </c>
      <c r="L1150" s="16" t="str" cm="1">
        <f t="array" ref="L1150">IF(E1150="","",_xlfn.IFS(E1150=18,40,E1150=16,3,E1150=10,10))</f>
        <v/>
      </c>
      <c r="M1150" s="22" t="str">
        <f>IF(E1150=18,'Lay Out'!D1150,IF(E1150=10,'Lay Out'!D1150,IF(E1150=16,'Lay Out'!D1150,"")))</f>
        <v/>
      </c>
      <c r="N1150" s="16" t="str">
        <f>IF(K1150=1,'Lay Out'!G1150,"")</f>
        <v/>
      </c>
      <c r="O1150" s="23" t="str">
        <f>IF(K1150=1,'Lay Out'!$J$25,"")</f>
        <v/>
      </c>
      <c r="P1150">
        <f t="shared" si="105"/>
        <v>90646</v>
      </c>
      <c r="Q1150" s="16" t="str">
        <f>IF(K1150=1,'Lay Out'!F1150,"")</f>
        <v/>
      </c>
    </row>
    <row r="1151" spans="1:17" ht="14.4">
      <c r="A1151" t="str">
        <f>IF(C1151="no",_xlfn.XLOOKUP(D1151,'BASE BANCOS'!B:B,'BASE BANCOS'!C:C,"",0,1),IF(C1151&gt;2,_xlfn.XLOOKUP(D1151,'BASE BANCOS'!A:A,'BASE BANCOS'!C:C,"",0,1),""))</f>
        <v/>
      </c>
      <c r="B1151" s="16" t="str">
        <f>_xlfn.XLOOKUP(A1151,'BASE BANCOS'!C:C,'BASE BANCOS'!B:B,"",0,1)</f>
        <v/>
      </c>
      <c r="C1151" t="str">
        <f t="shared" si="107"/>
        <v/>
      </c>
      <c r="D1151" s="16">
        <f t="shared" si="106"/>
        <v>0</v>
      </c>
      <c r="E1151" t="str">
        <f t="shared" si="102"/>
        <v/>
      </c>
      <c r="F1151" s="21" t="str">
        <f>IF('Lay Out'!A1151&gt;1,'Lay Out'!C1151,"")</f>
        <v/>
      </c>
      <c r="G1151">
        <f>'Lay Out'!E1151</f>
        <v>0</v>
      </c>
      <c r="H1151" s="16" t="str">
        <f ca="1">IF('Lay Out'!A1151&gt;3,CONCATENATE('Lay Out'!A1151,RANDBETWEEN(1,99999)),(""))</f>
        <v/>
      </c>
      <c r="I1151" s="16" t="str">
        <f>IF('Lay Out'!A1151&gt;1,'Lay Out'!B1151,"")</f>
        <v/>
      </c>
      <c r="J1151" s="16" t="str">
        <f t="shared" si="103"/>
        <v/>
      </c>
      <c r="K1151" s="16" t="str">
        <f t="shared" si="104"/>
        <v/>
      </c>
      <c r="L1151" s="16" t="str" cm="1">
        <f t="array" ref="L1151">IF(E1151="","",_xlfn.IFS(E1151=18,40,E1151=16,3,E1151=10,10))</f>
        <v/>
      </c>
      <c r="M1151" s="22" t="str">
        <f>IF(E1151=18,'Lay Out'!D1151,IF(E1151=10,'Lay Out'!D1151,IF(E1151=16,'Lay Out'!D1151,"")))</f>
        <v/>
      </c>
      <c r="N1151" s="16" t="str">
        <f>IF(K1151=1,'Lay Out'!G1151,"")</f>
        <v/>
      </c>
      <c r="O1151" s="23" t="str">
        <f>IF(K1151=1,'Lay Out'!$J$25,"")</f>
        <v/>
      </c>
      <c r="P1151">
        <f t="shared" si="105"/>
        <v>90646</v>
      </c>
      <c r="Q1151" s="16" t="str">
        <f>IF(K1151=1,'Lay Out'!F1151,"")</f>
        <v/>
      </c>
    </row>
    <row r="1152" spans="1:17" ht="14.4">
      <c r="A1152" t="str">
        <f>IF(C1152="no",_xlfn.XLOOKUP(D1152,'BASE BANCOS'!B:B,'BASE BANCOS'!C:C,"",0,1),IF(C1152&gt;2,_xlfn.XLOOKUP(D1152,'BASE BANCOS'!A:A,'BASE BANCOS'!C:C,"",0,1),""))</f>
        <v/>
      </c>
      <c r="B1152" s="16" t="str">
        <f>_xlfn.XLOOKUP(A1152,'BASE BANCOS'!C:C,'BASE BANCOS'!B:B,"",0,1)</f>
        <v/>
      </c>
      <c r="C1152" t="str">
        <f t="shared" si="107"/>
        <v/>
      </c>
      <c r="D1152" s="16">
        <f t="shared" si="106"/>
        <v>0</v>
      </c>
      <c r="E1152" t="str">
        <f t="shared" si="102"/>
        <v/>
      </c>
      <c r="F1152" s="21" t="str">
        <f>IF('Lay Out'!A1152&gt;1,'Lay Out'!C1152,"")</f>
        <v/>
      </c>
      <c r="G1152">
        <f>'Lay Out'!E1152</f>
        <v>0</v>
      </c>
      <c r="H1152" s="16" t="str">
        <f ca="1">IF('Lay Out'!A1152&gt;3,CONCATENATE('Lay Out'!A1152,RANDBETWEEN(1,99999)),(""))</f>
        <v/>
      </c>
      <c r="I1152" s="16" t="str">
        <f>IF('Lay Out'!A1152&gt;1,'Lay Out'!B1152,"")</f>
        <v/>
      </c>
      <c r="J1152" s="16" t="str">
        <f t="shared" si="103"/>
        <v/>
      </c>
      <c r="K1152" s="16" t="str">
        <f t="shared" si="104"/>
        <v/>
      </c>
      <c r="L1152" s="16" t="str" cm="1">
        <f t="array" ref="L1152">IF(E1152="","",_xlfn.IFS(E1152=18,40,E1152=16,3,E1152=10,10))</f>
        <v/>
      </c>
      <c r="M1152" s="22" t="str">
        <f>IF(E1152=18,'Lay Out'!D1152,IF(E1152=10,'Lay Out'!D1152,IF(E1152=16,'Lay Out'!D1152,"")))</f>
        <v/>
      </c>
      <c r="N1152" s="16" t="str">
        <f>IF(K1152=1,'Lay Out'!G1152,"")</f>
        <v/>
      </c>
      <c r="O1152" s="23" t="str">
        <f>IF(K1152=1,'Lay Out'!$J$25,"")</f>
        <v/>
      </c>
      <c r="P1152">
        <f t="shared" si="105"/>
        <v>90646</v>
      </c>
      <c r="Q1152" s="16" t="str">
        <f>IF(K1152=1,'Lay Out'!F1152,"")</f>
        <v/>
      </c>
    </row>
    <row r="1153" spans="1:17" ht="14.4">
      <c r="A1153" t="str">
        <f>IF(C1153="no",_xlfn.XLOOKUP(D1153,'BASE BANCOS'!B:B,'BASE BANCOS'!C:C,"",0,1),IF(C1153&gt;2,_xlfn.XLOOKUP(D1153,'BASE BANCOS'!A:A,'BASE BANCOS'!C:C,"",0,1),""))</f>
        <v/>
      </c>
      <c r="B1153" s="16" t="str">
        <f>_xlfn.XLOOKUP(A1153,'BASE BANCOS'!C:C,'BASE BANCOS'!B:B,"",0,1)</f>
        <v/>
      </c>
      <c r="C1153" t="str">
        <f t="shared" si="107"/>
        <v/>
      </c>
      <c r="D1153" s="16">
        <f t="shared" si="106"/>
        <v>0</v>
      </c>
      <c r="E1153" t="str">
        <f t="shared" si="102"/>
        <v/>
      </c>
      <c r="F1153" s="21" t="str">
        <f>IF('Lay Out'!A1153&gt;1,'Lay Out'!C1153,"")</f>
        <v/>
      </c>
      <c r="G1153">
        <f>'Lay Out'!E1153</f>
        <v>0</v>
      </c>
      <c r="H1153" s="16" t="str">
        <f ca="1">IF('Lay Out'!A1153&gt;3,CONCATENATE('Lay Out'!A1153,RANDBETWEEN(1,99999)),(""))</f>
        <v/>
      </c>
      <c r="I1153" s="16" t="str">
        <f>IF('Lay Out'!A1153&gt;1,'Lay Out'!B1153,"")</f>
        <v/>
      </c>
      <c r="J1153" s="16" t="str">
        <f t="shared" si="103"/>
        <v/>
      </c>
      <c r="K1153" s="16" t="str">
        <f t="shared" si="104"/>
        <v/>
      </c>
      <c r="L1153" s="16" t="str" cm="1">
        <f t="array" ref="L1153">IF(E1153="","",_xlfn.IFS(E1153=18,40,E1153=16,3,E1153=10,10))</f>
        <v/>
      </c>
      <c r="M1153" s="22" t="str">
        <f>IF(E1153=18,'Lay Out'!D1153,IF(E1153=10,'Lay Out'!D1153,IF(E1153=16,'Lay Out'!D1153,"")))</f>
        <v/>
      </c>
      <c r="N1153" s="16" t="str">
        <f>IF(K1153=1,'Lay Out'!G1153,"")</f>
        <v/>
      </c>
      <c r="O1153" s="23" t="str">
        <f>IF(K1153=1,'Lay Out'!$J$25,"")</f>
        <v/>
      </c>
      <c r="P1153">
        <f t="shared" si="105"/>
        <v>90646</v>
      </c>
      <c r="Q1153" s="16" t="str">
        <f>IF(K1153=1,'Lay Out'!F1153,"")</f>
        <v/>
      </c>
    </row>
    <row r="1154" spans="1:17" ht="14.4">
      <c r="A1154" t="str">
        <f>IF(C1154="no",_xlfn.XLOOKUP(D1154,'BASE BANCOS'!B:B,'BASE BANCOS'!C:C,"",0,1),IF(C1154&gt;2,_xlfn.XLOOKUP(D1154,'BASE BANCOS'!A:A,'BASE BANCOS'!C:C,"",0,1),""))</f>
        <v/>
      </c>
      <c r="B1154" s="16" t="str">
        <f>_xlfn.XLOOKUP(A1154,'BASE BANCOS'!C:C,'BASE BANCOS'!B:B,"",0,1)</f>
        <v/>
      </c>
      <c r="C1154" t="str">
        <f t="shared" si="107"/>
        <v/>
      </c>
      <c r="D1154" s="16">
        <f t="shared" si="106"/>
        <v>0</v>
      </c>
      <c r="E1154" t="str">
        <f t="shared" ref="E1154:E1217" si="108">IF(LEN(F1154)=0,"",LEN(F1154))</f>
        <v/>
      </c>
      <c r="F1154" s="21" t="str">
        <f>IF('Lay Out'!A1154&gt;1,'Lay Out'!C1154,"")</f>
        <v/>
      </c>
      <c r="G1154">
        <f>'Lay Out'!E1154</f>
        <v>0</v>
      </c>
      <c r="H1154" s="16" t="str">
        <f ca="1">IF('Lay Out'!A1154&gt;3,CONCATENATE('Lay Out'!A1154,RANDBETWEEN(1,99999)),(""))</f>
        <v/>
      </c>
      <c r="I1154" s="16" t="str">
        <f>IF('Lay Out'!A1154&gt;1,'Lay Out'!B1154,"")</f>
        <v/>
      </c>
      <c r="J1154" s="16" t="str">
        <f t="shared" si="103"/>
        <v/>
      </c>
      <c r="K1154" s="16" t="str">
        <f t="shared" si="104"/>
        <v/>
      </c>
      <c r="L1154" s="16" t="str" cm="1">
        <f t="array" ref="L1154">IF(E1154="","",_xlfn.IFS(E1154=18,40,E1154=16,3,E1154=10,10))</f>
        <v/>
      </c>
      <c r="M1154" s="22" t="str">
        <f>IF(E1154=18,'Lay Out'!D1154,IF(E1154=10,'Lay Out'!D1154,IF(E1154=16,'Lay Out'!D1154,"")))</f>
        <v/>
      </c>
      <c r="N1154" s="16" t="str">
        <f>IF(K1154=1,'Lay Out'!G1154,"")</f>
        <v/>
      </c>
      <c r="O1154" s="23" t="str">
        <f>IF(K1154=1,'Lay Out'!$J$25,"")</f>
        <v/>
      </c>
      <c r="P1154">
        <f t="shared" si="105"/>
        <v>90646</v>
      </c>
      <c r="Q1154" s="16" t="str">
        <f>IF(K1154=1,'Lay Out'!F1154,"")</f>
        <v/>
      </c>
    </row>
    <row r="1155" spans="1:17" ht="14.4">
      <c r="A1155" t="str">
        <f>IF(C1155="no",_xlfn.XLOOKUP(D1155,'BASE BANCOS'!B:B,'BASE BANCOS'!C:C,"",0,1),IF(C1155&gt;2,_xlfn.XLOOKUP(D1155,'BASE BANCOS'!A:A,'BASE BANCOS'!C:C,"",0,1),""))</f>
        <v/>
      </c>
      <c r="B1155" s="16" t="str">
        <f>_xlfn.XLOOKUP(A1155,'BASE BANCOS'!C:C,'BASE BANCOS'!B:B,"",0,1)</f>
        <v/>
      </c>
      <c r="C1155" t="str">
        <f t="shared" si="107"/>
        <v/>
      </c>
      <c r="D1155" s="16">
        <f t="shared" si="106"/>
        <v>0</v>
      </c>
      <c r="E1155" t="str">
        <f t="shared" si="108"/>
        <v/>
      </c>
      <c r="F1155" s="21" t="str">
        <f>IF('Lay Out'!A1155&gt;1,'Lay Out'!C1155,"")</f>
        <v/>
      </c>
      <c r="G1155">
        <f>'Lay Out'!E1155</f>
        <v>0</v>
      </c>
      <c r="H1155" s="16" t="str">
        <f ca="1">IF('Lay Out'!A1155&gt;3,CONCATENATE('Lay Out'!A1155,RANDBETWEEN(1,99999)),(""))</f>
        <v/>
      </c>
      <c r="I1155" s="16" t="str">
        <f>IF('Lay Out'!A1155&gt;1,'Lay Out'!B1155,"")</f>
        <v/>
      </c>
      <c r="J1155" s="16" t="str">
        <f t="shared" ref="J1155:J1218" si="109">IF(E1155="","","ND")</f>
        <v/>
      </c>
      <c r="K1155" s="16" t="str">
        <f t="shared" ref="K1155:K1218" si="110">IF(E1155=18,1,IF(E1155=10,1,IF(E1155=16,1,"")))</f>
        <v/>
      </c>
      <c r="L1155" s="16" t="str" cm="1">
        <f t="array" ref="L1155">IF(E1155="","",_xlfn.IFS(E1155=18,40,E1155=16,3,E1155=10,10))</f>
        <v/>
      </c>
      <c r="M1155" s="22" t="str">
        <f>IF(E1155=18,'Lay Out'!D1155,IF(E1155=10,'Lay Out'!D1155,IF(E1155=16,'Lay Out'!D1155,"")))</f>
        <v/>
      </c>
      <c r="N1155" s="16" t="str">
        <f>IF(K1155=1,'Lay Out'!G1155,"")</f>
        <v/>
      </c>
      <c r="O1155" s="23" t="str">
        <f>IF(K1155=1,'Lay Out'!$J$25,"")</f>
        <v/>
      </c>
      <c r="P1155">
        <f t="shared" ref="P1155:P1218" si="111">IF(E1155=0,0,90646)</f>
        <v>90646</v>
      </c>
      <c r="Q1155" s="16" t="str">
        <f>IF(K1155=1,'Lay Out'!F1155,"")</f>
        <v/>
      </c>
    </row>
    <row r="1156" spans="1:17" ht="14.4">
      <c r="A1156" t="str">
        <f>IF(C1156="no",_xlfn.XLOOKUP(D1156,'BASE BANCOS'!B:B,'BASE BANCOS'!C:C,"",0,1),IF(C1156&gt;2,_xlfn.XLOOKUP(D1156,'BASE BANCOS'!A:A,'BASE BANCOS'!C:C,"",0,1),""))</f>
        <v/>
      </c>
      <c r="B1156" s="16" t="str">
        <f>_xlfn.XLOOKUP(A1156,'BASE BANCOS'!C:C,'BASE BANCOS'!B:B,"",0,1)</f>
        <v/>
      </c>
      <c r="C1156" t="str">
        <f t="shared" si="107"/>
        <v/>
      </c>
      <c r="D1156" s="16">
        <f t="shared" si="106"/>
        <v>0</v>
      </c>
      <c r="E1156" t="str">
        <f t="shared" si="108"/>
        <v/>
      </c>
      <c r="F1156" s="21" t="str">
        <f>IF('Lay Out'!A1156&gt;1,'Lay Out'!C1156,"")</f>
        <v/>
      </c>
      <c r="G1156">
        <f>'Lay Out'!E1156</f>
        <v>0</v>
      </c>
      <c r="H1156" s="16" t="str">
        <f ca="1">IF('Lay Out'!A1156&gt;3,CONCATENATE('Lay Out'!A1156,RANDBETWEEN(1,99999)),(""))</f>
        <v/>
      </c>
      <c r="I1156" s="16" t="str">
        <f>IF('Lay Out'!A1156&gt;1,'Lay Out'!B1156,"")</f>
        <v/>
      </c>
      <c r="J1156" s="16" t="str">
        <f t="shared" si="109"/>
        <v/>
      </c>
      <c r="K1156" s="16" t="str">
        <f t="shared" si="110"/>
        <v/>
      </c>
      <c r="L1156" s="16" t="str" cm="1">
        <f t="array" ref="L1156">IF(E1156="","",_xlfn.IFS(E1156=18,40,E1156=16,3,E1156=10,10))</f>
        <v/>
      </c>
      <c r="M1156" s="22" t="str">
        <f>IF(E1156=18,'Lay Out'!D1156,IF(E1156=10,'Lay Out'!D1156,IF(E1156=16,'Lay Out'!D1156,"")))</f>
        <v/>
      </c>
      <c r="N1156" s="16" t="str">
        <f>IF(K1156=1,'Lay Out'!G1156,"")</f>
        <v/>
      </c>
      <c r="O1156" s="23" t="str">
        <f>IF(K1156=1,'Lay Out'!$J$25,"")</f>
        <v/>
      </c>
      <c r="P1156">
        <f t="shared" si="111"/>
        <v>90646</v>
      </c>
      <c r="Q1156" s="16" t="str">
        <f>IF(K1156=1,'Lay Out'!F1156,"")</f>
        <v/>
      </c>
    </row>
    <row r="1157" spans="1:17" ht="14.4">
      <c r="A1157" t="str">
        <f>IF(C1157="no",_xlfn.XLOOKUP(D1157,'BASE BANCOS'!B:B,'BASE BANCOS'!C:C,"",0,1),IF(C1157&gt;2,_xlfn.XLOOKUP(D1157,'BASE BANCOS'!A:A,'BASE BANCOS'!C:C,"",0,1),""))</f>
        <v/>
      </c>
      <c r="B1157" s="16" t="str">
        <f>_xlfn.XLOOKUP(A1157,'BASE BANCOS'!C:C,'BASE BANCOS'!B:B,"",0,1)</f>
        <v/>
      </c>
      <c r="C1157" t="str">
        <f t="shared" si="107"/>
        <v/>
      </c>
      <c r="D1157" s="16">
        <f t="shared" ref="D1157:D1220" si="112">IF(E1157=18,MID(F1157,1,3),IF(G1157="","",G1157))</f>
        <v>0</v>
      </c>
      <c r="E1157" t="str">
        <f t="shared" si="108"/>
        <v/>
      </c>
      <c r="F1157" s="21" t="str">
        <f>IF('Lay Out'!A1157&gt;1,'Lay Out'!C1157,"")</f>
        <v/>
      </c>
      <c r="G1157">
        <f>'Lay Out'!E1157</f>
        <v>0</v>
      </c>
      <c r="H1157" s="16" t="str">
        <f ca="1">IF('Lay Out'!A1157&gt;3,CONCATENATE('Lay Out'!A1157,RANDBETWEEN(1,99999)),(""))</f>
        <v/>
      </c>
      <c r="I1157" s="16" t="str">
        <f>IF('Lay Out'!A1157&gt;1,'Lay Out'!B1157,"")</f>
        <v/>
      </c>
      <c r="J1157" s="16" t="str">
        <f t="shared" si="109"/>
        <v/>
      </c>
      <c r="K1157" s="16" t="str">
        <f t="shared" si="110"/>
        <v/>
      </c>
      <c r="L1157" s="16" t="str" cm="1">
        <f t="array" ref="L1157">IF(E1157="","",_xlfn.IFS(E1157=18,40,E1157=16,3,E1157=10,10))</f>
        <v/>
      </c>
      <c r="M1157" s="22" t="str">
        <f>IF(E1157=18,'Lay Out'!D1157,IF(E1157=10,'Lay Out'!D1157,IF(E1157=16,'Lay Out'!D1157,"")))</f>
        <v/>
      </c>
      <c r="N1157" s="16" t="str">
        <f>IF(K1157=1,'Lay Out'!G1157,"")</f>
        <v/>
      </c>
      <c r="O1157" s="23" t="str">
        <f>IF(K1157=1,'Lay Out'!$J$25,"")</f>
        <v/>
      </c>
      <c r="P1157">
        <f t="shared" si="111"/>
        <v>90646</v>
      </c>
      <c r="Q1157" s="16" t="str">
        <f>IF(K1157=1,'Lay Out'!F1157,"")</f>
        <v/>
      </c>
    </row>
    <row r="1158" spans="1:17" ht="14.4">
      <c r="A1158" t="str">
        <f>IF(C1158="no",_xlfn.XLOOKUP(D1158,'BASE BANCOS'!B:B,'BASE BANCOS'!C:C,"",0,1),IF(C1158&gt;2,_xlfn.XLOOKUP(D1158,'BASE BANCOS'!A:A,'BASE BANCOS'!C:C,"",0,1),""))</f>
        <v/>
      </c>
      <c r="B1158" s="16" t="str">
        <f>_xlfn.XLOOKUP(A1158,'BASE BANCOS'!C:C,'BASE BANCOS'!B:B,"",0,1)</f>
        <v/>
      </c>
      <c r="C1158" t="str">
        <f t="shared" ref="C1158:C1221" si="113">IF(E1158=18,"ok",IF(E1158="","","no"))</f>
        <v/>
      </c>
      <c r="D1158" s="16">
        <f t="shared" si="112"/>
        <v>0</v>
      </c>
      <c r="E1158" t="str">
        <f t="shared" si="108"/>
        <v/>
      </c>
      <c r="F1158" s="21" t="str">
        <f>IF('Lay Out'!A1158&gt;1,'Lay Out'!C1158,"")</f>
        <v/>
      </c>
      <c r="G1158">
        <f>'Lay Out'!E1158</f>
        <v>0</v>
      </c>
      <c r="H1158" s="16" t="str">
        <f ca="1">IF('Lay Out'!A1158&gt;3,CONCATENATE('Lay Out'!A1158,RANDBETWEEN(1,99999)),(""))</f>
        <v/>
      </c>
      <c r="I1158" s="16" t="str">
        <f>IF('Lay Out'!A1158&gt;1,'Lay Out'!B1158,"")</f>
        <v/>
      </c>
      <c r="J1158" s="16" t="str">
        <f t="shared" si="109"/>
        <v/>
      </c>
      <c r="K1158" s="16" t="str">
        <f t="shared" si="110"/>
        <v/>
      </c>
      <c r="L1158" s="16" t="str" cm="1">
        <f t="array" ref="L1158">IF(E1158="","",_xlfn.IFS(E1158=18,40,E1158=16,3,E1158=10,10))</f>
        <v/>
      </c>
      <c r="M1158" s="22" t="str">
        <f>IF(E1158=18,'Lay Out'!D1158,IF(E1158=10,'Lay Out'!D1158,IF(E1158=16,'Lay Out'!D1158,"")))</f>
        <v/>
      </c>
      <c r="N1158" s="16" t="str">
        <f>IF(K1158=1,'Lay Out'!G1158,"")</f>
        <v/>
      </c>
      <c r="O1158" s="23" t="str">
        <f>IF(K1158=1,'Lay Out'!$J$25,"")</f>
        <v/>
      </c>
      <c r="P1158">
        <f t="shared" si="111"/>
        <v>90646</v>
      </c>
      <c r="Q1158" s="16" t="str">
        <f>IF(K1158=1,'Lay Out'!F1158,"")</f>
        <v/>
      </c>
    </row>
    <row r="1159" spans="1:17" ht="14.4">
      <c r="A1159" t="str">
        <f>IF(C1159="no",_xlfn.XLOOKUP(D1159,'BASE BANCOS'!B:B,'BASE BANCOS'!C:C,"",0,1),IF(C1159&gt;2,_xlfn.XLOOKUP(D1159,'BASE BANCOS'!A:A,'BASE BANCOS'!C:C,"",0,1),""))</f>
        <v/>
      </c>
      <c r="B1159" s="16" t="str">
        <f>_xlfn.XLOOKUP(A1159,'BASE BANCOS'!C:C,'BASE BANCOS'!B:B,"",0,1)</f>
        <v/>
      </c>
      <c r="C1159" t="str">
        <f t="shared" si="113"/>
        <v/>
      </c>
      <c r="D1159" s="16">
        <f t="shared" si="112"/>
        <v>0</v>
      </c>
      <c r="E1159" t="str">
        <f t="shared" si="108"/>
        <v/>
      </c>
      <c r="F1159" s="21" t="str">
        <f>IF('Lay Out'!A1159&gt;1,'Lay Out'!C1159,"")</f>
        <v/>
      </c>
      <c r="G1159">
        <f>'Lay Out'!E1159</f>
        <v>0</v>
      </c>
      <c r="H1159" s="16" t="str">
        <f ca="1">IF('Lay Out'!A1159&gt;3,CONCATENATE('Lay Out'!A1159,RANDBETWEEN(1,99999)),(""))</f>
        <v/>
      </c>
      <c r="I1159" s="16" t="str">
        <f>IF('Lay Out'!A1159&gt;1,'Lay Out'!B1159,"")</f>
        <v/>
      </c>
      <c r="J1159" s="16" t="str">
        <f t="shared" si="109"/>
        <v/>
      </c>
      <c r="K1159" s="16" t="str">
        <f t="shared" si="110"/>
        <v/>
      </c>
      <c r="L1159" s="16" t="str" cm="1">
        <f t="array" ref="L1159">IF(E1159="","",_xlfn.IFS(E1159=18,40,E1159=16,3,E1159=10,10))</f>
        <v/>
      </c>
      <c r="M1159" s="22" t="str">
        <f>IF(E1159=18,'Lay Out'!D1159,IF(E1159=10,'Lay Out'!D1159,IF(E1159=16,'Lay Out'!D1159,"")))</f>
        <v/>
      </c>
      <c r="N1159" s="16" t="str">
        <f>IF(K1159=1,'Lay Out'!G1159,"")</f>
        <v/>
      </c>
      <c r="O1159" s="23" t="str">
        <f>IF(K1159=1,'Lay Out'!$J$25,"")</f>
        <v/>
      </c>
      <c r="P1159">
        <f t="shared" si="111"/>
        <v>90646</v>
      </c>
      <c r="Q1159" s="16" t="str">
        <f>IF(K1159=1,'Lay Out'!F1159,"")</f>
        <v/>
      </c>
    </row>
    <row r="1160" spans="1:17" ht="14.4">
      <c r="A1160" t="str">
        <f>IF(C1160="no",_xlfn.XLOOKUP(D1160,'BASE BANCOS'!B:B,'BASE BANCOS'!C:C,"",0,1),IF(C1160&gt;2,_xlfn.XLOOKUP(D1160,'BASE BANCOS'!A:A,'BASE BANCOS'!C:C,"",0,1),""))</f>
        <v/>
      </c>
      <c r="B1160" s="16" t="str">
        <f>_xlfn.XLOOKUP(A1160,'BASE BANCOS'!C:C,'BASE BANCOS'!B:B,"",0,1)</f>
        <v/>
      </c>
      <c r="C1160" t="str">
        <f t="shared" si="113"/>
        <v/>
      </c>
      <c r="D1160" s="16">
        <f t="shared" si="112"/>
        <v>0</v>
      </c>
      <c r="E1160" t="str">
        <f t="shared" si="108"/>
        <v/>
      </c>
      <c r="F1160" s="21" t="str">
        <f>IF('Lay Out'!A1160&gt;1,'Lay Out'!C1160,"")</f>
        <v/>
      </c>
      <c r="G1160">
        <f>'Lay Out'!E1160</f>
        <v>0</v>
      </c>
      <c r="H1160" s="16" t="str">
        <f ca="1">IF('Lay Out'!A1160&gt;3,CONCATENATE('Lay Out'!A1160,RANDBETWEEN(1,99999)),(""))</f>
        <v/>
      </c>
      <c r="I1160" s="16" t="str">
        <f>IF('Lay Out'!A1160&gt;1,'Lay Out'!B1160,"")</f>
        <v/>
      </c>
      <c r="J1160" s="16" t="str">
        <f t="shared" si="109"/>
        <v/>
      </c>
      <c r="K1160" s="16" t="str">
        <f t="shared" si="110"/>
        <v/>
      </c>
      <c r="L1160" s="16" t="str" cm="1">
        <f t="array" ref="L1160">IF(E1160="","",_xlfn.IFS(E1160=18,40,E1160=16,3,E1160=10,10))</f>
        <v/>
      </c>
      <c r="M1160" s="22" t="str">
        <f>IF(E1160=18,'Lay Out'!D1160,IF(E1160=10,'Lay Out'!D1160,IF(E1160=16,'Lay Out'!D1160,"")))</f>
        <v/>
      </c>
      <c r="N1160" s="16" t="str">
        <f>IF(K1160=1,'Lay Out'!G1160,"")</f>
        <v/>
      </c>
      <c r="O1160" s="23" t="str">
        <f>IF(K1160=1,'Lay Out'!$J$25,"")</f>
        <v/>
      </c>
      <c r="P1160">
        <f t="shared" si="111"/>
        <v>90646</v>
      </c>
      <c r="Q1160" s="16" t="str">
        <f>IF(K1160=1,'Lay Out'!F1160,"")</f>
        <v/>
      </c>
    </row>
    <row r="1161" spans="1:17" ht="14.4">
      <c r="A1161" t="str">
        <f>IF(C1161="no",_xlfn.XLOOKUP(D1161,'BASE BANCOS'!B:B,'BASE BANCOS'!C:C,"",0,1),IF(C1161&gt;2,_xlfn.XLOOKUP(D1161,'BASE BANCOS'!A:A,'BASE BANCOS'!C:C,"",0,1),""))</f>
        <v/>
      </c>
      <c r="B1161" s="16" t="str">
        <f>_xlfn.XLOOKUP(A1161,'BASE BANCOS'!C:C,'BASE BANCOS'!B:B,"",0,1)</f>
        <v/>
      </c>
      <c r="C1161" t="str">
        <f t="shared" si="113"/>
        <v/>
      </c>
      <c r="D1161" s="16">
        <f t="shared" si="112"/>
        <v>0</v>
      </c>
      <c r="E1161" t="str">
        <f t="shared" si="108"/>
        <v/>
      </c>
      <c r="F1161" s="21" t="str">
        <f>IF('Lay Out'!A1161&gt;1,'Lay Out'!C1161,"")</f>
        <v/>
      </c>
      <c r="G1161">
        <f>'Lay Out'!E1161</f>
        <v>0</v>
      </c>
      <c r="H1161" s="16" t="str">
        <f ca="1">IF('Lay Out'!A1161&gt;3,CONCATENATE('Lay Out'!A1161,RANDBETWEEN(1,99999)),(""))</f>
        <v/>
      </c>
      <c r="I1161" s="16" t="str">
        <f>IF('Lay Out'!A1161&gt;1,'Lay Out'!B1161,"")</f>
        <v/>
      </c>
      <c r="J1161" s="16" t="str">
        <f t="shared" si="109"/>
        <v/>
      </c>
      <c r="K1161" s="16" t="str">
        <f t="shared" si="110"/>
        <v/>
      </c>
      <c r="L1161" s="16" t="str" cm="1">
        <f t="array" ref="L1161">IF(E1161="","",_xlfn.IFS(E1161=18,40,E1161=16,3,E1161=10,10))</f>
        <v/>
      </c>
      <c r="M1161" s="22" t="str">
        <f>IF(E1161=18,'Lay Out'!D1161,IF(E1161=10,'Lay Out'!D1161,IF(E1161=16,'Lay Out'!D1161,"")))</f>
        <v/>
      </c>
      <c r="N1161" s="16" t="str">
        <f>IF(K1161=1,'Lay Out'!G1161,"")</f>
        <v/>
      </c>
      <c r="O1161" s="23" t="str">
        <f>IF(K1161=1,'Lay Out'!$J$25,"")</f>
        <v/>
      </c>
      <c r="P1161">
        <f t="shared" si="111"/>
        <v>90646</v>
      </c>
      <c r="Q1161" s="16" t="str">
        <f>IF(K1161=1,'Lay Out'!F1161,"")</f>
        <v/>
      </c>
    </row>
    <row r="1162" spans="1:17" ht="14.4">
      <c r="A1162" t="str">
        <f>IF(C1162="no",_xlfn.XLOOKUP(D1162,'BASE BANCOS'!B:B,'BASE BANCOS'!C:C,"",0,1),IF(C1162&gt;2,_xlfn.XLOOKUP(D1162,'BASE BANCOS'!A:A,'BASE BANCOS'!C:C,"",0,1),""))</f>
        <v/>
      </c>
      <c r="B1162" s="16" t="str">
        <f>_xlfn.XLOOKUP(A1162,'BASE BANCOS'!C:C,'BASE BANCOS'!B:B,"",0,1)</f>
        <v/>
      </c>
      <c r="C1162" t="str">
        <f t="shared" si="113"/>
        <v/>
      </c>
      <c r="D1162" s="16">
        <f t="shared" si="112"/>
        <v>0</v>
      </c>
      <c r="E1162" t="str">
        <f t="shared" si="108"/>
        <v/>
      </c>
      <c r="F1162" s="21" t="str">
        <f>IF('Lay Out'!A1162&gt;1,'Lay Out'!C1162,"")</f>
        <v/>
      </c>
      <c r="G1162">
        <f>'Lay Out'!E1162</f>
        <v>0</v>
      </c>
      <c r="H1162" s="16" t="str">
        <f ca="1">IF('Lay Out'!A1162&gt;3,CONCATENATE('Lay Out'!A1162,RANDBETWEEN(1,99999)),(""))</f>
        <v/>
      </c>
      <c r="I1162" s="16" t="str">
        <f>IF('Lay Out'!A1162&gt;1,'Lay Out'!B1162,"")</f>
        <v/>
      </c>
      <c r="J1162" s="16" t="str">
        <f t="shared" si="109"/>
        <v/>
      </c>
      <c r="K1162" s="16" t="str">
        <f t="shared" si="110"/>
        <v/>
      </c>
      <c r="L1162" s="16" t="str" cm="1">
        <f t="array" ref="L1162">IF(E1162="","",_xlfn.IFS(E1162=18,40,E1162=16,3,E1162=10,10))</f>
        <v/>
      </c>
      <c r="M1162" s="22" t="str">
        <f>IF(E1162=18,'Lay Out'!D1162,IF(E1162=10,'Lay Out'!D1162,IF(E1162=16,'Lay Out'!D1162,"")))</f>
        <v/>
      </c>
      <c r="N1162" s="16" t="str">
        <f>IF(K1162=1,'Lay Out'!G1162,"")</f>
        <v/>
      </c>
      <c r="O1162" s="23" t="str">
        <f>IF(K1162=1,'Lay Out'!$J$25,"")</f>
        <v/>
      </c>
      <c r="P1162">
        <f t="shared" si="111"/>
        <v>90646</v>
      </c>
      <c r="Q1162" s="16" t="str">
        <f>IF(K1162=1,'Lay Out'!F1162,"")</f>
        <v/>
      </c>
    </row>
    <row r="1163" spans="1:17" ht="14.4">
      <c r="A1163" t="str">
        <f>IF(C1163="no",_xlfn.XLOOKUP(D1163,'BASE BANCOS'!B:B,'BASE BANCOS'!C:C,"",0,1),IF(C1163&gt;2,_xlfn.XLOOKUP(D1163,'BASE BANCOS'!A:A,'BASE BANCOS'!C:C,"",0,1),""))</f>
        <v/>
      </c>
      <c r="B1163" s="16" t="str">
        <f>_xlfn.XLOOKUP(A1163,'BASE BANCOS'!C:C,'BASE BANCOS'!B:B,"",0,1)</f>
        <v/>
      </c>
      <c r="C1163" t="str">
        <f t="shared" si="113"/>
        <v/>
      </c>
      <c r="D1163" s="16">
        <f t="shared" si="112"/>
        <v>0</v>
      </c>
      <c r="E1163" t="str">
        <f t="shared" si="108"/>
        <v/>
      </c>
      <c r="F1163" s="21" t="str">
        <f>IF('Lay Out'!A1163&gt;1,'Lay Out'!C1163,"")</f>
        <v/>
      </c>
      <c r="G1163">
        <f>'Lay Out'!E1163</f>
        <v>0</v>
      </c>
      <c r="H1163" s="16" t="str">
        <f ca="1">IF('Lay Out'!A1163&gt;3,CONCATENATE('Lay Out'!A1163,RANDBETWEEN(1,99999)),(""))</f>
        <v/>
      </c>
      <c r="I1163" s="16" t="str">
        <f>IF('Lay Out'!A1163&gt;1,'Lay Out'!B1163,"")</f>
        <v/>
      </c>
      <c r="J1163" s="16" t="str">
        <f t="shared" si="109"/>
        <v/>
      </c>
      <c r="K1163" s="16" t="str">
        <f t="shared" si="110"/>
        <v/>
      </c>
      <c r="L1163" s="16" t="str" cm="1">
        <f t="array" ref="L1163">IF(E1163="","",_xlfn.IFS(E1163=18,40,E1163=16,3,E1163=10,10))</f>
        <v/>
      </c>
      <c r="M1163" s="22" t="str">
        <f>IF(E1163=18,'Lay Out'!D1163,IF(E1163=10,'Lay Out'!D1163,IF(E1163=16,'Lay Out'!D1163,"")))</f>
        <v/>
      </c>
      <c r="N1163" s="16" t="str">
        <f>IF(K1163=1,'Lay Out'!G1163,"")</f>
        <v/>
      </c>
      <c r="O1163" s="23" t="str">
        <f>IF(K1163=1,'Lay Out'!$J$25,"")</f>
        <v/>
      </c>
      <c r="P1163">
        <f t="shared" si="111"/>
        <v>90646</v>
      </c>
      <c r="Q1163" s="16" t="str">
        <f>IF(K1163=1,'Lay Out'!F1163,"")</f>
        <v/>
      </c>
    </row>
    <row r="1164" spans="1:17" ht="14.4">
      <c r="A1164" t="str">
        <f>IF(C1164="no",_xlfn.XLOOKUP(D1164,'BASE BANCOS'!B:B,'BASE BANCOS'!C:C,"",0,1),IF(C1164&gt;2,_xlfn.XLOOKUP(D1164,'BASE BANCOS'!A:A,'BASE BANCOS'!C:C,"",0,1),""))</f>
        <v/>
      </c>
      <c r="B1164" s="16" t="str">
        <f>_xlfn.XLOOKUP(A1164,'BASE BANCOS'!C:C,'BASE BANCOS'!B:B,"",0,1)</f>
        <v/>
      </c>
      <c r="C1164" t="str">
        <f t="shared" si="113"/>
        <v/>
      </c>
      <c r="D1164" s="16">
        <f t="shared" si="112"/>
        <v>0</v>
      </c>
      <c r="E1164" t="str">
        <f t="shared" si="108"/>
        <v/>
      </c>
      <c r="F1164" s="21" t="str">
        <f>IF('Lay Out'!A1164&gt;1,'Lay Out'!C1164,"")</f>
        <v/>
      </c>
      <c r="G1164">
        <f>'Lay Out'!E1164</f>
        <v>0</v>
      </c>
      <c r="H1164" s="16" t="str">
        <f ca="1">IF('Lay Out'!A1164&gt;3,CONCATENATE('Lay Out'!A1164,RANDBETWEEN(1,99999)),(""))</f>
        <v/>
      </c>
      <c r="I1164" s="16" t="str">
        <f>IF('Lay Out'!A1164&gt;1,'Lay Out'!B1164,"")</f>
        <v/>
      </c>
      <c r="J1164" s="16" t="str">
        <f t="shared" si="109"/>
        <v/>
      </c>
      <c r="K1164" s="16" t="str">
        <f t="shared" si="110"/>
        <v/>
      </c>
      <c r="L1164" s="16" t="str" cm="1">
        <f t="array" ref="L1164">IF(E1164="","",_xlfn.IFS(E1164=18,40,E1164=16,3,E1164=10,10))</f>
        <v/>
      </c>
      <c r="M1164" s="22" t="str">
        <f>IF(E1164=18,'Lay Out'!D1164,IF(E1164=10,'Lay Out'!D1164,IF(E1164=16,'Lay Out'!D1164,"")))</f>
        <v/>
      </c>
      <c r="N1164" s="16" t="str">
        <f>IF(K1164=1,'Lay Out'!G1164,"")</f>
        <v/>
      </c>
      <c r="O1164" s="23" t="str">
        <f>IF(K1164=1,'Lay Out'!$J$25,"")</f>
        <v/>
      </c>
      <c r="P1164">
        <f t="shared" si="111"/>
        <v>90646</v>
      </c>
      <c r="Q1164" s="16" t="str">
        <f>IF(K1164=1,'Lay Out'!F1164,"")</f>
        <v/>
      </c>
    </row>
    <row r="1165" spans="1:17" ht="14.4">
      <c r="A1165" t="str">
        <f>IF(C1165="no",_xlfn.XLOOKUP(D1165,'BASE BANCOS'!B:B,'BASE BANCOS'!C:C,"",0,1),IF(C1165&gt;2,_xlfn.XLOOKUP(D1165,'BASE BANCOS'!A:A,'BASE BANCOS'!C:C,"",0,1),""))</f>
        <v/>
      </c>
      <c r="B1165" s="16" t="str">
        <f>_xlfn.XLOOKUP(A1165,'BASE BANCOS'!C:C,'BASE BANCOS'!B:B,"",0,1)</f>
        <v/>
      </c>
      <c r="C1165" t="str">
        <f t="shared" si="113"/>
        <v/>
      </c>
      <c r="D1165" s="16">
        <f t="shared" si="112"/>
        <v>0</v>
      </c>
      <c r="E1165" t="str">
        <f t="shared" si="108"/>
        <v/>
      </c>
      <c r="F1165" s="21" t="str">
        <f>IF('Lay Out'!A1165&gt;1,'Lay Out'!C1165,"")</f>
        <v/>
      </c>
      <c r="G1165">
        <f>'Lay Out'!E1165</f>
        <v>0</v>
      </c>
      <c r="H1165" s="16" t="str">
        <f ca="1">IF('Lay Out'!A1165&gt;3,CONCATENATE('Lay Out'!A1165,RANDBETWEEN(1,99999)),(""))</f>
        <v/>
      </c>
      <c r="I1165" s="16" t="str">
        <f>IF('Lay Out'!A1165&gt;1,'Lay Out'!B1165,"")</f>
        <v/>
      </c>
      <c r="J1165" s="16" t="str">
        <f t="shared" si="109"/>
        <v/>
      </c>
      <c r="K1165" s="16" t="str">
        <f t="shared" si="110"/>
        <v/>
      </c>
      <c r="L1165" s="16" t="str" cm="1">
        <f t="array" ref="L1165">IF(E1165="","",_xlfn.IFS(E1165=18,40,E1165=16,3,E1165=10,10))</f>
        <v/>
      </c>
      <c r="M1165" s="22" t="str">
        <f>IF(E1165=18,'Lay Out'!D1165,IF(E1165=10,'Lay Out'!D1165,IF(E1165=16,'Lay Out'!D1165,"")))</f>
        <v/>
      </c>
      <c r="N1165" s="16" t="str">
        <f>IF(K1165=1,'Lay Out'!G1165,"")</f>
        <v/>
      </c>
      <c r="O1165" s="23" t="str">
        <f>IF(K1165=1,'Lay Out'!$J$25,"")</f>
        <v/>
      </c>
      <c r="P1165">
        <f t="shared" si="111"/>
        <v>90646</v>
      </c>
      <c r="Q1165" s="16" t="str">
        <f>IF(K1165=1,'Lay Out'!F1165,"")</f>
        <v/>
      </c>
    </row>
    <row r="1166" spans="1:17" ht="14.4">
      <c r="A1166" t="str">
        <f>IF(C1166="no",_xlfn.XLOOKUP(D1166,'BASE BANCOS'!B:B,'BASE BANCOS'!C:C,"",0,1),IF(C1166&gt;2,_xlfn.XLOOKUP(D1166,'BASE BANCOS'!A:A,'BASE BANCOS'!C:C,"",0,1),""))</f>
        <v/>
      </c>
      <c r="B1166" s="16" t="str">
        <f>_xlfn.XLOOKUP(A1166,'BASE BANCOS'!C:C,'BASE BANCOS'!B:B,"",0,1)</f>
        <v/>
      </c>
      <c r="C1166" t="str">
        <f t="shared" si="113"/>
        <v/>
      </c>
      <c r="D1166" s="16">
        <f t="shared" si="112"/>
        <v>0</v>
      </c>
      <c r="E1166" t="str">
        <f t="shared" si="108"/>
        <v/>
      </c>
      <c r="F1166" s="21" t="str">
        <f>IF('Lay Out'!A1166&gt;1,'Lay Out'!C1166,"")</f>
        <v/>
      </c>
      <c r="G1166">
        <f>'Lay Out'!E1166</f>
        <v>0</v>
      </c>
      <c r="H1166" s="16" t="str">
        <f ca="1">IF('Lay Out'!A1166&gt;3,CONCATENATE('Lay Out'!A1166,RANDBETWEEN(1,99999)),(""))</f>
        <v/>
      </c>
      <c r="I1166" s="16" t="str">
        <f>IF('Lay Out'!A1166&gt;1,'Lay Out'!B1166,"")</f>
        <v/>
      </c>
      <c r="J1166" s="16" t="str">
        <f t="shared" si="109"/>
        <v/>
      </c>
      <c r="K1166" s="16" t="str">
        <f t="shared" si="110"/>
        <v/>
      </c>
      <c r="L1166" s="16" t="str" cm="1">
        <f t="array" ref="L1166">IF(E1166="","",_xlfn.IFS(E1166=18,40,E1166=16,3,E1166=10,10))</f>
        <v/>
      </c>
      <c r="M1166" s="22" t="str">
        <f>IF(E1166=18,'Lay Out'!D1166,IF(E1166=10,'Lay Out'!D1166,IF(E1166=16,'Lay Out'!D1166,"")))</f>
        <v/>
      </c>
      <c r="N1166" s="16" t="str">
        <f>IF(K1166=1,'Lay Out'!G1166,"")</f>
        <v/>
      </c>
      <c r="O1166" s="23" t="str">
        <f>IF(K1166=1,'Lay Out'!$J$25,"")</f>
        <v/>
      </c>
      <c r="P1166">
        <f t="shared" si="111"/>
        <v>90646</v>
      </c>
      <c r="Q1166" s="16" t="str">
        <f>IF(K1166=1,'Lay Out'!F1166,"")</f>
        <v/>
      </c>
    </row>
    <row r="1167" spans="1:17" ht="14.4">
      <c r="A1167" t="str">
        <f>IF(C1167="no",_xlfn.XLOOKUP(D1167,'BASE BANCOS'!B:B,'BASE BANCOS'!C:C,"",0,1),IF(C1167&gt;2,_xlfn.XLOOKUP(D1167,'BASE BANCOS'!A:A,'BASE BANCOS'!C:C,"",0,1),""))</f>
        <v/>
      </c>
      <c r="B1167" s="16" t="str">
        <f>_xlfn.XLOOKUP(A1167,'BASE BANCOS'!C:C,'BASE BANCOS'!B:B,"",0,1)</f>
        <v/>
      </c>
      <c r="C1167" t="str">
        <f t="shared" si="113"/>
        <v/>
      </c>
      <c r="D1167" s="16">
        <f t="shared" si="112"/>
        <v>0</v>
      </c>
      <c r="E1167" t="str">
        <f t="shared" si="108"/>
        <v/>
      </c>
      <c r="F1167" s="21" t="str">
        <f>IF('Lay Out'!A1167&gt;1,'Lay Out'!C1167,"")</f>
        <v/>
      </c>
      <c r="G1167">
        <f>'Lay Out'!E1167</f>
        <v>0</v>
      </c>
      <c r="H1167" s="16" t="str">
        <f ca="1">IF('Lay Out'!A1167&gt;3,CONCATENATE('Lay Out'!A1167,RANDBETWEEN(1,99999)),(""))</f>
        <v/>
      </c>
      <c r="I1167" s="16" t="str">
        <f>IF('Lay Out'!A1167&gt;1,'Lay Out'!B1167,"")</f>
        <v/>
      </c>
      <c r="J1167" s="16" t="str">
        <f t="shared" si="109"/>
        <v/>
      </c>
      <c r="K1167" s="16" t="str">
        <f t="shared" si="110"/>
        <v/>
      </c>
      <c r="L1167" s="16" t="str" cm="1">
        <f t="array" ref="L1167">IF(E1167="","",_xlfn.IFS(E1167=18,40,E1167=16,3,E1167=10,10))</f>
        <v/>
      </c>
      <c r="M1167" s="22" t="str">
        <f>IF(E1167=18,'Lay Out'!D1167,IF(E1167=10,'Lay Out'!D1167,IF(E1167=16,'Lay Out'!D1167,"")))</f>
        <v/>
      </c>
      <c r="N1167" s="16" t="str">
        <f>IF(K1167=1,'Lay Out'!G1167,"")</f>
        <v/>
      </c>
      <c r="O1167" s="23" t="str">
        <f>IF(K1167=1,'Lay Out'!$J$25,"")</f>
        <v/>
      </c>
      <c r="P1167">
        <f t="shared" si="111"/>
        <v>90646</v>
      </c>
      <c r="Q1167" s="16" t="str">
        <f>IF(K1167=1,'Lay Out'!F1167,"")</f>
        <v/>
      </c>
    </row>
    <row r="1168" spans="1:17" ht="14.4">
      <c r="A1168" t="str">
        <f>IF(C1168="no",_xlfn.XLOOKUP(D1168,'BASE BANCOS'!B:B,'BASE BANCOS'!C:C,"",0,1),IF(C1168&gt;2,_xlfn.XLOOKUP(D1168,'BASE BANCOS'!A:A,'BASE BANCOS'!C:C,"",0,1),""))</f>
        <v/>
      </c>
      <c r="B1168" s="16" t="str">
        <f>_xlfn.XLOOKUP(A1168,'BASE BANCOS'!C:C,'BASE BANCOS'!B:B,"",0,1)</f>
        <v/>
      </c>
      <c r="C1168" t="str">
        <f t="shared" si="113"/>
        <v/>
      </c>
      <c r="D1168" s="16">
        <f t="shared" si="112"/>
        <v>0</v>
      </c>
      <c r="E1168" t="str">
        <f t="shared" si="108"/>
        <v/>
      </c>
      <c r="F1168" s="21" t="str">
        <f>IF('Lay Out'!A1168&gt;1,'Lay Out'!C1168,"")</f>
        <v/>
      </c>
      <c r="G1168">
        <f>'Lay Out'!E1168</f>
        <v>0</v>
      </c>
      <c r="H1168" s="16" t="str">
        <f ca="1">IF('Lay Out'!A1168&gt;3,CONCATENATE('Lay Out'!A1168,RANDBETWEEN(1,99999)),(""))</f>
        <v/>
      </c>
      <c r="I1168" s="16" t="str">
        <f>IF('Lay Out'!A1168&gt;1,'Lay Out'!B1168,"")</f>
        <v/>
      </c>
      <c r="J1168" s="16" t="str">
        <f t="shared" si="109"/>
        <v/>
      </c>
      <c r="K1168" s="16" t="str">
        <f t="shared" si="110"/>
        <v/>
      </c>
      <c r="L1168" s="16" t="str" cm="1">
        <f t="array" ref="L1168">IF(E1168="","",_xlfn.IFS(E1168=18,40,E1168=16,3,E1168=10,10))</f>
        <v/>
      </c>
      <c r="M1168" s="22" t="str">
        <f>IF(E1168=18,'Lay Out'!D1168,IF(E1168=10,'Lay Out'!D1168,IF(E1168=16,'Lay Out'!D1168,"")))</f>
        <v/>
      </c>
      <c r="N1168" s="16" t="str">
        <f>IF(K1168=1,'Lay Out'!G1168,"")</f>
        <v/>
      </c>
      <c r="O1168" s="23" t="str">
        <f>IF(K1168=1,'Lay Out'!$J$25,"")</f>
        <v/>
      </c>
      <c r="P1168">
        <f t="shared" si="111"/>
        <v>90646</v>
      </c>
      <c r="Q1168" s="16" t="str">
        <f>IF(K1168=1,'Lay Out'!F1168,"")</f>
        <v/>
      </c>
    </row>
    <row r="1169" spans="1:17" ht="14.4">
      <c r="A1169" t="str">
        <f>IF(C1169="no",_xlfn.XLOOKUP(D1169,'BASE BANCOS'!B:B,'BASE BANCOS'!C:C,"",0,1),IF(C1169&gt;2,_xlfn.XLOOKUP(D1169,'BASE BANCOS'!A:A,'BASE BANCOS'!C:C,"",0,1),""))</f>
        <v/>
      </c>
      <c r="B1169" s="16" t="str">
        <f>_xlfn.XLOOKUP(A1169,'BASE BANCOS'!C:C,'BASE BANCOS'!B:B,"",0,1)</f>
        <v/>
      </c>
      <c r="C1169" t="str">
        <f t="shared" si="113"/>
        <v/>
      </c>
      <c r="D1169" s="16">
        <f t="shared" si="112"/>
        <v>0</v>
      </c>
      <c r="E1169" t="str">
        <f t="shared" si="108"/>
        <v/>
      </c>
      <c r="F1169" s="21" t="str">
        <f>IF('Lay Out'!A1169&gt;1,'Lay Out'!C1169,"")</f>
        <v/>
      </c>
      <c r="G1169">
        <f>'Lay Out'!E1169</f>
        <v>0</v>
      </c>
      <c r="H1169" s="16" t="str">
        <f ca="1">IF('Lay Out'!A1169&gt;3,CONCATENATE('Lay Out'!A1169,RANDBETWEEN(1,99999)),(""))</f>
        <v/>
      </c>
      <c r="I1169" s="16" t="str">
        <f>IF('Lay Out'!A1169&gt;1,'Lay Out'!B1169,"")</f>
        <v/>
      </c>
      <c r="J1169" s="16" t="str">
        <f t="shared" si="109"/>
        <v/>
      </c>
      <c r="K1169" s="16" t="str">
        <f t="shared" si="110"/>
        <v/>
      </c>
      <c r="L1169" s="16" t="str" cm="1">
        <f t="array" ref="L1169">IF(E1169="","",_xlfn.IFS(E1169=18,40,E1169=16,3,E1169=10,10))</f>
        <v/>
      </c>
      <c r="M1169" s="22" t="str">
        <f>IF(E1169=18,'Lay Out'!D1169,IF(E1169=10,'Lay Out'!D1169,IF(E1169=16,'Lay Out'!D1169,"")))</f>
        <v/>
      </c>
      <c r="N1169" s="16" t="str">
        <f>IF(K1169=1,'Lay Out'!G1169,"")</f>
        <v/>
      </c>
      <c r="O1169" s="23" t="str">
        <f>IF(K1169=1,'Lay Out'!$J$25,"")</f>
        <v/>
      </c>
      <c r="P1169">
        <f t="shared" si="111"/>
        <v>90646</v>
      </c>
      <c r="Q1169" s="16" t="str">
        <f>IF(K1169=1,'Lay Out'!F1169,"")</f>
        <v/>
      </c>
    </row>
    <row r="1170" spans="1:17" ht="14.4">
      <c r="A1170" t="str">
        <f>IF(C1170="no",_xlfn.XLOOKUP(D1170,'BASE BANCOS'!B:B,'BASE BANCOS'!C:C,"",0,1),IF(C1170&gt;2,_xlfn.XLOOKUP(D1170,'BASE BANCOS'!A:A,'BASE BANCOS'!C:C,"",0,1),""))</f>
        <v/>
      </c>
      <c r="B1170" s="16" t="str">
        <f>_xlfn.XLOOKUP(A1170,'BASE BANCOS'!C:C,'BASE BANCOS'!B:B,"",0,1)</f>
        <v/>
      </c>
      <c r="C1170" t="str">
        <f t="shared" si="113"/>
        <v/>
      </c>
      <c r="D1170" s="16">
        <f t="shared" si="112"/>
        <v>0</v>
      </c>
      <c r="E1170" t="str">
        <f t="shared" si="108"/>
        <v/>
      </c>
      <c r="F1170" s="21" t="str">
        <f>IF('Lay Out'!A1170&gt;1,'Lay Out'!C1170,"")</f>
        <v/>
      </c>
      <c r="G1170">
        <f>'Lay Out'!E1170</f>
        <v>0</v>
      </c>
      <c r="H1170" s="16" t="str">
        <f ca="1">IF('Lay Out'!A1170&gt;3,CONCATENATE('Lay Out'!A1170,RANDBETWEEN(1,99999)),(""))</f>
        <v/>
      </c>
      <c r="I1170" s="16" t="str">
        <f>IF('Lay Out'!A1170&gt;1,'Lay Out'!B1170,"")</f>
        <v/>
      </c>
      <c r="J1170" s="16" t="str">
        <f t="shared" si="109"/>
        <v/>
      </c>
      <c r="K1170" s="16" t="str">
        <f t="shared" si="110"/>
        <v/>
      </c>
      <c r="L1170" s="16" t="str" cm="1">
        <f t="array" ref="L1170">IF(E1170="","",_xlfn.IFS(E1170=18,40,E1170=16,3,E1170=10,10))</f>
        <v/>
      </c>
      <c r="M1170" s="22" t="str">
        <f>IF(E1170=18,'Lay Out'!D1170,IF(E1170=10,'Lay Out'!D1170,IF(E1170=16,'Lay Out'!D1170,"")))</f>
        <v/>
      </c>
      <c r="N1170" s="16" t="str">
        <f>IF(K1170=1,'Lay Out'!G1170,"")</f>
        <v/>
      </c>
      <c r="O1170" s="23" t="str">
        <f>IF(K1170=1,'Lay Out'!$J$25,"")</f>
        <v/>
      </c>
      <c r="P1170">
        <f t="shared" si="111"/>
        <v>90646</v>
      </c>
      <c r="Q1170" s="16" t="str">
        <f>IF(K1170=1,'Lay Out'!F1170,"")</f>
        <v/>
      </c>
    </row>
    <row r="1171" spans="1:17" ht="14.4">
      <c r="A1171" t="str">
        <f>IF(C1171="no",_xlfn.XLOOKUP(D1171,'BASE BANCOS'!B:B,'BASE BANCOS'!C:C,"",0,1),IF(C1171&gt;2,_xlfn.XLOOKUP(D1171,'BASE BANCOS'!A:A,'BASE BANCOS'!C:C,"",0,1),""))</f>
        <v/>
      </c>
      <c r="B1171" s="16" t="str">
        <f>_xlfn.XLOOKUP(A1171,'BASE BANCOS'!C:C,'BASE BANCOS'!B:B,"",0,1)</f>
        <v/>
      </c>
      <c r="C1171" t="str">
        <f t="shared" si="113"/>
        <v/>
      </c>
      <c r="D1171" s="16">
        <f t="shared" si="112"/>
        <v>0</v>
      </c>
      <c r="E1171" t="str">
        <f t="shared" si="108"/>
        <v/>
      </c>
      <c r="F1171" s="21" t="str">
        <f>IF('Lay Out'!A1171&gt;1,'Lay Out'!C1171,"")</f>
        <v/>
      </c>
      <c r="G1171">
        <f>'Lay Out'!E1171</f>
        <v>0</v>
      </c>
      <c r="H1171" s="16" t="str">
        <f ca="1">IF('Lay Out'!A1171&gt;3,CONCATENATE('Lay Out'!A1171,RANDBETWEEN(1,99999)),(""))</f>
        <v/>
      </c>
      <c r="I1171" s="16" t="str">
        <f>IF('Lay Out'!A1171&gt;1,'Lay Out'!B1171,"")</f>
        <v/>
      </c>
      <c r="J1171" s="16" t="str">
        <f t="shared" si="109"/>
        <v/>
      </c>
      <c r="K1171" s="16" t="str">
        <f t="shared" si="110"/>
        <v/>
      </c>
      <c r="L1171" s="16" t="str" cm="1">
        <f t="array" ref="L1171">IF(E1171="","",_xlfn.IFS(E1171=18,40,E1171=16,3,E1171=10,10))</f>
        <v/>
      </c>
      <c r="M1171" s="22" t="str">
        <f>IF(E1171=18,'Lay Out'!D1171,IF(E1171=10,'Lay Out'!D1171,IF(E1171=16,'Lay Out'!D1171,"")))</f>
        <v/>
      </c>
      <c r="N1171" s="16" t="str">
        <f>IF(K1171=1,'Lay Out'!G1171,"")</f>
        <v/>
      </c>
      <c r="O1171" s="23" t="str">
        <f>IF(K1171=1,'Lay Out'!$J$25,"")</f>
        <v/>
      </c>
      <c r="P1171">
        <f t="shared" si="111"/>
        <v>90646</v>
      </c>
      <c r="Q1171" s="16" t="str">
        <f>IF(K1171=1,'Lay Out'!F1171,"")</f>
        <v/>
      </c>
    </row>
    <row r="1172" spans="1:17" ht="14.4">
      <c r="A1172" t="str">
        <f>IF(C1172="no",_xlfn.XLOOKUP(D1172,'BASE BANCOS'!B:B,'BASE BANCOS'!C:C,"",0,1),IF(C1172&gt;2,_xlfn.XLOOKUP(D1172,'BASE BANCOS'!A:A,'BASE BANCOS'!C:C,"",0,1),""))</f>
        <v/>
      </c>
      <c r="B1172" s="16" t="str">
        <f>_xlfn.XLOOKUP(A1172,'BASE BANCOS'!C:C,'BASE BANCOS'!B:B,"",0,1)</f>
        <v/>
      </c>
      <c r="C1172" t="str">
        <f t="shared" si="113"/>
        <v/>
      </c>
      <c r="D1172" s="16">
        <f t="shared" si="112"/>
        <v>0</v>
      </c>
      <c r="E1172" t="str">
        <f t="shared" si="108"/>
        <v/>
      </c>
      <c r="F1172" s="21" t="str">
        <f>IF('Lay Out'!A1172&gt;1,'Lay Out'!C1172,"")</f>
        <v/>
      </c>
      <c r="G1172">
        <f>'Lay Out'!E1172</f>
        <v>0</v>
      </c>
      <c r="H1172" s="16" t="str">
        <f ca="1">IF('Lay Out'!A1172&gt;3,CONCATENATE('Lay Out'!A1172,RANDBETWEEN(1,99999)),(""))</f>
        <v/>
      </c>
      <c r="I1172" s="16" t="str">
        <f>IF('Lay Out'!A1172&gt;1,'Lay Out'!B1172,"")</f>
        <v/>
      </c>
      <c r="J1172" s="16" t="str">
        <f t="shared" si="109"/>
        <v/>
      </c>
      <c r="K1172" s="16" t="str">
        <f t="shared" si="110"/>
        <v/>
      </c>
      <c r="L1172" s="16" t="str" cm="1">
        <f t="array" ref="L1172">IF(E1172="","",_xlfn.IFS(E1172=18,40,E1172=16,3,E1172=10,10))</f>
        <v/>
      </c>
      <c r="M1172" s="22" t="str">
        <f>IF(E1172=18,'Lay Out'!D1172,IF(E1172=10,'Lay Out'!D1172,IF(E1172=16,'Lay Out'!D1172,"")))</f>
        <v/>
      </c>
      <c r="N1172" s="16" t="str">
        <f>IF(K1172=1,'Lay Out'!G1172,"")</f>
        <v/>
      </c>
      <c r="O1172" s="23" t="str">
        <f>IF(K1172=1,'Lay Out'!$J$25,"")</f>
        <v/>
      </c>
      <c r="P1172">
        <f t="shared" si="111"/>
        <v>90646</v>
      </c>
      <c r="Q1172" s="16" t="str">
        <f>IF(K1172=1,'Lay Out'!F1172,"")</f>
        <v/>
      </c>
    </row>
    <row r="1173" spans="1:17" ht="14.4">
      <c r="A1173" t="str">
        <f>IF(C1173="no",_xlfn.XLOOKUP(D1173,'BASE BANCOS'!B:B,'BASE BANCOS'!C:C,"",0,1),IF(C1173&gt;2,_xlfn.XLOOKUP(D1173,'BASE BANCOS'!A:A,'BASE BANCOS'!C:C,"",0,1),""))</f>
        <v/>
      </c>
      <c r="B1173" s="16" t="str">
        <f>_xlfn.XLOOKUP(A1173,'BASE BANCOS'!C:C,'BASE BANCOS'!B:B,"",0,1)</f>
        <v/>
      </c>
      <c r="C1173" t="str">
        <f t="shared" si="113"/>
        <v/>
      </c>
      <c r="D1173" s="16">
        <f t="shared" si="112"/>
        <v>0</v>
      </c>
      <c r="E1173" t="str">
        <f t="shared" si="108"/>
        <v/>
      </c>
      <c r="F1173" s="21" t="str">
        <f>IF('Lay Out'!A1173&gt;1,'Lay Out'!C1173,"")</f>
        <v/>
      </c>
      <c r="G1173">
        <f>'Lay Out'!E1173</f>
        <v>0</v>
      </c>
      <c r="H1173" s="16" t="str">
        <f ca="1">IF('Lay Out'!A1173&gt;3,CONCATENATE('Lay Out'!A1173,RANDBETWEEN(1,99999)),(""))</f>
        <v/>
      </c>
      <c r="I1173" s="16" t="str">
        <f>IF('Lay Out'!A1173&gt;1,'Lay Out'!B1173,"")</f>
        <v/>
      </c>
      <c r="J1173" s="16" t="str">
        <f t="shared" si="109"/>
        <v/>
      </c>
      <c r="K1173" s="16" t="str">
        <f t="shared" si="110"/>
        <v/>
      </c>
      <c r="L1173" s="16" t="str" cm="1">
        <f t="array" ref="L1173">IF(E1173="","",_xlfn.IFS(E1173=18,40,E1173=16,3,E1173=10,10))</f>
        <v/>
      </c>
      <c r="M1173" s="22" t="str">
        <f>IF(E1173=18,'Lay Out'!D1173,IF(E1173=10,'Lay Out'!D1173,IF(E1173=16,'Lay Out'!D1173,"")))</f>
        <v/>
      </c>
      <c r="N1173" s="16" t="str">
        <f>IF(K1173=1,'Lay Out'!G1173,"")</f>
        <v/>
      </c>
      <c r="O1173" s="23" t="str">
        <f>IF(K1173=1,'Lay Out'!$J$25,"")</f>
        <v/>
      </c>
      <c r="P1173">
        <f t="shared" si="111"/>
        <v>90646</v>
      </c>
      <c r="Q1173" s="16" t="str">
        <f>IF(K1173=1,'Lay Out'!F1173,"")</f>
        <v/>
      </c>
    </row>
    <row r="1174" spans="1:17" ht="14.4">
      <c r="A1174" t="str">
        <f>IF(C1174="no",_xlfn.XLOOKUP(D1174,'BASE BANCOS'!B:B,'BASE BANCOS'!C:C,"",0,1),IF(C1174&gt;2,_xlfn.XLOOKUP(D1174,'BASE BANCOS'!A:A,'BASE BANCOS'!C:C,"",0,1),""))</f>
        <v/>
      </c>
      <c r="B1174" s="16" t="str">
        <f>_xlfn.XLOOKUP(A1174,'BASE BANCOS'!C:C,'BASE BANCOS'!B:B,"",0,1)</f>
        <v/>
      </c>
      <c r="C1174" t="str">
        <f t="shared" si="113"/>
        <v/>
      </c>
      <c r="D1174" s="16">
        <f t="shared" si="112"/>
        <v>0</v>
      </c>
      <c r="E1174" t="str">
        <f t="shared" si="108"/>
        <v/>
      </c>
      <c r="F1174" s="21" t="str">
        <f>IF('Lay Out'!A1174&gt;1,'Lay Out'!C1174,"")</f>
        <v/>
      </c>
      <c r="G1174">
        <f>'Lay Out'!E1174</f>
        <v>0</v>
      </c>
      <c r="H1174" s="16" t="str">
        <f ca="1">IF('Lay Out'!A1174&gt;3,CONCATENATE('Lay Out'!A1174,RANDBETWEEN(1,99999)),(""))</f>
        <v/>
      </c>
      <c r="I1174" s="16" t="str">
        <f>IF('Lay Out'!A1174&gt;1,'Lay Out'!B1174,"")</f>
        <v/>
      </c>
      <c r="J1174" s="16" t="str">
        <f t="shared" si="109"/>
        <v/>
      </c>
      <c r="K1174" s="16" t="str">
        <f t="shared" si="110"/>
        <v/>
      </c>
      <c r="L1174" s="16" t="str" cm="1">
        <f t="array" ref="L1174">IF(E1174="","",_xlfn.IFS(E1174=18,40,E1174=16,3,E1174=10,10))</f>
        <v/>
      </c>
      <c r="M1174" s="22" t="str">
        <f>IF(E1174=18,'Lay Out'!D1174,IF(E1174=10,'Lay Out'!D1174,IF(E1174=16,'Lay Out'!D1174,"")))</f>
        <v/>
      </c>
      <c r="N1174" s="16" t="str">
        <f>IF(K1174=1,'Lay Out'!G1174,"")</f>
        <v/>
      </c>
      <c r="O1174" s="23" t="str">
        <f>IF(K1174=1,'Lay Out'!$J$25,"")</f>
        <v/>
      </c>
      <c r="P1174">
        <f t="shared" si="111"/>
        <v>90646</v>
      </c>
      <c r="Q1174" s="16" t="str">
        <f>IF(K1174=1,'Lay Out'!F1174,"")</f>
        <v/>
      </c>
    </row>
    <row r="1175" spans="1:17" ht="14.4">
      <c r="A1175" t="str">
        <f>IF(C1175="no",_xlfn.XLOOKUP(D1175,'BASE BANCOS'!B:B,'BASE BANCOS'!C:C,"",0,1),IF(C1175&gt;2,_xlfn.XLOOKUP(D1175,'BASE BANCOS'!A:A,'BASE BANCOS'!C:C,"",0,1),""))</f>
        <v/>
      </c>
      <c r="B1175" s="16" t="str">
        <f>_xlfn.XLOOKUP(A1175,'BASE BANCOS'!C:C,'BASE BANCOS'!B:B,"",0,1)</f>
        <v/>
      </c>
      <c r="C1175" t="str">
        <f t="shared" si="113"/>
        <v/>
      </c>
      <c r="D1175" s="16">
        <f t="shared" si="112"/>
        <v>0</v>
      </c>
      <c r="E1175" t="str">
        <f t="shared" si="108"/>
        <v/>
      </c>
      <c r="F1175" s="21" t="str">
        <f>IF('Lay Out'!A1175&gt;1,'Lay Out'!C1175,"")</f>
        <v/>
      </c>
      <c r="G1175">
        <f>'Lay Out'!E1175</f>
        <v>0</v>
      </c>
      <c r="H1175" s="16" t="str">
        <f ca="1">IF('Lay Out'!A1175&gt;3,CONCATENATE('Lay Out'!A1175,RANDBETWEEN(1,99999)),(""))</f>
        <v/>
      </c>
      <c r="I1175" s="16" t="str">
        <f>IF('Lay Out'!A1175&gt;1,'Lay Out'!B1175,"")</f>
        <v/>
      </c>
      <c r="J1175" s="16" t="str">
        <f t="shared" si="109"/>
        <v/>
      </c>
      <c r="K1175" s="16" t="str">
        <f t="shared" si="110"/>
        <v/>
      </c>
      <c r="L1175" s="16" t="str" cm="1">
        <f t="array" ref="L1175">IF(E1175="","",_xlfn.IFS(E1175=18,40,E1175=16,3,E1175=10,10))</f>
        <v/>
      </c>
      <c r="M1175" s="22" t="str">
        <f>IF(E1175=18,'Lay Out'!D1175,IF(E1175=10,'Lay Out'!D1175,IF(E1175=16,'Lay Out'!D1175,"")))</f>
        <v/>
      </c>
      <c r="N1175" s="16" t="str">
        <f>IF(K1175=1,'Lay Out'!G1175,"")</f>
        <v/>
      </c>
      <c r="O1175" s="23" t="str">
        <f>IF(K1175=1,'Lay Out'!$J$25,"")</f>
        <v/>
      </c>
      <c r="P1175">
        <f t="shared" si="111"/>
        <v>90646</v>
      </c>
      <c r="Q1175" s="16" t="str">
        <f>IF(K1175=1,'Lay Out'!F1175,"")</f>
        <v/>
      </c>
    </row>
    <row r="1176" spans="1:17" ht="14.4">
      <c r="A1176" t="str">
        <f>IF(C1176="no",_xlfn.XLOOKUP(D1176,'BASE BANCOS'!B:B,'BASE BANCOS'!C:C,"",0,1),IF(C1176&gt;2,_xlfn.XLOOKUP(D1176,'BASE BANCOS'!A:A,'BASE BANCOS'!C:C,"",0,1),""))</f>
        <v/>
      </c>
      <c r="B1176" s="16" t="str">
        <f>_xlfn.XLOOKUP(A1176,'BASE BANCOS'!C:C,'BASE BANCOS'!B:B,"",0,1)</f>
        <v/>
      </c>
      <c r="C1176" t="str">
        <f t="shared" si="113"/>
        <v/>
      </c>
      <c r="D1176" s="16">
        <f t="shared" si="112"/>
        <v>0</v>
      </c>
      <c r="E1176" t="str">
        <f t="shared" si="108"/>
        <v/>
      </c>
      <c r="F1176" s="21" t="str">
        <f>IF('Lay Out'!A1176&gt;1,'Lay Out'!C1176,"")</f>
        <v/>
      </c>
      <c r="G1176">
        <f>'Lay Out'!E1176</f>
        <v>0</v>
      </c>
      <c r="H1176" s="16" t="str">
        <f ca="1">IF('Lay Out'!A1176&gt;3,CONCATENATE('Lay Out'!A1176,RANDBETWEEN(1,99999)),(""))</f>
        <v/>
      </c>
      <c r="I1176" s="16" t="str">
        <f>IF('Lay Out'!A1176&gt;1,'Lay Out'!B1176,"")</f>
        <v/>
      </c>
      <c r="J1176" s="16" t="str">
        <f t="shared" si="109"/>
        <v/>
      </c>
      <c r="K1176" s="16" t="str">
        <f t="shared" si="110"/>
        <v/>
      </c>
      <c r="L1176" s="16" t="str" cm="1">
        <f t="array" ref="L1176">IF(E1176="","",_xlfn.IFS(E1176=18,40,E1176=16,3,E1176=10,10))</f>
        <v/>
      </c>
      <c r="M1176" s="22" t="str">
        <f>IF(E1176=18,'Lay Out'!D1176,IF(E1176=10,'Lay Out'!D1176,IF(E1176=16,'Lay Out'!D1176,"")))</f>
        <v/>
      </c>
      <c r="N1176" s="16" t="str">
        <f>IF(K1176=1,'Lay Out'!G1176,"")</f>
        <v/>
      </c>
      <c r="O1176" s="23" t="str">
        <f>IF(K1176=1,'Lay Out'!$J$25,"")</f>
        <v/>
      </c>
      <c r="P1176">
        <f t="shared" si="111"/>
        <v>90646</v>
      </c>
      <c r="Q1176" s="16" t="str">
        <f>IF(K1176=1,'Lay Out'!F1176,"")</f>
        <v/>
      </c>
    </row>
    <row r="1177" spans="1:17" ht="14.4">
      <c r="A1177" t="str">
        <f>IF(C1177="no",_xlfn.XLOOKUP(D1177,'BASE BANCOS'!B:B,'BASE BANCOS'!C:C,"",0,1),IF(C1177&gt;2,_xlfn.XLOOKUP(D1177,'BASE BANCOS'!A:A,'BASE BANCOS'!C:C,"",0,1),""))</f>
        <v/>
      </c>
      <c r="B1177" s="16" t="str">
        <f>_xlfn.XLOOKUP(A1177,'BASE BANCOS'!C:C,'BASE BANCOS'!B:B,"",0,1)</f>
        <v/>
      </c>
      <c r="C1177" t="str">
        <f t="shared" si="113"/>
        <v/>
      </c>
      <c r="D1177" s="16">
        <f t="shared" si="112"/>
        <v>0</v>
      </c>
      <c r="E1177" t="str">
        <f t="shared" si="108"/>
        <v/>
      </c>
      <c r="F1177" s="21" t="str">
        <f>IF('Lay Out'!A1177&gt;1,'Lay Out'!C1177,"")</f>
        <v/>
      </c>
      <c r="G1177">
        <f>'Lay Out'!E1177</f>
        <v>0</v>
      </c>
      <c r="H1177" s="16" t="str">
        <f ca="1">IF('Lay Out'!A1177&gt;3,CONCATENATE('Lay Out'!A1177,RANDBETWEEN(1,99999)),(""))</f>
        <v/>
      </c>
      <c r="I1177" s="16" t="str">
        <f>IF('Lay Out'!A1177&gt;1,'Lay Out'!B1177,"")</f>
        <v/>
      </c>
      <c r="J1177" s="16" t="str">
        <f t="shared" si="109"/>
        <v/>
      </c>
      <c r="K1177" s="16" t="str">
        <f t="shared" si="110"/>
        <v/>
      </c>
      <c r="L1177" s="16" t="str" cm="1">
        <f t="array" ref="L1177">IF(E1177="","",_xlfn.IFS(E1177=18,40,E1177=16,3,E1177=10,10))</f>
        <v/>
      </c>
      <c r="M1177" s="22" t="str">
        <f>IF(E1177=18,'Lay Out'!D1177,IF(E1177=10,'Lay Out'!D1177,IF(E1177=16,'Lay Out'!D1177,"")))</f>
        <v/>
      </c>
      <c r="N1177" s="16" t="str">
        <f>IF(K1177=1,'Lay Out'!G1177,"")</f>
        <v/>
      </c>
      <c r="O1177" s="23" t="str">
        <f>IF(K1177=1,'Lay Out'!$J$25,"")</f>
        <v/>
      </c>
      <c r="P1177">
        <f t="shared" si="111"/>
        <v>90646</v>
      </c>
      <c r="Q1177" s="16" t="str">
        <f>IF(K1177=1,'Lay Out'!F1177,"")</f>
        <v/>
      </c>
    </row>
    <row r="1178" spans="1:17" ht="14.4">
      <c r="A1178" t="str">
        <f>IF(C1178="no",_xlfn.XLOOKUP(D1178,'BASE BANCOS'!B:B,'BASE BANCOS'!C:C,"",0,1),IF(C1178&gt;2,_xlfn.XLOOKUP(D1178,'BASE BANCOS'!A:A,'BASE BANCOS'!C:C,"",0,1),""))</f>
        <v/>
      </c>
      <c r="B1178" s="16" t="str">
        <f>_xlfn.XLOOKUP(A1178,'BASE BANCOS'!C:C,'BASE BANCOS'!B:B,"",0,1)</f>
        <v/>
      </c>
      <c r="C1178" t="str">
        <f t="shared" si="113"/>
        <v/>
      </c>
      <c r="D1178" s="16">
        <f t="shared" si="112"/>
        <v>0</v>
      </c>
      <c r="E1178" t="str">
        <f t="shared" si="108"/>
        <v/>
      </c>
      <c r="F1178" s="21" t="str">
        <f>IF('Lay Out'!A1178&gt;1,'Lay Out'!C1178,"")</f>
        <v/>
      </c>
      <c r="G1178">
        <f>'Lay Out'!E1178</f>
        <v>0</v>
      </c>
      <c r="H1178" s="16" t="str">
        <f ca="1">IF('Lay Out'!A1178&gt;3,CONCATENATE('Lay Out'!A1178,RANDBETWEEN(1,99999)),(""))</f>
        <v/>
      </c>
      <c r="I1178" s="16" t="str">
        <f>IF('Lay Out'!A1178&gt;1,'Lay Out'!B1178,"")</f>
        <v/>
      </c>
      <c r="J1178" s="16" t="str">
        <f t="shared" si="109"/>
        <v/>
      </c>
      <c r="K1178" s="16" t="str">
        <f t="shared" si="110"/>
        <v/>
      </c>
      <c r="L1178" s="16" t="str" cm="1">
        <f t="array" ref="L1178">IF(E1178="","",_xlfn.IFS(E1178=18,40,E1178=16,3,E1178=10,10))</f>
        <v/>
      </c>
      <c r="M1178" s="22" t="str">
        <f>IF(E1178=18,'Lay Out'!D1178,IF(E1178=10,'Lay Out'!D1178,IF(E1178=16,'Lay Out'!D1178,"")))</f>
        <v/>
      </c>
      <c r="N1178" s="16" t="str">
        <f>IF(K1178=1,'Lay Out'!G1178,"")</f>
        <v/>
      </c>
      <c r="O1178" s="23" t="str">
        <f>IF(K1178=1,'Lay Out'!$J$25,"")</f>
        <v/>
      </c>
      <c r="P1178">
        <f t="shared" si="111"/>
        <v>90646</v>
      </c>
      <c r="Q1178" s="16" t="str">
        <f>IF(K1178=1,'Lay Out'!F1178,"")</f>
        <v/>
      </c>
    </row>
    <row r="1179" spans="1:17" ht="14.4">
      <c r="A1179" t="str">
        <f>IF(C1179="no",_xlfn.XLOOKUP(D1179,'BASE BANCOS'!B:B,'BASE BANCOS'!C:C,"",0,1),IF(C1179&gt;2,_xlfn.XLOOKUP(D1179,'BASE BANCOS'!A:A,'BASE BANCOS'!C:C,"",0,1),""))</f>
        <v/>
      </c>
      <c r="B1179" s="16" t="str">
        <f>_xlfn.XLOOKUP(A1179,'BASE BANCOS'!C:C,'BASE BANCOS'!B:B,"",0,1)</f>
        <v/>
      </c>
      <c r="C1179" t="str">
        <f t="shared" si="113"/>
        <v/>
      </c>
      <c r="D1179" s="16">
        <f t="shared" si="112"/>
        <v>0</v>
      </c>
      <c r="E1179" t="str">
        <f t="shared" si="108"/>
        <v/>
      </c>
      <c r="F1179" s="21" t="str">
        <f>IF('Lay Out'!A1179&gt;1,'Lay Out'!C1179,"")</f>
        <v/>
      </c>
      <c r="G1179">
        <f>'Lay Out'!E1179</f>
        <v>0</v>
      </c>
      <c r="H1179" s="16" t="str">
        <f ca="1">IF('Lay Out'!A1179&gt;3,CONCATENATE('Lay Out'!A1179,RANDBETWEEN(1,99999)),(""))</f>
        <v/>
      </c>
      <c r="I1179" s="16" t="str">
        <f>IF('Lay Out'!A1179&gt;1,'Lay Out'!B1179,"")</f>
        <v/>
      </c>
      <c r="J1179" s="16" t="str">
        <f t="shared" si="109"/>
        <v/>
      </c>
      <c r="K1179" s="16" t="str">
        <f t="shared" si="110"/>
        <v/>
      </c>
      <c r="L1179" s="16" t="str" cm="1">
        <f t="array" ref="L1179">IF(E1179="","",_xlfn.IFS(E1179=18,40,E1179=16,3,E1179=10,10))</f>
        <v/>
      </c>
      <c r="M1179" s="22" t="str">
        <f>IF(E1179=18,'Lay Out'!D1179,IF(E1179=10,'Lay Out'!D1179,IF(E1179=16,'Lay Out'!D1179,"")))</f>
        <v/>
      </c>
      <c r="N1179" s="16" t="str">
        <f>IF(K1179=1,'Lay Out'!G1179,"")</f>
        <v/>
      </c>
      <c r="O1179" s="23" t="str">
        <f>IF(K1179=1,'Lay Out'!$J$25,"")</f>
        <v/>
      </c>
      <c r="P1179">
        <f t="shared" si="111"/>
        <v>90646</v>
      </c>
      <c r="Q1179" s="16" t="str">
        <f>IF(K1179=1,'Lay Out'!F1179,"")</f>
        <v/>
      </c>
    </row>
    <row r="1180" spans="1:17" ht="14.4">
      <c r="A1180" t="str">
        <f>IF(C1180="no",_xlfn.XLOOKUP(D1180,'BASE BANCOS'!B:B,'BASE BANCOS'!C:C,"",0,1),IF(C1180&gt;2,_xlfn.XLOOKUP(D1180,'BASE BANCOS'!A:A,'BASE BANCOS'!C:C,"",0,1),""))</f>
        <v/>
      </c>
      <c r="B1180" s="16" t="str">
        <f>_xlfn.XLOOKUP(A1180,'BASE BANCOS'!C:C,'BASE BANCOS'!B:B,"",0,1)</f>
        <v/>
      </c>
      <c r="C1180" t="str">
        <f t="shared" si="113"/>
        <v/>
      </c>
      <c r="D1180" s="16">
        <f t="shared" si="112"/>
        <v>0</v>
      </c>
      <c r="E1180" t="str">
        <f t="shared" si="108"/>
        <v/>
      </c>
      <c r="F1180" s="21" t="str">
        <f>IF('Lay Out'!A1180&gt;1,'Lay Out'!C1180,"")</f>
        <v/>
      </c>
      <c r="G1180">
        <f>'Lay Out'!E1180</f>
        <v>0</v>
      </c>
      <c r="H1180" s="16" t="str">
        <f ca="1">IF('Lay Out'!A1180&gt;3,CONCATENATE('Lay Out'!A1180,RANDBETWEEN(1,99999)),(""))</f>
        <v/>
      </c>
      <c r="I1180" s="16" t="str">
        <f>IF('Lay Out'!A1180&gt;1,'Lay Out'!B1180,"")</f>
        <v/>
      </c>
      <c r="J1180" s="16" t="str">
        <f t="shared" si="109"/>
        <v/>
      </c>
      <c r="K1180" s="16" t="str">
        <f t="shared" si="110"/>
        <v/>
      </c>
      <c r="L1180" s="16" t="str" cm="1">
        <f t="array" ref="L1180">IF(E1180="","",_xlfn.IFS(E1180=18,40,E1180=16,3,E1180=10,10))</f>
        <v/>
      </c>
      <c r="M1180" s="22" t="str">
        <f>IF(E1180=18,'Lay Out'!D1180,IF(E1180=10,'Lay Out'!D1180,IF(E1180=16,'Lay Out'!D1180,"")))</f>
        <v/>
      </c>
      <c r="N1180" s="16" t="str">
        <f>IF(K1180=1,'Lay Out'!G1180,"")</f>
        <v/>
      </c>
      <c r="O1180" s="23" t="str">
        <f>IF(K1180=1,'Lay Out'!$J$25,"")</f>
        <v/>
      </c>
      <c r="P1180">
        <f t="shared" si="111"/>
        <v>90646</v>
      </c>
      <c r="Q1180" s="16" t="str">
        <f>IF(K1180=1,'Lay Out'!F1180,"")</f>
        <v/>
      </c>
    </row>
    <row r="1181" spans="1:17" ht="14.4">
      <c r="A1181" t="str">
        <f>IF(C1181="no",_xlfn.XLOOKUP(D1181,'BASE BANCOS'!B:B,'BASE BANCOS'!C:C,"",0,1),IF(C1181&gt;2,_xlfn.XLOOKUP(D1181,'BASE BANCOS'!A:A,'BASE BANCOS'!C:C,"",0,1),""))</f>
        <v/>
      </c>
      <c r="B1181" s="16" t="str">
        <f>_xlfn.XLOOKUP(A1181,'BASE BANCOS'!C:C,'BASE BANCOS'!B:B,"",0,1)</f>
        <v/>
      </c>
      <c r="C1181" t="str">
        <f t="shared" si="113"/>
        <v/>
      </c>
      <c r="D1181" s="16">
        <f t="shared" si="112"/>
        <v>0</v>
      </c>
      <c r="E1181" t="str">
        <f t="shared" si="108"/>
        <v/>
      </c>
      <c r="F1181" s="21" t="str">
        <f>IF('Lay Out'!A1181&gt;1,'Lay Out'!C1181,"")</f>
        <v/>
      </c>
      <c r="G1181">
        <f>'Lay Out'!E1181</f>
        <v>0</v>
      </c>
      <c r="H1181" s="16" t="str">
        <f ca="1">IF('Lay Out'!A1181&gt;3,CONCATENATE('Lay Out'!A1181,RANDBETWEEN(1,99999)),(""))</f>
        <v/>
      </c>
      <c r="I1181" s="16" t="str">
        <f>IF('Lay Out'!A1181&gt;1,'Lay Out'!B1181,"")</f>
        <v/>
      </c>
      <c r="J1181" s="16" t="str">
        <f t="shared" si="109"/>
        <v/>
      </c>
      <c r="K1181" s="16" t="str">
        <f t="shared" si="110"/>
        <v/>
      </c>
      <c r="L1181" s="16" t="str" cm="1">
        <f t="array" ref="L1181">IF(E1181="","",_xlfn.IFS(E1181=18,40,E1181=16,3,E1181=10,10))</f>
        <v/>
      </c>
      <c r="M1181" s="22" t="str">
        <f>IF(E1181=18,'Lay Out'!D1181,IF(E1181=10,'Lay Out'!D1181,IF(E1181=16,'Lay Out'!D1181,"")))</f>
        <v/>
      </c>
      <c r="N1181" s="16" t="str">
        <f>IF(K1181=1,'Lay Out'!G1181,"")</f>
        <v/>
      </c>
      <c r="O1181" s="23" t="str">
        <f>IF(K1181=1,'Lay Out'!$J$25,"")</f>
        <v/>
      </c>
      <c r="P1181">
        <f t="shared" si="111"/>
        <v>90646</v>
      </c>
      <c r="Q1181" s="16" t="str">
        <f>IF(K1181=1,'Lay Out'!F1181,"")</f>
        <v/>
      </c>
    </row>
    <row r="1182" spans="1:17" ht="14.4">
      <c r="A1182" t="str">
        <f>IF(C1182="no",_xlfn.XLOOKUP(D1182,'BASE BANCOS'!B:B,'BASE BANCOS'!C:C,"",0,1),IF(C1182&gt;2,_xlfn.XLOOKUP(D1182,'BASE BANCOS'!A:A,'BASE BANCOS'!C:C,"",0,1),""))</f>
        <v/>
      </c>
      <c r="B1182" s="16" t="str">
        <f>_xlfn.XLOOKUP(A1182,'BASE BANCOS'!C:C,'BASE BANCOS'!B:B,"",0,1)</f>
        <v/>
      </c>
      <c r="C1182" t="str">
        <f t="shared" si="113"/>
        <v/>
      </c>
      <c r="D1182" s="16">
        <f t="shared" si="112"/>
        <v>0</v>
      </c>
      <c r="E1182" t="str">
        <f t="shared" si="108"/>
        <v/>
      </c>
      <c r="F1182" s="21" t="str">
        <f>IF('Lay Out'!A1182&gt;1,'Lay Out'!C1182,"")</f>
        <v/>
      </c>
      <c r="G1182">
        <f>'Lay Out'!E1182</f>
        <v>0</v>
      </c>
      <c r="H1182" s="16" t="str">
        <f ca="1">IF('Lay Out'!A1182&gt;3,CONCATENATE('Lay Out'!A1182,RANDBETWEEN(1,99999)),(""))</f>
        <v/>
      </c>
      <c r="I1182" s="16" t="str">
        <f>IF('Lay Out'!A1182&gt;1,'Lay Out'!B1182,"")</f>
        <v/>
      </c>
      <c r="J1182" s="16" t="str">
        <f t="shared" si="109"/>
        <v/>
      </c>
      <c r="K1182" s="16" t="str">
        <f t="shared" si="110"/>
        <v/>
      </c>
      <c r="L1182" s="16" t="str" cm="1">
        <f t="array" ref="L1182">IF(E1182="","",_xlfn.IFS(E1182=18,40,E1182=16,3,E1182=10,10))</f>
        <v/>
      </c>
      <c r="M1182" s="22" t="str">
        <f>IF(E1182=18,'Lay Out'!D1182,IF(E1182=10,'Lay Out'!D1182,IF(E1182=16,'Lay Out'!D1182,"")))</f>
        <v/>
      </c>
      <c r="N1182" s="16" t="str">
        <f>IF(K1182=1,'Lay Out'!G1182,"")</f>
        <v/>
      </c>
      <c r="O1182" s="23" t="str">
        <f>IF(K1182=1,'Lay Out'!$J$25,"")</f>
        <v/>
      </c>
      <c r="P1182">
        <f t="shared" si="111"/>
        <v>90646</v>
      </c>
      <c r="Q1182" s="16" t="str">
        <f>IF(K1182=1,'Lay Out'!F1182,"")</f>
        <v/>
      </c>
    </row>
    <row r="1183" spans="1:17" ht="14.4">
      <c r="A1183" t="str">
        <f>IF(C1183="no",_xlfn.XLOOKUP(D1183,'BASE BANCOS'!B:B,'BASE BANCOS'!C:C,"",0,1),IF(C1183&gt;2,_xlfn.XLOOKUP(D1183,'BASE BANCOS'!A:A,'BASE BANCOS'!C:C,"",0,1),""))</f>
        <v/>
      </c>
      <c r="B1183" s="16" t="str">
        <f>_xlfn.XLOOKUP(A1183,'BASE BANCOS'!C:C,'BASE BANCOS'!B:B,"",0,1)</f>
        <v/>
      </c>
      <c r="C1183" t="str">
        <f t="shared" si="113"/>
        <v/>
      </c>
      <c r="D1183" s="16">
        <f t="shared" si="112"/>
        <v>0</v>
      </c>
      <c r="E1183" t="str">
        <f t="shared" si="108"/>
        <v/>
      </c>
      <c r="F1183" s="21" t="str">
        <f>IF('Lay Out'!A1183&gt;1,'Lay Out'!C1183,"")</f>
        <v/>
      </c>
      <c r="G1183">
        <f>'Lay Out'!E1183</f>
        <v>0</v>
      </c>
      <c r="H1183" s="16" t="str">
        <f ca="1">IF('Lay Out'!A1183&gt;3,CONCATENATE('Lay Out'!A1183,RANDBETWEEN(1,99999)),(""))</f>
        <v/>
      </c>
      <c r="I1183" s="16" t="str">
        <f>IF('Lay Out'!A1183&gt;1,'Lay Out'!B1183,"")</f>
        <v/>
      </c>
      <c r="J1183" s="16" t="str">
        <f t="shared" si="109"/>
        <v/>
      </c>
      <c r="K1183" s="16" t="str">
        <f t="shared" si="110"/>
        <v/>
      </c>
      <c r="L1183" s="16" t="str" cm="1">
        <f t="array" ref="L1183">IF(E1183="","",_xlfn.IFS(E1183=18,40,E1183=16,3,E1183=10,10))</f>
        <v/>
      </c>
      <c r="M1183" s="22" t="str">
        <f>IF(E1183=18,'Lay Out'!D1183,IF(E1183=10,'Lay Out'!D1183,IF(E1183=16,'Lay Out'!D1183,"")))</f>
        <v/>
      </c>
      <c r="N1183" s="16" t="str">
        <f>IF(K1183=1,'Lay Out'!G1183,"")</f>
        <v/>
      </c>
      <c r="O1183" s="23" t="str">
        <f>IF(K1183=1,'Lay Out'!$J$25,"")</f>
        <v/>
      </c>
      <c r="P1183">
        <f t="shared" si="111"/>
        <v>90646</v>
      </c>
      <c r="Q1183" s="16" t="str">
        <f>IF(K1183=1,'Lay Out'!F1183,"")</f>
        <v/>
      </c>
    </row>
    <row r="1184" spans="1:17" ht="14.4">
      <c r="A1184" t="str">
        <f>IF(C1184="no",_xlfn.XLOOKUP(D1184,'BASE BANCOS'!B:B,'BASE BANCOS'!C:C,"",0,1),IF(C1184&gt;2,_xlfn.XLOOKUP(D1184,'BASE BANCOS'!A:A,'BASE BANCOS'!C:C,"",0,1),""))</f>
        <v/>
      </c>
      <c r="B1184" s="16" t="str">
        <f>_xlfn.XLOOKUP(A1184,'BASE BANCOS'!C:C,'BASE BANCOS'!B:B,"",0,1)</f>
        <v/>
      </c>
      <c r="C1184" t="str">
        <f t="shared" si="113"/>
        <v/>
      </c>
      <c r="D1184" s="16">
        <f t="shared" si="112"/>
        <v>0</v>
      </c>
      <c r="E1184" t="str">
        <f t="shared" si="108"/>
        <v/>
      </c>
      <c r="F1184" s="21" t="str">
        <f>IF('Lay Out'!A1184&gt;1,'Lay Out'!C1184,"")</f>
        <v/>
      </c>
      <c r="G1184">
        <f>'Lay Out'!E1184</f>
        <v>0</v>
      </c>
      <c r="H1184" s="16" t="str">
        <f ca="1">IF('Lay Out'!A1184&gt;3,CONCATENATE('Lay Out'!A1184,RANDBETWEEN(1,99999)),(""))</f>
        <v/>
      </c>
      <c r="I1184" s="16" t="str">
        <f>IF('Lay Out'!A1184&gt;1,'Lay Out'!B1184,"")</f>
        <v/>
      </c>
      <c r="J1184" s="16" t="str">
        <f t="shared" si="109"/>
        <v/>
      </c>
      <c r="K1184" s="16" t="str">
        <f t="shared" si="110"/>
        <v/>
      </c>
      <c r="L1184" s="16" t="str" cm="1">
        <f t="array" ref="L1184">IF(E1184="","",_xlfn.IFS(E1184=18,40,E1184=16,3,E1184=10,10))</f>
        <v/>
      </c>
      <c r="M1184" s="22" t="str">
        <f>IF(E1184=18,'Lay Out'!D1184,IF(E1184=10,'Lay Out'!D1184,IF(E1184=16,'Lay Out'!D1184,"")))</f>
        <v/>
      </c>
      <c r="N1184" s="16" t="str">
        <f>IF(K1184=1,'Lay Out'!G1184,"")</f>
        <v/>
      </c>
      <c r="O1184" s="23" t="str">
        <f>IF(K1184=1,'Lay Out'!$J$25,"")</f>
        <v/>
      </c>
      <c r="P1184">
        <f t="shared" si="111"/>
        <v>90646</v>
      </c>
      <c r="Q1184" s="16" t="str">
        <f>IF(K1184=1,'Lay Out'!F1184,"")</f>
        <v/>
      </c>
    </row>
    <row r="1185" spans="1:17" ht="14.4">
      <c r="A1185" t="str">
        <f>IF(C1185="no",_xlfn.XLOOKUP(D1185,'BASE BANCOS'!B:B,'BASE BANCOS'!C:C,"",0,1),IF(C1185&gt;2,_xlfn.XLOOKUP(D1185,'BASE BANCOS'!A:A,'BASE BANCOS'!C:C,"",0,1),""))</f>
        <v/>
      </c>
      <c r="B1185" s="16" t="str">
        <f>_xlfn.XLOOKUP(A1185,'BASE BANCOS'!C:C,'BASE BANCOS'!B:B,"",0,1)</f>
        <v/>
      </c>
      <c r="C1185" t="str">
        <f t="shared" si="113"/>
        <v/>
      </c>
      <c r="D1185" s="16">
        <f t="shared" si="112"/>
        <v>0</v>
      </c>
      <c r="E1185" t="str">
        <f t="shared" si="108"/>
        <v/>
      </c>
      <c r="F1185" s="21" t="str">
        <f>IF('Lay Out'!A1185&gt;1,'Lay Out'!C1185,"")</f>
        <v/>
      </c>
      <c r="G1185">
        <f>'Lay Out'!E1185</f>
        <v>0</v>
      </c>
      <c r="H1185" s="16" t="str">
        <f ca="1">IF('Lay Out'!A1185&gt;3,CONCATENATE('Lay Out'!A1185,RANDBETWEEN(1,99999)),(""))</f>
        <v/>
      </c>
      <c r="I1185" s="16" t="str">
        <f>IF('Lay Out'!A1185&gt;1,'Lay Out'!B1185,"")</f>
        <v/>
      </c>
      <c r="J1185" s="16" t="str">
        <f t="shared" si="109"/>
        <v/>
      </c>
      <c r="K1185" s="16" t="str">
        <f t="shared" si="110"/>
        <v/>
      </c>
      <c r="L1185" s="16" t="str" cm="1">
        <f t="array" ref="L1185">IF(E1185="","",_xlfn.IFS(E1185=18,40,E1185=16,3,E1185=10,10))</f>
        <v/>
      </c>
      <c r="M1185" s="22" t="str">
        <f>IF(E1185=18,'Lay Out'!D1185,IF(E1185=10,'Lay Out'!D1185,IF(E1185=16,'Lay Out'!D1185,"")))</f>
        <v/>
      </c>
      <c r="N1185" s="16" t="str">
        <f>IF(K1185=1,'Lay Out'!G1185,"")</f>
        <v/>
      </c>
      <c r="O1185" s="23" t="str">
        <f>IF(K1185=1,'Lay Out'!$J$25,"")</f>
        <v/>
      </c>
      <c r="P1185">
        <f t="shared" si="111"/>
        <v>90646</v>
      </c>
      <c r="Q1185" s="16" t="str">
        <f>IF(K1185=1,'Lay Out'!F1185,"")</f>
        <v/>
      </c>
    </row>
    <row r="1186" spans="1:17" ht="14.4">
      <c r="A1186" t="str">
        <f>IF(C1186="no",_xlfn.XLOOKUP(D1186,'BASE BANCOS'!B:B,'BASE BANCOS'!C:C,"",0,1),IF(C1186&gt;2,_xlfn.XLOOKUP(D1186,'BASE BANCOS'!A:A,'BASE BANCOS'!C:C,"",0,1),""))</f>
        <v/>
      </c>
      <c r="B1186" s="16" t="str">
        <f>_xlfn.XLOOKUP(A1186,'BASE BANCOS'!C:C,'BASE BANCOS'!B:B,"",0,1)</f>
        <v/>
      </c>
      <c r="C1186" t="str">
        <f t="shared" si="113"/>
        <v/>
      </c>
      <c r="D1186" s="16">
        <f t="shared" si="112"/>
        <v>0</v>
      </c>
      <c r="E1186" t="str">
        <f t="shared" si="108"/>
        <v/>
      </c>
      <c r="F1186" s="21" t="str">
        <f>IF('Lay Out'!A1186&gt;1,'Lay Out'!C1186,"")</f>
        <v/>
      </c>
      <c r="G1186">
        <f>'Lay Out'!E1186</f>
        <v>0</v>
      </c>
      <c r="H1186" s="16" t="str">
        <f ca="1">IF('Lay Out'!A1186&gt;3,CONCATENATE('Lay Out'!A1186,RANDBETWEEN(1,99999)),(""))</f>
        <v/>
      </c>
      <c r="I1186" s="16" t="str">
        <f>IF('Lay Out'!A1186&gt;1,'Lay Out'!B1186,"")</f>
        <v/>
      </c>
      <c r="J1186" s="16" t="str">
        <f t="shared" si="109"/>
        <v/>
      </c>
      <c r="K1186" s="16" t="str">
        <f t="shared" si="110"/>
        <v/>
      </c>
      <c r="L1186" s="16" t="str" cm="1">
        <f t="array" ref="L1186">IF(E1186="","",_xlfn.IFS(E1186=18,40,E1186=16,3,E1186=10,10))</f>
        <v/>
      </c>
      <c r="M1186" s="22" t="str">
        <f>IF(E1186=18,'Lay Out'!D1186,IF(E1186=10,'Lay Out'!D1186,IF(E1186=16,'Lay Out'!D1186,"")))</f>
        <v/>
      </c>
      <c r="N1186" s="16" t="str">
        <f>IF(K1186=1,'Lay Out'!G1186,"")</f>
        <v/>
      </c>
      <c r="O1186" s="23" t="str">
        <f>IF(K1186=1,'Lay Out'!$J$25,"")</f>
        <v/>
      </c>
      <c r="P1186">
        <f t="shared" si="111"/>
        <v>90646</v>
      </c>
      <c r="Q1186" s="16" t="str">
        <f>IF(K1186=1,'Lay Out'!F1186,"")</f>
        <v/>
      </c>
    </row>
    <row r="1187" spans="1:17" ht="14.4">
      <c r="A1187" t="str">
        <f>IF(C1187="no",_xlfn.XLOOKUP(D1187,'BASE BANCOS'!B:B,'BASE BANCOS'!C:C,"",0,1),IF(C1187&gt;2,_xlfn.XLOOKUP(D1187,'BASE BANCOS'!A:A,'BASE BANCOS'!C:C,"",0,1),""))</f>
        <v/>
      </c>
      <c r="B1187" s="16" t="str">
        <f>_xlfn.XLOOKUP(A1187,'BASE BANCOS'!C:C,'BASE BANCOS'!B:B,"",0,1)</f>
        <v/>
      </c>
      <c r="C1187" t="str">
        <f t="shared" si="113"/>
        <v/>
      </c>
      <c r="D1187" s="16">
        <f t="shared" si="112"/>
        <v>0</v>
      </c>
      <c r="E1187" t="str">
        <f t="shared" si="108"/>
        <v/>
      </c>
      <c r="F1187" s="21" t="str">
        <f>IF('Lay Out'!A1187&gt;1,'Lay Out'!C1187,"")</f>
        <v/>
      </c>
      <c r="G1187">
        <f>'Lay Out'!E1187</f>
        <v>0</v>
      </c>
      <c r="H1187" s="16" t="str">
        <f ca="1">IF('Lay Out'!A1187&gt;3,CONCATENATE('Lay Out'!A1187,RANDBETWEEN(1,99999)),(""))</f>
        <v/>
      </c>
      <c r="I1187" s="16" t="str">
        <f>IF('Lay Out'!A1187&gt;1,'Lay Out'!B1187,"")</f>
        <v/>
      </c>
      <c r="J1187" s="16" t="str">
        <f t="shared" si="109"/>
        <v/>
      </c>
      <c r="K1187" s="16" t="str">
        <f t="shared" si="110"/>
        <v/>
      </c>
      <c r="L1187" s="16" t="str" cm="1">
        <f t="array" ref="L1187">IF(E1187="","",_xlfn.IFS(E1187=18,40,E1187=16,3,E1187=10,10))</f>
        <v/>
      </c>
      <c r="M1187" s="22" t="str">
        <f>IF(E1187=18,'Lay Out'!D1187,IF(E1187=10,'Lay Out'!D1187,IF(E1187=16,'Lay Out'!D1187,"")))</f>
        <v/>
      </c>
      <c r="N1187" s="16" t="str">
        <f>IF(K1187=1,'Lay Out'!G1187,"")</f>
        <v/>
      </c>
      <c r="O1187" s="23" t="str">
        <f>IF(K1187=1,'Lay Out'!$J$25,"")</f>
        <v/>
      </c>
      <c r="P1187">
        <f t="shared" si="111"/>
        <v>90646</v>
      </c>
      <c r="Q1187" s="16" t="str">
        <f>IF(K1187=1,'Lay Out'!F1187,"")</f>
        <v/>
      </c>
    </row>
    <row r="1188" spans="1:17" ht="14.4">
      <c r="A1188" t="str">
        <f>IF(C1188="no",_xlfn.XLOOKUP(D1188,'BASE BANCOS'!B:B,'BASE BANCOS'!C:C,"",0,1),IF(C1188&gt;2,_xlfn.XLOOKUP(D1188,'BASE BANCOS'!A:A,'BASE BANCOS'!C:C,"",0,1),""))</f>
        <v/>
      </c>
      <c r="B1188" s="16" t="str">
        <f>_xlfn.XLOOKUP(A1188,'BASE BANCOS'!C:C,'BASE BANCOS'!B:B,"",0,1)</f>
        <v/>
      </c>
      <c r="C1188" t="str">
        <f t="shared" si="113"/>
        <v/>
      </c>
      <c r="D1188" s="16">
        <f t="shared" si="112"/>
        <v>0</v>
      </c>
      <c r="E1188" t="str">
        <f t="shared" si="108"/>
        <v/>
      </c>
      <c r="F1188" s="21" t="str">
        <f>IF('Lay Out'!A1188&gt;1,'Lay Out'!C1188,"")</f>
        <v/>
      </c>
      <c r="G1188">
        <f>'Lay Out'!E1188</f>
        <v>0</v>
      </c>
      <c r="H1188" s="16" t="str">
        <f ca="1">IF('Lay Out'!A1188&gt;3,CONCATENATE('Lay Out'!A1188,RANDBETWEEN(1,99999)),(""))</f>
        <v/>
      </c>
      <c r="I1188" s="16" t="str">
        <f>IF('Lay Out'!A1188&gt;1,'Lay Out'!B1188,"")</f>
        <v/>
      </c>
      <c r="J1188" s="16" t="str">
        <f t="shared" si="109"/>
        <v/>
      </c>
      <c r="K1188" s="16" t="str">
        <f t="shared" si="110"/>
        <v/>
      </c>
      <c r="L1188" s="16" t="str" cm="1">
        <f t="array" ref="L1188">IF(E1188="","",_xlfn.IFS(E1188=18,40,E1188=16,3,E1188=10,10))</f>
        <v/>
      </c>
      <c r="M1188" s="22" t="str">
        <f>IF(E1188=18,'Lay Out'!D1188,IF(E1188=10,'Lay Out'!D1188,IF(E1188=16,'Lay Out'!D1188,"")))</f>
        <v/>
      </c>
      <c r="N1188" s="16" t="str">
        <f>IF(K1188=1,'Lay Out'!G1188,"")</f>
        <v/>
      </c>
      <c r="O1188" s="23" t="str">
        <f>IF(K1188=1,'Lay Out'!$J$25,"")</f>
        <v/>
      </c>
      <c r="P1188">
        <f t="shared" si="111"/>
        <v>90646</v>
      </c>
      <c r="Q1188" s="16" t="str">
        <f>IF(K1188=1,'Lay Out'!F1188,"")</f>
        <v/>
      </c>
    </row>
    <row r="1189" spans="1:17" ht="14.4">
      <c r="A1189" t="str">
        <f>IF(C1189="no",_xlfn.XLOOKUP(D1189,'BASE BANCOS'!B:B,'BASE BANCOS'!C:C,"",0,1),IF(C1189&gt;2,_xlfn.XLOOKUP(D1189,'BASE BANCOS'!A:A,'BASE BANCOS'!C:C,"",0,1),""))</f>
        <v/>
      </c>
      <c r="B1189" s="16" t="str">
        <f>_xlfn.XLOOKUP(A1189,'BASE BANCOS'!C:C,'BASE BANCOS'!B:B,"",0,1)</f>
        <v/>
      </c>
      <c r="C1189" t="str">
        <f t="shared" si="113"/>
        <v/>
      </c>
      <c r="D1189" s="16">
        <f t="shared" si="112"/>
        <v>0</v>
      </c>
      <c r="E1189" t="str">
        <f t="shared" si="108"/>
        <v/>
      </c>
      <c r="F1189" s="21" t="str">
        <f>IF('Lay Out'!A1189&gt;1,'Lay Out'!C1189,"")</f>
        <v/>
      </c>
      <c r="G1189">
        <f>'Lay Out'!E1189</f>
        <v>0</v>
      </c>
      <c r="H1189" s="16" t="str">
        <f ca="1">IF('Lay Out'!A1189&gt;3,CONCATENATE('Lay Out'!A1189,RANDBETWEEN(1,99999)),(""))</f>
        <v/>
      </c>
      <c r="I1189" s="16" t="str">
        <f>IF('Lay Out'!A1189&gt;1,'Lay Out'!B1189,"")</f>
        <v/>
      </c>
      <c r="J1189" s="16" t="str">
        <f t="shared" si="109"/>
        <v/>
      </c>
      <c r="K1189" s="16" t="str">
        <f t="shared" si="110"/>
        <v/>
      </c>
      <c r="L1189" s="16" t="str" cm="1">
        <f t="array" ref="L1189">IF(E1189="","",_xlfn.IFS(E1189=18,40,E1189=16,3,E1189=10,10))</f>
        <v/>
      </c>
      <c r="M1189" s="22" t="str">
        <f>IF(E1189=18,'Lay Out'!D1189,IF(E1189=10,'Lay Out'!D1189,IF(E1189=16,'Lay Out'!D1189,"")))</f>
        <v/>
      </c>
      <c r="N1189" s="16" t="str">
        <f>IF(K1189=1,'Lay Out'!G1189,"")</f>
        <v/>
      </c>
      <c r="O1189" s="23" t="str">
        <f>IF(K1189=1,'Lay Out'!$J$25,"")</f>
        <v/>
      </c>
      <c r="P1189">
        <f t="shared" si="111"/>
        <v>90646</v>
      </c>
      <c r="Q1189" s="16" t="str">
        <f>IF(K1189=1,'Lay Out'!F1189,"")</f>
        <v/>
      </c>
    </row>
    <row r="1190" spans="1:17" ht="14.4">
      <c r="A1190" t="str">
        <f>IF(C1190="no",_xlfn.XLOOKUP(D1190,'BASE BANCOS'!B:B,'BASE BANCOS'!C:C,"",0,1),IF(C1190&gt;2,_xlfn.XLOOKUP(D1190,'BASE BANCOS'!A:A,'BASE BANCOS'!C:C,"",0,1),""))</f>
        <v/>
      </c>
      <c r="B1190" s="16" t="str">
        <f>_xlfn.XLOOKUP(A1190,'BASE BANCOS'!C:C,'BASE BANCOS'!B:B,"",0,1)</f>
        <v/>
      </c>
      <c r="C1190" t="str">
        <f t="shared" si="113"/>
        <v/>
      </c>
      <c r="D1190" s="16">
        <f t="shared" si="112"/>
        <v>0</v>
      </c>
      <c r="E1190" t="str">
        <f t="shared" si="108"/>
        <v/>
      </c>
      <c r="F1190" s="21" t="str">
        <f>IF('Lay Out'!A1190&gt;1,'Lay Out'!C1190,"")</f>
        <v/>
      </c>
      <c r="G1190">
        <f>'Lay Out'!E1190</f>
        <v>0</v>
      </c>
      <c r="H1190" s="16" t="str">
        <f ca="1">IF('Lay Out'!A1190&gt;3,CONCATENATE('Lay Out'!A1190,RANDBETWEEN(1,99999)),(""))</f>
        <v/>
      </c>
      <c r="I1190" s="16" t="str">
        <f>IF('Lay Out'!A1190&gt;1,'Lay Out'!B1190,"")</f>
        <v/>
      </c>
      <c r="J1190" s="16" t="str">
        <f t="shared" si="109"/>
        <v/>
      </c>
      <c r="K1190" s="16" t="str">
        <f t="shared" si="110"/>
        <v/>
      </c>
      <c r="L1190" s="16" t="str" cm="1">
        <f t="array" ref="L1190">IF(E1190="","",_xlfn.IFS(E1190=18,40,E1190=16,3,E1190=10,10))</f>
        <v/>
      </c>
      <c r="M1190" s="22" t="str">
        <f>IF(E1190=18,'Lay Out'!D1190,IF(E1190=10,'Lay Out'!D1190,IF(E1190=16,'Lay Out'!D1190,"")))</f>
        <v/>
      </c>
      <c r="N1190" s="16" t="str">
        <f>IF(K1190=1,'Lay Out'!G1190,"")</f>
        <v/>
      </c>
      <c r="O1190" s="23" t="str">
        <f>IF(K1190=1,'Lay Out'!$J$25,"")</f>
        <v/>
      </c>
      <c r="P1190">
        <f t="shared" si="111"/>
        <v>90646</v>
      </c>
      <c r="Q1190" s="16" t="str">
        <f>IF(K1190=1,'Lay Out'!F1190,"")</f>
        <v/>
      </c>
    </row>
    <row r="1191" spans="1:17" ht="14.4">
      <c r="A1191" t="str">
        <f>IF(C1191="no",_xlfn.XLOOKUP(D1191,'BASE BANCOS'!B:B,'BASE BANCOS'!C:C,"",0,1),IF(C1191&gt;2,_xlfn.XLOOKUP(D1191,'BASE BANCOS'!A:A,'BASE BANCOS'!C:C,"",0,1),""))</f>
        <v/>
      </c>
      <c r="B1191" s="16" t="str">
        <f>_xlfn.XLOOKUP(A1191,'BASE BANCOS'!C:C,'BASE BANCOS'!B:B,"",0,1)</f>
        <v/>
      </c>
      <c r="C1191" t="str">
        <f t="shared" si="113"/>
        <v/>
      </c>
      <c r="D1191" s="16">
        <f t="shared" si="112"/>
        <v>0</v>
      </c>
      <c r="E1191" t="str">
        <f t="shared" si="108"/>
        <v/>
      </c>
      <c r="F1191" s="21" t="str">
        <f>IF('Lay Out'!A1191&gt;1,'Lay Out'!C1191,"")</f>
        <v/>
      </c>
      <c r="G1191">
        <f>'Lay Out'!E1191</f>
        <v>0</v>
      </c>
      <c r="H1191" s="16" t="str">
        <f ca="1">IF('Lay Out'!A1191&gt;3,CONCATENATE('Lay Out'!A1191,RANDBETWEEN(1,99999)),(""))</f>
        <v/>
      </c>
      <c r="I1191" s="16" t="str">
        <f>IF('Lay Out'!A1191&gt;1,'Lay Out'!B1191,"")</f>
        <v/>
      </c>
      <c r="J1191" s="16" t="str">
        <f t="shared" si="109"/>
        <v/>
      </c>
      <c r="K1191" s="16" t="str">
        <f t="shared" si="110"/>
        <v/>
      </c>
      <c r="L1191" s="16" t="str" cm="1">
        <f t="array" ref="L1191">IF(E1191="","",_xlfn.IFS(E1191=18,40,E1191=16,3,E1191=10,10))</f>
        <v/>
      </c>
      <c r="M1191" s="22" t="str">
        <f>IF(E1191=18,'Lay Out'!D1191,IF(E1191=10,'Lay Out'!D1191,IF(E1191=16,'Lay Out'!D1191,"")))</f>
        <v/>
      </c>
      <c r="N1191" s="16" t="str">
        <f>IF(K1191=1,'Lay Out'!G1191,"")</f>
        <v/>
      </c>
      <c r="O1191" s="23" t="str">
        <f>IF(K1191=1,'Lay Out'!$J$25,"")</f>
        <v/>
      </c>
      <c r="P1191">
        <f t="shared" si="111"/>
        <v>90646</v>
      </c>
      <c r="Q1191" s="16" t="str">
        <f>IF(K1191=1,'Lay Out'!F1191,"")</f>
        <v/>
      </c>
    </row>
    <row r="1192" spans="1:17" ht="14.4">
      <c r="A1192" t="str">
        <f>IF(C1192="no",_xlfn.XLOOKUP(D1192,'BASE BANCOS'!B:B,'BASE BANCOS'!C:C,"",0,1),IF(C1192&gt;2,_xlfn.XLOOKUP(D1192,'BASE BANCOS'!A:A,'BASE BANCOS'!C:C,"",0,1),""))</f>
        <v/>
      </c>
      <c r="B1192" s="16" t="str">
        <f>_xlfn.XLOOKUP(A1192,'BASE BANCOS'!C:C,'BASE BANCOS'!B:B,"",0,1)</f>
        <v/>
      </c>
      <c r="C1192" t="str">
        <f t="shared" si="113"/>
        <v/>
      </c>
      <c r="D1192" s="16">
        <f t="shared" si="112"/>
        <v>0</v>
      </c>
      <c r="E1192" t="str">
        <f t="shared" si="108"/>
        <v/>
      </c>
      <c r="F1192" s="21" t="str">
        <f>IF('Lay Out'!A1192&gt;1,'Lay Out'!C1192,"")</f>
        <v/>
      </c>
      <c r="G1192">
        <f>'Lay Out'!E1192</f>
        <v>0</v>
      </c>
      <c r="H1192" s="16" t="str">
        <f ca="1">IF('Lay Out'!A1192&gt;3,CONCATENATE('Lay Out'!A1192,RANDBETWEEN(1,99999)),(""))</f>
        <v/>
      </c>
      <c r="I1192" s="16" t="str">
        <f>IF('Lay Out'!A1192&gt;1,'Lay Out'!B1192,"")</f>
        <v/>
      </c>
      <c r="J1192" s="16" t="str">
        <f t="shared" si="109"/>
        <v/>
      </c>
      <c r="K1192" s="16" t="str">
        <f t="shared" si="110"/>
        <v/>
      </c>
      <c r="L1192" s="16" t="str" cm="1">
        <f t="array" ref="L1192">IF(E1192="","",_xlfn.IFS(E1192=18,40,E1192=16,3,E1192=10,10))</f>
        <v/>
      </c>
      <c r="M1192" s="22" t="str">
        <f>IF(E1192=18,'Lay Out'!D1192,IF(E1192=10,'Lay Out'!D1192,IF(E1192=16,'Lay Out'!D1192,"")))</f>
        <v/>
      </c>
      <c r="N1192" s="16" t="str">
        <f>IF(K1192=1,'Lay Out'!G1192,"")</f>
        <v/>
      </c>
      <c r="O1192" s="23" t="str">
        <f>IF(K1192=1,'Lay Out'!$J$25,"")</f>
        <v/>
      </c>
      <c r="P1192">
        <f t="shared" si="111"/>
        <v>90646</v>
      </c>
      <c r="Q1192" s="16" t="str">
        <f>IF(K1192=1,'Lay Out'!F1192,"")</f>
        <v/>
      </c>
    </row>
    <row r="1193" spans="1:17" ht="14.4">
      <c r="A1193" t="str">
        <f>IF(C1193="no",_xlfn.XLOOKUP(D1193,'BASE BANCOS'!B:B,'BASE BANCOS'!C:C,"",0,1),IF(C1193&gt;2,_xlfn.XLOOKUP(D1193,'BASE BANCOS'!A:A,'BASE BANCOS'!C:C,"",0,1),""))</f>
        <v/>
      </c>
      <c r="B1193" s="16" t="str">
        <f>_xlfn.XLOOKUP(A1193,'BASE BANCOS'!C:C,'BASE BANCOS'!B:B,"",0,1)</f>
        <v/>
      </c>
      <c r="C1193" t="str">
        <f t="shared" si="113"/>
        <v/>
      </c>
      <c r="D1193" s="16">
        <f t="shared" si="112"/>
        <v>0</v>
      </c>
      <c r="E1193" t="str">
        <f t="shared" si="108"/>
        <v/>
      </c>
      <c r="F1193" s="21" t="str">
        <f>IF('Lay Out'!A1193&gt;1,'Lay Out'!C1193,"")</f>
        <v/>
      </c>
      <c r="G1193">
        <f>'Lay Out'!E1193</f>
        <v>0</v>
      </c>
      <c r="H1193" s="16" t="str">
        <f ca="1">IF('Lay Out'!A1193&gt;3,CONCATENATE('Lay Out'!A1193,RANDBETWEEN(1,99999)),(""))</f>
        <v/>
      </c>
      <c r="I1193" s="16" t="str">
        <f>IF('Lay Out'!A1193&gt;1,'Lay Out'!B1193,"")</f>
        <v/>
      </c>
      <c r="J1193" s="16" t="str">
        <f t="shared" si="109"/>
        <v/>
      </c>
      <c r="K1193" s="16" t="str">
        <f t="shared" si="110"/>
        <v/>
      </c>
      <c r="L1193" s="16" t="str" cm="1">
        <f t="array" ref="L1193">IF(E1193="","",_xlfn.IFS(E1193=18,40,E1193=16,3,E1193=10,10))</f>
        <v/>
      </c>
      <c r="M1193" s="22" t="str">
        <f>IF(E1193=18,'Lay Out'!D1193,IF(E1193=10,'Lay Out'!D1193,IF(E1193=16,'Lay Out'!D1193,"")))</f>
        <v/>
      </c>
      <c r="N1193" s="16" t="str">
        <f>IF(K1193=1,'Lay Out'!G1193,"")</f>
        <v/>
      </c>
      <c r="O1193" s="23" t="str">
        <f>IF(K1193=1,'Lay Out'!$J$25,"")</f>
        <v/>
      </c>
      <c r="P1193">
        <f t="shared" si="111"/>
        <v>90646</v>
      </c>
      <c r="Q1193" s="16" t="str">
        <f>IF(K1193=1,'Lay Out'!F1193,"")</f>
        <v/>
      </c>
    </row>
    <row r="1194" spans="1:17" ht="14.4">
      <c r="A1194" t="str">
        <f>IF(C1194="no",_xlfn.XLOOKUP(D1194,'BASE BANCOS'!B:B,'BASE BANCOS'!C:C,"",0,1),IF(C1194&gt;2,_xlfn.XLOOKUP(D1194,'BASE BANCOS'!A:A,'BASE BANCOS'!C:C,"",0,1),""))</f>
        <v/>
      </c>
      <c r="B1194" s="16" t="str">
        <f>_xlfn.XLOOKUP(A1194,'BASE BANCOS'!C:C,'BASE BANCOS'!B:B,"",0,1)</f>
        <v/>
      </c>
      <c r="C1194" t="str">
        <f t="shared" si="113"/>
        <v/>
      </c>
      <c r="D1194" s="16">
        <f t="shared" si="112"/>
        <v>0</v>
      </c>
      <c r="E1194" t="str">
        <f t="shared" si="108"/>
        <v/>
      </c>
      <c r="F1194" s="21" t="str">
        <f>IF('Lay Out'!A1194&gt;1,'Lay Out'!C1194,"")</f>
        <v/>
      </c>
      <c r="G1194">
        <f>'Lay Out'!E1194</f>
        <v>0</v>
      </c>
      <c r="H1194" s="16" t="str">
        <f ca="1">IF('Lay Out'!A1194&gt;3,CONCATENATE('Lay Out'!A1194,RANDBETWEEN(1,99999)),(""))</f>
        <v/>
      </c>
      <c r="I1194" s="16" t="str">
        <f>IF('Lay Out'!A1194&gt;1,'Lay Out'!B1194,"")</f>
        <v/>
      </c>
      <c r="J1194" s="16" t="str">
        <f t="shared" si="109"/>
        <v/>
      </c>
      <c r="K1194" s="16" t="str">
        <f t="shared" si="110"/>
        <v/>
      </c>
      <c r="L1194" s="16" t="str" cm="1">
        <f t="array" ref="L1194">IF(E1194="","",_xlfn.IFS(E1194=18,40,E1194=16,3,E1194=10,10))</f>
        <v/>
      </c>
      <c r="M1194" s="22" t="str">
        <f>IF(E1194=18,'Lay Out'!D1194,IF(E1194=10,'Lay Out'!D1194,IF(E1194=16,'Lay Out'!D1194,"")))</f>
        <v/>
      </c>
      <c r="N1194" s="16" t="str">
        <f>IF(K1194=1,'Lay Out'!G1194,"")</f>
        <v/>
      </c>
      <c r="O1194" s="23" t="str">
        <f>IF(K1194=1,'Lay Out'!$J$25,"")</f>
        <v/>
      </c>
      <c r="P1194">
        <f t="shared" si="111"/>
        <v>90646</v>
      </c>
      <c r="Q1194" s="16" t="str">
        <f>IF(K1194=1,'Lay Out'!F1194,"")</f>
        <v/>
      </c>
    </row>
    <row r="1195" spans="1:17" ht="14.4">
      <c r="A1195" t="str">
        <f>IF(C1195="no",_xlfn.XLOOKUP(D1195,'BASE BANCOS'!B:B,'BASE BANCOS'!C:C,"",0,1),IF(C1195&gt;2,_xlfn.XLOOKUP(D1195,'BASE BANCOS'!A:A,'BASE BANCOS'!C:C,"",0,1),""))</f>
        <v/>
      </c>
      <c r="B1195" s="16" t="str">
        <f>_xlfn.XLOOKUP(A1195,'BASE BANCOS'!C:C,'BASE BANCOS'!B:B,"",0,1)</f>
        <v/>
      </c>
      <c r="C1195" t="str">
        <f t="shared" si="113"/>
        <v/>
      </c>
      <c r="D1195" s="16">
        <f t="shared" si="112"/>
        <v>0</v>
      </c>
      <c r="E1195" t="str">
        <f t="shared" si="108"/>
        <v/>
      </c>
      <c r="F1195" s="21" t="str">
        <f>IF('Lay Out'!A1195&gt;1,'Lay Out'!C1195,"")</f>
        <v/>
      </c>
      <c r="G1195">
        <f>'Lay Out'!E1195</f>
        <v>0</v>
      </c>
      <c r="H1195" s="16" t="str">
        <f ca="1">IF('Lay Out'!A1195&gt;3,CONCATENATE('Lay Out'!A1195,RANDBETWEEN(1,99999)),(""))</f>
        <v/>
      </c>
      <c r="I1195" s="16" t="str">
        <f>IF('Lay Out'!A1195&gt;1,'Lay Out'!B1195,"")</f>
        <v/>
      </c>
      <c r="J1195" s="16" t="str">
        <f t="shared" si="109"/>
        <v/>
      </c>
      <c r="K1195" s="16" t="str">
        <f t="shared" si="110"/>
        <v/>
      </c>
      <c r="L1195" s="16" t="str" cm="1">
        <f t="array" ref="L1195">IF(E1195="","",_xlfn.IFS(E1195=18,40,E1195=16,3,E1195=10,10))</f>
        <v/>
      </c>
      <c r="M1195" s="22" t="str">
        <f>IF(E1195=18,'Lay Out'!D1195,IF(E1195=10,'Lay Out'!D1195,IF(E1195=16,'Lay Out'!D1195,"")))</f>
        <v/>
      </c>
      <c r="N1195" s="16" t="str">
        <f>IF(K1195=1,'Lay Out'!G1195,"")</f>
        <v/>
      </c>
      <c r="O1195" s="23" t="str">
        <f>IF(K1195=1,'Lay Out'!$J$25,"")</f>
        <v/>
      </c>
      <c r="P1195">
        <f t="shared" si="111"/>
        <v>90646</v>
      </c>
      <c r="Q1195" s="16" t="str">
        <f>IF(K1195=1,'Lay Out'!F1195,"")</f>
        <v/>
      </c>
    </row>
    <row r="1196" spans="1:17" ht="14.4">
      <c r="A1196" t="str">
        <f>IF(C1196="no",_xlfn.XLOOKUP(D1196,'BASE BANCOS'!B:B,'BASE BANCOS'!C:C,"",0,1),IF(C1196&gt;2,_xlfn.XLOOKUP(D1196,'BASE BANCOS'!A:A,'BASE BANCOS'!C:C,"",0,1),""))</f>
        <v/>
      </c>
      <c r="B1196" s="16" t="str">
        <f>_xlfn.XLOOKUP(A1196,'BASE BANCOS'!C:C,'BASE BANCOS'!B:B,"",0,1)</f>
        <v/>
      </c>
      <c r="C1196" t="str">
        <f t="shared" si="113"/>
        <v/>
      </c>
      <c r="D1196" s="16">
        <f t="shared" si="112"/>
        <v>0</v>
      </c>
      <c r="E1196" t="str">
        <f t="shared" si="108"/>
        <v/>
      </c>
      <c r="F1196" s="21" t="str">
        <f>IF('Lay Out'!A1196&gt;1,'Lay Out'!C1196,"")</f>
        <v/>
      </c>
      <c r="G1196">
        <f>'Lay Out'!E1196</f>
        <v>0</v>
      </c>
      <c r="H1196" s="16" t="str">
        <f ca="1">IF('Lay Out'!A1196&gt;3,CONCATENATE('Lay Out'!A1196,RANDBETWEEN(1,99999)),(""))</f>
        <v/>
      </c>
      <c r="I1196" s="16" t="str">
        <f>IF('Lay Out'!A1196&gt;1,'Lay Out'!B1196,"")</f>
        <v/>
      </c>
      <c r="J1196" s="16" t="str">
        <f t="shared" si="109"/>
        <v/>
      </c>
      <c r="K1196" s="16" t="str">
        <f t="shared" si="110"/>
        <v/>
      </c>
      <c r="L1196" s="16" t="str" cm="1">
        <f t="array" ref="L1196">IF(E1196="","",_xlfn.IFS(E1196=18,40,E1196=16,3,E1196=10,10))</f>
        <v/>
      </c>
      <c r="M1196" s="22" t="str">
        <f>IF(E1196=18,'Lay Out'!D1196,IF(E1196=10,'Lay Out'!D1196,IF(E1196=16,'Lay Out'!D1196,"")))</f>
        <v/>
      </c>
      <c r="N1196" s="16" t="str">
        <f>IF(K1196=1,'Lay Out'!G1196,"")</f>
        <v/>
      </c>
      <c r="O1196" s="23" t="str">
        <f>IF(K1196=1,'Lay Out'!$J$25,"")</f>
        <v/>
      </c>
      <c r="P1196">
        <f t="shared" si="111"/>
        <v>90646</v>
      </c>
      <c r="Q1196" s="16" t="str">
        <f>IF(K1196=1,'Lay Out'!F1196,"")</f>
        <v/>
      </c>
    </row>
    <row r="1197" spans="1:17" ht="14.4">
      <c r="A1197" t="str">
        <f>IF(C1197="no",_xlfn.XLOOKUP(D1197,'BASE BANCOS'!B:B,'BASE BANCOS'!C:C,"",0,1),IF(C1197&gt;2,_xlfn.XLOOKUP(D1197,'BASE BANCOS'!A:A,'BASE BANCOS'!C:C,"",0,1),""))</f>
        <v/>
      </c>
      <c r="B1197" s="16" t="str">
        <f>_xlfn.XLOOKUP(A1197,'BASE BANCOS'!C:C,'BASE BANCOS'!B:B,"",0,1)</f>
        <v/>
      </c>
      <c r="C1197" t="str">
        <f t="shared" si="113"/>
        <v/>
      </c>
      <c r="D1197" s="16">
        <f t="shared" si="112"/>
        <v>0</v>
      </c>
      <c r="E1197" t="str">
        <f t="shared" si="108"/>
        <v/>
      </c>
      <c r="F1197" s="21" t="str">
        <f>IF('Lay Out'!A1197&gt;1,'Lay Out'!C1197,"")</f>
        <v/>
      </c>
      <c r="G1197">
        <f>'Lay Out'!E1197</f>
        <v>0</v>
      </c>
      <c r="H1197" s="16" t="str">
        <f ca="1">IF('Lay Out'!A1197&gt;3,CONCATENATE('Lay Out'!A1197,RANDBETWEEN(1,99999)),(""))</f>
        <v/>
      </c>
      <c r="I1197" s="16" t="str">
        <f>IF('Lay Out'!A1197&gt;1,'Lay Out'!B1197,"")</f>
        <v/>
      </c>
      <c r="J1197" s="16" t="str">
        <f t="shared" si="109"/>
        <v/>
      </c>
      <c r="K1197" s="16" t="str">
        <f t="shared" si="110"/>
        <v/>
      </c>
      <c r="L1197" s="16" t="str" cm="1">
        <f t="array" ref="L1197">IF(E1197="","",_xlfn.IFS(E1197=18,40,E1197=16,3,E1197=10,10))</f>
        <v/>
      </c>
      <c r="M1197" s="22" t="str">
        <f>IF(E1197=18,'Lay Out'!D1197,IF(E1197=10,'Lay Out'!D1197,IF(E1197=16,'Lay Out'!D1197,"")))</f>
        <v/>
      </c>
      <c r="N1197" s="16" t="str">
        <f>IF(K1197=1,'Lay Out'!G1197,"")</f>
        <v/>
      </c>
      <c r="O1197" s="23" t="str">
        <f>IF(K1197=1,'Lay Out'!$J$25,"")</f>
        <v/>
      </c>
      <c r="P1197">
        <f t="shared" si="111"/>
        <v>90646</v>
      </c>
      <c r="Q1197" s="16" t="str">
        <f>IF(K1197=1,'Lay Out'!F1197,"")</f>
        <v/>
      </c>
    </row>
    <row r="1198" spans="1:17" ht="14.4">
      <c r="A1198" t="str">
        <f>IF(C1198="no",_xlfn.XLOOKUP(D1198,'BASE BANCOS'!B:B,'BASE BANCOS'!C:C,"",0,1),IF(C1198&gt;2,_xlfn.XLOOKUP(D1198,'BASE BANCOS'!A:A,'BASE BANCOS'!C:C,"",0,1),""))</f>
        <v/>
      </c>
      <c r="B1198" s="16" t="str">
        <f>_xlfn.XLOOKUP(A1198,'BASE BANCOS'!C:C,'BASE BANCOS'!B:B,"",0,1)</f>
        <v/>
      </c>
      <c r="C1198" t="str">
        <f t="shared" si="113"/>
        <v/>
      </c>
      <c r="D1198" s="16">
        <f t="shared" si="112"/>
        <v>0</v>
      </c>
      <c r="E1198" t="str">
        <f t="shared" si="108"/>
        <v/>
      </c>
      <c r="F1198" s="21" t="str">
        <f>IF('Lay Out'!A1198&gt;1,'Lay Out'!C1198,"")</f>
        <v/>
      </c>
      <c r="G1198">
        <f>'Lay Out'!E1198</f>
        <v>0</v>
      </c>
      <c r="H1198" s="16" t="str">
        <f ca="1">IF('Lay Out'!A1198&gt;3,CONCATENATE('Lay Out'!A1198,RANDBETWEEN(1,99999)),(""))</f>
        <v/>
      </c>
      <c r="I1198" s="16" t="str">
        <f>IF('Lay Out'!A1198&gt;1,'Lay Out'!B1198,"")</f>
        <v/>
      </c>
      <c r="J1198" s="16" t="str">
        <f t="shared" si="109"/>
        <v/>
      </c>
      <c r="K1198" s="16" t="str">
        <f t="shared" si="110"/>
        <v/>
      </c>
      <c r="L1198" s="16" t="str" cm="1">
        <f t="array" ref="L1198">IF(E1198="","",_xlfn.IFS(E1198=18,40,E1198=16,3,E1198=10,10))</f>
        <v/>
      </c>
      <c r="M1198" s="22" t="str">
        <f>IF(E1198=18,'Lay Out'!D1198,IF(E1198=10,'Lay Out'!D1198,IF(E1198=16,'Lay Out'!D1198,"")))</f>
        <v/>
      </c>
      <c r="N1198" s="16" t="str">
        <f>IF(K1198=1,'Lay Out'!G1198,"")</f>
        <v/>
      </c>
      <c r="O1198" s="23" t="str">
        <f>IF(K1198=1,'Lay Out'!$J$25,"")</f>
        <v/>
      </c>
      <c r="P1198">
        <f t="shared" si="111"/>
        <v>90646</v>
      </c>
      <c r="Q1198" s="16" t="str">
        <f>IF(K1198=1,'Lay Out'!F1198,"")</f>
        <v/>
      </c>
    </row>
    <row r="1199" spans="1:17" ht="14.4">
      <c r="A1199" t="str">
        <f>IF(C1199="no",_xlfn.XLOOKUP(D1199,'BASE BANCOS'!B:B,'BASE BANCOS'!C:C,"",0,1),IF(C1199&gt;2,_xlfn.XLOOKUP(D1199,'BASE BANCOS'!A:A,'BASE BANCOS'!C:C,"",0,1),""))</f>
        <v/>
      </c>
      <c r="B1199" s="16" t="str">
        <f>_xlfn.XLOOKUP(A1199,'BASE BANCOS'!C:C,'BASE BANCOS'!B:B,"",0,1)</f>
        <v/>
      </c>
      <c r="C1199" t="str">
        <f t="shared" si="113"/>
        <v/>
      </c>
      <c r="D1199" s="16">
        <f t="shared" si="112"/>
        <v>0</v>
      </c>
      <c r="E1199" t="str">
        <f t="shared" si="108"/>
        <v/>
      </c>
      <c r="F1199" s="21" t="str">
        <f>IF('Lay Out'!A1199&gt;1,'Lay Out'!C1199,"")</f>
        <v/>
      </c>
      <c r="G1199">
        <f>'Lay Out'!E1199</f>
        <v>0</v>
      </c>
      <c r="H1199" s="16" t="str">
        <f ca="1">IF('Lay Out'!A1199&gt;3,CONCATENATE('Lay Out'!A1199,RANDBETWEEN(1,99999)),(""))</f>
        <v/>
      </c>
      <c r="I1199" s="16" t="str">
        <f>IF('Lay Out'!A1199&gt;1,'Lay Out'!B1199,"")</f>
        <v/>
      </c>
      <c r="J1199" s="16" t="str">
        <f t="shared" si="109"/>
        <v/>
      </c>
      <c r="K1199" s="16" t="str">
        <f t="shared" si="110"/>
        <v/>
      </c>
      <c r="L1199" s="16" t="str" cm="1">
        <f t="array" ref="L1199">IF(E1199="","",_xlfn.IFS(E1199=18,40,E1199=16,3,E1199=10,10))</f>
        <v/>
      </c>
      <c r="M1199" s="22" t="str">
        <f>IF(E1199=18,'Lay Out'!D1199,IF(E1199=10,'Lay Out'!D1199,IF(E1199=16,'Lay Out'!D1199,"")))</f>
        <v/>
      </c>
      <c r="N1199" s="16" t="str">
        <f>IF(K1199=1,'Lay Out'!G1199,"")</f>
        <v/>
      </c>
      <c r="O1199" s="23" t="str">
        <f>IF(K1199=1,'Lay Out'!$J$25,"")</f>
        <v/>
      </c>
      <c r="P1199">
        <f t="shared" si="111"/>
        <v>90646</v>
      </c>
      <c r="Q1199" s="16" t="str">
        <f>IF(K1199=1,'Lay Out'!F1199,"")</f>
        <v/>
      </c>
    </row>
    <row r="1200" spans="1:17" ht="14.4">
      <c r="A1200" t="str">
        <f>IF(C1200="no",_xlfn.XLOOKUP(D1200,'BASE BANCOS'!B:B,'BASE BANCOS'!C:C,"",0,1),IF(C1200&gt;2,_xlfn.XLOOKUP(D1200,'BASE BANCOS'!A:A,'BASE BANCOS'!C:C,"",0,1),""))</f>
        <v/>
      </c>
      <c r="B1200" s="16" t="str">
        <f>_xlfn.XLOOKUP(A1200,'BASE BANCOS'!C:C,'BASE BANCOS'!B:B,"",0,1)</f>
        <v/>
      </c>
      <c r="C1200" t="str">
        <f t="shared" si="113"/>
        <v/>
      </c>
      <c r="D1200" s="16">
        <f t="shared" si="112"/>
        <v>0</v>
      </c>
      <c r="E1200" t="str">
        <f t="shared" si="108"/>
        <v/>
      </c>
      <c r="F1200" s="21" t="str">
        <f>IF('Lay Out'!A1200&gt;1,'Lay Out'!C1200,"")</f>
        <v/>
      </c>
      <c r="G1200">
        <f>'Lay Out'!E1200</f>
        <v>0</v>
      </c>
      <c r="H1200" s="16" t="str">
        <f ca="1">IF('Lay Out'!A1200&gt;3,CONCATENATE('Lay Out'!A1200,RANDBETWEEN(1,99999)),(""))</f>
        <v/>
      </c>
      <c r="I1200" s="16" t="str">
        <f>IF('Lay Out'!A1200&gt;1,'Lay Out'!B1200,"")</f>
        <v/>
      </c>
      <c r="J1200" s="16" t="str">
        <f t="shared" si="109"/>
        <v/>
      </c>
      <c r="K1200" s="16" t="str">
        <f t="shared" si="110"/>
        <v/>
      </c>
      <c r="L1200" s="16" t="str" cm="1">
        <f t="array" ref="L1200">IF(E1200="","",_xlfn.IFS(E1200=18,40,E1200=16,3,E1200=10,10))</f>
        <v/>
      </c>
      <c r="M1200" s="22" t="str">
        <f>IF(E1200=18,'Lay Out'!D1200,IF(E1200=10,'Lay Out'!D1200,IF(E1200=16,'Lay Out'!D1200,"")))</f>
        <v/>
      </c>
      <c r="N1200" s="16" t="str">
        <f>IF(K1200=1,'Lay Out'!G1200,"")</f>
        <v/>
      </c>
      <c r="O1200" s="23" t="str">
        <f>IF(K1200=1,'Lay Out'!$J$25,"")</f>
        <v/>
      </c>
      <c r="P1200">
        <f t="shared" si="111"/>
        <v>90646</v>
      </c>
      <c r="Q1200" s="16" t="str">
        <f>IF(K1200=1,'Lay Out'!F1200,"")</f>
        <v/>
      </c>
    </row>
    <row r="1201" spans="1:17" ht="14.4">
      <c r="A1201" t="str">
        <f>IF(C1201="no",_xlfn.XLOOKUP(D1201,'BASE BANCOS'!B:B,'BASE BANCOS'!C:C,"",0,1),IF(C1201&gt;2,_xlfn.XLOOKUP(D1201,'BASE BANCOS'!A:A,'BASE BANCOS'!C:C,"",0,1),""))</f>
        <v/>
      </c>
      <c r="B1201" s="16" t="str">
        <f>_xlfn.XLOOKUP(A1201,'BASE BANCOS'!C:C,'BASE BANCOS'!B:B,"",0,1)</f>
        <v/>
      </c>
      <c r="C1201" t="str">
        <f t="shared" si="113"/>
        <v/>
      </c>
      <c r="D1201" s="16">
        <f t="shared" si="112"/>
        <v>0</v>
      </c>
      <c r="E1201" t="str">
        <f t="shared" si="108"/>
        <v/>
      </c>
      <c r="F1201" s="21" t="str">
        <f>IF('Lay Out'!A1201&gt;1,'Lay Out'!C1201,"")</f>
        <v/>
      </c>
      <c r="G1201">
        <f>'Lay Out'!E1201</f>
        <v>0</v>
      </c>
      <c r="H1201" s="16" t="str">
        <f ca="1">IF('Lay Out'!A1201&gt;3,CONCATENATE('Lay Out'!A1201,RANDBETWEEN(1,99999)),(""))</f>
        <v/>
      </c>
      <c r="I1201" s="16" t="str">
        <f>IF('Lay Out'!A1201&gt;1,'Lay Out'!B1201,"")</f>
        <v/>
      </c>
      <c r="J1201" s="16" t="str">
        <f t="shared" si="109"/>
        <v/>
      </c>
      <c r="K1201" s="16" t="str">
        <f t="shared" si="110"/>
        <v/>
      </c>
      <c r="L1201" s="16" t="str" cm="1">
        <f t="array" ref="L1201">IF(E1201="","",_xlfn.IFS(E1201=18,40,E1201=16,3,E1201=10,10))</f>
        <v/>
      </c>
      <c r="M1201" s="22" t="str">
        <f>IF(E1201=18,'Lay Out'!D1201,IF(E1201=10,'Lay Out'!D1201,IF(E1201=16,'Lay Out'!D1201,"")))</f>
        <v/>
      </c>
      <c r="N1201" s="16" t="str">
        <f>IF(K1201=1,'Lay Out'!G1201,"")</f>
        <v/>
      </c>
      <c r="O1201" s="23" t="str">
        <f>IF(K1201=1,'Lay Out'!$J$25,"")</f>
        <v/>
      </c>
      <c r="P1201">
        <f t="shared" si="111"/>
        <v>90646</v>
      </c>
      <c r="Q1201" s="16" t="str">
        <f>IF(K1201=1,'Lay Out'!F1201,"")</f>
        <v/>
      </c>
    </row>
    <row r="1202" spans="1:17" ht="14.4">
      <c r="A1202" t="str">
        <f>IF(C1202="no",_xlfn.XLOOKUP(D1202,'BASE BANCOS'!B:B,'BASE BANCOS'!C:C,"",0,1),IF(C1202&gt;2,_xlfn.XLOOKUP(D1202,'BASE BANCOS'!A:A,'BASE BANCOS'!C:C,"",0,1),""))</f>
        <v/>
      </c>
      <c r="B1202" s="16" t="str">
        <f>_xlfn.XLOOKUP(A1202,'BASE BANCOS'!C:C,'BASE BANCOS'!B:B,"",0,1)</f>
        <v/>
      </c>
      <c r="C1202" t="str">
        <f t="shared" si="113"/>
        <v/>
      </c>
      <c r="D1202" s="16">
        <f t="shared" si="112"/>
        <v>0</v>
      </c>
      <c r="E1202" t="str">
        <f t="shared" si="108"/>
        <v/>
      </c>
      <c r="F1202" s="21" t="str">
        <f>IF('Lay Out'!A1202&gt;1,'Lay Out'!C1202,"")</f>
        <v/>
      </c>
      <c r="G1202">
        <f>'Lay Out'!E1202</f>
        <v>0</v>
      </c>
      <c r="H1202" s="16" t="str">
        <f ca="1">IF('Lay Out'!A1202&gt;3,CONCATENATE('Lay Out'!A1202,RANDBETWEEN(1,99999)),(""))</f>
        <v/>
      </c>
      <c r="I1202" s="16" t="str">
        <f>IF('Lay Out'!A1202&gt;1,'Lay Out'!B1202,"")</f>
        <v/>
      </c>
      <c r="J1202" s="16" t="str">
        <f t="shared" si="109"/>
        <v/>
      </c>
      <c r="K1202" s="16" t="str">
        <f t="shared" si="110"/>
        <v/>
      </c>
      <c r="L1202" s="16" t="str" cm="1">
        <f t="array" ref="L1202">IF(E1202="","",_xlfn.IFS(E1202=18,40,E1202=16,3,E1202=10,10))</f>
        <v/>
      </c>
      <c r="M1202" s="22" t="str">
        <f>IF(E1202=18,'Lay Out'!D1202,IF(E1202=10,'Lay Out'!D1202,IF(E1202=16,'Lay Out'!D1202,"")))</f>
        <v/>
      </c>
      <c r="N1202" s="16" t="str">
        <f>IF(K1202=1,'Lay Out'!G1202,"")</f>
        <v/>
      </c>
      <c r="O1202" s="23" t="str">
        <f>IF(K1202=1,'Lay Out'!$J$25,"")</f>
        <v/>
      </c>
      <c r="P1202">
        <f t="shared" si="111"/>
        <v>90646</v>
      </c>
      <c r="Q1202" s="16" t="str">
        <f>IF(K1202=1,'Lay Out'!F1202,"")</f>
        <v/>
      </c>
    </row>
    <row r="1203" spans="1:17" ht="14.4">
      <c r="A1203" t="str">
        <f>IF(C1203="no",_xlfn.XLOOKUP(D1203,'BASE BANCOS'!B:B,'BASE BANCOS'!C:C,"",0,1),IF(C1203&gt;2,_xlfn.XLOOKUP(D1203,'BASE BANCOS'!A:A,'BASE BANCOS'!C:C,"",0,1),""))</f>
        <v/>
      </c>
      <c r="B1203" s="16" t="str">
        <f>_xlfn.XLOOKUP(A1203,'BASE BANCOS'!C:C,'BASE BANCOS'!B:B,"",0,1)</f>
        <v/>
      </c>
      <c r="C1203" t="str">
        <f t="shared" si="113"/>
        <v/>
      </c>
      <c r="D1203" s="16">
        <f t="shared" si="112"/>
        <v>0</v>
      </c>
      <c r="E1203" t="str">
        <f t="shared" si="108"/>
        <v/>
      </c>
      <c r="F1203" s="21" t="str">
        <f>IF('Lay Out'!A1203&gt;1,'Lay Out'!C1203,"")</f>
        <v/>
      </c>
      <c r="G1203">
        <f>'Lay Out'!E1203</f>
        <v>0</v>
      </c>
      <c r="H1203" s="16" t="str">
        <f ca="1">IF('Lay Out'!A1203&gt;3,CONCATENATE('Lay Out'!A1203,RANDBETWEEN(1,99999)),(""))</f>
        <v/>
      </c>
      <c r="I1203" s="16" t="str">
        <f>IF('Lay Out'!A1203&gt;1,'Lay Out'!B1203,"")</f>
        <v/>
      </c>
      <c r="J1203" s="16" t="str">
        <f t="shared" si="109"/>
        <v/>
      </c>
      <c r="K1203" s="16" t="str">
        <f t="shared" si="110"/>
        <v/>
      </c>
      <c r="L1203" s="16" t="str" cm="1">
        <f t="array" ref="L1203">IF(E1203="","",_xlfn.IFS(E1203=18,40,E1203=16,3,E1203=10,10))</f>
        <v/>
      </c>
      <c r="M1203" s="22" t="str">
        <f>IF(E1203=18,'Lay Out'!D1203,IF(E1203=10,'Lay Out'!D1203,IF(E1203=16,'Lay Out'!D1203,"")))</f>
        <v/>
      </c>
      <c r="N1203" s="16" t="str">
        <f>IF(K1203=1,'Lay Out'!G1203,"")</f>
        <v/>
      </c>
      <c r="O1203" s="23" t="str">
        <f>IF(K1203=1,'Lay Out'!$J$25,"")</f>
        <v/>
      </c>
      <c r="P1203">
        <f t="shared" si="111"/>
        <v>90646</v>
      </c>
      <c r="Q1203" s="16" t="str">
        <f>IF(K1203=1,'Lay Out'!F1203,"")</f>
        <v/>
      </c>
    </row>
    <row r="1204" spans="1:17" ht="14.4">
      <c r="A1204" t="str">
        <f>IF(C1204="no",_xlfn.XLOOKUP(D1204,'BASE BANCOS'!B:B,'BASE BANCOS'!C:C,"",0,1),IF(C1204&gt;2,_xlfn.XLOOKUP(D1204,'BASE BANCOS'!A:A,'BASE BANCOS'!C:C,"",0,1),""))</f>
        <v/>
      </c>
      <c r="B1204" s="16" t="str">
        <f>_xlfn.XLOOKUP(A1204,'BASE BANCOS'!C:C,'BASE BANCOS'!B:B,"",0,1)</f>
        <v/>
      </c>
      <c r="C1204" t="str">
        <f t="shared" si="113"/>
        <v/>
      </c>
      <c r="D1204" s="16">
        <f t="shared" si="112"/>
        <v>0</v>
      </c>
      <c r="E1204" t="str">
        <f t="shared" si="108"/>
        <v/>
      </c>
      <c r="F1204" s="21" t="str">
        <f>IF('Lay Out'!A1204&gt;1,'Lay Out'!C1204,"")</f>
        <v/>
      </c>
      <c r="G1204">
        <f>'Lay Out'!E1204</f>
        <v>0</v>
      </c>
      <c r="H1204" s="16" t="str">
        <f ca="1">IF('Lay Out'!A1204&gt;3,CONCATENATE('Lay Out'!A1204,RANDBETWEEN(1,99999)),(""))</f>
        <v/>
      </c>
      <c r="I1204" s="16" t="str">
        <f>IF('Lay Out'!A1204&gt;1,'Lay Out'!B1204,"")</f>
        <v/>
      </c>
      <c r="J1204" s="16" t="str">
        <f t="shared" si="109"/>
        <v/>
      </c>
      <c r="K1204" s="16" t="str">
        <f t="shared" si="110"/>
        <v/>
      </c>
      <c r="L1204" s="16" t="str" cm="1">
        <f t="array" ref="L1204">IF(E1204="","",_xlfn.IFS(E1204=18,40,E1204=16,3,E1204=10,10))</f>
        <v/>
      </c>
      <c r="M1204" s="22" t="str">
        <f>IF(E1204=18,'Lay Out'!D1204,IF(E1204=10,'Lay Out'!D1204,IF(E1204=16,'Lay Out'!D1204,"")))</f>
        <v/>
      </c>
      <c r="N1204" s="16" t="str">
        <f>IF(K1204=1,'Lay Out'!G1204,"")</f>
        <v/>
      </c>
      <c r="O1204" s="23" t="str">
        <f>IF(K1204=1,'Lay Out'!$J$25,"")</f>
        <v/>
      </c>
      <c r="P1204">
        <f t="shared" si="111"/>
        <v>90646</v>
      </c>
      <c r="Q1204" s="16" t="str">
        <f>IF(K1204=1,'Lay Out'!F1204,"")</f>
        <v/>
      </c>
    </row>
    <row r="1205" spans="1:17" ht="14.4">
      <c r="A1205" t="str">
        <f>IF(C1205="no",_xlfn.XLOOKUP(D1205,'BASE BANCOS'!B:B,'BASE BANCOS'!C:C,"",0,1),IF(C1205&gt;2,_xlfn.XLOOKUP(D1205,'BASE BANCOS'!A:A,'BASE BANCOS'!C:C,"",0,1),""))</f>
        <v/>
      </c>
      <c r="B1205" s="16" t="str">
        <f>_xlfn.XLOOKUP(A1205,'BASE BANCOS'!C:C,'BASE BANCOS'!B:B,"",0,1)</f>
        <v/>
      </c>
      <c r="C1205" t="str">
        <f t="shared" si="113"/>
        <v/>
      </c>
      <c r="D1205" s="16">
        <f t="shared" si="112"/>
        <v>0</v>
      </c>
      <c r="E1205" t="str">
        <f t="shared" si="108"/>
        <v/>
      </c>
      <c r="F1205" s="21" t="str">
        <f>IF('Lay Out'!A1205&gt;1,'Lay Out'!C1205,"")</f>
        <v/>
      </c>
      <c r="G1205">
        <f>'Lay Out'!E1205</f>
        <v>0</v>
      </c>
      <c r="H1205" s="16" t="str">
        <f ca="1">IF('Lay Out'!A1205&gt;3,CONCATENATE('Lay Out'!A1205,RANDBETWEEN(1,99999)),(""))</f>
        <v/>
      </c>
      <c r="I1205" s="16" t="str">
        <f>IF('Lay Out'!A1205&gt;1,'Lay Out'!B1205,"")</f>
        <v/>
      </c>
      <c r="J1205" s="16" t="str">
        <f t="shared" si="109"/>
        <v/>
      </c>
      <c r="K1205" s="16" t="str">
        <f t="shared" si="110"/>
        <v/>
      </c>
      <c r="L1205" s="16" t="str" cm="1">
        <f t="array" ref="L1205">IF(E1205="","",_xlfn.IFS(E1205=18,40,E1205=16,3,E1205=10,10))</f>
        <v/>
      </c>
      <c r="M1205" s="22" t="str">
        <f>IF(E1205=18,'Lay Out'!D1205,IF(E1205=10,'Lay Out'!D1205,IF(E1205=16,'Lay Out'!D1205,"")))</f>
        <v/>
      </c>
      <c r="N1205" s="16" t="str">
        <f>IF(K1205=1,'Lay Out'!G1205,"")</f>
        <v/>
      </c>
      <c r="O1205" s="23" t="str">
        <f>IF(K1205=1,'Lay Out'!$J$25,"")</f>
        <v/>
      </c>
      <c r="P1205">
        <f t="shared" si="111"/>
        <v>90646</v>
      </c>
      <c r="Q1205" s="16" t="str">
        <f>IF(K1205=1,'Lay Out'!F1205,"")</f>
        <v/>
      </c>
    </row>
    <row r="1206" spans="1:17" ht="14.4">
      <c r="A1206" t="str">
        <f>IF(C1206="no",_xlfn.XLOOKUP(D1206,'BASE BANCOS'!B:B,'BASE BANCOS'!C:C,"",0,1),IF(C1206&gt;2,_xlfn.XLOOKUP(D1206,'BASE BANCOS'!A:A,'BASE BANCOS'!C:C,"",0,1),""))</f>
        <v/>
      </c>
      <c r="B1206" s="16" t="str">
        <f>_xlfn.XLOOKUP(A1206,'BASE BANCOS'!C:C,'BASE BANCOS'!B:B,"",0,1)</f>
        <v/>
      </c>
      <c r="C1206" t="str">
        <f t="shared" si="113"/>
        <v/>
      </c>
      <c r="D1206" s="16">
        <f t="shared" si="112"/>
        <v>0</v>
      </c>
      <c r="E1206" t="str">
        <f t="shared" si="108"/>
        <v/>
      </c>
      <c r="F1206" s="21" t="str">
        <f>IF('Lay Out'!A1206&gt;1,'Lay Out'!C1206,"")</f>
        <v/>
      </c>
      <c r="G1206">
        <f>'Lay Out'!E1206</f>
        <v>0</v>
      </c>
      <c r="H1206" s="16" t="str">
        <f ca="1">IF('Lay Out'!A1206&gt;3,CONCATENATE('Lay Out'!A1206,RANDBETWEEN(1,99999)),(""))</f>
        <v/>
      </c>
      <c r="I1206" s="16" t="str">
        <f>IF('Lay Out'!A1206&gt;1,'Lay Out'!B1206,"")</f>
        <v/>
      </c>
      <c r="J1206" s="16" t="str">
        <f t="shared" si="109"/>
        <v/>
      </c>
      <c r="K1206" s="16" t="str">
        <f t="shared" si="110"/>
        <v/>
      </c>
      <c r="L1206" s="16" t="str" cm="1">
        <f t="array" ref="L1206">IF(E1206="","",_xlfn.IFS(E1206=18,40,E1206=16,3,E1206=10,10))</f>
        <v/>
      </c>
      <c r="M1206" s="22" t="str">
        <f>IF(E1206=18,'Lay Out'!D1206,IF(E1206=10,'Lay Out'!D1206,IF(E1206=16,'Lay Out'!D1206,"")))</f>
        <v/>
      </c>
      <c r="N1206" s="16" t="str">
        <f>IF(K1206=1,'Lay Out'!G1206,"")</f>
        <v/>
      </c>
      <c r="O1206" s="23" t="str">
        <f>IF(K1206=1,'Lay Out'!$J$25,"")</f>
        <v/>
      </c>
      <c r="P1206">
        <f t="shared" si="111"/>
        <v>90646</v>
      </c>
      <c r="Q1206" s="16" t="str">
        <f>IF(K1206=1,'Lay Out'!F1206,"")</f>
        <v/>
      </c>
    </row>
    <row r="1207" spans="1:17" ht="14.4">
      <c r="A1207" t="str">
        <f>IF(C1207="no",_xlfn.XLOOKUP(D1207,'BASE BANCOS'!B:B,'BASE BANCOS'!C:C,"",0,1),IF(C1207&gt;2,_xlfn.XLOOKUP(D1207,'BASE BANCOS'!A:A,'BASE BANCOS'!C:C,"",0,1),""))</f>
        <v/>
      </c>
      <c r="B1207" s="16" t="str">
        <f>_xlfn.XLOOKUP(A1207,'BASE BANCOS'!C:C,'BASE BANCOS'!B:B,"",0,1)</f>
        <v/>
      </c>
      <c r="C1207" t="str">
        <f t="shared" si="113"/>
        <v/>
      </c>
      <c r="D1207" s="16">
        <f t="shared" si="112"/>
        <v>0</v>
      </c>
      <c r="E1207" t="str">
        <f t="shared" si="108"/>
        <v/>
      </c>
      <c r="F1207" s="21" t="str">
        <f>IF('Lay Out'!A1207&gt;1,'Lay Out'!C1207,"")</f>
        <v/>
      </c>
      <c r="G1207">
        <f>'Lay Out'!E1207</f>
        <v>0</v>
      </c>
      <c r="H1207" s="16" t="str">
        <f ca="1">IF('Lay Out'!A1207&gt;3,CONCATENATE('Lay Out'!A1207,RANDBETWEEN(1,99999)),(""))</f>
        <v/>
      </c>
      <c r="I1207" s="16" t="str">
        <f>IF('Lay Out'!A1207&gt;1,'Lay Out'!B1207,"")</f>
        <v/>
      </c>
      <c r="J1207" s="16" t="str">
        <f t="shared" si="109"/>
        <v/>
      </c>
      <c r="K1207" s="16" t="str">
        <f t="shared" si="110"/>
        <v/>
      </c>
      <c r="L1207" s="16" t="str" cm="1">
        <f t="array" ref="L1207">IF(E1207="","",_xlfn.IFS(E1207=18,40,E1207=16,3,E1207=10,10))</f>
        <v/>
      </c>
      <c r="M1207" s="22" t="str">
        <f>IF(E1207=18,'Lay Out'!D1207,IF(E1207=10,'Lay Out'!D1207,IF(E1207=16,'Lay Out'!D1207,"")))</f>
        <v/>
      </c>
      <c r="N1207" s="16" t="str">
        <f>IF(K1207=1,'Lay Out'!G1207,"")</f>
        <v/>
      </c>
      <c r="O1207" s="23" t="str">
        <f>IF(K1207=1,'Lay Out'!$J$25,"")</f>
        <v/>
      </c>
      <c r="P1207">
        <f t="shared" si="111"/>
        <v>90646</v>
      </c>
      <c r="Q1207" s="16" t="str">
        <f>IF(K1207=1,'Lay Out'!F1207,"")</f>
        <v/>
      </c>
    </row>
    <row r="1208" spans="1:17" ht="14.4">
      <c r="A1208" t="str">
        <f>IF(C1208="no",_xlfn.XLOOKUP(D1208,'BASE BANCOS'!B:B,'BASE BANCOS'!C:C,"",0,1),IF(C1208&gt;2,_xlfn.XLOOKUP(D1208,'BASE BANCOS'!A:A,'BASE BANCOS'!C:C,"",0,1),""))</f>
        <v/>
      </c>
      <c r="B1208" s="16" t="str">
        <f>_xlfn.XLOOKUP(A1208,'BASE BANCOS'!C:C,'BASE BANCOS'!B:B,"",0,1)</f>
        <v/>
      </c>
      <c r="C1208" t="str">
        <f t="shared" si="113"/>
        <v/>
      </c>
      <c r="D1208" s="16">
        <f t="shared" si="112"/>
        <v>0</v>
      </c>
      <c r="E1208" t="str">
        <f t="shared" si="108"/>
        <v/>
      </c>
      <c r="F1208" s="21" t="str">
        <f>IF('Lay Out'!A1208&gt;1,'Lay Out'!C1208,"")</f>
        <v/>
      </c>
      <c r="G1208">
        <f>'Lay Out'!E1208</f>
        <v>0</v>
      </c>
      <c r="H1208" s="16" t="str">
        <f ca="1">IF('Lay Out'!A1208&gt;3,CONCATENATE('Lay Out'!A1208,RANDBETWEEN(1,99999)),(""))</f>
        <v/>
      </c>
      <c r="I1208" s="16" t="str">
        <f>IF('Lay Out'!A1208&gt;1,'Lay Out'!B1208,"")</f>
        <v/>
      </c>
      <c r="J1208" s="16" t="str">
        <f t="shared" si="109"/>
        <v/>
      </c>
      <c r="K1208" s="16" t="str">
        <f t="shared" si="110"/>
        <v/>
      </c>
      <c r="L1208" s="16" t="str" cm="1">
        <f t="array" ref="L1208">IF(E1208="","",_xlfn.IFS(E1208=18,40,E1208=16,3,E1208=10,10))</f>
        <v/>
      </c>
      <c r="M1208" s="22" t="str">
        <f>IF(E1208=18,'Lay Out'!D1208,IF(E1208=10,'Lay Out'!D1208,IF(E1208=16,'Lay Out'!D1208,"")))</f>
        <v/>
      </c>
      <c r="N1208" s="16" t="str">
        <f>IF(K1208=1,'Lay Out'!G1208,"")</f>
        <v/>
      </c>
      <c r="O1208" s="23" t="str">
        <f>IF(K1208=1,'Lay Out'!$J$25,"")</f>
        <v/>
      </c>
      <c r="P1208">
        <f t="shared" si="111"/>
        <v>90646</v>
      </c>
      <c r="Q1208" s="16" t="str">
        <f>IF(K1208=1,'Lay Out'!F1208,"")</f>
        <v/>
      </c>
    </row>
    <row r="1209" spans="1:17" ht="14.4">
      <c r="A1209" t="str">
        <f>IF(C1209="no",_xlfn.XLOOKUP(D1209,'BASE BANCOS'!B:B,'BASE BANCOS'!C:C,"",0,1),IF(C1209&gt;2,_xlfn.XLOOKUP(D1209,'BASE BANCOS'!A:A,'BASE BANCOS'!C:C,"",0,1),""))</f>
        <v/>
      </c>
      <c r="B1209" s="16" t="str">
        <f>_xlfn.XLOOKUP(A1209,'BASE BANCOS'!C:C,'BASE BANCOS'!B:B,"",0,1)</f>
        <v/>
      </c>
      <c r="C1209" t="str">
        <f t="shared" si="113"/>
        <v/>
      </c>
      <c r="D1209" s="16">
        <f t="shared" si="112"/>
        <v>0</v>
      </c>
      <c r="E1209" t="str">
        <f t="shared" si="108"/>
        <v/>
      </c>
      <c r="F1209" s="21" t="str">
        <f>IF('Lay Out'!A1209&gt;1,'Lay Out'!C1209,"")</f>
        <v/>
      </c>
      <c r="G1209">
        <f>'Lay Out'!E1209</f>
        <v>0</v>
      </c>
      <c r="H1209" s="16" t="str">
        <f ca="1">IF('Lay Out'!A1209&gt;3,CONCATENATE('Lay Out'!A1209,RANDBETWEEN(1,99999)),(""))</f>
        <v/>
      </c>
      <c r="I1209" s="16" t="str">
        <f>IF('Lay Out'!A1209&gt;1,'Lay Out'!B1209,"")</f>
        <v/>
      </c>
      <c r="J1209" s="16" t="str">
        <f t="shared" si="109"/>
        <v/>
      </c>
      <c r="K1209" s="16" t="str">
        <f t="shared" si="110"/>
        <v/>
      </c>
      <c r="L1209" s="16" t="str" cm="1">
        <f t="array" ref="L1209">IF(E1209="","",_xlfn.IFS(E1209=18,40,E1209=16,3,E1209=10,10))</f>
        <v/>
      </c>
      <c r="M1209" s="22" t="str">
        <f>IF(E1209=18,'Lay Out'!D1209,IF(E1209=10,'Lay Out'!D1209,IF(E1209=16,'Lay Out'!D1209,"")))</f>
        <v/>
      </c>
      <c r="N1209" s="16" t="str">
        <f>IF(K1209=1,'Lay Out'!G1209,"")</f>
        <v/>
      </c>
      <c r="O1209" s="23" t="str">
        <f>IF(K1209=1,'Lay Out'!$J$25,"")</f>
        <v/>
      </c>
      <c r="P1209">
        <f t="shared" si="111"/>
        <v>90646</v>
      </c>
      <c r="Q1209" s="16" t="str">
        <f>IF(K1209=1,'Lay Out'!F1209,"")</f>
        <v/>
      </c>
    </row>
    <row r="1210" spans="1:17" ht="14.4">
      <c r="A1210" t="str">
        <f>IF(C1210="no",_xlfn.XLOOKUP(D1210,'BASE BANCOS'!B:B,'BASE BANCOS'!C:C,"",0,1),IF(C1210&gt;2,_xlfn.XLOOKUP(D1210,'BASE BANCOS'!A:A,'BASE BANCOS'!C:C,"",0,1),""))</f>
        <v/>
      </c>
      <c r="B1210" s="16" t="str">
        <f>_xlfn.XLOOKUP(A1210,'BASE BANCOS'!C:C,'BASE BANCOS'!B:B,"",0,1)</f>
        <v/>
      </c>
      <c r="C1210" t="str">
        <f t="shared" si="113"/>
        <v/>
      </c>
      <c r="D1210" s="16">
        <f t="shared" si="112"/>
        <v>0</v>
      </c>
      <c r="E1210" t="str">
        <f t="shared" si="108"/>
        <v/>
      </c>
      <c r="F1210" s="21" t="str">
        <f>IF('Lay Out'!A1210&gt;1,'Lay Out'!C1210,"")</f>
        <v/>
      </c>
      <c r="G1210">
        <f>'Lay Out'!E1210</f>
        <v>0</v>
      </c>
      <c r="H1210" s="16" t="str">
        <f ca="1">IF('Lay Out'!A1210&gt;3,CONCATENATE('Lay Out'!A1210,RANDBETWEEN(1,99999)),(""))</f>
        <v/>
      </c>
      <c r="I1210" s="16" t="str">
        <f>IF('Lay Out'!A1210&gt;1,'Lay Out'!B1210,"")</f>
        <v/>
      </c>
      <c r="J1210" s="16" t="str">
        <f t="shared" si="109"/>
        <v/>
      </c>
      <c r="K1210" s="16" t="str">
        <f t="shared" si="110"/>
        <v/>
      </c>
      <c r="L1210" s="16" t="str" cm="1">
        <f t="array" ref="L1210">IF(E1210="","",_xlfn.IFS(E1210=18,40,E1210=16,3,E1210=10,10))</f>
        <v/>
      </c>
      <c r="M1210" s="22" t="str">
        <f>IF(E1210=18,'Lay Out'!D1210,IF(E1210=10,'Lay Out'!D1210,IF(E1210=16,'Lay Out'!D1210,"")))</f>
        <v/>
      </c>
      <c r="N1210" s="16" t="str">
        <f>IF(K1210=1,'Lay Out'!G1210,"")</f>
        <v/>
      </c>
      <c r="O1210" s="23" t="str">
        <f>IF(K1210=1,'Lay Out'!$J$25,"")</f>
        <v/>
      </c>
      <c r="P1210">
        <f t="shared" si="111"/>
        <v>90646</v>
      </c>
      <c r="Q1210" s="16" t="str">
        <f>IF(K1210=1,'Lay Out'!F1210,"")</f>
        <v/>
      </c>
    </row>
    <row r="1211" spans="1:17" ht="14.4">
      <c r="A1211" t="str">
        <f>IF(C1211="no",_xlfn.XLOOKUP(D1211,'BASE BANCOS'!B:B,'BASE BANCOS'!C:C,"",0,1),IF(C1211&gt;2,_xlfn.XLOOKUP(D1211,'BASE BANCOS'!A:A,'BASE BANCOS'!C:C,"",0,1),""))</f>
        <v/>
      </c>
      <c r="B1211" s="16" t="str">
        <f>_xlfn.XLOOKUP(A1211,'BASE BANCOS'!C:C,'BASE BANCOS'!B:B,"",0,1)</f>
        <v/>
      </c>
      <c r="C1211" t="str">
        <f t="shared" si="113"/>
        <v/>
      </c>
      <c r="D1211" s="16">
        <f t="shared" si="112"/>
        <v>0</v>
      </c>
      <c r="E1211" t="str">
        <f t="shared" si="108"/>
        <v/>
      </c>
      <c r="F1211" s="21" t="str">
        <f>IF('Lay Out'!A1211&gt;1,'Lay Out'!C1211,"")</f>
        <v/>
      </c>
      <c r="G1211">
        <f>'Lay Out'!E1211</f>
        <v>0</v>
      </c>
      <c r="H1211" s="16" t="str">
        <f ca="1">IF('Lay Out'!A1211&gt;3,CONCATENATE('Lay Out'!A1211,RANDBETWEEN(1,99999)),(""))</f>
        <v/>
      </c>
      <c r="I1211" s="16" t="str">
        <f>IF('Lay Out'!A1211&gt;1,'Lay Out'!B1211,"")</f>
        <v/>
      </c>
      <c r="J1211" s="16" t="str">
        <f t="shared" si="109"/>
        <v/>
      </c>
      <c r="K1211" s="16" t="str">
        <f t="shared" si="110"/>
        <v/>
      </c>
      <c r="L1211" s="16" t="str" cm="1">
        <f t="array" ref="L1211">IF(E1211="","",_xlfn.IFS(E1211=18,40,E1211=16,3,E1211=10,10))</f>
        <v/>
      </c>
      <c r="M1211" s="22" t="str">
        <f>IF(E1211=18,'Lay Out'!D1211,IF(E1211=10,'Lay Out'!D1211,IF(E1211=16,'Lay Out'!D1211,"")))</f>
        <v/>
      </c>
      <c r="N1211" s="16" t="str">
        <f>IF(K1211=1,'Lay Out'!G1211,"")</f>
        <v/>
      </c>
      <c r="O1211" s="23" t="str">
        <f>IF(K1211=1,'Lay Out'!$J$25,"")</f>
        <v/>
      </c>
      <c r="P1211">
        <f t="shared" si="111"/>
        <v>90646</v>
      </c>
      <c r="Q1211" s="16" t="str">
        <f>IF(K1211=1,'Lay Out'!F1211,"")</f>
        <v/>
      </c>
    </row>
    <row r="1212" spans="1:17" ht="14.4">
      <c r="A1212" t="str">
        <f>IF(C1212="no",_xlfn.XLOOKUP(D1212,'BASE BANCOS'!B:B,'BASE BANCOS'!C:C,"",0,1),IF(C1212&gt;2,_xlfn.XLOOKUP(D1212,'BASE BANCOS'!A:A,'BASE BANCOS'!C:C,"",0,1),""))</f>
        <v/>
      </c>
      <c r="B1212" s="16" t="str">
        <f>_xlfn.XLOOKUP(A1212,'BASE BANCOS'!C:C,'BASE BANCOS'!B:B,"",0,1)</f>
        <v/>
      </c>
      <c r="C1212" t="str">
        <f t="shared" si="113"/>
        <v/>
      </c>
      <c r="D1212" s="16">
        <f t="shared" si="112"/>
        <v>0</v>
      </c>
      <c r="E1212" t="str">
        <f t="shared" si="108"/>
        <v/>
      </c>
      <c r="F1212" s="21" t="str">
        <f>IF('Lay Out'!A1212&gt;1,'Lay Out'!C1212,"")</f>
        <v/>
      </c>
      <c r="G1212">
        <f>'Lay Out'!E1212</f>
        <v>0</v>
      </c>
      <c r="H1212" s="16" t="str">
        <f ca="1">IF('Lay Out'!A1212&gt;3,CONCATENATE('Lay Out'!A1212,RANDBETWEEN(1,99999)),(""))</f>
        <v/>
      </c>
      <c r="I1212" s="16" t="str">
        <f>IF('Lay Out'!A1212&gt;1,'Lay Out'!B1212,"")</f>
        <v/>
      </c>
      <c r="J1212" s="16" t="str">
        <f t="shared" si="109"/>
        <v/>
      </c>
      <c r="K1212" s="16" t="str">
        <f t="shared" si="110"/>
        <v/>
      </c>
      <c r="L1212" s="16" t="str" cm="1">
        <f t="array" ref="L1212">IF(E1212="","",_xlfn.IFS(E1212=18,40,E1212=16,3,E1212=10,10))</f>
        <v/>
      </c>
      <c r="M1212" s="22" t="str">
        <f>IF(E1212=18,'Lay Out'!D1212,IF(E1212=10,'Lay Out'!D1212,IF(E1212=16,'Lay Out'!D1212,"")))</f>
        <v/>
      </c>
      <c r="N1212" s="16" t="str">
        <f>IF(K1212=1,'Lay Out'!G1212,"")</f>
        <v/>
      </c>
      <c r="O1212" s="23" t="str">
        <f>IF(K1212=1,'Lay Out'!$J$25,"")</f>
        <v/>
      </c>
      <c r="P1212">
        <f t="shared" si="111"/>
        <v>90646</v>
      </c>
      <c r="Q1212" s="16" t="str">
        <f>IF(K1212=1,'Lay Out'!F1212,"")</f>
        <v/>
      </c>
    </row>
    <row r="1213" spans="1:17" ht="14.4">
      <c r="A1213" t="str">
        <f>IF(C1213="no",_xlfn.XLOOKUP(D1213,'BASE BANCOS'!B:B,'BASE BANCOS'!C:C,"",0,1),IF(C1213&gt;2,_xlfn.XLOOKUP(D1213,'BASE BANCOS'!A:A,'BASE BANCOS'!C:C,"",0,1),""))</f>
        <v/>
      </c>
      <c r="B1213" s="16" t="str">
        <f>_xlfn.XLOOKUP(A1213,'BASE BANCOS'!C:C,'BASE BANCOS'!B:B,"",0,1)</f>
        <v/>
      </c>
      <c r="C1213" t="str">
        <f t="shared" si="113"/>
        <v/>
      </c>
      <c r="D1213" s="16">
        <f t="shared" si="112"/>
        <v>0</v>
      </c>
      <c r="E1213" t="str">
        <f t="shared" si="108"/>
        <v/>
      </c>
      <c r="F1213" s="21" t="str">
        <f>IF('Lay Out'!A1213&gt;1,'Lay Out'!C1213,"")</f>
        <v/>
      </c>
      <c r="G1213">
        <f>'Lay Out'!E1213</f>
        <v>0</v>
      </c>
      <c r="H1213" s="16" t="str">
        <f ca="1">IF('Lay Out'!A1213&gt;3,CONCATENATE('Lay Out'!A1213,RANDBETWEEN(1,99999)),(""))</f>
        <v/>
      </c>
      <c r="I1213" s="16" t="str">
        <f>IF('Lay Out'!A1213&gt;1,'Lay Out'!B1213,"")</f>
        <v/>
      </c>
      <c r="J1213" s="16" t="str">
        <f t="shared" si="109"/>
        <v/>
      </c>
      <c r="K1213" s="16" t="str">
        <f t="shared" si="110"/>
        <v/>
      </c>
      <c r="L1213" s="16" t="str" cm="1">
        <f t="array" ref="L1213">IF(E1213="","",_xlfn.IFS(E1213=18,40,E1213=16,3,E1213=10,10))</f>
        <v/>
      </c>
      <c r="M1213" s="22" t="str">
        <f>IF(E1213=18,'Lay Out'!D1213,IF(E1213=10,'Lay Out'!D1213,IF(E1213=16,'Lay Out'!D1213,"")))</f>
        <v/>
      </c>
      <c r="N1213" s="16" t="str">
        <f>IF(K1213=1,'Lay Out'!G1213,"")</f>
        <v/>
      </c>
      <c r="O1213" s="23" t="str">
        <f>IF(K1213=1,'Lay Out'!$J$25,"")</f>
        <v/>
      </c>
      <c r="P1213">
        <f t="shared" si="111"/>
        <v>90646</v>
      </c>
      <c r="Q1213" s="16" t="str">
        <f>IF(K1213=1,'Lay Out'!F1213,"")</f>
        <v/>
      </c>
    </row>
    <row r="1214" spans="1:17" ht="14.4">
      <c r="A1214" t="str">
        <f>IF(C1214="no",_xlfn.XLOOKUP(D1214,'BASE BANCOS'!B:B,'BASE BANCOS'!C:C,"",0,1),IF(C1214&gt;2,_xlfn.XLOOKUP(D1214,'BASE BANCOS'!A:A,'BASE BANCOS'!C:C,"",0,1),""))</f>
        <v/>
      </c>
      <c r="B1214" s="16" t="str">
        <f>_xlfn.XLOOKUP(A1214,'BASE BANCOS'!C:C,'BASE BANCOS'!B:B,"",0,1)</f>
        <v/>
      </c>
      <c r="C1214" t="str">
        <f t="shared" si="113"/>
        <v/>
      </c>
      <c r="D1214" s="16">
        <f t="shared" si="112"/>
        <v>0</v>
      </c>
      <c r="E1214" t="str">
        <f t="shared" si="108"/>
        <v/>
      </c>
      <c r="F1214" s="21" t="str">
        <f>IF('Lay Out'!A1214&gt;1,'Lay Out'!C1214,"")</f>
        <v/>
      </c>
      <c r="G1214">
        <f>'Lay Out'!E1214</f>
        <v>0</v>
      </c>
      <c r="H1214" s="16" t="str">
        <f ca="1">IF('Lay Out'!A1214&gt;3,CONCATENATE('Lay Out'!A1214,RANDBETWEEN(1,99999)),(""))</f>
        <v/>
      </c>
      <c r="I1214" s="16" t="str">
        <f>IF('Lay Out'!A1214&gt;1,'Lay Out'!B1214,"")</f>
        <v/>
      </c>
      <c r="J1214" s="16" t="str">
        <f t="shared" si="109"/>
        <v/>
      </c>
      <c r="K1214" s="16" t="str">
        <f t="shared" si="110"/>
        <v/>
      </c>
      <c r="L1214" s="16" t="str" cm="1">
        <f t="array" ref="L1214">IF(E1214="","",_xlfn.IFS(E1214=18,40,E1214=16,3,E1214=10,10))</f>
        <v/>
      </c>
      <c r="M1214" s="22" t="str">
        <f>IF(E1214=18,'Lay Out'!D1214,IF(E1214=10,'Lay Out'!D1214,IF(E1214=16,'Lay Out'!D1214,"")))</f>
        <v/>
      </c>
      <c r="N1214" s="16" t="str">
        <f>IF(K1214=1,'Lay Out'!G1214,"")</f>
        <v/>
      </c>
      <c r="O1214" s="23" t="str">
        <f>IF(K1214=1,'Lay Out'!$J$25,"")</f>
        <v/>
      </c>
      <c r="P1214">
        <f t="shared" si="111"/>
        <v>90646</v>
      </c>
      <c r="Q1214" s="16" t="str">
        <f>IF(K1214=1,'Lay Out'!F1214,"")</f>
        <v/>
      </c>
    </row>
    <row r="1215" spans="1:17" ht="14.4">
      <c r="A1215" t="str">
        <f>IF(C1215="no",_xlfn.XLOOKUP(D1215,'BASE BANCOS'!B:B,'BASE BANCOS'!C:C,"",0,1),IF(C1215&gt;2,_xlfn.XLOOKUP(D1215,'BASE BANCOS'!A:A,'BASE BANCOS'!C:C,"",0,1),""))</f>
        <v/>
      </c>
      <c r="B1215" s="16" t="str">
        <f>_xlfn.XLOOKUP(A1215,'BASE BANCOS'!C:C,'BASE BANCOS'!B:B,"",0,1)</f>
        <v/>
      </c>
      <c r="C1215" t="str">
        <f t="shared" si="113"/>
        <v/>
      </c>
      <c r="D1215" s="16">
        <f t="shared" si="112"/>
        <v>0</v>
      </c>
      <c r="E1215" t="str">
        <f t="shared" si="108"/>
        <v/>
      </c>
      <c r="F1215" s="21" t="str">
        <f>IF('Lay Out'!A1215&gt;1,'Lay Out'!C1215,"")</f>
        <v/>
      </c>
      <c r="G1215">
        <f>'Lay Out'!E1215</f>
        <v>0</v>
      </c>
      <c r="H1215" s="16" t="str">
        <f ca="1">IF('Lay Out'!A1215&gt;3,CONCATENATE('Lay Out'!A1215,RANDBETWEEN(1,99999)),(""))</f>
        <v/>
      </c>
      <c r="I1215" s="16" t="str">
        <f>IF('Lay Out'!A1215&gt;1,'Lay Out'!B1215,"")</f>
        <v/>
      </c>
      <c r="J1215" s="16" t="str">
        <f t="shared" si="109"/>
        <v/>
      </c>
      <c r="K1215" s="16" t="str">
        <f t="shared" si="110"/>
        <v/>
      </c>
      <c r="L1215" s="16" t="str" cm="1">
        <f t="array" ref="L1215">IF(E1215="","",_xlfn.IFS(E1215=18,40,E1215=16,3,E1215=10,10))</f>
        <v/>
      </c>
      <c r="M1215" s="22" t="str">
        <f>IF(E1215=18,'Lay Out'!D1215,IF(E1215=10,'Lay Out'!D1215,IF(E1215=16,'Lay Out'!D1215,"")))</f>
        <v/>
      </c>
      <c r="N1215" s="16" t="str">
        <f>IF(K1215=1,'Lay Out'!G1215,"")</f>
        <v/>
      </c>
      <c r="O1215" s="23" t="str">
        <f>IF(K1215=1,'Lay Out'!$J$25,"")</f>
        <v/>
      </c>
      <c r="P1215">
        <f t="shared" si="111"/>
        <v>90646</v>
      </c>
      <c r="Q1215" s="16" t="str">
        <f>IF(K1215=1,'Lay Out'!F1215,"")</f>
        <v/>
      </c>
    </row>
    <row r="1216" spans="1:17" ht="14.4">
      <c r="A1216" t="str">
        <f>IF(C1216="no",_xlfn.XLOOKUP(D1216,'BASE BANCOS'!B:B,'BASE BANCOS'!C:C,"",0,1),IF(C1216&gt;2,_xlfn.XLOOKUP(D1216,'BASE BANCOS'!A:A,'BASE BANCOS'!C:C,"",0,1),""))</f>
        <v/>
      </c>
      <c r="B1216" s="16" t="str">
        <f>_xlfn.XLOOKUP(A1216,'BASE BANCOS'!C:C,'BASE BANCOS'!B:B,"",0,1)</f>
        <v/>
      </c>
      <c r="C1216" t="str">
        <f t="shared" si="113"/>
        <v/>
      </c>
      <c r="D1216" s="16">
        <f t="shared" si="112"/>
        <v>0</v>
      </c>
      <c r="E1216" t="str">
        <f t="shared" si="108"/>
        <v/>
      </c>
      <c r="F1216" s="21" t="str">
        <f>IF('Lay Out'!A1216&gt;1,'Lay Out'!C1216,"")</f>
        <v/>
      </c>
      <c r="G1216">
        <f>'Lay Out'!E1216</f>
        <v>0</v>
      </c>
      <c r="H1216" s="16" t="str">
        <f ca="1">IF('Lay Out'!A1216&gt;3,CONCATENATE('Lay Out'!A1216,RANDBETWEEN(1,99999)),(""))</f>
        <v/>
      </c>
      <c r="I1216" s="16" t="str">
        <f>IF('Lay Out'!A1216&gt;1,'Lay Out'!B1216,"")</f>
        <v/>
      </c>
      <c r="J1216" s="16" t="str">
        <f t="shared" si="109"/>
        <v/>
      </c>
      <c r="K1216" s="16" t="str">
        <f t="shared" si="110"/>
        <v/>
      </c>
      <c r="L1216" s="16" t="str" cm="1">
        <f t="array" ref="L1216">IF(E1216="","",_xlfn.IFS(E1216=18,40,E1216=16,3,E1216=10,10))</f>
        <v/>
      </c>
      <c r="M1216" s="22" t="str">
        <f>IF(E1216=18,'Lay Out'!D1216,IF(E1216=10,'Lay Out'!D1216,IF(E1216=16,'Lay Out'!D1216,"")))</f>
        <v/>
      </c>
      <c r="N1216" s="16" t="str">
        <f>IF(K1216=1,'Lay Out'!G1216,"")</f>
        <v/>
      </c>
      <c r="O1216" s="23" t="str">
        <f>IF(K1216=1,'Lay Out'!$J$25,"")</f>
        <v/>
      </c>
      <c r="P1216">
        <f t="shared" si="111"/>
        <v>90646</v>
      </c>
      <c r="Q1216" s="16" t="str">
        <f>IF(K1216=1,'Lay Out'!F1216,"")</f>
        <v/>
      </c>
    </row>
    <row r="1217" spans="1:17" ht="14.4">
      <c r="A1217" t="str">
        <f>IF(C1217="no",_xlfn.XLOOKUP(D1217,'BASE BANCOS'!B:B,'BASE BANCOS'!C:C,"",0,1),IF(C1217&gt;2,_xlfn.XLOOKUP(D1217,'BASE BANCOS'!A:A,'BASE BANCOS'!C:C,"",0,1),""))</f>
        <v/>
      </c>
      <c r="B1217" s="16" t="str">
        <f>_xlfn.XLOOKUP(A1217,'BASE BANCOS'!C:C,'BASE BANCOS'!B:B,"",0,1)</f>
        <v/>
      </c>
      <c r="C1217" t="str">
        <f t="shared" si="113"/>
        <v/>
      </c>
      <c r="D1217" s="16">
        <f t="shared" si="112"/>
        <v>0</v>
      </c>
      <c r="E1217" t="str">
        <f t="shared" si="108"/>
        <v/>
      </c>
      <c r="F1217" s="21" t="str">
        <f>IF('Lay Out'!A1217&gt;1,'Lay Out'!C1217,"")</f>
        <v/>
      </c>
      <c r="G1217">
        <f>'Lay Out'!E1217</f>
        <v>0</v>
      </c>
      <c r="H1217" s="16" t="str">
        <f ca="1">IF('Lay Out'!A1217&gt;3,CONCATENATE('Lay Out'!A1217,RANDBETWEEN(1,99999)),(""))</f>
        <v/>
      </c>
      <c r="I1217" s="16" t="str">
        <f>IF('Lay Out'!A1217&gt;1,'Lay Out'!B1217,"")</f>
        <v/>
      </c>
      <c r="J1217" s="16" t="str">
        <f t="shared" si="109"/>
        <v/>
      </c>
      <c r="K1217" s="16" t="str">
        <f t="shared" si="110"/>
        <v/>
      </c>
      <c r="L1217" s="16" t="str" cm="1">
        <f t="array" ref="L1217">IF(E1217="","",_xlfn.IFS(E1217=18,40,E1217=16,3,E1217=10,10))</f>
        <v/>
      </c>
      <c r="M1217" s="22" t="str">
        <f>IF(E1217=18,'Lay Out'!D1217,IF(E1217=10,'Lay Out'!D1217,IF(E1217=16,'Lay Out'!D1217,"")))</f>
        <v/>
      </c>
      <c r="N1217" s="16" t="str">
        <f>IF(K1217=1,'Lay Out'!G1217,"")</f>
        <v/>
      </c>
      <c r="O1217" s="23" t="str">
        <f>IF(K1217=1,'Lay Out'!$J$25,"")</f>
        <v/>
      </c>
      <c r="P1217">
        <f t="shared" si="111"/>
        <v>90646</v>
      </c>
      <c r="Q1217" s="16" t="str">
        <f>IF(K1217=1,'Lay Out'!F1217,"")</f>
        <v/>
      </c>
    </row>
    <row r="1218" spans="1:17" ht="14.4">
      <c r="A1218" t="str">
        <f>IF(C1218="no",_xlfn.XLOOKUP(D1218,'BASE BANCOS'!B:B,'BASE BANCOS'!C:C,"",0,1),IF(C1218&gt;2,_xlfn.XLOOKUP(D1218,'BASE BANCOS'!A:A,'BASE BANCOS'!C:C,"",0,1),""))</f>
        <v/>
      </c>
      <c r="B1218" s="16" t="str">
        <f>_xlfn.XLOOKUP(A1218,'BASE BANCOS'!C:C,'BASE BANCOS'!B:B,"",0,1)</f>
        <v/>
      </c>
      <c r="C1218" t="str">
        <f t="shared" si="113"/>
        <v/>
      </c>
      <c r="D1218" s="16">
        <f t="shared" si="112"/>
        <v>0</v>
      </c>
      <c r="E1218" t="str">
        <f t="shared" ref="E1218:E1281" si="114">IF(LEN(F1218)=0,"",LEN(F1218))</f>
        <v/>
      </c>
      <c r="F1218" s="21" t="str">
        <f>IF('Lay Out'!A1218&gt;1,'Lay Out'!C1218,"")</f>
        <v/>
      </c>
      <c r="G1218">
        <f>'Lay Out'!E1218</f>
        <v>0</v>
      </c>
      <c r="H1218" s="16" t="str">
        <f ca="1">IF('Lay Out'!A1218&gt;3,CONCATENATE('Lay Out'!A1218,RANDBETWEEN(1,99999)),(""))</f>
        <v/>
      </c>
      <c r="I1218" s="16" t="str">
        <f>IF('Lay Out'!A1218&gt;1,'Lay Out'!B1218,"")</f>
        <v/>
      </c>
      <c r="J1218" s="16" t="str">
        <f t="shared" si="109"/>
        <v/>
      </c>
      <c r="K1218" s="16" t="str">
        <f t="shared" si="110"/>
        <v/>
      </c>
      <c r="L1218" s="16" t="str" cm="1">
        <f t="array" ref="L1218">IF(E1218="","",_xlfn.IFS(E1218=18,40,E1218=16,3,E1218=10,10))</f>
        <v/>
      </c>
      <c r="M1218" s="22" t="str">
        <f>IF(E1218=18,'Lay Out'!D1218,IF(E1218=10,'Lay Out'!D1218,IF(E1218=16,'Lay Out'!D1218,"")))</f>
        <v/>
      </c>
      <c r="N1218" s="16" t="str">
        <f>IF(K1218=1,'Lay Out'!G1218,"")</f>
        <v/>
      </c>
      <c r="O1218" s="23" t="str">
        <f>IF(K1218=1,'Lay Out'!$J$25,"")</f>
        <v/>
      </c>
      <c r="P1218">
        <f t="shared" si="111"/>
        <v>90646</v>
      </c>
      <c r="Q1218" s="16" t="str">
        <f>IF(K1218=1,'Lay Out'!F1218,"")</f>
        <v/>
      </c>
    </row>
    <row r="1219" spans="1:17" ht="14.4">
      <c r="A1219" t="str">
        <f>IF(C1219="no",_xlfn.XLOOKUP(D1219,'BASE BANCOS'!B:B,'BASE BANCOS'!C:C,"",0,1),IF(C1219&gt;2,_xlfn.XLOOKUP(D1219,'BASE BANCOS'!A:A,'BASE BANCOS'!C:C,"",0,1),""))</f>
        <v/>
      </c>
      <c r="B1219" s="16" t="str">
        <f>_xlfn.XLOOKUP(A1219,'BASE BANCOS'!C:C,'BASE BANCOS'!B:B,"",0,1)</f>
        <v/>
      </c>
      <c r="C1219" t="str">
        <f t="shared" si="113"/>
        <v/>
      </c>
      <c r="D1219" s="16">
        <f t="shared" si="112"/>
        <v>0</v>
      </c>
      <c r="E1219" t="str">
        <f t="shared" si="114"/>
        <v/>
      </c>
      <c r="F1219" s="21" t="str">
        <f>IF('Lay Out'!A1219&gt;1,'Lay Out'!C1219,"")</f>
        <v/>
      </c>
      <c r="G1219">
        <f>'Lay Out'!E1219</f>
        <v>0</v>
      </c>
      <c r="H1219" s="16" t="str">
        <f ca="1">IF('Lay Out'!A1219&gt;3,CONCATENATE('Lay Out'!A1219,RANDBETWEEN(1,99999)),(""))</f>
        <v/>
      </c>
      <c r="I1219" s="16" t="str">
        <f>IF('Lay Out'!A1219&gt;1,'Lay Out'!B1219,"")</f>
        <v/>
      </c>
      <c r="J1219" s="16" t="str">
        <f t="shared" ref="J1219:J1282" si="115">IF(E1219="","","ND")</f>
        <v/>
      </c>
      <c r="K1219" s="16" t="str">
        <f t="shared" ref="K1219:K1282" si="116">IF(E1219=18,1,IF(E1219=10,1,IF(E1219=16,1,"")))</f>
        <v/>
      </c>
      <c r="L1219" s="16" t="str" cm="1">
        <f t="array" ref="L1219">IF(E1219="","",_xlfn.IFS(E1219=18,40,E1219=16,3,E1219=10,10))</f>
        <v/>
      </c>
      <c r="M1219" s="22" t="str">
        <f>IF(E1219=18,'Lay Out'!D1219,IF(E1219=10,'Lay Out'!D1219,IF(E1219=16,'Lay Out'!D1219,"")))</f>
        <v/>
      </c>
      <c r="N1219" s="16" t="str">
        <f>IF(K1219=1,'Lay Out'!G1219,"")</f>
        <v/>
      </c>
      <c r="O1219" s="23" t="str">
        <f>IF(K1219=1,'Lay Out'!$J$25,"")</f>
        <v/>
      </c>
      <c r="P1219">
        <f t="shared" ref="P1219:P1282" si="117">IF(E1219=0,0,90646)</f>
        <v>90646</v>
      </c>
      <c r="Q1219" s="16" t="str">
        <f>IF(K1219=1,'Lay Out'!F1219,"")</f>
        <v/>
      </c>
    </row>
    <row r="1220" spans="1:17" ht="14.4">
      <c r="A1220" t="str">
        <f>IF(C1220="no",_xlfn.XLOOKUP(D1220,'BASE BANCOS'!B:B,'BASE BANCOS'!C:C,"",0,1),IF(C1220&gt;2,_xlfn.XLOOKUP(D1220,'BASE BANCOS'!A:A,'BASE BANCOS'!C:C,"",0,1),""))</f>
        <v/>
      </c>
      <c r="B1220" s="16" t="str">
        <f>_xlfn.XLOOKUP(A1220,'BASE BANCOS'!C:C,'BASE BANCOS'!B:B,"",0,1)</f>
        <v/>
      </c>
      <c r="C1220" t="str">
        <f t="shared" si="113"/>
        <v/>
      </c>
      <c r="D1220" s="16">
        <f t="shared" si="112"/>
        <v>0</v>
      </c>
      <c r="E1220" t="str">
        <f t="shared" si="114"/>
        <v/>
      </c>
      <c r="F1220" s="21" t="str">
        <f>IF('Lay Out'!A1220&gt;1,'Lay Out'!C1220,"")</f>
        <v/>
      </c>
      <c r="G1220">
        <f>'Lay Out'!E1220</f>
        <v>0</v>
      </c>
      <c r="H1220" s="16" t="str">
        <f ca="1">IF('Lay Out'!A1220&gt;3,CONCATENATE('Lay Out'!A1220,RANDBETWEEN(1,99999)),(""))</f>
        <v/>
      </c>
      <c r="I1220" s="16" t="str">
        <f>IF('Lay Out'!A1220&gt;1,'Lay Out'!B1220,"")</f>
        <v/>
      </c>
      <c r="J1220" s="16" t="str">
        <f t="shared" si="115"/>
        <v/>
      </c>
      <c r="K1220" s="16" t="str">
        <f t="shared" si="116"/>
        <v/>
      </c>
      <c r="L1220" s="16" t="str" cm="1">
        <f t="array" ref="L1220">IF(E1220="","",_xlfn.IFS(E1220=18,40,E1220=16,3,E1220=10,10))</f>
        <v/>
      </c>
      <c r="M1220" s="22" t="str">
        <f>IF(E1220=18,'Lay Out'!D1220,IF(E1220=10,'Lay Out'!D1220,IF(E1220=16,'Lay Out'!D1220,"")))</f>
        <v/>
      </c>
      <c r="N1220" s="16" t="str">
        <f>IF(K1220=1,'Lay Out'!G1220,"")</f>
        <v/>
      </c>
      <c r="O1220" s="23" t="str">
        <f>IF(K1220=1,'Lay Out'!$J$25,"")</f>
        <v/>
      </c>
      <c r="P1220">
        <f t="shared" si="117"/>
        <v>90646</v>
      </c>
      <c r="Q1220" s="16" t="str">
        <f>IF(K1220=1,'Lay Out'!F1220,"")</f>
        <v/>
      </c>
    </row>
    <row r="1221" spans="1:17" ht="14.4">
      <c r="A1221" t="str">
        <f>IF(C1221="no",_xlfn.XLOOKUP(D1221,'BASE BANCOS'!B:B,'BASE BANCOS'!C:C,"",0,1),IF(C1221&gt;2,_xlfn.XLOOKUP(D1221,'BASE BANCOS'!A:A,'BASE BANCOS'!C:C,"",0,1),""))</f>
        <v/>
      </c>
      <c r="B1221" s="16" t="str">
        <f>_xlfn.XLOOKUP(A1221,'BASE BANCOS'!C:C,'BASE BANCOS'!B:B,"",0,1)</f>
        <v/>
      </c>
      <c r="C1221" t="str">
        <f t="shared" si="113"/>
        <v/>
      </c>
      <c r="D1221" s="16">
        <f t="shared" ref="D1221:D1284" si="118">IF(E1221=18,MID(F1221,1,3),IF(G1221="","",G1221))</f>
        <v>0</v>
      </c>
      <c r="E1221" t="str">
        <f t="shared" si="114"/>
        <v/>
      </c>
      <c r="F1221" s="21" t="str">
        <f>IF('Lay Out'!A1221&gt;1,'Lay Out'!C1221,"")</f>
        <v/>
      </c>
      <c r="G1221">
        <f>'Lay Out'!E1221</f>
        <v>0</v>
      </c>
      <c r="H1221" s="16" t="str">
        <f ca="1">IF('Lay Out'!A1221&gt;3,CONCATENATE('Lay Out'!A1221,RANDBETWEEN(1,99999)),(""))</f>
        <v/>
      </c>
      <c r="I1221" s="16" t="str">
        <f>IF('Lay Out'!A1221&gt;1,'Lay Out'!B1221,"")</f>
        <v/>
      </c>
      <c r="J1221" s="16" t="str">
        <f t="shared" si="115"/>
        <v/>
      </c>
      <c r="K1221" s="16" t="str">
        <f t="shared" si="116"/>
        <v/>
      </c>
      <c r="L1221" s="16" t="str" cm="1">
        <f t="array" ref="L1221">IF(E1221="","",_xlfn.IFS(E1221=18,40,E1221=16,3,E1221=10,10))</f>
        <v/>
      </c>
      <c r="M1221" s="22" t="str">
        <f>IF(E1221=18,'Lay Out'!D1221,IF(E1221=10,'Lay Out'!D1221,IF(E1221=16,'Lay Out'!D1221,"")))</f>
        <v/>
      </c>
      <c r="N1221" s="16" t="str">
        <f>IF(K1221=1,'Lay Out'!G1221,"")</f>
        <v/>
      </c>
      <c r="O1221" s="23" t="str">
        <f>IF(K1221=1,'Lay Out'!$J$25,"")</f>
        <v/>
      </c>
      <c r="P1221">
        <f t="shared" si="117"/>
        <v>90646</v>
      </c>
      <c r="Q1221" s="16" t="str">
        <f>IF(K1221=1,'Lay Out'!F1221,"")</f>
        <v/>
      </c>
    </row>
    <row r="1222" spans="1:17" ht="14.4">
      <c r="A1222" t="str">
        <f>IF(C1222="no",_xlfn.XLOOKUP(D1222,'BASE BANCOS'!B:B,'BASE BANCOS'!C:C,"",0,1),IF(C1222&gt;2,_xlfn.XLOOKUP(D1222,'BASE BANCOS'!A:A,'BASE BANCOS'!C:C,"",0,1),""))</f>
        <v/>
      </c>
      <c r="B1222" s="16" t="str">
        <f>_xlfn.XLOOKUP(A1222,'BASE BANCOS'!C:C,'BASE BANCOS'!B:B,"",0,1)</f>
        <v/>
      </c>
      <c r="C1222" t="str">
        <f t="shared" ref="C1222:C1285" si="119">IF(E1222=18,"ok",IF(E1222="","","no"))</f>
        <v/>
      </c>
      <c r="D1222" s="16">
        <f t="shared" si="118"/>
        <v>0</v>
      </c>
      <c r="E1222" t="str">
        <f t="shared" si="114"/>
        <v/>
      </c>
      <c r="F1222" s="21" t="str">
        <f>IF('Lay Out'!A1222&gt;1,'Lay Out'!C1222,"")</f>
        <v/>
      </c>
      <c r="G1222">
        <f>'Lay Out'!E1222</f>
        <v>0</v>
      </c>
      <c r="H1222" s="16" t="str">
        <f ca="1">IF('Lay Out'!A1222&gt;3,CONCATENATE('Lay Out'!A1222,RANDBETWEEN(1,99999)),(""))</f>
        <v/>
      </c>
      <c r="I1222" s="16" t="str">
        <f>IF('Lay Out'!A1222&gt;1,'Lay Out'!B1222,"")</f>
        <v/>
      </c>
      <c r="J1222" s="16" t="str">
        <f t="shared" si="115"/>
        <v/>
      </c>
      <c r="K1222" s="16" t="str">
        <f t="shared" si="116"/>
        <v/>
      </c>
      <c r="L1222" s="16" t="str" cm="1">
        <f t="array" ref="L1222">IF(E1222="","",_xlfn.IFS(E1222=18,40,E1222=16,3,E1222=10,10))</f>
        <v/>
      </c>
      <c r="M1222" s="22" t="str">
        <f>IF(E1222=18,'Lay Out'!D1222,IF(E1222=10,'Lay Out'!D1222,IF(E1222=16,'Lay Out'!D1222,"")))</f>
        <v/>
      </c>
      <c r="N1222" s="16" t="str">
        <f>IF(K1222=1,'Lay Out'!G1222,"")</f>
        <v/>
      </c>
      <c r="O1222" s="23" t="str">
        <f>IF(K1222=1,'Lay Out'!$J$25,"")</f>
        <v/>
      </c>
      <c r="P1222">
        <f t="shared" si="117"/>
        <v>90646</v>
      </c>
      <c r="Q1222" s="16" t="str">
        <f>IF(K1222=1,'Lay Out'!F1222,"")</f>
        <v/>
      </c>
    </row>
    <row r="1223" spans="1:17" ht="14.4">
      <c r="A1223" t="str">
        <f>IF(C1223="no",_xlfn.XLOOKUP(D1223,'BASE BANCOS'!B:B,'BASE BANCOS'!C:C,"",0,1),IF(C1223&gt;2,_xlfn.XLOOKUP(D1223,'BASE BANCOS'!A:A,'BASE BANCOS'!C:C,"",0,1),""))</f>
        <v/>
      </c>
      <c r="B1223" s="16" t="str">
        <f>_xlfn.XLOOKUP(A1223,'BASE BANCOS'!C:C,'BASE BANCOS'!B:B,"",0,1)</f>
        <v/>
      </c>
      <c r="C1223" t="str">
        <f t="shared" si="119"/>
        <v/>
      </c>
      <c r="D1223" s="16">
        <f t="shared" si="118"/>
        <v>0</v>
      </c>
      <c r="E1223" t="str">
        <f t="shared" si="114"/>
        <v/>
      </c>
      <c r="F1223" s="21" t="str">
        <f>IF('Lay Out'!A1223&gt;1,'Lay Out'!C1223,"")</f>
        <v/>
      </c>
      <c r="G1223">
        <f>'Lay Out'!E1223</f>
        <v>0</v>
      </c>
      <c r="H1223" s="16" t="str">
        <f ca="1">IF('Lay Out'!A1223&gt;3,CONCATENATE('Lay Out'!A1223,RANDBETWEEN(1,99999)),(""))</f>
        <v/>
      </c>
      <c r="I1223" s="16" t="str">
        <f>IF('Lay Out'!A1223&gt;1,'Lay Out'!B1223,"")</f>
        <v/>
      </c>
      <c r="J1223" s="16" t="str">
        <f t="shared" si="115"/>
        <v/>
      </c>
      <c r="K1223" s="16" t="str">
        <f t="shared" si="116"/>
        <v/>
      </c>
      <c r="L1223" s="16" t="str" cm="1">
        <f t="array" ref="L1223">IF(E1223="","",_xlfn.IFS(E1223=18,40,E1223=16,3,E1223=10,10))</f>
        <v/>
      </c>
      <c r="M1223" s="22" t="str">
        <f>IF(E1223=18,'Lay Out'!D1223,IF(E1223=10,'Lay Out'!D1223,IF(E1223=16,'Lay Out'!D1223,"")))</f>
        <v/>
      </c>
      <c r="N1223" s="16" t="str">
        <f>IF(K1223=1,'Lay Out'!G1223,"")</f>
        <v/>
      </c>
      <c r="O1223" s="23" t="str">
        <f>IF(K1223=1,'Lay Out'!$J$25,"")</f>
        <v/>
      </c>
      <c r="P1223">
        <f t="shared" si="117"/>
        <v>90646</v>
      </c>
      <c r="Q1223" s="16" t="str">
        <f>IF(K1223=1,'Lay Out'!F1223,"")</f>
        <v/>
      </c>
    </row>
    <row r="1224" spans="1:17" ht="14.4">
      <c r="A1224" t="str">
        <f>IF(C1224="no",_xlfn.XLOOKUP(D1224,'BASE BANCOS'!B:B,'BASE BANCOS'!C:C,"",0,1),IF(C1224&gt;2,_xlfn.XLOOKUP(D1224,'BASE BANCOS'!A:A,'BASE BANCOS'!C:C,"",0,1),""))</f>
        <v/>
      </c>
      <c r="B1224" s="16" t="str">
        <f>_xlfn.XLOOKUP(A1224,'BASE BANCOS'!C:C,'BASE BANCOS'!B:B,"",0,1)</f>
        <v/>
      </c>
      <c r="C1224" t="str">
        <f t="shared" si="119"/>
        <v/>
      </c>
      <c r="D1224" s="16">
        <f t="shared" si="118"/>
        <v>0</v>
      </c>
      <c r="E1224" t="str">
        <f t="shared" si="114"/>
        <v/>
      </c>
      <c r="F1224" s="21" t="str">
        <f>IF('Lay Out'!A1224&gt;1,'Lay Out'!C1224,"")</f>
        <v/>
      </c>
      <c r="G1224">
        <f>'Lay Out'!E1224</f>
        <v>0</v>
      </c>
      <c r="H1224" s="16" t="str">
        <f ca="1">IF('Lay Out'!A1224&gt;3,CONCATENATE('Lay Out'!A1224,RANDBETWEEN(1,99999)),(""))</f>
        <v/>
      </c>
      <c r="I1224" s="16" t="str">
        <f>IF('Lay Out'!A1224&gt;1,'Lay Out'!B1224,"")</f>
        <v/>
      </c>
      <c r="J1224" s="16" t="str">
        <f t="shared" si="115"/>
        <v/>
      </c>
      <c r="K1224" s="16" t="str">
        <f t="shared" si="116"/>
        <v/>
      </c>
      <c r="L1224" s="16" t="str" cm="1">
        <f t="array" ref="L1224">IF(E1224="","",_xlfn.IFS(E1224=18,40,E1224=16,3,E1224=10,10))</f>
        <v/>
      </c>
      <c r="M1224" s="22" t="str">
        <f>IF(E1224=18,'Lay Out'!D1224,IF(E1224=10,'Lay Out'!D1224,IF(E1224=16,'Lay Out'!D1224,"")))</f>
        <v/>
      </c>
      <c r="N1224" s="16" t="str">
        <f>IF(K1224=1,'Lay Out'!G1224,"")</f>
        <v/>
      </c>
      <c r="O1224" s="23" t="str">
        <f>IF(K1224=1,'Lay Out'!$J$25,"")</f>
        <v/>
      </c>
      <c r="P1224">
        <f t="shared" si="117"/>
        <v>90646</v>
      </c>
      <c r="Q1224" s="16" t="str">
        <f>IF(K1224=1,'Lay Out'!F1224,"")</f>
        <v/>
      </c>
    </row>
    <row r="1225" spans="1:17" ht="14.4">
      <c r="A1225" t="str">
        <f>IF(C1225="no",_xlfn.XLOOKUP(D1225,'BASE BANCOS'!B:B,'BASE BANCOS'!C:C,"",0,1),IF(C1225&gt;2,_xlfn.XLOOKUP(D1225,'BASE BANCOS'!A:A,'BASE BANCOS'!C:C,"",0,1),""))</f>
        <v/>
      </c>
      <c r="B1225" s="16" t="str">
        <f>_xlfn.XLOOKUP(A1225,'BASE BANCOS'!C:C,'BASE BANCOS'!B:B,"",0,1)</f>
        <v/>
      </c>
      <c r="C1225" t="str">
        <f t="shared" si="119"/>
        <v/>
      </c>
      <c r="D1225" s="16">
        <f t="shared" si="118"/>
        <v>0</v>
      </c>
      <c r="E1225" t="str">
        <f t="shared" si="114"/>
        <v/>
      </c>
      <c r="F1225" s="21" t="str">
        <f>IF('Lay Out'!A1225&gt;1,'Lay Out'!C1225,"")</f>
        <v/>
      </c>
      <c r="G1225">
        <f>'Lay Out'!E1225</f>
        <v>0</v>
      </c>
      <c r="H1225" s="16" t="str">
        <f ca="1">IF('Lay Out'!A1225&gt;3,CONCATENATE('Lay Out'!A1225,RANDBETWEEN(1,99999)),(""))</f>
        <v/>
      </c>
      <c r="I1225" s="16" t="str">
        <f>IF('Lay Out'!A1225&gt;1,'Lay Out'!B1225,"")</f>
        <v/>
      </c>
      <c r="J1225" s="16" t="str">
        <f t="shared" si="115"/>
        <v/>
      </c>
      <c r="K1225" s="16" t="str">
        <f t="shared" si="116"/>
        <v/>
      </c>
      <c r="L1225" s="16" t="str" cm="1">
        <f t="array" ref="L1225">IF(E1225="","",_xlfn.IFS(E1225=18,40,E1225=16,3,E1225=10,10))</f>
        <v/>
      </c>
      <c r="M1225" s="22" t="str">
        <f>IF(E1225=18,'Lay Out'!D1225,IF(E1225=10,'Lay Out'!D1225,IF(E1225=16,'Lay Out'!D1225,"")))</f>
        <v/>
      </c>
      <c r="N1225" s="16" t="str">
        <f>IF(K1225=1,'Lay Out'!G1225,"")</f>
        <v/>
      </c>
      <c r="O1225" s="23" t="str">
        <f>IF(K1225=1,'Lay Out'!$J$25,"")</f>
        <v/>
      </c>
      <c r="P1225">
        <f t="shared" si="117"/>
        <v>90646</v>
      </c>
      <c r="Q1225" s="16" t="str">
        <f>IF(K1225=1,'Lay Out'!F1225,"")</f>
        <v/>
      </c>
    </row>
    <row r="1226" spans="1:17" ht="14.4">
      <c r="A1226" t="str">
        <f>IF(C1226="no",_xlfn.XLOOKUP(D1226,'BASE BANCOS'!B:B,'BASE BANCOS'!C:C,"",0,1),IF(C1226&gt;2,_xlfn.XLOOKUP(D1226,'BASE BANCOS'!A:A,'BASE BANCOS'!C:C,"",0,1),""))</f>
        <v/>
      </c>
      <c r="B1226" s="16" t="str">
        <f>_xlfn.XLOOKUP(A1226,'BASE BANCOS'!C:C,'BASE BANCOS'!B:B,"",0,1)</f>
        <v/>
      </c>
      <c r="C1226" t="str">
        <f t="shared" si="119"/>
        <v/>
      </c>
      <c r="D1226" s="16">
        <f t="shared" si="118"/>
        <v>0</v>
      </c>
      <c r="E1226" t="str">
        <f t="shared" si="114"/>
        <v/>
      </c>
      <c r="F1226" s="21" t="str">
        <f>IF('Lay Out'!A1226&gt;1,'Lay Out'!C1226,"")</f>
        <v/>
      </c>
      <c r="G1226">
        <f>'Lay Out'!E1226</f>
        <v>0</v>
      </c>
      <c r="H1226" s="16" t="str">
        <f ca="1">IF('Lay Out'!A1226&gt;3,CONCATENATE('Lay Out'!A1226,RANDBETWEEN(1,99999)),(""))</f>
        <v/>
      </c>
      <c r="I1226" s="16" t="str">
        <f>IF('Lay Out'!A1226&gt;1,'Lay Out'!B1226,"")</f>
        <v/>
      </c>
      <c r="J1226" s="16" t="str">
        <f t="shared" si="115"/>
        <v/>
      </c>
      <c r="K1226" s="16" t="str">
        <f t="shared" si="116"/>
        <v/>
      </c>
      <c r="L1226" s="16" t="str" cm="1">
        <f t="array" ref="L1226">IF(E1226="","",_xlfn.IFS(E1226=18,40,E1226=16,3,E1226=10,10))</f>
        <v/>
      </c>
      <c r="M1226" s="22" t="str">
        <f>IF(E1226=18,'Lay Out'!D1226,IF(E1226=10,'Lay Out'!D1226,IF(E1226=16,'Lay Out'!D1226,"")))</f>
        <v/>
      </c>
      <c r="N1226" s="16" t="str">
        <f>IF(K1226=1,'Lay Out'!G1226,"")</f>
        <v/>
      </c>
      <c r="O1226" s="23" t="str">
        <f>IF(K1226=1,'Lay Out'!$J$25,"")</f>
        <v/>
      </c>
      <c r="P1226">
        <f t="shared" si="117"/>
        <v>90646</v>
      </c>
      <c r="Q1226" s="16" t="str">
        <f>IF(K1226=1,'Lay Out'!F1226,"")</f>
        <v/>
      </c>
    </row>
    <row r="1227" spans="1:17" ht="14.4">
      <c r="A1227" t="str">
        <f>IF(C1227="no",_xlfn.XLOOKUP(D1227,'BASE BANCOS'!B:B,'BASE BANCOS'!C:C,"",0,1),IF(C1227&gt;2,_xlfn.XLOOKUP(D1227,'BASE BANCOS'!A:A,'BASE BANCOS'!C:C,"",0,1),""))</f>
        <v/>
      </c>
      <c r="B1227" s="16" t="str">
        <f>_xlfn.XLOOKUP(A1227,'BASE BANCOS'!C:C,'BASE BANCOS'!B:B,"",0,1)</f>
        <v/>
      </c>
      <c r="C1227" t="str">
        <f t="shared" si="119"/>
        <v/>
      </c>
      <c r="D1227" s="16">
        <f t="shared" si="118"/>
        <v>0</v>
      </c>
      <c r="E1227" t="str">
        <f t="shared" si="114"/>
        <v/>
      </c>
      <c r="F1227" s="21" t="str">
        <f>IF('Lay Out'!A1227&gt;1,'Lay Out'!C1227,"")</f>
        <v/>
      </c>
      <c r="G1227">
        <f>'Lay Out'!E1227</f>
        <v>0</v>
      </c>
      <c r="H1227" s="16" t="str">
        <f ca="1">IF('Lay Out'!A1227&gt;3,CONCATENATE('Lay Out'!A1227,RANDBETWEEN(1,99999)),(""))</f>
        <v/>
      </c>
      <c r="I1227" s="16" t="str">
        <f>IF('Lay Out'!A1227&gt;1,'Lay Out'!B1227,"")</f>
        <v/>
      </c>
      <c r="J1227" s="16" t="str">
        <f t="shared" si="115"/>
        <v/>
      </c>
      <c r="K1227" s="16" t="str">
        <f t="shared" si="116"/>
        <v/>
      </c>
      <c r="L1227" s="16" t="str" cm="1">
        <f t="array" ref="L1227">IF(E1227="","",_xlfn.IFS(E1227=18,40,E1227=16,3,E1227=10,10))</f>
        <v/>
      </c>
      <c r="M1227" s="22" t="str">
        <f>IF(E1227=18,'Lay Out'!D1227,IF(E1227=10,'Lay Out'!D1227,IF(E1227=16,'Lay Out'!D1227,"")))</f>
        <v/>
      </c>
      <c r="N1227" s="16" t="str">
        <f>IF(K1227=1,'Lay Out'!G1227,"")</f>
        <v/>
      </c>
      <c r="O1227" s="23" t="str">
        <f>IF(K1227=1,'Lay Out'!$J$25,"")</f>
        <v/>
      </c>
      <c r="P1227">
        <f t="shared" si="117"/>
        <v>90646</v>
      </c>
      <c r="Q1227" s="16" t="str">
        <f>IF(K1227=1,'Lay Out'!F1227,"")</f>
        <v/>
      </c>
    </row>
    <row r="1228" spans="1:17" ht="14.4">
      <c r="A1228" t="str">
        <f>IF(C1228="no",_xlfn.XLOOKUP(D1228,'BASE BANCOS'!B:B,'BASE BANCOS'!C:C,"",0,1),IF(C1228&gt;2,_xlfn.XLOOKUP(D1228,'BASE BANCOS'!A:A,'BASE BANCOS'!C:C,"",0,1),""))</f>
        <v/>
      </c>
      <c r="B1228" s="16" t="str">
        <f>_xlfn.XLOOKUP(A1228,'BASE BANCOS'!C:C,'BASE BANCOS'!B:B,"",0,1)</f>
        <v/>
      </c>
      <c r="C1228" t="str">
        <f t="shared" si="119"/>
        <v/>
      </c>
      <c r="D1228" s="16">
        <f t="shared" si="118"/>
        <v>0</v>
      </c>
      <c r="E1228" t="str">
        <f t="shared" si="114"/>
        <v/>
      </c>
      <c r="F1228" s="21" t="str">
        <f>IF('Lay Out'!A1228&gt;1,'Lay Out'!C1228,"")</f>
        <v/>
      </c>
      <c r="G1228">
        <f>'Lay Out'!E1228</f>
        <v>0</v>
      </c>
      <c r="H1228" s="16" t="str">
        <f ca="1">IF('Lay Out'!A1228&gt;3,CONCATENATE('Lay Out'!A1228,RANDBETWEEN(1,99999)),(""))</f>
        <v/>
      </c>
      <c r="I1228" s="16" t="str">
        <f>IF('Lay Out'!A1228&gt;1,'Lay Out'!B1228,"")</f>
        <v/>
      </c>
      <c r="J1228" s="16" t="str">
        <f t="shared" si="115"/>
        <v/>
      </c>
      <c r="K1228" s="16" t="str">
        <f t="shared" si="116"/>
        <v/>
      </c>
      <c r="L1228" s="16" t="str" cm="1">
        <f t="array" ref="L1228">IF(E1228="","",_xlfn.IFS(E1228=18,40,E1228=16,3,E1228=10,10))</f>
        <v/>
      </c>
      <c r="M1228" s="22" t="str">
        <f>IF(E1228=18,'Lay Out'!D1228,IF(E1228=10,'Lay Out'!D1228,IF(E1228=16,'Lay Out'!D1228,"")))</f>
        <v/>
      </c>
      <c r="N1228" s="16" t="str">
        <f>IF(K1228=1,'Lay Out'!G1228,"")</f>
        <v/>
      </c>
      <c r="O1228" s="23" t="str">
        <f>IF(K1228=1,'Lay Out'!$J$25,"")</f>
        <v/>
      </c>
      <c r="P1228">
        <f t="shared" si="117"/>
        <v>90646</v>
      </c>
      <c r="Q1228" s="16" t="str">
        <f>IF(K1228=1,'Lay Out'!F1228,"")</f>
        <v/>
      </c>
    </row>
    <row r="1229" spans="1:17" ht="14.4">
      <c r="A1229" t="str">
        <f>IF(C1229="no",_xlfn.XLOOKUP(D1229,'BASE BANCOS'!B:B,'BASE BANCOS'!C:C,"",0,1),IF(C1229&gt;2,_xlfn.XLOOKUP(D1229,'BASE BANCOS'!A:A,'BASE BANCOS'!C:C,"",0,1),""))</f>
        <v/>
      </c>
      <c r="B1229" s="16" t="str">
        <f>_xlfn.XLOOKUP(A1229,'BASE BANCOS'!C:C,'BASE BANCOS'!B:B,"",0,1)</f>
        <v/>
      </c>
      <c r="C1229" t="str">
        <f t="shared" si="119"/>
        <v/>
      </c>
      <c r="D1229" s="16">
        <f t="shared" si="118"/>
        <v>0</v>
      </c>
      <c r="E1229" t="str">
        <f t="shared" si="114"/>
        <v/>
      </c>
      <c r="F1229" s="21" t="str">
        <f>IF('Lay Out'!A1229&gt;1,'Lay Out'!C1229,"")</f>
        <v/>
      </c>
      <c r="G1229">
        <f>'Lay Out'!E1229</f>
        <v>0</v>
      </c>
      <c r="H1229" s="16" t="str">
        <f ca="1">IF('Lay Out'!A1229&gt;3,CONCATENATE('Lay Out'!A1229,RANDBETWEEN(1,99999)),(""))</f>
        <v/>
      </c>
      <c r="I1229" s="16" t="str">
        <f>IF('Lay Out'!A1229&gt;1,'Lay Out'!B1229,"")</f>
        <v/>
      </c>
      <c r="J1229" s="16" t="str">
        <f t="shared" si="115"/>
        <v/>
      </c>
      <c r="K1229" s="16" t="str">
        <f t="shared" si="116"/>
        <v/>
      </c>
      <c r="L1229" s="16" t="str" cm="1">
        <f t="array" ref="L1229">IF(E1229="","",_xlfn.IFS(E1229=18,40,E1229=16,3,E1229=10,10))</f>
        <v/>
      </c>
      <c r="M1229" s="22" t="str">
        <f>IF(E1229=18,'Lay Out'!D1229,IF(E1229=10,'Lay Out'!D1229,IF(E1229=16,'Lay Out'!D1229,"")))</f>
        <v/>
      </c>
      <c r="N1229" s="16" t="str">
        <f>IF(K1229=1,'Lay Out'!G1229,"")</f>
        <v/>
      </c>
      <c r="O1229" s="23" t="str">
        <f>IF(K1229=1,'Lay Out'!$J$25,"")</f>
        <v/>
      </c>
      <c r="P1229">
        <f t="shared" si="117"/>
        <v>90646</v>
      </c>
      <c r="Q1229" s="16" t="str">
        <f>IF(K1229=1,'Lay Out'!F1229,"")</f>
        <v/>
      </c>
    </row>
    <row r="1230" spans="1:17" ht="14.4">
      <c r="A1230" t="str">
        <f>IF(C1230="no",_xlfn.XLOOKUP(D1230,'BASE BANCOS'!B:B,'BASE BANCOS'!C:C,"",0,1),IF(C1230&gt;2,_xlfn.XLOOKUP(D1230,'BASE BANCOS'!A:A,'BASE BANCOS'!C:C,"",0,1),""))</f>
        <v/>
      </c>
      <c r="B1230" s="16" t="str">
        <f>_xlfn.XLOOKUP(A1230,'BASE BANCOS'!C:C,'BASE BANCOS'!B:B,"",0,1)</f>
        <v/>
      </c>
      <c r="C1230" t="str">
        <f t="shared" si="119"/>
        <v/>
      </c>
      <c r="D1230" s="16">
        <f t="shared" si="118"/>
        <v>0</v>
      </c>
      <c r="E1230" t="str">
        <f t="shared" si="114"/>
        <v/>
      </c>
      <c r="F1230" s="21" t="str">
        <f>IF('Lay Out'!A1230&gt;1,'Lay Out'!C1230,"")</f>
        <v/>
      </c>
      <c r="G1230">
        <f>'Lay Out'!E1230</f>
        <v>0</v>
      </c>
      <c r="H1230" s="16" t="str">
        <f ca="1">IF('Lay Out'!A1230&gt;3,CONCATENATE('Lay Out'!A1230,RANDBETWEEN(1,99999)),(""))</f>
        <v/>
      </c>
      <c r="I1230" s="16" t="str">
        <f>IF('Lay Out'!A1230&gt;1,'Lay Out'!B1230,"")</f>
        <v/>
      </c>
      <c r="J1230" s="16" t="str">
        <f t="shared" si="115"/>
        <v/>
      </c>
      <c r="K1230" s="16" t="str">
        <f t="shared" si="116"/>
        <v/>
      </c>
      <c r="L1230" s="16" t="str" cm="1">
        <f t="array" ref="L1230">IF(E1230="","",_xlfn.IFS(E1230=18,40,E1230=16,3,E1230=10,10))</f>
        <v/>
      </c>
      <c r="M1230" s="22" t="str">
        <f>IF(E1230=18,'Lay Out'!D1230,IF(E1230=10,'Lay Out'!D1230,IF(E1230=16,'Lay Out'!D1230,"")))</f>
        <v/>
      </c>
      <c r="N1230" s="16" t="str">
        <f>IF(K1230=1,'Lay Out'!G1230,"")</f>
        <v/>
      </c>
      <c r="O1230" s="23" t="str">
        <f>IF(K1230=1,'Lay Out'!$J$25,"")</f>
        <v/>
      </c>
      <c r="P1230">
        <f t="shared" si="117"/>
        <v>90646</v>
      </c>
      <c r="Q1230" s="16" t="str">
        <f>IF(K1230=1,'Lay Out'!F1230,"")</f>
        <v/>
      </c>
    </row>
    <row r="1231" spans="1:17" ht="14.4">
      <c r="A1231" t="str">
        <f>IF(C1231="no",_xlfn.XLOOKUP(D1231,'BASE BANCOS'!B:B,'BASE BANCOS'!C:C,"",0,1),IF(C1231&gt;2,_xlfn.XLOOKUP(D1231,'BASE BANCOS'!A:A,'BASE BANCOS'!C:C,"",0,1),""))</f>
        <v/>
      </c>
      <c r="B1231" s="16" t="str">
        <f>_xlfn.XLOOKUP(A1231,'BASE BANCOS'!C:C,'BASE BANCOS'!B:B,"",0,1)</f>
        <v/>
      </c>
      <c r="C1231" t="str">
        <f t="shared" si="119"/>
        <v/>
      </c>
      <c r="D1231" s="16">
        <f t="shared" si="118"/>
        <v>0</v>
      </c>
      <c r="E1231" t="str">
        <f t="shared" si="114"/>
        <v/>
      </c>
      <c r="F1231" s="21" t="str">
        <f>IF('Lay Out'!A1231&gt;1,'Lay Out'!C1231,"")</f>
        <v/>
      </c>
      <c r="G1231">
        <f>'Lay Out'!E1231</f>
        <v>0</v>
      </c>
      <c r="H1231" s="16" t="str">
        <f ca="1">IF('Lay Out'!A1231&gt;3,CONCATENATE('Lay Out'!A1231,RANDBETWEEN(1,99999)),(""))</f>
        <v/>
      </c>
      <c r="I1231" s="16" t="str">
        <f>IF('Lay Out'!A1231&gt;1,'Lay Out'!B1231,"")</f>
        <v/>
      </c>
      <c r="J1231" s="16" t="str">
        <f t="shared" si="115"/>
        <v/>
      </c>
      <c r="K1231" s="16" t="str">
        <f t="shared" si="116"/>
        <v/>
      </c>
      <c r="L1231" s="16" t="str" cm="1">
        <f t="array" ref="L1231">IF(E1231="","",_xlfn.IFS(E1231=18,40,E1231=16,3,E1231=10,10))</f>
        <v/>
      </c>
      <c r="M1231" s="22" t="str">
        <f>IF(E1231=18,'Lay Out'!D1231,IF(E1231=10,'Lay Out'!D1231,IF(E1231=16,'Lay Out'!D1231,"")))</f>
        <v/>
      </c>
      <c r="N1231" s="16" t="str">
        <f>IF(K1231=1,'Lay Out'!G1231,"")</f>
        <v/>
      </c>
      <c r="O1231" s="23" t="str">
        <f>IF(K1231=1,'Lay Out'!$J$25,"")</f>
        <v/>
      </c>
      <c r="P1231">
        <f t="shared" si="117"/>
        <v>90646</v>
      </c>
      <c r="Q1231" s="16" t="str">
        <f>IF(K1231=1,'Lay Out'!F1231,"")</f>
        <v/>
      </c>
    </row>
    <row r="1232" spans="1:17" ht="14.4">
      <c r="A1232" t="str">
        <f>IF(C1232="no",_xlfn.XLOOKUP(D1232,'BASE BANCOS'!B:B,'BASE BANCOS'!C:C,"",0,1),IF(C1232&gt;2,_xlfn.XLOOKUP(D1232,'BASE BANCOS'!A:A,'BASE BANCOS'!C:C,"",0,1),""))</f>
        <v/>
      </c>
      <c r="B1232" s="16" t="str">
        <f>_xlfn.XLOOKUP(A1232,'BASE BANCOS'!C:C,'BASE BANCOS'!B:B,"",0,1)</f>
        <v/>
      </c>
      <c r="C1232" t="str">
        <f t="shared" si="119"/>
        <v/>
      </c>
      <c r="D1232" s="16">
        <f t="shared" si="118"/>
        <v>0</v>
      </c>
      <c r="E1232" t="str">
        <f t="shared" si="114"/>
        <v/>
      </c>
      <c r="F1232" s="21" t="str">
        <f>IF('Lay Out'!A1232&gt;1,'Lay Out'!C1232,"")</f>
        <v/>
      </c>
      <c r="G1232">
        <f>'Lay Out'!E1232</f>
        <v>0</v>
      </c>
      <c r="H1232" s="16" t="str">
        <f ca="1">IF('Lay Out'!A1232&gt;3,CONCATENATE('Lay Out'!A1232,RANDBETWEEN(1,99999)),(""))</f>
        <v/>
      </c>
      <c r="I1232" s="16" t="str">
        <f>IF('Lay Out'!A1232&gt;1,'Lay Out'!B1232,"")</f>
        <v/>
      </c>
      <c r="J1232" s="16" t="str">
        <f t="shared" si="115"/>
        <v/>
      </c>
      <c r="K1232" s="16" t="str">
        <f t="shared" si="116"/>
        <v/>
      </c>
      <c r="L1232" s="16" t="str" cm="1">
        <f t="array" ref="L1232">IF(E1232="","",_xlfn.IFS(E1232=18,40,E1232=16,3,E1232=10,10))</f>
        <v/>
      </c>
      <c r="M1232" s="22" t="str">
        <f>IF(E1232=18,'Lay Out'!D1232,IF(E1232=10,'Lay Out'!D1232,IF(E1232=16,'Lay Out'!D1232,"")))</f>
        <v/>
      </c>
      <c r="N1232" s="16" t="str">
        <f>IF(K1232=1,'Lay Out'!G1232,"")</f>
        <v/>
      </c>
      <c r="O1232" s="23" t="str">
        <f>IF(K1232=1,'Lay Out'!$J$25,"")</f>
        <v/>
      </c>
      <c r="P1232">
        <f t="shared" si="117"/>
        <v>90646</v>
      </c>
      <c r="Q1232" s="16" t="str">
        <f>IF(K1232=1,'Lay Out'!F1232,"")</f>
        <v/>
      </c>
    </row>
    <row r="1233" spans="1:17" ht="14.4">
      <c r="A1233" t="str">
        <f>IF(C1233="no",_xlfn.XLOOKUP(D1233,'BASE BANCOS'!B:B,'BASE BANCOS'!C:C,"",0,1),IF(C1233&gt;2,_xlfn.XLOOKUP(D1233,'BASE BANCOS'!A:A,'BASE BANCOS'!C:C,"",0,1),""))</f>
        <v/>
      </c>
      <c r="B1233" s="16" t="str">
        <f>_xlfn.XLOOKUP(A1233,'BASE BANCOS'!C:C,'BASE BANCOS'!B:B,"",0,1)</f>
        <v/>
      </c>
      <c r="C1233" t="str">
        <f t="shared" si="119"/>
        <v/>
      </c>
      <c r="D1233" s="16">
        <f t="shared" si="118"/>
        <v>0</v>
      </c>
      <c r="E1233" t="str">
        <f t="shared" si="114"/>
        <v/>
      </c>
      <c r="F1233" s="21" t="str">
        <f>IF('Lay Out'!A1233&gt;1,'Lay Out'!C1233,"")</f>
        <v/>
      </c>
      <c r="G1233">
        <f>'Lay Out'!E1233</f>
        <v>0</v>
      </c>
      <c r="H1233" s="16" t="str">
        <f ca="1">IF('Lay Out'!A1233&gt;3,CONCATENATE('Lay Out'!A1233,RANDBETWEEN(1,99999)),(""))</f>
        <v/>
      </c>
      <c r="I1233" s="16" t="str">
        <f>IF('Lay Out'!A1233&gt;1,'Lay Out'!B1233,"")</f>
        <v/>
      </c>
      <c r="J1233" s="16" t="str">
        <f t="shared" si="115"/>
        <v/>
      </c>
      <c r="K1233" s="16" t="str">
        <f t="shared" si="116"/>
        <v/>
      </c>
      <c r="L1233" s="16" t="str" cm="1">
        <f t="array" ref="L1233">IF(E1233="","",_xlfn.IFS(E1233=18,40,E1233=16,3,E1233=10,10))</f>
        <v/>
      </c>
      <c r="M1233" s="22" t="str">
        <f>IF(E1233=18,'Lay Out'!D1233,IF(E1233=10,'Lay Out'!D1233,IF(E1233=16,'Lay Out'!D1233,"")))</f>
        <v/>
      </c>
      <c r="N1233" s="16" t="str">
        <f>IF(K1233=1,'Lay Out'!G1233,"")</f>
        <v/>
      </c>
      <c r="O1233" s="23" t="str">
        <f>IF(K1233=1,'Lay Out'!$J$25,"")</f>
        <v/>
      </c>
      <c r="P1233">
        <f t="shared" si="117"/>
        <v>90646</v>
      </c>
      <c r="Q1233" s="16" t="str">
        <f>IF(K1233=1,'Lay Out'!F1233,"")</f>
        <v/>
      </c>
    </row>
    <row r="1234" spans="1:17" ht="14.4">
      <c r="A1234" t="str">
        <f>IF(C1234="no",_xlfn.XLOOKUP(D1234,'BASE BANCOS'!B:B,'BASE BANCOS'!C:C,"",0,1),IF(C1234&gt;2,_xlfn.XLOOKUP(D1234,'BASE BANCOS'!A:A,'BASE BANCOS'!C:C,"",0,1),""))</f>
        <v/>
      </c>
      <c r="B1234" s="16" t="str">
        <f>_xlfn.XLOOKUP(A1234,'BASE BANCOS'!C:C,'BASE BANCOS'!B:B,"",0,1)</f>
        <v/>
      </c>
      <c r="C1234" t="str">
        <f t="shared" si="119"/>
        <v/>
      </c>
      <c r="D1234" s="16">
        <f t="shared" si="118"/>
        <v>0</v>
      </c>
      <c r="E1234" t="str">
        <f t="shared" si="114"/>
        <v/>
      </c>
      <c r="F1234" s="21" t="str">
        <f>IF('Lay Out'!A1234&gt;1,'Lay Out'!C1234,"")</f>
        <v/>
      </c>
      <c r="G1234">
        <f>'Lay Out'!E1234</f>
        <v>0</v>
      </c>
      <c r="H1234" s="16" t="str">
        <f ca="1">IF('Lay Out'!A1234&gt;3,CONCATENATE('Lay Out'!A1234,RANDBETWEEN(1,99999)),(""))</f>
        <v/>
      </c>
      <c r="I1234" s="16" t="str">
        <f>IF('Lay Out'!A1234&gt;1,'Lay Out'!B1234,"")</f>
        <v/>
      </c>
      <c r="J1234" s="16" t="str">
        <f t="shared" si="115"/>
        <v/>
      </c>
      <c r="K1234" s="16" t="str">
        <f t="shared" si="116"/>
        <v/>
      </c>
      <c r="L1234" s="16" t="str" cm="1">
        <f t="array" ref="L1234">IF(E1234="","",_xlfn.IFS(E1234=18,40,E1234=16,3,E1234=10,10))</f>
        <v/>
      </c>
      <c r="M1234" s="22" t="str">
        <f>IF(E1234=18,'Lay Out'!D1234,IF(E1234=10,'Lay Out'!D1234,IF(E1234=16,'Lay Out'!D1234,"")))</f>
        <v/>
      </c>
      <c r="N1234" s="16" t="str">
        <f>IF(K1234=1,'Lay Out'!G1234,"")</f>
        <v/>
      </c>
      <c r="O1234" s="23" t="str">
        <f>IF(K1234=1,'Lay Out'!$J$25,"")</f>
        <v/>
      </c>
      <c r="P1234">
        <f t="shared" si="117"/>
        <v>90646</v>
      </c>
      <c r="Q1234" s="16" t="str">
        <f>IF(K1234=1,'Lay Out'!F1234,"")</f>
        <v/>
      </c>
    </row>
    <row r="1235" spans="1:17" ht="14.4">
      <c r="A1235" t="str">
        <f>IF(C1235="no",_xlfn.XLOOKUP(D1235,'BASE BANCOS'!B:B,'BASE BANCOS'!C:C,"",0,1),IF(C1235&gt;2,_xlfn.XLOOKUP(D1235,'BASE BANCOS'!A:A,'BASE BANCOS'!C:C,"",0,1),""))</f>
        <v/>
      </c>
      <c r="B1235" s="16" t="str">
        <f>_xlfn.XLOOKUP(A1235,'BASE BANCOS'!C:C,'BASE BANCOS'!B:B,"",0,1)</f>
        <v/>
      </c>
      <c r="C1235" t="str">
        <f t="shared" si="119"/>
        <v/>
      </c>
      <c r="D1235" s="16">
        <f t="shared" si="118"/>
        <v>0</v>
      </c>
      <c r="E1235" t="str">
        <f t="shared" si="114"/>
        <v/>
      </c>
      <c r="F1235" s="21" t="str">
        <f>IF('Lay Out'!A1235&gt;1,'Lay Out'!C1235,"")</f>
        <v/>
      </c>
      <c r="G1235">
        <f>'Lay Out'!E1235</f>
        <v>0</v>
      </c>
      <c r="H1235" s="16" t="str">
        <f ca="1">IF('Lay Out'!A1235&gt;3,CONCATENATE('Lay Out'!A1235,RANDBETWEEN(1,99999)),(""))</f>
        <v/>
      </c>
      <c r="I1235" s="16" t="str">
        <f>IF('Lay Out'!A1235&gt;1,'Lay Out'!B1235,"")</f>
        <v/>
      </c>
      <c r="J1235" s="16" t="str">
        <f t="shared" si="115"/>
        <v/>
      </c>
      <c r="K1235" s="16" t="str">
        <f t="shared" si="116"/>
        <v/>
      </c>
      <c r="L1235" s="16" t="str" cm="1">
        <f t="array" ref="L1235">IF(E1235="","",_xlfn.IFS(E1235=18,40,E1235=16,3,E1235=10,10))</f>
        <v/>
      </c>
      <c r="M1235" s="22" t="str">
        <f>IF(E1235=18,'Lay Out'!D1235,IF(E1235=10,'Lay Out'!D1235,IF(E1235=16,'Lay Out'!D1235,"")))</f>
        <v/>
      </c>
      <c r="N1235" s="16" t="str">
        <f>IF(K1235=1,'Lay Out'!G1235,"")</f>
        <v/>
      </c>
      <c r="O1235" s="23" t="str">
        <f>IF(K1235=1,'Lay Out'!$J$25,"")</f>
        <v/>
      </c>
      <c r="P1235">
        <f t="shared" si="117"/>
        <v>90646</v>
      </c>
      <c r="Q1235" s="16" t="str">
        <f>IF(K1235=1,'Lay Out'!F1235,"")</f>
        <v/>
      </c>
    </row>
    <row r="1236" spans="1:17" ht="14.4">
      <c r="A1236" t="str">
        <f>IF(C1236="no",_xlfn.XLOOKUP(D1236,'BASE BANCOS'!B:B,'BASE BANCOS'!C:C,"",0,1),IF(C1236&gt;2,_xlfn.XLOOKUP(D1236,'BASE BANCOS'!A:A,'BASE BANCOS'!C:C,"",0,1),""))</f>
        <v/>
      </c>
      <c r="B1236" s="16" t="str">
        <f>_xlfn.XLOOKUP(A1236,'BASE BANCOS'!C:C,'BASE BANCOS'!B:B,"",0,1)</f>
        <v/>
      </c>
      <c r="C1236" t="str">
        <f t="shared" si="119"/>
        <v/>
      </c>
      <c r="D1236" s="16">
        <f t="shared" si="118"/>
        <v>0</v>
      </c>
      <c r="E1236" t="str">
        <f t="shared" si="114"/>
        <v/>
      </c>
      <c r="F1236" s="21" t="str">
        <f>IF('Lay Out'!A1236&gt;1,'Lay Out'!C1236,"")</f>
        <v/>
      </c>
      <c r="G1236">
        <f>'Lay Out'!E1236</f>
        <v>0</v>
      </c>
      <c r="H1236" s="16" t="str">
        <f ca="1">IF('Lay Out'!A1236&gt;3,CONCATENATE('Lay Out'!A1236,RANDBETWEEN(1,99999)),(""))</f>
        <v/>
      </c>
      <c r="I1236" s="16" t="str">
        <f>IF('Lay Out'!A1236&gt;1,'Lay Out'!B1236,"")</f>
        <v/>
      </c>
      <c r="J1236" s="16" t="str">
        <f t="shared" si="115"/>
        <v/>
      </c>
      <c r="K1236" s="16" t="str">
        <f t="shared" si="116"/>
        <v/>
      </c>
      <c r="L1236" s="16" t="str" cm="1">
        <f t="array" ref="L1236">IF(E1236="","",_xlfn.IFS(E1236=18,40,E1236=16,3,E1236=10,10))</f>
        <v/>
      </c>
      <c r="M1236" s="22" t="str">
        <f>IF(E1236=18,'Lay Out'!D1236,IF(E1236=10,'Lay Out'!D1236,IF(E1236=16,'Lay Out'!D1236,"")))</f>
        <v/>
      </c>
      <c r="N1236" s="16" t="str">
        <f>IF(K1236=1,'Lay Out'!G1236,"")</f>
        <v/>
      </c>
      <c r="O1236" s="23" t="str">
        <f>IF(K1236=1,'Lay Out'!$J$25,"")</f>
        <v/>
      </c>
      <c r="P1236">
        <f t="shared" si="117"/>
        <v>90646</v>
      </c>
      <c r="Q1236" s="16" t="str">
        <f>IF(K1236=1,'Lay Out'!F1236,"")</f>
        <v/>
      </c>
    </row>
    <row r="1237" spans="1:17" ht="14.4">
      <c r="A1237" t="str">
        <f>IF(C1237="no",_xlfn.XLOOKUP(D1237,'BASE BANCOS'!B:B,'BASE BANCOS'!C:C,"",0,1),IF(C1237&gt;2,_xlfn.XLOOKUP(D1237,'BASE BANCOS'!A:A,'BASE BANCOS'!C:C,"",0,1),""))</f>
        <v/>
      </c>
      <c r="B1237" s="16" t="str">
        <f>_xlfn.XLOOKUP(A1237,'BASE BANCOS'!C:C,'BASE BANCOS'!B:B,"",0,1)</f>
        <v/>
      </c>
      <c r="C1237" t="str">
        <f t="shared" si="119"/>
        <v/>
      </c>
      <c r="D1237" s="16">
        <f t="shared" si="118"/>
        <v>0</v>
      </c>
      <c r="E1237" t="str">
        <f t="shared" si="114"/>
        <v/>
      </c>
      <c r="F1237" s="21" t="str">
        <f>IF('Lay Out'!A1237&gt;1,'Lay Out'!C1237,"")</f>
        <v/>
      </c>
      <c r="G1237">
        <f>'Lay Out'!E1237</f>
        <v>0</v>
      </c>
      <c r="H1237" s="16" t="str">
        <f ca="1">IF('Lay Out'!A1237&gt;3,CONCATENATE('Lay Out'!A1237,RANDBETWEEN(1,99999)),(""))</f>
        <v/>
      </c>
      <c r="I1237" s="16" t="str">
        <f>IF('Lay Out'!A1237&gt;1,'Lay Out'!B1237,"")</f>
        <v/>
      </c>
      <c r="J1237" s="16" t="str">
        <f t="shared" si="115"/>
        <v/>
      </c>
      <c r="K1237" s="16" t="str">
        <f t="shared" si="116"/>
        <v/>
      </c>
      <c r="L1237" s="16" t="str" cm="1">
        <f t="array" ref="L1237">IF(E1237="","",_xlfn.IFS(E1237=18,40,E1237=16,3,E1237=10,10))</f>
        <v/>
      </c>
      <c r="M1237" s="22" t="str">
        <f>IF(E1237=18,'Lay Out'!D1237,IF(E1237=10,'Lay Out'!D1237,IF(E1237=16,'Lay Out'!D1237,"")))</f>
        <v/>
      </c>
      <c r="N1237" s="16" t="str">
        <f>IF(K1237=1,'Lay Out'!G1237,"")</f>
        <v/>
      </c>
      <c r="O1237" s="23" t="str">
        <f>IF(K1237=1,'Lay Out'!$J$25,"")</f>
        <v/>
      </c>
      <c r="P1237">
        <f t="shared" si="117"/>
        <v>90646</v>
      </c>
      <c r="Q1237" s="16" t="str">
        <f>IF(K1237=1,'Lay Out'!F1237,"")</f>
        <v/>
      </c>
    </row>
    <row r="1238" spans="1:17" ht="14.4">
      <c r="A1238" t="str">
        <f>IF(C1238="no",_xlfn.XLOOKUP(D1238,'BASE BANCOS'!B:B,'BASE BANCOS'!C:C,"",0,1),IF(C1238&gt;2,_xlfn.XLOOKUP(D1238,'BASE BANCOS'!A:A,'BASE BANCOS'!C:C,"",0,1),""))</f>
        <v/>
      </c>
      <c r="B1238" s="16" t="str">
        <f>_xlfn.XLOOKUP(A1238,'BASE BANCOS'!C:C,'BASE BANCOS'!B:B,"",0,1)</f>
        <v/>
      </c>
      <c r="C1238" t="str">
        <f t="shared" si="119"/>
        <v/>
      </c>
      <c r="D1238" s="16">
        <f t="shared" si="118"/>
        <v>0</v>
      </c>
      <c r="E1238" t="str">
        <f t="shared" si="114"/>
        <v/>
      </c>
      <c r="F1238" s="21" t="str">
        <f>IF('Lay Out'!A1238&gt;1,'Lay Out'!C1238,"")</f>
        <v/>
      </c>
      <c r="G1238">
        <f>'Lay Out'!E1238</f>
        <v>0</v>
      </c>
      <c r="H1238" s="16" t="str">
        <f ca="1">IF('Lay Out'!A1238&gt;3,CONCATENATE('Lay Out'!A1238,RANDBETWEEN(1,99999)),(""))</f>
        <v/>
      </c>
      <c r="I1238" s="16" t="str">
        <f>IF('Lay Out'!A1238&gt;1,'Lay Out'!B1238,"")</f>
        <v/>
      </c>
      <c r="J1238" s="16" t="str">
        <f t="shared" si="115"/>
        <v/>
      </c>
      <c r="K1238" s="16" t="str">
        <f t="shared" si="116"/>
        <v/>
      </c>
      <c r="L1238" s="16" t="str" cm="1">
        <f t="array" ref="L1238">IF(E1238="","",_xlfn.IFS(E1238=18,40,E1238=16,3,E1238=10,10))</f>
        <v/>
      </c>
      <c r="M1238" s="22" t="str">
        <f>IF(E1238=18,'Lay Out'!D1238,IF(E1238=10,'Lay Out'!D1238,IF(E1238=16,'Lay Out'!D1238,"")))</f>
        <v/>
      </c>
      <c r="N1238" s="16" t="str">
        <f>IF(K1238=1,'Lay Out'!G1238,"")</f>
        <v/>
      </c>
      <c r="O1238" s="23" t="str">
        <f>IF(K1238=1,'Lay Out'!$J$25,"")</f>
        <v/>
      </c>
      <c r="P1238">
        <f t="shared" si="117"/>
        <v>90646</v>
      </c>
      <c r="Q1238" s="16" t="str">
        <f>IF(K1238=1,'Lay Out'!F1238,"")</f>
        <v/>
      </c>
    </row>
    <row r="1239" spans="1:17" ht="14.4">
      <c r="A1239" t="str">
        <f>IF(C1239="no",_xlfn.XLOOKUP(D1239,'BASE BANCOS'!B:B,'BASE BANCOS'!C:C,"",0,1),IF(C1239&gt;2,_xlfn.XLOOKUP(D1239,'BASE BANCOS'!A:A,'BASE BANCOS'!C:C,"",0,1),""))</f>
        <v/>
      </c>
      <c r="B1239" s="16" t="str">
        <f>_xlfn.XLOOKUP(A1239,'BASE BANCOS'!C:C,'BASE BANCOS'!B:B,"",0,1)</f>
        <v/>
      </c>
      <c r="C1239" t="str">
        <f t="shared" si="119"/>
        <v/>
      </c>
      <c r="D1239" s="16">
        <f t="shared" si="118"/>
        <v>0</v>
      </c>
      <c r="E1239" t="str">
        <f t="shared" si="114"/>
        <v/>
      </c>
      <c r="F1239" s="21" t="str">
        <f>IF('Lay Out'!A1239&gt;1,'Lay Out'!C1239,"")</f>
        <v/>
      </c>
      <c r="G1239">
        <f>'Lay Out'!E1239</f>
        <v>0</v>
      </c>
      <c r="H1239" s="16" t="str">
        <f ca="1">IF('Lay Out'!A1239&gt;3,CONCATENATE('Lay Out'!A1239,RANDBETWEEN(1,99999)),(""))</f>
        <v/>
      </c>
      <c r="I1239" s="16" t="str">
        <f>IF('Lay Out'!A1239&gt;1,'Lay Out'!B1239,"")</f>
        <v/>
      </c>
      <c r="J1239" s="16" t="str">
        <f t="shared" si="115"/>
        <v/>
      </c>
      <c r="K1239" s="16" t="str">
        <f t="shared" si="116"/>
        <v/>
      </c>
      <c r="L1239" s="16" t="str" cm="1">
        <f t="array" ref="L1239">IF(E1239="","",_xlfn.IFS(E1239=18,40,E1239=16,3,E1239=10,10))</f>
        <v/>
      </c>
      <c r="M1239" s="22" t="str">
        <f>IF(E1239=18,'Lay Out'!D1239,IF(E1239=10,'Lay Out'!D1239,IF(E1239=16,'Lay Out'!D1239,"")))</f>
        <v/>
      </c>
      <c r="N1239" s="16" t="str">
        <f>IF(K1239=1,'Lay Out'!G1239,"")</f>
        <v/>
      </c>
      <c r="O1239" s="23" t="str">
        <f>IF(K1239=1,'Lay Out'!$J$25,"")</f>
        <v/>
      </c>
      <c r="P1239">
        <f t="shared" si="117"/>
        <v>90646</v>
      </c>
      <c r="Q1239" s="16" t="str">
        <f>IF(K1239=1,'Lay Out'!F1239,"")</f>
        <v/>
      </c>
    </row>
    <row r="1240" spans="1:17" ht="14.4">
      <c r="A1240" t="str">
        <f>IF(C1240="no",_xlfn.XLOOKUP(D1240,'BASE BANCOS'!B:B,'BASE BANCOS'!C:C,"",0,1),IF(C1240&gt;2,_xlfn.XLOOKUP(D1240,'BASE BANCOS'!A:A,'BASE BANCOS'!C:C,"",0,1),""))</f>
        <v/>
      </c>
      <c r="B1240" s="16" t="str">
        <f>_xlfn.XLOOKUP(A1240,'BASE BANCOS'!C:C,'BASE BANCOS'!B:B,"",0,1)</f>
        <v/>
      </c>
      <c r="C1240" t="str">
        <f t="shared" si="119"/>
        <v/>
      </c>
      <c r="D1240" s="16">
        <f t="shared" si="118"/>
        <v>0</v>
      </c>
      <c r="E1240" t="str">
        <f t="shared" si="114"/>
        <v/>
      </c>
      <c r="F1240" s="21" t="str">
        <f>IF('Lay Out'!A1240&gt;1,'Lay Out'!C1240,"")</f>
        <v/>
      </c>
      <c r="G1240">
        <f>'Lay Out'!E1240</f>
        <v>0</v>
      </c>
      <c r="H1240" s="16" t="str">
        <f ca="1">IF('Lay Out'!A1240&gt;3,CONCATENATE('Lay Out'!A1240,RANDBETWEEN(1,99999)),(""))</f>
        <v/>
      </c>
      <c r="I1240" s="16" t="str">
        <f>IF('Lay Out'!A1240&gt;1,'Lay Out'!B1240,"")</f>
        <v/>
      </c>
      <c r="J1240" s="16" t="str">
        <f t="shared" si="115"/>
        <v/>
      </c>
      <c r="K1240" s="16" t="str">
        <f t="shared" si="116"/>
        <v/>
      </c>
      <c r="L1240" s="16" t="str" cm="1">
        <f t="array" ref="L1240">IF(E1240="","",_xlfn.IFS(E1240=18,40,E1240=16,3,E1240=10,10))</f>
        <v/>
      </c>
      <c r="M1240" s="22" t="str">
        <f>IF(E1240=18,'Lay Out'!D1240,IF(E1240=10,'Lay Out'!D1240,IF(E1240=16,'Lay Out'!D1240,"")))</f>
        <v/>
      </c>
      <c r="N1240" s="16" t="str">
        <f>IF(K1240=1,'Lay Out'!G1240,"")</f>
        <v/>
      </c>
      <c r="O1240" s="23" t="str">
        <f>IF(K1240=1,'Lay Out'!$J$25,"")</f>
        <v/>
      </c>
      <c r="P1240">
        <f t="shared" si="117"/>
        <v>90646</v>
      </c>
      <c r="Q1240" s="16" t="str">
        <f>IF(K1240=1,'Lay Out'!F1240,"")</f>
        <v/>
      </c>
    </row>
    <row r="1241" spans="1:17" ht="14.4">
      <c r="A1241" t="str">
        <f>IF(C1241="no",_xlfn.XLOOKUP(D1241,'BASE BANCOS'!B:B,'BASE BANCOS'!C:C,"",0,1),IF(C1241&gt;2,_xlfn.XLOOKUP(D1241,'BASE BANCOS'!A:A,'BASE BANCOS'!C:C,"",0,1),""))</f>
        <v/>
      </c>
      <c r="B1241" s="16" t="str">
        <f>_xlfn.XLOOKUP(A1241,'BASE BANCOS'!C:C,'BASE BANCOS'!B:B,"",0,1)</f>
        <v/>
      </c>
      <c r="C1241" t="str">
        <f t="shared" si="119"/>
        <v/>
      </c>
      <c r="D1241" s="16">
        <f t="shared" si="118"/>
        <v>0</v>
      </c>
      <c r="E1241" t="str">
        <f t="shared" si="114"/>
        <v/>
      </c>
      <c r="F1241" s="21" t="str">
        <f>IF('Lay Out'!A1241&gt;1,'Lay Out'!C1241,"")</f>
        <v/>
      </c>
      <c r="G1241">
        <f>'Lay Out'!E1241</f>
        <v>0</v>
      </c>
      <c r="H1241" s="16" t="str">
        <f ca="1">IF('Lay Out'!A1241&gt;3,CONCATENATE('Lay Out'!A1241,RANDBETWEEN(1,99999)),(""))</f>
        <v/>
      </c>
      <c r="I1241" s="16" t="str">
        <f>IF('Lay Out'!A1241&gt;1,'Lay Out'!B1241,"")</f>
        <v/>
      </c>
      <c r="J1241" s="16" t="str">
        <f t="shared" si="115"/>
        <v/>
      </c>
      <c r="K1241" s="16" t="str">
        <f t="shared" si="116"/>
        <v/>
      </c>
      <c r="L1241" s="16" t="str" cm="1">
        <f t="array" ref="L1241">IF(E1241="","",_xlfn.IFS(E1241=18,40,E1241=16,3,E1241=10,10))</f>
        <v/>
      </c>
      <c r="M1241" s="22" t="str">
        <f>IF(E1241=18,'Lay Out'!D1241,IF(E1241=10,'Lay Out'!D1241,IF(E1241=16,'Lay Out'!D1241,"")))</f>
        <v/>
      </c>
      <c r="N1241" s="16" t="str">
        <f>IF(K1241=1,'Lay Out'!G1241,"")</f>
        <v/>
      </c>
      <c r="O1241" s="23" t="str">
        <f>IF(K1241=1,'Lay Out'!$J$25,"")</f>
        <v/>
      </c>
      <c r="P1241">
        <f t="shared" si="117"/>
        <v>90646</v>
      </c>
      <c r="Q1241" s="16" t="str">
        <f>IF(K1241=1,'Lay Out'!F1241,"")</f>
        <v/>
      </c>
    </row>
    <row r="1242" spans="1:17" ht="14.4">
      <c r="A1242" t="str">
        <f>IF(C1242="no",_xlfn.XLOOKUP(D1242,'BASE BANCOS'!B:B,'BASE BANCOS'!C:C,"",0,1),IF(C1242&gt;2,_xlfn.XLOOKUP(D1242,'BASE BANCOS'!A:A,'BASE BANCOS'!C:C,"",0,1),""))</f>
        <v/>
      </c>
      <c r="B1242" s="16" t="str">
        <f>_xlfn.XLOOKUP(A1242,'BASE BANCOS'!C:C,'BASE BANCOS'!B:B,"",0,1)</f>
        <v/>
      </c>
      <c r="C1242" t="str">
        <f t="shared" si="119"/>
        <v/>
      </c>
      <c r="D1242" s="16">
        <f t="shared" si="118"/>
        <v>0</v>
      </c>
      <c r="E1242" t="str">
        <f t="shared" si="114"/>
        <v/>
      </c>
      <c r="F1242" s="21" t="str">
        <f>IF('Lay Out'!A1242&gt;1,'Lay Out'!C1242,"")</f>
        <v/>
      </c>
      <c r="G1242">
        <f>'Lay Out'!E1242</f>
        <v>0</v>
      </c>
      <c r="H1242" s="16" t="str">
        <f ca="1">IF('Lay Out'!A1242&gt;3,CONCATENATE('Lay Out'!A1242,RANDBETWEEN(1,99999)),(""))</f>
        <v/>
      </c>
      <c r="I1242" s="16" t="str">
        <f>IF('Lay Out'!A1242&gt;1,'Lay Out'!B1242,"")</f>
        <v/>
      </c>
      <c r="J1242" s="16" t="str">
        <f t="shared" si="115"/>
        <v/>
      </c>
      <c r="K1242" s="16" t="str">
        <f t="shared" si="116"/>
        <v/>
      </c>
      <c r="L1242" s="16" t="str" cm="1">
        <f t="array" ref="L1242">IF(E1242="","",_xlfn.IFS(E1242=18,40,E1242=16,3,E1242=10,10))</f>
        <v/>
      </c>
      <c r="M1242" s="22" t="str">
        <f>IF(E1242=18,'Lay Out'!D1242,IF(E1242=10,'Lay Out'!D1242,IF(E1242=16,'Lay Out'!D1242,"")))</f>
        <v/>
      </c>
      <c r="N1242" s="16" t="str">
        <f>IF(K1242=1,'Lay Out'!G1242,"")</f>
        <v/>
      </c>
      <c r="O1242" s="23" t="str">
        <f>IF(K1242=1,'Lay Out'!$J$25,"")</f>
        <v/>
      </c>
      <c r="P1242">
        <f t="shared" si="117"/>
        <v>90646</v>
      </c>
      <c r="Q1242" s="16" t="str">
        <f>IF(K1242=1,'Lay Out'!F1242,"")</f>
        <v/>
      </c>
    </row>
    <row r="1243" spans="1:17" ht="14.4">
      <c r="A1243" t="str">
        <f>IF(C1243="no",_xlfn.XLOOKUP(D1243,'BASE BANCOS'!B:B,'BASE BANCOS'!C:C,"",0,1),IF(C1243&gt;2,_xlfn.XLOOKUP(D1243,'BASE BANCOS'!A:A,'BASE BANCOS'!C:C,"",0,1),""))</f>
        <v/>
      </c>
      <c r="B1243" s="16" t="str">
        <f>_xlfn.XLOOKUP(A1243,'BASE BANCOS'!C:C,'BASE BANCOS'!B:B,"",0,1)</f>
        <v/>
      </c>
      <c r="C1243" t="str">
        <f t="shared" si="119"/>
        <v/>
      </c>
      <c r="D1243" s="16">
        <f t="shared" si="118"/>
        <v>0</v>
      </c>
      <c r="E1243" t="str">
        <f t="shared" si="114"/>
        <v/>
      </c>
      <c r="F1243" s="21" t="str">
        <f>IF('Lay Out'!A1243&gt;1,'Lay Out'!C1243,"")</f>
        <v/>
      </c>
      <c r="G1243">
        <f>'Lay Out'!E1243</f>
        <v>0</v>
      </c>
      <c r="H1243" s="16" t="str">
        <f ca="1">IF('Lay Out'!A1243&gt;3,CONCATENATE('Lay Out'!A1243,RANDBETWEEN(1,99999)),(""))</f>
        <v/>
      </c>
      <c r="I1243" s="16" t="str">
        <f>IF('Lay Out'!A1243&gt;1,'Lay Out'!B1243,"")</f>
        <v/>
      </c>
      <c r="J1243" s="16" t="str">
        <f t="shared" si="115"/>
        <v/>
      </c>
      <c r="K1243" s="16" t="str">
        <f t="shared" si="116"/>
        <v/>
      </c>
      <c r="L1243" s="16" t="str" cm="1">
        <f t="array" ref="L1243">IF(E1243="","",_xlfn.IFS(E1243=18,40,E1243=16,3,E1243=10,10))</f>
        <v/>
      </c>
      <c r="M1243" s="22" t="str">
        <f>IF(E1243=18,'Lay Out'!D1243,IF(E1243=10,'Lay Out'!D1243,IF(E1243=16,'Lay Out'!D1243,"")))</f>
        <v/>
      </c>
      <c r="N1243" s="16" t="str">
        <f>IF(K1243=1,'Lay Out'!G1243,"")</f>
        <v/>
      </c>
      <c r="O1243" s="23" t="str">
        <f>IF(K1243=1,'Lay Out'!$J$25,"")</f>
        <v/>
      </c>
      <c r="P1243">
        <f t="shared" si="117"/>
        <v>90646</v>
      </c>
      <c r="Q1243" s="16" t="str">
        <f>IF(K1243=1,'Lay Out'!F1243,"")</f>
        <v/>
      </c>
    </row>
    <row r="1244" spans="1:17" ht="14.4">
      <c r="A1244" t="str">
        <f>IF(C1244="no",_xlfn.XLOOKUP(D1244,'BASE BANCOS'!B:B,'BASE BANCOS'!C:C,"",0,1),IF(C1244&gt;2,_xlfn.XLOOKUP(D1244,'BASE BANCOS'!A:A,'BASE BANCOS'!C:C,"",0,1),""))</f>
        <v/>
      </c>
      <c r="B1244" s="16" t="str">
        <f>_xlfn.XLOOKUP(A1244,'BASE BANCOS'!C:C,'BASE BANCOS'!B:B,"",0,1)</f>
        <v/>
      </c>
      <c r="C1244" t="str">
        <f t="shared" si="119"/>
        <v/>
      </c>
      <c r="D1244" s="16">
        <f t="shared" si="118"/>
        <v>0</v>
      </c>
      <c r="E1244" t="str">
        <f t="shared" si="114"/>
        <v/>
      </c>
      <c r="F1244" s="21" t="str">
        <f>IF('Lay Out'!A1244&gt;1,'Lay Out'!C1244,"")</f>
        <v/>
      </c>
      <c r="G1244">
        <f>'Lay Out'!E1244</f>
        <v>0</v>
      </c>
      <c r="H1244" s="16" t="str">
        <f ca="1">IF('Lay Out'!A1244&gt;3,CONCATENATE('Lay Out'!A1244,RANDBETWEEN(1,99999)),(""))</f>
        <v/>
      </c>
      <c r="I1244" s="16" t="str">
        <f>IF('Lay Out'!A1244&gt;1,'Lay Out'!B1244,"")</f>
        <v/>
      </c>
      <c r="J1244" s="16" t="str">
        <f t="shared" si="115"/>
        <v/>
      </c>
      <c r="K1244" s="16" t="str">
        <f t="shared" si="116"/>
        <v/>
      </c>
      <c r="L1244" s="16" t="str" cm="1">
        <f t="array" ref="L1244">IF(E1244="","",_xlfn.IFS(E1244=18,40,E1244=16,3,E1244=10,10))</f>
        <v/>
      </c>
      <c r="M1244" s="22" t="str">
        <f>IF(E1244=18,'Lay Out'!D1244,IF(E1244=10,'Lay Out'!D1244,IF(E1244=16,'Lay Out'!D1244,"")))</f>
        <v/>
      </c>
      <c r="N1244" s="16" t="str">
        <f>IF(K1244=1,'Lay Out'!G1244,"")</f>
        <v/>
      </c>
      <c r="O1244" s="23" t="str">
        <f>IF(K1244=1,'Lay Out'!$J$25,"")</f>
        <v/>
      </c>
      <c r="P1244">
        <f t="shared" si="117"/>
        <v>90646</v>
      </c>
      <c r="Q1244" s="16" t="str">
        <f>IF(K1244=1,'Lay Out'!F1244,"")</f>
        <v/>
      </c>
    </row>
    <row r="1245" spans="1:17" ht="14.4">
      <c r="A1245" t="str">
        <f>IF(C1245="no",_xlfn.XLOOKUP(D1245,'BASE BANCOS'!B:B,'BASE BANCOS'!C:C,"",0,1),IF(C1245&gt;2,_xlfn.XLOOKUP(D1245,'BASE BANCOS'!A:A,'BASE BANCOS'!C:C,"",0,1),""))</f>
        <v/>
      </c>
      <c r="B1245" s="16" t="str">
        <f>_xlfn.XLOOKUP(A1245,'BASE BANCOS'!C:C,'BASE BANCOS'!B:B,"",0,1)</f>
        <v/>
      </c>
      <c r="C1245" t="str">
        <f t="shared" si="119"/>
        <v/>
      </c>
      <c r="D1245" s="16">
        <f t="shared" si="118"/>
        <v>0</v>
      </c>
      <c r="E1245" t="str">
        <f t="shared" si="114"/>
        <v/>
      </c>
      <c r="F1245" s="21" t="str">
        <f>IF('Lay Out'!A1245&gt;1,'Lay Out'!C1245,"")</f>
        <v/>
      </c>
      <c r="G1245">
        <f>'Lay Out'!E1245</f>
        <v>0</v>
      </c>
      <c r="H1245" s="16" t="str">
        <f ca="1">IF('Lay Out'!A1245&gt;3,CONCATENATE('Lay Out'!A1245,RANDBETWEEN(1,99999)),(""))</f>
        <v/>
      </c>
      <c r="I1245" s="16" t="str">
        <f>IF('Lay Out'!A1245&gt;1,'Lay Out'!B1245,"")</f>
        <v/>
      </c>
      <c r="J1245" s="16" t="str">
        <f t="shared" si="115"/>
        <v/>
      </c>
      <c r="K1245" s="16" t="str">
        <f t="shared" si="116"/>
        <v/>
      </c>
      <c r="L1245" s="16" t="str" cm="1">
        <f t="array" ref="L1245">IF(E1245="","",_xlfn.IFS(E1245=18,40,E1245=16,3,E1245=10,10))</f>
        <v/>
      </c>
      <c r="M1245" s="22" t="str">
        <f>IF(E1245=18,'Lay Out'!D1245,IF(E1245=10,'Lay Out'!D1245,IF(E1245=16,'Lay Out'!D1245,"")))</f>
        <v/>
      </c>
      <c r="N1245" s="16" t="str">
        <f>IF(K1245=1,'Lay Out'!G1245,"")</f>
        <v/>
      </c>
      <c r="O1245" s="23" t="str">
        <f>IF(K1245=1,'Lay Out'!$J$25,"")</f>
        <v/>
      </c>
      <c r="P1245">
        <f t="shared" si="117"/>
        <v>90646</v>
      </c>
      <c r="Q1245" s="16" t="str">
        <f>IF(K1245=1,'Lay Out'!F1245,"")</f>
        <v/>
      </c>
    </row>
    <row r="1246" spans="1:17" ht="14.4">
      <c r="A1246" t="str">
        <f>IF(C1246="no",_xlfn.XLOOKUP(D1246,'BASE BANCOS'!B:B,'BASE BANCOS'!C:C,"",0,1),IF(C1246&gt;2,_xlfn.XLOOKUP(D1246,'BASE BANCOS'!A:A,'BASE BANCOS'!C:C,"",0,1),""))</f>
        <v/>
      </c>
      <c r="B1246" s="16" t="str">
        <f>_xlfn.XLOOKUP(A1246,'BASE BANCOS'!C:C,'BASE BANCOS'!B:B,"",0,1)</f>
        <v/>
      </c>
      <c r="C1246" t="str">
        <f t="shared" si="119"/>
        <v/>
      </c>
      <c r="D1246" s="16">
        <f t="shared" si="118"/>
        <v>0</v>
      </c>
      <c r="E1246" t="str">
        <f t="shared" si="114"/>
        <v/>
      </c>
      <c r="F1246" s="21" t="str">
        <f>IF('Lay Out'!A1246&gt;1,'Lay Out'!C1246,"")</f>
        <v/>
      </c>
      <c r="G1246">
        <f>'Lay Out'!E1246</f>
        <v>0</v>
      </c>
      <c r="H1246" s="16" t="str">
        <f ca="1">IF('Lay Out'!A1246&gt;3,CONCATENATE('Lay Out'!A1246,RANDBETWEEN(1,99999)),(""))</f>
        <v/>
      </c>
      <c r="I1246" s="16" t="str">
        <f>IF('Lay Out'!A1246&gt;1,'Lay Out'!B1246,"")</f>
        <v/>
      </c>
      <c r="J1246" s="16" t="str">
        <f t="shared" si="115"/>
        <v/>
      </c>
      <c r="K1246" s="16" t="str">
        <f t="shared" si="116"/>
        <v/>
      </c>
      <c r="L1246" s="16" t="str" cm="1">
        <f t="array" ref="L1246">IF(E1246="","",_xlfn.IFS(E1246=18,40,E1246=16,3,E1246=10,10))</f>
        <v/>
      </c>
      <c r="M1246" s="22" t="str">
        <f>IF(E1246=18,'Lay Out'!D1246,IF(E1246=10,'Lay Out'!D1246,IF(E1246=16,'Lay Out'!D1246,"")))</f>
        <v/>
      </c>
      <c r="N1246" s="16" t="str">
        <f>IF(K1246=1,'Lay Out'!G1246,"")</f>
        <v/>
      </c>
      <c r="O1246" s="23" t="str">
        <f>IF(K1246=1,'Lay Out'!$J$25,"")</f>
        <v/>
      </c>
      <c r="P1246">
        <f t="shared" si="117"/>
        <v>90646</v>
      </c>
      <c r="Q1246" s="16" t="str">
        <f>IF(K1246=1,'Lay Out'!F1246,"")</f>
        <v/>
      </c>
    </row>
    <row r="1247" spans="1:17" ht="14.4">
      <c r="A1247" t="str">
        <f>IF(C1247="no",_xlfn.XLOOKUP(D1247,'BASE BANCOS'!B:B,'BASE BANCOS'!C:C,"",0,1),IF(C1247&gt;2,_xlfn.XLOOKUP(D1247,'BASE BANCOS'!A:A,'BASE BANCOS'!C:C,"",0,1),""))</f>
        <v/>
      </c>
      <c r="B1247" s="16" t="str">
        <f>_xlfn.XLOOKUP(A1247,'BASE BANCOS'!C:C,'BASE BANCOS'!B:B,"",0,1)</f>
        <v/>
      </c>
      <c r="C1247" t="str">
        <f t="shared" si="119"/>
        <v/>
      </c>
      <c r="D1247" s="16">
        <f t="shared" si="118"/>
        <v>0</v>
      </c>
      <c r="E1247" t="str">
        <f t="shared" si="114"/>
        <v/>
      </c>
      <c r="F1247" s="21" t="str">
        <f>IF('Lay Out'!A1247&gt;1,'Lay Out'!C1247,"")</f>
        <v/>
      </c>
      <c r="G1247">
        <f>'Lay Out'!E1247</f>
        <v>0</v>
      </c>
      <c r="H1247" s="16" t="str">
        <f ca="1">IF('Lay Out'!A1247&gt;3,CONCATENATE('Lay Out'!A1247,RANDBETWEEN(1,99999)),(""))</f>
        <v/>
      </c>
      <c r="I1247" s="16" t="str">
        <f>IF('Lay Out'!A1247&gt;1,'Lay Out'!B1247,"")</f>
        <v/>
      </c>
      <c r="J1247" s="16" t="str">
        <f t="shared" si="115"/>
        <v/>
      </c>
      <c r="K1247" s="16" t="str">
        <f t="shared" si="116"/>
        <v/>
      </c>
      <c r="L1247" s="16" t="str" cm="1">
        <f t="array" ref="L1247">IF(E1247="","",_xlfn.IFS(E1247=18,40,E1247=16,3,E1247=10,10))</f>
        <v/>
      </c>
      <c r="M1247" s="22" t="str">
        <f>IF(E1247=18,'Lay Out'!D1247,IF(E1247=10,'Lay Out'!D1247,IF(E1247=16,'Lay Out'!D1247,"")))</f>
        <v/>
      </c>
      <c r="N1247" s="16" t="str">
        <f>IF(K1247=1,'Lay Out'!G1247,"")</f>
        <v/>
      </c>
      <c r="O1247" s="23" t="str">
        <f>IF(K1247=1,'Lay Out'!$J$25,"")</f>
        <v/>
      </c>
      <c r="P1247">
        <f t="shared" si="117"/>
        <v>90646</v>
      </c>
      <c r="Q1247" s="16" t="str">
        <f>IF(K1247=1,'Lay Out'!F1247,"")</f>
        <v/>
      </c>
    </row>
    <row r="1248" spans="1:17" ht="14.4">
      <c r="A1248" t="str">
        <f>IF(C1248="no",_xlfn.XLOOKUP(D1248,'BASE BANCOS'!B:B,'BASE BANCOS'!C:C,"",0,1),IF(C1248&gt;2,_xlfn.XLOOKUP(D1248,'BASE BANCOS'!A:A,'BASE BANCOS'!C:C,"",0,1),""))</f>
        <v/>
      </c>
      <c r="B1248" s="16" t="str">
        <f>_xlfn.XLOOKUP(A1248,'BASE BANCOS'!C:C,'BASE BANCOS'!B:B,"",0,1)</f>
        <v/>
      </c>
      <c r="C1248" t="str">
        <f t="shared" si="119"/>
        <v/>
      </c>
      <c r="D1248" s="16">
        <f t="shared" si="118"/>
        <v>0</v>
      </c>
      <c r="E1248" t="str">
        <f t="shared" si="114"/>
        <v/>
      </c>
      <c r="F1248" s="21" t="str">
        <f>IF('Lay Out'!A1248&gt;1,'Lay Out'!C1248,"")</f>
        <v/>
      </c>
      <c r="G1248">
        <f>'Lay Out'!E1248</f>
        <v>0</v>
      </c>
      <c r="H1248" s="16" t="str">
        <f ca="1">IF('Lay Out'!A1248&gt;3,CONCATENATE('Lay Out'!A1248,RANDBETWEEN(1,99999)),(""))</f>
        <v/>
      </c>
      <c r="I1248" s="16" t="str">
        <f>IF('Lay Out'!A1248&gt;1,'Lay Out'!B1248,"")</f>
        <v/>
      </c>
      <c r="J1248" s="16" t="str">
        <f t="shared" si="115"/>
        <v/>
      </c>
      <c r="K1248" s="16" t="str">
        <f t="shared" si="116"/>
        <v/>
      </c>
      <c r="L1248" s="16" t="str" cm="1">
        <f t="array" ref="L1248">IF(E1248="","",_xlfn.IFS(E1248=18,40,E1248=16,3,E1248=10,10))</f>
        <v/>
      </c>
      <c r="M1248" s="22" t="str">
        <f>IF(E1248=18,'Lay Out'!D1248,IF(E1248=10,'Lay Out'!D1248,IF(E1248=16,'Lay Out'!D1248,"")))</f>
        <v/>
      </c>
      <c r="N1248" s="16" t="str">
        <f>IF(K1248=1,'Lay Out'!G1248,"")</f>
        <v/>
      </c>
      <c r="O1248" s="23" t="str">
        <f>IF(K1248=1,'Lay Out'!$J$25,"")</f>
        <v/>
      </c>
      <c r="P1248">
        <f t="shared" si="117"/>
        <v>90646</v>
      </c>
      <c r="Q1248" s="16" t="str">
        <f>IF(K1248=1,'Lay Out'!F1248,"")</f>
        <v/>
      </c>
    </row>
    <row r="1249" spans="1:17" ht="14.4">
      <c r="A1249" t="str">
        <f>IF(C1249="no",_xlfn.XLOOKUP(D1249,'BASE BANCOS'!B:B,'BASE BANCOS'!C:C,"",0,1),IF(C1249&gt;2,_xlfn.XLOOKUP(D1249,'BASE BANCOS'!A:A,'BASE BANCOS'!C:C,"",0,1),""))</f>
        <v/>
      </c>
      <c r="B1249" s="16" t="str">
        <f>_xlfn.XLOOKUP(A1249,'BASE BANCOS'!C:C,'BASE BANCOS'!B:B,"",0,1)</f>
        <v/>
      </c>
      <c r="C1249" t="str">
        <f t="shared" si="119"/>
        <v/>
      </c>
      <c r="D1249" s="16">
        <f t="shared" si="118"/>
        <v>0</v>
      </c>
      <c r="E1249" t="str">
        <f t="shared" si="114"/>
        <v/>
      </c>
      <c r="F1249" s="21" t="str">
        <f>IF('Lay Out'!A1249&gt;1,'Lay Out'!C1249,"")</f>
        <v/>
      </c>
      <c r="G1249">
        <f>'Lay Out'!E1249</f>
        <v>0</v>
      </c>
      <c r="H1249" s="16" t="str">
        <f ca="1">IF('Lay Out'!A1249&gt;3,CONCATENATE('Lay Out'!A1249,RANDBETWEEN(1,99999)),(""))</f>
        <v/>
      </c>
      <c r="I1249" s="16" t="str">
        <f>IF('Lay Out'!A1249&gt;1,'Lay Out'!B1249,"")</f>
        <v/>
      </c>
      <c r="J1249" s="16" t="str">
        <f t="shared" si="115"/>
        <v/>
      </c>
      <c r="K1249" s="16" t="str">
        <f t="shared" si="116"/>
        <v/>
      </c>
      <c r="L1249" s="16" t="str" cm="1">
        <f t="array" ref="L1249">IF(E1249="","",_xlfn.IFS(E1249=18,40,E1249=16,3,E1249=10,10))</f>
        <v/>
      </c>
      <c r="M1249" s="22" t="str">
        <f>IF(E1249=18,'Lay Out'!D1249,IF(E1249=10,'Lay Out'!D1249,IF(E1249=16,'Lay Out'!D1249,"")))</f>
        <v/>
      </c>
      <c r="N1249" s="16" t="str">
        <f>IF(K1249=1,'Lay Out'!G1249,"")</f>
        <v/>
      </c>
      <c r="O1249" s="23" t="str">
        <f>IF(K1249=1,'Lay Out'!$J$25,"")</f>
        <v/>
      </c>
      <c r="P1249">
        <f t="shared" si="117"/>
        <v>90646</v>
      </c>
      <c r="Q1249" s="16" t="str">
        <f>IF(K1249=1,'Lay Out'!F1249,"")</f>
        <v/>
      </c>
    </row>
    <row r="1250" spans="1:17" ht="14.4">
      <c r="A1250" t="str">
        <f>IF(C1250="no",_xlfn.XLOOKUP(D1250,'BASE BANCOS'!B:B,'BASE BANCOS'!C:C,"",0,1),IF(C1250&gt;2,_xlfn.XLOOKUP(D1250,'BASE BANCOS'!A:A,'BASE BANCOS'!C:C,"",0,1),""))</f>
        <v/>
      </c>
      <c r="B1250" s="16" t="str">
        <f>_xlfn.XLOOKUP(A1250,'BASE BANCOS'!C:C,'BASE BANCOS'!B:B,"",0,1)</f>
        <v/>
      </c>
      <c r="C1250" t="str">
        <f t="shared" si="119"/>
        <v/>
      </c>
      <c r="D1250" s="16">
        <f t="shared" si="118"/>
        <v>0</v>
      </c>
      <c r="E1250" t="str">
        <f t="shared" si="114"/>
        <v/>
      </c>
      <c r="F1250" s="21" t="str">
        <f>IF('Lay Out'!A1250&gt;1,'Lay Out'!C1250,"")</f>
        <v/>
      </c>
      <c r="G1250">
        <f>'Lay Out'!E1250</f>
        <v>0</v>
      </c>
      <c r="H1250" s="16" t="str">
        <f ca="1">IF('Lay Out'!A1250&gt;3,CONCATENATE('Lay Out'!A1250,RANDBETWEEN(1,99999)),(""))</f>
        <v/>
      </c>
      <c r="I1250" s="16" t="str">
        <f>IF('Lay Out'!A1250&gt;1,'Lay Out'!B1250,"")</f>
        <v/>
      </c>
      <c r="J1250" s="16" t="str">
        <f t="shared" si="115"/>
        <v/>
      </c>
      <c r="K1250" s="16" t="str">
        <f t="shared" si="116"/>
        <v/>
      </c>
      <c r="L1250" s="16" t="str" cm="1">
        <f t="array" ref="L1250">IF(E1250="","",_xlfn.IFS(E1250=18,40,E1250=16,3,E1250=10,10))</f>
        <v/>
      </c>
      <c r="M1250" s="22" t="str">
        <f>IF(E1250=18,'Lay Out'!D1250,IF(E1250=10,'Lay Out'!D1250,IF(E1250=16,'Lay Out'!D1250,"")))</f>
        <v/>
      </c>
      <c r="N1250" s="16" t="str">
        <f>IF(K1250=1,'Lay Out'!G1250,"")</f>
        <v/>
      </c>
      <c r="O1250" s="23" t="str">
        <f>IF(K1250=1,'Lay Out'!$J$25,"")</f>
        <v/>
      </c>
      <c r="P1250">
        <f t="shared" si="117"/>
        <v>90646</v>
      </c>
      <c r="Q1250" s="16" t="str">
        <f>IF(K1250=1,'Lay Out'!F1250,"")</f>
        <v/>
      </c>
    </row>
    <row r="1251" spans="1:17" ht="14.4">
      <c r="A1251" t="str">
        <f>IF(C1251="no",_xlfn.XLOOKUP(D1251,'BASE BANCOS'!B:B,'BASE BANCOS'!C:C,"",0,1),IF(C1251&gt;2,_xlfn.XLOOKUP(D1251,'BASE BANCOS'!A:A,'BASE BANCOS'!C:C,"",0,1),""))</f>
        <v/>
      </c>
      <c r="B1251" s="16" t="str">
        <f>_xlfn.XLOOKUP(A1251,'BASE BANCOS'!C:C,'BASE BANCOS'!B:B,"",0,1)</f>
        <v/>
      </c>
      <c r="C1251" t="str">
        <f t="shared" si="119"/>
        <v/>
      </c>
      <c r="D1251" s="16">
        <f t="shared" si="118"/>
        <v>0</v>
      </c>
      <c r="E1251" t="str">
        <f t="shared" si="114"/>
        <v/>
      </c>
      <c r="F1251" s="21" t="str">
        <f>IF('Lay Out'!A1251&gt;1,'Lay Out'!C1251,"")</f>
        <v/>
      </c>
      <c r="G1251">
        <f>'Lay Out'!E1251</f>
        <v>0</v>
      </c>
      <c r="H1251" s="16" t="str">
        <f ca="1">IF('Lay Out'!A1251&gt;3,CONCATENATE('Lay Out'!A1251,RANDBETWEEN(1,99999)),(""))</f>
        <v/>
      </c>
      <c r="I1251" s="16" t="str">
        <f>IF('Lay Out'!A1251&gt;1,'Lay Out'!B1251,"")</f>
        <v/>
      </c>
      <c r="J1251" s="16" t="str">
        <f t="shared" si="115"/>
        <v/>
      </c>
      <c r="K1251" s="16" t="str">
        <f t="shared" si="116"/>
        <v/>
      </c>
      <c r="L1251" s="16" t="str" cm="1">
        <f t="array" ref="L1251">IF(E1251="","",_xlfn.IFS(E1251=18,40,E1251=16,3,E1251=10,10))</f>
        <v/>
      </c>
      <c r="M1251" s="22" t="str">
        <f>IF(E1251=18,'Lay Out'!D1251,IF(E1251=10,'Lay Out'!D1251,IF(E1251=16,'Lay Out'!D1251,"")))</f>
        <v/>
      </c>
      <c r="N1251" s="16" t="str">
        <f>IF(K1251=1,'Lay Out'!G1251,"")</f>
        <v/>
      </c>
      <c r="O1251" s="23" t="str">
        <f>IF(K1251=1,'Lay Out'!$J$25,"")</f>
        <v/>
      </c>
      <c r="P1251">
        <f t="shared" si="117"/>
        <v>90646</v>
      </c>
      <c r="Q1251" s="16" t="str">
        <f>IF(K1251=1,'Lay Out'!F1251,"")</f>
        <v/>
      </c>
    </row>
    <row r="1252" spans="1:17" ht="14.4">
      <c r="A1252" t="str">
        <f>IF(C1252="no",_xlfn.XLOOKUP(D1252,'BASE BANCOS'!B:B,'BASE BANCOS'!C:C,"",0,1),IF(C1252&gt;2,_xlfn.XLOOKUP(D1252,'BASE BANCOS'!A:A,'BASE BANCOS'!C:C,"",0,1),""))</f>
        <v/>
      </c>
      <c r="B1252" s="16" t="str">
        <f>_xlfn.XLOOKUP(A1252,'BASE BANCOS'!C:C,'BASE BANCOS'!B:B,"",0,1)</f>
        <v/>
      </c>
      <c r="C1252" t="str">
        <f t="shared" si="119"/>
        <v/>
      </c>
      <c r="D1252" s="16">
        <f t="shared" si="118"/>
        <v>0</v>
      </c>
      <c r="E1252" t="str">
        <f t="shared" si="114"/>
        <v/>
      </c>
      <c r="F1252" s="21" t="str">
        <f>IF('Lay Out'!A1252&gt;1,'Lay Out'!C1252,"")</f>
        <v/>
      </c>
      <c r="G1252">
        <f>'Lay Out'!E1252</f>
        <v>0</v>
      </c>
      <c r="H1252" s="16" t="str">
        <f ca="1">IF('Lay Out'!A1252&gt;3,CONCATENATE('Lay Out'!A1252,RANDBETWEEN(1,99999)),(""))</f>
        <v/>
      </c>
      <c r="I1252" s="16" t="str">
        <f>IF('Lay Out'!A1252&gt;1,'Lay Out'!B1252,"")</f>
        <v/>
      </c>
      <c r="J1252" s="16" t="str">
        <f t="shared" si="115"/>
        <v/>
      </c>
      <c r="K1252" s="16" t="str">
        <f t="shared" si="116"/>
        <v/>
      </c>
      <c r="L1252" s="16" t="str" cm="1">
        <f t="array" ref="L1252">IF(E1252="","",_xlfn.IFS(E1252=18,40,E1252=16,3,E1252=10,10))</f>
        <v/>
      </c>
      <c r="M1252" s="22" t="str">
        <f>IF(E1252=18,'Lay Out'!D1252,IF(E1252=10,'Lay Out'!D1252,IF(E1252=16,'Lay Out'!D1252,"")))</f>
        <v/>
      </c>
      <c r="N1252" s="16" t="str">
        <f>IF(K1252=1,'Lay Out'!G1252,"")</f>
        <v/>
      </c>
      <c r="O1252" s="23" t="str">
        <f>IF(K1252=1,'Lay Out'!$J$25,"")</f>
        <v/>
      </c>
      <c r="P1252">
        <f t="shared" si="117"/>
        <v>90646</v>
      </c>
      <c r="Q1252" s="16" t="str">
        <f>IF(K1252=1,'Lay Out'!F1252,"")</f>
        <v/>
      </c>
    </row>
    <row r="1253" spans="1:17" ht="14.4">
      <c r="A1253" t="str">
        <f>IF(C1253="no",_xlfn.XLOOKUP(D1253,'BASE BANCOS'!B:B,'BASE BANCOS'!C:C,"",0,1),IF(C1253&gt;2,_xlfn.XLOOKUP(D1253,'BASE BANCOS'!A:A,'BASE BANCOS'!C:C,"",0,1),""))</f>
        <v/>
      </c>
      <c r="B1253" s="16" t="str">
        <f>_xlfn.XLOOKUP(A1253,'BASE BANCOS'!C:C,'BASE BANCOS'!B:B,"",0,1)</f>
        <v/>
      </c>
      <c r="C1253" t="str">
        <f t="shared" si="119"/>
        <v/>
      </c>
      <c r="D1253" s="16">
        <f t="shared" si="118"/>
        <v>0</v>
      </c>
      <c r="E1253" t="str">
        <f t="shared" si="114"/>
        <v/>
      </c>
      <c r="F1253" s="21" t="str">
        <f>IF('Lay Out'!A1253&gt;1,'Lay Out'!C1253,"")</f>
        <v/>
      </c>
      <c r="G1253">
        <f>'Lay Out'!E1253</f>
        <v>0</v>
      </c>
      <c r="H1253" s="16" t="str">
        <f ca="1">IF('Lay Out'!A1253&gt;3,CONCATENATE('Lay Out'!A1253,RANDBETWEEN(1,99999)),(""))</f>
        <v/>
      </c>
      <c r="I1253" s="16" t="str">
        <f>IF('Lay Out'!A1253&gt;1,'Lay Out'!B1253,"")</f>
        <v/>
      </c>
      <c r="J1253" s="16" t="str">
        <f t="shared" si="115"/>
        <v/>
      </c>
      <c r="K1253" s="16" t="str">
        <f t="shared" si="116"/>
        <v/>
      </c>
      <c r="L1253" s="16" t="str" cm="1">
        <f t="array" ref="L1253">IF(E1253="","",_xlfn.IFS(E1253=18,40,E1253=16,3,E1253=10,10))</f>
        <v/>
      </c>
      <c r="M1253" s="22" t="str">
        <f>IF(E1253=18,'Lay Out'!D1253,IF(E1253=10,'Lay Out'!D1253,IF(E1253=16,'Lay Out'!D1253,"")))</f>
        <v/>
      </c>
      <c r="N1253" s="16" t="str">
        <f>IF(K1253=1,'Lay Out'!G1253,"")</f>
        <v/>
      </c>
      <c r="O1253" s="23" t="str">
        <f>IF(K1253=1,'Lay Out'!$J$25,"")</f>
        <v/>
      </c>
      <c r="P1253">
        <f t="shared" si="117"/>
        <v>90646</v>
      </c>
      <c r="Q1253" s="16" t="str">
        <f>IF(K1253=1,'Lay Out'!F1253,"")</f>
        <v/>
      </c>
    </row>
    <row r="1254" spans="1:17" ht="14.4">
      <c r="A1254" t="str">
        <f>IF(C1254="no",_xlfn.XLOOKUP(D1254,'BASE BANCOS'!B:B,'BASE BANCOS'!C:C,"",0,1),IF(C1254&gt;2,_xlfn.XLOOKUP(D1254,'BASE BANCOS'!A:A,'BASE BANCOS'!C:C,"",0,1),""))</f>
        <v/>
      </c>
      <c r="B1254" s="16" t="str">
        <f>_xlfn.XLOOKUP(A1254,'BASE BANCOS'!C:C,'BASE BANCOS'!B:B,"",0,1)</f>
        <v/>
      </c>
      <c r="C1254" t="str">
        <f t="shared" si="119"/>
        <v/>
      </c>
      <c r="D1254" s="16">
        <f t="shared" si="118"/>
        <v>0</v>
      </c>
      <c r="E1254" t="str">
        <f t="shared" si="114"/>
        <v/>
      </c>
      <c r="F1254" s="21" t="str">
        <f>IF('Lay Out'!A1254&gt;1,'Lay Out'!C1254,"")</f>
        <v/>
      </c>
      <c r="G1254">
        <f>'Lay Out'!E1254</f>
        <v>0</v>
      </c>
      <c r="H1254" s="16" t="str">
        <f ca="1">IF('Lay Out'!A1254&gt;3,CONCATENATE('Lay Out'!A1254,RANDBETWEEN(1,99999)),(""))</f>
        <v/>
      </c>
      <c r="I1254" s="16" t="str">
        <f>IF('Lay Out'!A1254&gt;1,'Lay Out'!B1254,"")</f>
        <v/>
      </c>
      <c r="J1254" s="16" t="str">
        <f t="shared" si="115"/>
        <v/>
      </c>
      <c r="K1254" s="16" t="str">
        <f t="shared" si="116"/>
        <v/>
      </c>
      <c r="L1254" s="16" t="str" cm="1">
        <f t="array" ref="L1254">IF(E1254="","",_xlfn.IFS(E1254=18,40,E1254=16,3,E1254=10,10))</f>
        <v/>
      </c>
      <c r="M1254" s="22" t="str">
        <f>IF(E1254=18,'Lay Out'!D1254,IF(E1254=10,'Lay Out'!D1254,IF(E1254=16,'Lay Out'!D1254,"")))</f>
        <v/>
      </c>
      <c r="N1254" s="16" t="str">
        <f>IF(K1254=1,'Lay Out'!G1254,"")</f>
        <v/>
      </c>
      <c r="O1254" s="23" t="str">
        <f>IF(K1254=1,'Lay Out'!$J$25,"")</f>
        <v/>
      </c>
      <c r="P1254">
        <f t="shared" si="117"/>
        <v>90646</v>
      </c>
      <c r="Q1254" s="16" t="str">
        <f>IF(K1254=1,'Lay Out'!F1254,"")</f>
        <v/>
      </c>
    </row>
    <row r="1255" spans="1:17" ht="14.4">
      <c r="A1255" t="str">
        <f>IF(C1255="no",_xlfn.XLOOKUP(D1255,'BASE BANCOS'!B:B,'BASE BANCOS'!C:C,"",0,1),IF(C1255&gt;2,_xlfn.XLOOKUP(D1255,'BASE BANCOS'!A:A,'BASE BANCOS'!C:C,"",0,1),""))</f>
        <v/>
      </c>
      <c r="B1255" s="16" t="str">
        <f>_xlfn.XLOOKUP(A1255,'BASE BANCOS'!C:C,'BASE BANCOS'!B:B,"",0,1)</f>
        <v/>
      </c>
      <c r="C1255" t="str">
        <f t="shared" si="119"/>
        <v/>
      </c>
      <c r="D1255" s="16">
        <f t="shared" si="118"/>
        <v>0</v>
      </c>
      <c r="E1255" t="str">
        <f t="shared" si="114"/>
        <v/>
      </c>
      <c r="F1255" s="21" t="str">
        <f>IF('Lay Out'!A1255&gt;1,'Lay Out'!C1255,"")</f>
        <v/>
      </c>
      <c r="G1255">
        <f>'Lay Out'!E1255</f>
        <v>0</v>
      </c>
      <c r="H1255" s="16" t="str">
        <f ca="1">IF('Lay Out'!A1255&gt;3,CONCATENATE('Lay Out'!A1255,RANDBETWEEN(1,99999)),(""))</f>
        <v/>
      </c>
      <c r="I1255" s="16" t="str">
        <f>IF('Lay Out'!A1255&gt;1,'Lay Out'!B1255,"")</f>
        <v/>
      </c>
      <c r="J1255" s="16" t="str">
        <f t="shared" si="115"/>
        <v/>
      </c>
      <c r="K1255" s="16" t="str">
        <f t="shared" si="116"/>
        <v/>
      </c>
      <c r="L1255" s="16" t="str" cm="1">
        <f t="array" ref="L1255">IF(E1255="","",_xlfn.IFS(E1255=18,40,E1255=16,3,E1255=10,10))</f>
        <v/>
      </c>
      <c r="M1255" s="22" t="str">
        <f>IF(E1255=18,'Lay Out'!D1255,IF(E1255=10,'Lay Out'!D1255,IF(E1255=16,'Lay Out'!D1255,"")))</f>
        <v/>
      </c>
      <c r="N1255" s="16" t="str">
        <f>IF(K1255=1,'Lay Out'!G1255,"")</f>
        <v/>
      </c>
      <c r="O1255" s="23" t="str">
        <f>IF(K1255=1,'Lay Out'!$J$25,"")</f>
        <v/>
      </c>
      <c r="P1255">
        <f t="shared" si="117"/>
        <v>90646</v>
      </c>
      <c r="Q1255" s="16" t="str">
        <f>IF(K1255=1,'Lay Out'!F1255,"")</f>
        <v/>
      </c>
    </row>
    <row r="1256" spans="1:17" ht="14.4">
      <c r="A1256" t="str">
        <f>IF(C1256="no",_xlfn.XLOOKUP(D1256,'BASE BANCOS'!B:B,'BASE BANCOS'!C:C,"",0,1),IF(C1256&gt;2,_xlfn.XLOOKUP(D1256,'BASE BANCOS'!A:A,'BASE BANCOS'!C:C,"",0,1),""))</f>
        <v/>
      </c>
      <c r="B1256" s="16" t="str">
        <f>_xlfn.XLOOKUP(A1256,'BASE BANCOS'!C:C,'BASE BANCOS'!B:B,"",0,1)</f>
        <v/>
      </c>
      <c r="C1256" t="str">
        <f t="shared" si="119"/>
        <v/>
      </c>
      <c r="D1256" s="16">
        <f t="shared" si="118"/>
        <v>0</v>
      </c>
      <c r="E1256" t="str">
        <f t="shared" si="114"/>
        <v/>
      </c>
      <c r="F1256" s="21" t="str">
        <f>IF('Lay Out'!A1256&gt;1,'Lay Out'!C1256,"")</f>
        <v/>
      </c>
      <c r="G1256">
        <f>'Lay Out'!E1256</f>
        <v>0</v>
      </c>
      <c r="H1256" s="16" t="str">
        <f ca="1">IF('Lay Out'!A1256&gt;3,CONCATENATE('Lay Out'!A1256,RANDBETWEEN(1,99999)),(""))</f>
        <v/>
      </c>
      <c r="I1256" s="16" t="str">
        <f>IF('Lay Out'!A1256&gt;1,'Lay Out'!B1256,"")</f>
        <v/>
      </c>
      <c r="J1256" s="16" t="str">
        <f t="shared" si="115"/>
        <v/>
      </c>
      <c r="K1256" s="16" t="str">
        <f t="shared" si="116"/>
        <v/>
      </c>
      <c r="L1256" s="16" t="str" cm="1">
        <f t="array" ref="L1256">IF(E1256="","",_xlfn.IFS(E1256=18,40,E1256=16,3,E1256=10,10))</f>
        <v/>
      </c>
      <c r="M1256" s="22" t="str">
        <f>IF(E1256=18,'Lay Out'!D1256,IF(E1256=10,'Lay Out'!D1256,IF(E1256=16,'Lay Out'!D1256,"")))</f>
        <v/>
      </c>
      <c r="N1256" s="16" t="str">
        <f>IF(K1256=1,'Lay Out'!G1256,"")</f>
        <v/>
      </c>
      <c r="O1256" s="23" t="str">
        <f>IF(K1256=1,'Lay Out'!$J$25,"")</f>
        <v/>
      </c>
      <c r="P1256">
        <f t="shared" si="117"/>
        <v>90646</v>
      </c>
      <c r="Q1256" s="16" t="str">
        <f>IF(K1256=1,'Lay Out'!F1256,"")</f>
        <v/>
      </c>
    </row>
    <row r="1257" spans="1:17" ht="14.4">
      <c r="A1257" t="str">
        <f>IF(C1257="no",_xlfn.XLOOKUP(D1257,'BASE BANCOS'!B:B,'BASE BANCOS'!C:C,"",0,1),IF(C1257&gt;2,_xlfn.XLOOKUP(D1257,'BASE BANCOS'!A:A,'BASE BANCOS'!C:C,"",0,1),""))</f>
        <v/>
      </c>
      <c r="B1257" s="16" t="str">
        <f>_xlfn.XLOOKUP(A1257,'BASE BANCOS'!C:C,'BASE BANCOS'!B:B,"",0,1)</f>
        <v/>
      </c>
      <c r="C1257" t="str">
        <f t="shared" si="119"/>
        <v/>
      </c>
      <c r="D1257" s="16">
        <f t="shared" si="118"/>
        <v>0</v>
      </c>
      <c r="E1257" t="str">
        <f t="shared" si="114"/>
        <v/>
      </c>
      <c r="F1257" s="21" t="str">
        <f>IF('Lay Out'!A1257&gt;1,'Lay Out'!C1257,"")</f>
        <v/>
      </c>
      <c r="G1257">
        <f>'Lay Out'!E1257</f>
        <v>0</v>
      </c>
      <c r="H1257" s="16" t="str">
        <f ca="1">IF('Lay Out'!A1257&gt;3,CONCATENATE('Lay Out'!A1257,RANDBETWEEN(1,99999)),(""))</f>
        <v/>
      </c>
      <c r="I1257" s="16" t="str">
        <f>IF('Lay Out'!A1257&gt;1,'Lay Out'!B1257,"")</f>
        <v/>
      </c>
      <c r="J1257" s="16" t="str">
        <f t="shared" si="115"/>
        <v/>
      </c>
      <c r="K1257" s="16" t="str">
        <f t="shared" si="116"/>
        <v/>
      </c>
      <c r="L1257" s="16" t="str" cm="1">
        <f t="array" ref="L1257">IF(E1257="","",_xlfn.IFS(E1257=18,40,E1257=16,3,E1257=10,10))</f>
        <v/>
      </c>
      <c r="M1257" s="22" t="str">
        <f>IF(E1257=18,'Lay Out'!D1257,IF(E1257=10,'Lay Out'!D1257,IF(E1257=16,'Lay Out'!D1257,"")))</f>
        <v/>
      </c>
      <c r="N1257" s="16" t="str">
        <f>IF(K1257=1,'Lay Out'!G1257,"")</f>
        <v/>
      </c>
      <c r="O1257" s="23" t="str">
        <f>IF(K1257=1,'Lay Out'!$J$25,"")</f>
        <v/>
      </c>
      <c r="P1257">
        <f t="shared" si="117"/>
        <v>90646</v>
      </c>
      <c r="Q1257" s="16" t="str">
        <f>IF(K1257=1,'Lay Out'!F1257,"")</f>
        <v/>
      </c>
    </row>
    <row r="1258" spans="1:17" ht="14.4">
      <c r="A1258" t="str">
        <f>IF(C1258="no",_xlfn.XLOOKUP(D1258,'BASE BANCOS'!B:B,'BASE BANCOS'!C:C,"",0,1),IF(C1258&gt;2,_xlfn.XLOOKUP(D1258,'BASE BANCOS'!A:A,'BASE BANCOS'!C:C,"",0,1),""))</f>
        <v/>
      </c>
      <c r="B1258" s="16" t="str">
        <f>_xlfn.XLOOKUP(A1258,'BASE BANCOS'!C:C,'BASE BANCOS'!B:B,"",0,1)</f>
        <v/>
      </c>
      <c r="C1258" t="str">
        <f t="shared" si="119"/>
        <v/>
      </c>
      <c r="D1258" s="16">
        <f t="shared" si="118"/>
        <v>0</v>
      </c>
      <c r="E1258" t="str">
        <f t="shared" si="114"/>
        <v/>
      </c>
      <c r="F1258" s="21" t="str">
        <f>IF('Lay Out'!A1258&gt;1,'Lay Out'!C1258,"")</f>
        <v/>
      </c>
      <c r="G1258">
        <f>'Lay Out'!E1258</f>
        <v>0</v>
      </c>
      <c r="H1258" s="16" t="str">
        <f ca="1">IF('Lay Out'!A1258&gt;3,CONCATENATE('Lay Out'!A1258,RANDBETWEEN(1,99999)),(""))</f>
        <v/>
      </c>
      <c r="I1258" s="16" t="str">
        <f>IF('Lay Out'!A1258&gt;1,'Lay Out'!B1258,"")</f>
        <v/>
      </c>
      <c r="J1258" s="16" t="str">
        <f t="shared" si="115"/>
        <v/>
      </c>
      <c r="K1258" s="16" t="str">
        <f t="shared" si="116"/>
        <v/>
      </c>
      <c r="L1258" s="16" t="str" cm="1">
        <f t="array" ref="L1258">IF(E1258="","",_xlfn.IFS(E1258=18,40,E1258=16,3,E1258=10,10))</f>
        <v/>
      </c>
      <c r="M1258" s="22" t="str">
        <f>IF(E1258=18,'Lay Out'!D1258,IF(E1258=10,'Lay Out'!D1258,IF(E1258=16,'Lay Out'!D1258,"")))</f>
        <v/>
      </c>
      <c r="N1258" s="16" t="str">
        <f>IF(K1258=1,'Lay Out'!G1258,"")</f>
        <v/>
      </c>
      <c r="O1258" s="23" t="str">
        <f>IF(K1258=1,'Lay Out'!$J$25,"")</f>
        <v/>
      </c>
      <c r="P1258">
        <f t="shared" si="117"/>
        <v>90646</v>
      </c>
      <c r="Q1258" s="16" t="str">
        <f>IF(K1258=1,'Lay Out'!F1258,"")</f>
        <v/>
      </c>
    </row>
    <row r="1259" spans="1:17" ht="14.4">
      <c r="A1259" t="str">
        <f>IF(C1259="no",_xlfn.XLOOKUP(D1259,'BASE BANCOS'!B:B,'BASE BANCOS'!C:C,"",0,1),IF(C1259&gt;2,_xlfn.XLOOKUP(D1259,'BASE BANCOS'!A:A,'BASE BANCOS'!C:C,"",0,1),""))</f>
        <v/>
      </c>
      <c r="B1259" s="16" t="str">
        <f>_xlfn.XLOOKUP(A1259,'BASE BANCOS'!C:C,'BASE BANCOS'!B:B,"",0,1)</f>
        <v/>
      </c>
      <c r="C1259" t="str">
        <f t="shared" si="119"/>
        <v/>
      </c>
      <c r="D1259" s="16">
        <f t="shared" si="118"/>
        <v>0</v>
      </c>
      <c r="E1259" t="str">
        <f t="shared" si="114"/>
        <v/>
      </c>
      <c r="F1259" s="21" t="str">
        <f>IF('Lay Out'!A1259&gt;1,'Lay Out'!C1259,"")</f>
        <v/>
      </c>
      <c r="G1259">
        <f>'Lay Out'!E1259</f>
        <v>0</v>
      </c>
      <c r="H1259" s="16" t="str">
        <f ca="1">IF('Lay Out'!A1259&gt;3,CONCATENATE('Lay Out'!A1259,RANDBETWEEN(1,99999)),(""))</f>
        <v/>
      </c>
      <c r="I1259" s="16" t="str">
        <f>IF('Lay Out'!A1259&gt;1,'Lay Out'!B1259,"")</f>
        <v/>
      </c>
      <c r="J1259" s="16" t="str">
        <f t="shared" si="115"/>
        <v/>
      </c>
      <c r="K1259" s="16" t="str">
        <f t="shared" si="116"/>
        <v/>
      </c>
      <c r="L1259" s="16" t="str" cm="1">
        <f t="array" ref="L1259">IF(E1259="","",_xlfn.IFS(E1259=18,40,E1259=16,3,E1259=10,10))</f>
        <v/>
      </c>
      <c r="M1259" s="22" t="str">
        <f>IF(E1259=18,'Lay Out'!D1259,IF(E1259=10,'Lay Out'!D1259,IF(E1259=16,'Lay Out'!D1259,"")))</f>
        <v/>
      </c>
      <c r="N1259" s="16" t="str">
        <f>IF(K1259=1,'Lay Out'!G1259,"")</f>
        <v/>
      </c>
      <c r="O1259" s="23" t="str">
        <f>IF(K1259=1,'Lay Out'!$J$25,"")</f>
        <v/>
      </c>
      <c r="P1259">
        <f t="shared" si="117"/>
        <v>90646</v>
      </c>
      <c r="Q1259" s="16" t="str">
        <f>IF(K1259=1,'Lay Out'!F1259,"")</f>
        <v/>
      </c>
    </row>
    <row r="1260" spans="1:17" ht="14.4">
      <c r="A1260" t="str">
        <f>IF(C1260="no",_xlfn.XLOOKUP(D1260,'BASE BANCOS'!B:B,'BASE BANCOS'!C:C,"",0,1),IF(C1260&gt;2,_xlfn.XLOOKUP(D1260,'BASE BANCOS'!A:A,'BASE BANCOS'!C:C,"",0,1),""))</f>
        <v/>
      </c>
      <c r="B1260" s="16" t="str">
        <f>_xlfn.XLOOKUP(A1260,'BASE BANCOS'!C:C,'BASE BANCOS'!B:B,"",0,1)</f>
        <v/>
      </c>
      <c r="C1260" t="str">
        <f t="shared" si="119"/>
        <v/>
      </c>
      <c r="D1260" s="16">
        <f t="shared" si="118"/>
        <v>0</v>
      </c>
      <c r="E1260" t="str">
        <f t="shared" si="114"/>
        <v/>
      </c>
      <c r="F1260" s="21" t="str">
        <f>IF('Lay Out'!A1260&gt;1,'Lay Out'!C1260,"")</f>
        <v/>
      </c>
      <c r="G1260">
        <f>'Lay Out'!E1260</f>
        <v>0</v>
      </c>
      <c r="H1260" s="16" t="str">
        <f ca="1">IF('Lay Out'!A1260&gt;3,CONCATENATE('Lay Out'!A1260,RANDBETWEEN(1,99999)),(""))</f>
        <v/>
      </c>
      <c r="I1260" s="16" t="str">
        <f>IF('Lay Out'!A1260&gt;1,'Lay Out'!B1260,"")</f>
        <v/>
      </c>
      <c r="J1260" s="16" t="str">
        <f t="shared" si="115"/>
        <v/>
      </c>
      <c r="K1260" s="16" t="str">
        <f t="shared" si="116"/>
        <v/>
      </c>
      <c r="L1260" s="16" t="str" cm="1">
        <f t="array" ref="L1260">IF(E1260="","",_xlfn.IFS(E1260=18,40,E1260=16,3,E1260=10,10))</f>
        <v/>
      </c>
      <c r="M1260" s="22" t="str">
        <f>IF(E1260=18,'Lay Out'!D1260,IF(E1260=10,'Lay Out'!D1260,IF(E1260=16,'Lay Out'!D1260,"")))</f>
        <v/>
      </c>
      <c r="N1260" s="16" t="str">
        <f>IF(K1260=1,'Lay Out'!G1260,"")</f>
        <v/>
      </c>
      <c r="O1260" s="23" t="str">
        <f>IF(K1260=1,'Lay Out'!$J$25,"")</f>
        <v/>
      </c>
      <c r="P1260">
        <f t="shared" si="117"/>
        <v>90646</v>
      </c>
      <c r="Q1260" s="16" t="str">
        <f>IF(K1260=1,'Lay Out'!F1260,"")</f>
        <v/>
      </c>
    </row>
    <row r="1261" spans="1:17" ht="14.4">
      <c r="A1261" t="str">
        <f>IF(C1261="no",_xlfn.XLOOKUP(D1261,'BASE BANCOS'!B:B,'BASE BANCOS'!C:C,"",0,1),IF(C1261&gt;2,_xlfn.XLOOKUP(D1261,'BASE BANCOS'!A:A,'BASE BANCOS'!C:C,"",0,1),""))</f>
        <v/>
      </c>
      <c r="B1261" s="16" t="str">
        <f>_xlfn.XLOOKUP(A1261,'BASE BANCOS'!C:C,'BASE BANCOS'!B:B,"",0,1)</f>
        <v/>
      </c>
      <c r="C1261" t="str">
        <f t="shared" si="119"/>
        <v/>
      </c>
      <c r="D1261" s="16">
        <f t="shared" si="118"/>
        <v>0</v>
      </c>
      <c r="E1261" t="str">
        <f t="shared" si="114"/>
        <v/>
      </c>
      <c r="F1261" s="21" t="str">
        <f>IF('Lay Out'!A1261&gt;1,'Lay Out'!C1261,"")</f>
        <v/>
      </c>
      <c r="G1261">
        <f>'Lay Out'!E1261</f>
        <v>0</v>
      </c>
      <c r="H1261" s="16" t="str">
        <f ca="1">IF('Lay Out'!A1261&gt;3,CONCATENATE('Lay Out'!A1261,RANDBETWEEN(1,99999)),(""))</f>
        <v/>
      </c>
      <c r="I1261" s="16" t="str">
        <f>IF('Lay Out'!A1261&gt;1,'Lay Out'!B1261,"")</f>
        <v/>
      </c>
      <c r="J1261" s="16" t="str">
        <f t="shared" si="115"/>
        <v/>
      </c>
      <c r="K1261" s="16" t="str">
        <f t="shared" si="116"/>
        <v/>
      </c>
      <c r="L1261" s="16" t="str" cm="1">
        <f t="array" ref="L1261">IF(E1261="","",_xlfn.IFS(E1261=18,40,E1261=16,3,E1261=10,10))</f>
        <v/>
      </c>
      <c r="M1261" s="22" t="str">
        <f>IF(E1261=18,'Lay Out'!D1261,IF(E1261=10,'Lay Out'!D1261,IF(E1261=16,'Lay Out'!D1261,"")))</f>
        <v/>
      </c>
      <c r="N1261" s="16" t="str">
        <f>IF(K1261=1,'Lay Out'!G1261,"")</f>
        <v/>
      </c>
      <c r="O1261" s="23" t="str">
        <f>IF(K1261=1,'Lay Out'!$J$25,"")</f>
        <v/>
      </c>
      <c r="P1261">
        <f t="shared" si="117"/>
        <v>90646</v>
      </c>
      <c r="Q1261" s="16" t="str">
        <f>IF(K1261=1,'Lay Out'!F1261,"")</f>
        <v/>
      </c>
    </row>
    <row r="1262" spans="1:17" ht="14.4">
      <c r="A1262" t="str">
        <f>IF(C1262="no",_xlfn.XLOOKUP(D1262,'BASE BANCOS'!B:B,'BASE BANCOS'!C:C,"",0,1),IF(C1262&gt;2,_xlfn.XLOOKUP(D1262,'BASE BANCOS'!A:A,'BASE BANCOS'!C:C,"",0,1),""))</f>
        <v/>
      </c>
      <c r="B1262" s="16" t="str">
        <f>_xlfn.XLOOKUP(A1262,'BASE BANCOS'!C:C,'BASE BANCOS'!B:B,"",0,1)</f>
        <v/>
      </c>
      <c r="C1262" t="str">
        <f t="shared" si="119"/>
        <v/>
      </c>
      <c r="D1262" s="16">
        <f t="shared" si="118"/>
        <v>0</v>
      </c>
      <c r="E1262" t="str">
        <f t="shared" si="114"/>
        <v/>
      </c>
      <c r="F1262" s="21" t="str">
        <f>IF('Lay Out'!A1262&gt;1,'Lay Out'!C1262,"")</f>
        <v/>
      </c>
      <c r="G1262">
        <f>'Lay Out'!E1262</f>
        <v>0</v>
      </c>
      <c r="H1262" s="16" t="str">
        <f ca="1">IF('Lay Out'!A1262&gt;3,CONCATENATE('Lay Out'!A1262,RANDBETWEEN(1,99999)),(""))</f>
        <v/>
      </c>
      <c r="I1262" s="16" t="str">
        <f>IF('Lay Out'!A1262&gt;1,'Lay Out'!B1262,"")</f>
        <v/>
      </c>
      <c r="J1262" s="16" t="str">
        <f t="shared" si="115"/>
        <v/>
      </c>
      <c r="K1262" s="16" t="str">
        <f t="shared" si="116"/>
        <v/>
      </c>
      <c r="L1262" s="16" t="str" cm="1">
        <f t="array" ref="L1262">IF(E1262="","",_xlfn.IFS(E1262=18,40,E1262=16,3,E1262=10,10))</f>
        <v/>
      </c>
      <c r="M1262" s="22" t="str">
        <f>IF(E1262=18,'Lay Out'!D1262,IF(E1262=10,'Lay Out'!D1262,IF(E1262=16,'Lay Out'!D1262,"")))</f>
        <v/>
      </c>
      <c r="N1262" s="16" t="str">
        <f>IF(K1262=1,'Lay Out'!G1262,"")</f>
        <v/>
      </c>
      <c r="O1262" s="23" t="str">
        <f>IF(K1262=1,'Lay Out'!$J$25,"")</f>
        <v/>
      </c>
      <c r="P1262">
        <f t="shared" si="117"/>
        <v>90646</v>
      </c>
      <c r="Q1262" s="16" t="str">
        <f>IF(K1262=1,'Lay Out'!F1262,"")</f>
        <v/>
      </c>
    </row>
    <row r="1263" spans="1:17" ht="14.4">
      <c r="A1263" t="str">
        <f>IF(C1263="no",_xlfn.XLOOKUP(D1263,'BASE BANCOS'!B:B,'BASE BANCOS'!C:C,"",0,1),IF(C1263&gt;2,_xlfn.XLOOKUP(D1263,'BASE BANCOS'!A:A,'BASE BANCOS'!C:C,"",0,1),""))</f>
        <v/>
      </c>
      <c r="B1263" s="16" t="str">
        <f>_xlfn.XLOOKUP(A1263,'BASE BANCOS'!C:C,'BASE BANCOS'!B:B,"",0,1)</f>
        <v/>
      </c>
      <c r="C1263" t="str">
        <f t="shared" si="119"/>
        <v/>
      </c>
      <c r="D1263" s="16">
        <f t="shared" si="118"/>
        <v>0</v>
      </c>
      <c r="E1263" t="str">
        <f t="shared" si="114"/>
        <v/>
      </c>
      <c r="F1263" s="21" t="str">
        <f>IF('Lay Out'!A1263&gt;1,'Lay Out'!C1263,"")</f>
        <v/>
      </c>
      <c r="G1263">
        <f>'Lay Out'!E1263</f>
        <v>0</v>
      </c>
      <c r="H1263" s="16" t="str">
        <f ca="1">IF('Lay Out'!A1263&gt;3,CONCATENATE('Lay Out'!A1263,RANDBETWEEN(1,99999)),(""))</f>
        <v/>
      </c>
      <c r="I1263" s="16" t="str">
        <f>IF('Lay Out'!A1263&gt;1,'Lay Out'!B1263,"")</f>
        <v/>
      </c>
      <c r="J1263" s="16" t="str">
        <f t="shared" si="115"/>
        <v/>
      </c>
      <c r="K1263" s="16" t="str">
        <f t="shared" si="116"/>
        <v/>
      </c>
      <c r="L1263" s="16" t="str" cm="1">
        <f t="array" ref="L1263">IF(E1263="","",_xlfn.IFS(E1263=18,40,E1263=16,3,E1263=10,10))</f>
        <v/>
      </c>
      <c r="M1263" s="22" t="str">
        <f>IF(E1263=18,'Lay Out'!D1263,IF(E1263=10,'Lay Out'!D1263,IF(E1263=16,'Lay Out'!D1263,"")))</f>
        <v/>
      </c>
      <c r="N1263" s="16" t="str">
        <f>IF(K1263=1,'Lay Out'!G1263,"")</f>
        <v/>
      </c>
      <c r="O1263" s="23" t="str">
        <f>IF(K1263=1,'Lay Out'!$J$25,"")</f>
        <v/>
      </c>
      <c r="P1263">
        <f t="shared" si="117"/>
        <v>90646</v>
      </c>
      <c r="Q1263" s="16" t="str">
        <f>IF(K1263=1,'Lay Out'!F1263,"")</f>
        <v/>
      </c>
    </row>
    <row r="1264" spans="1:17" ht="14.4">
      <c r="A1264" t="str">
        <f>IF(C1264="no",_xlfn.XLOOKUP(D1264,'BASE BANCOS'!B:B,'BASE BANCOS'!C:C,"",0,1),IF(C1264&gt;2,_xlfn.XLOOKUP(D1264,'BASE BANCOS'!A:A,'BASE BANCOS'!C:C,"",0,1),""))</f>
        <v/>
      </c>
      <c r="B1264" s="16" t="str">
        <f>_xlfn.XLOOKUP(A1264,'BASE BANCOS'!C:C,'BASE BANCOS'!B:B,"",0,1)</f>
        <v/>
      </c>
      <c r="C1264" t="str">
        <f t="shared" si="119"/>
        <v/>
      </c>
      <c r="D1264" s="16">
        <f t="shared" si="118"/>
        <v>0</v>
      </c>
      <c r="E1264" t="str">
        <f t="shared" si="114"/>
        <v/>
      </c>
      <c r="F1264" s="21" t="str">
        <f>IF('Lay Out'!A1264&gt;1,'Lay Out'!C1264,"")</f>
        <v/>
      </c>
      <c r="G1264">
        <f>'Lay Out'!E1264</f>
        <v>0</v>
      </c>
      <c r="H1264" s="16" t="str">
        <f ca="1">IF('Lay Out'!A1264&gt;3,CONCATENATE('Lay Out'!A1264,RANDBETWEEN(1,99999)),(""))</f>
        <v/>
      </c>
      <c r="I1264" s="16" t="str">
        <f>IF('Lay Out'!A1264&gt;1,'Lay Out'!B1264,"")</f>
        <v/>
      </c>
      <c r="J1264" s="16" t="str">
        <f t="shared" si="115"/>
        <v/>
      </c>
      <c r="K1264" s="16" t="str">
        <f t="shared" si="116"/>
        <v/>
      </c>
      <c r="L1264" s="16" t="str" cm="1">
        <f t="array" ref="L1264">IF(E1264="","",_xlfn.IFS(E1264=18,40,E1264=16,3,E1264=10,10))</f>
        <v/>
      </c>
      <c r="M1264" s="22" t="str">
        <f>IF(E1264=18,'Lay Out'!D1264,IF(E1264=10,'Lay Out'!D1264,IF(E1264=16,'Lay Out'!D1264,"")))</f>
        <v/>
      </c>
      <c r="N1264" s="16" t="str">
        <f>IF(K1264=1,'Lay Out'!G1264,"")</f>
        <v/>
      </c>
      <c r="O1264" s="23" t="str">
        <f>IF(K1264=1,'Lay Out'!$J$25,"")</f>
        <v/>
      </c>
      <c r="P1264">
        <f t="shared" si="117"/>
        <v>90646</v>
      </c>
      <c r="Q1264" s="16" t="str">
        <f>IF(K1264=1,'Lay Out'!F1264,"")</f>
        <v/>
      </c>
    </row>
    <row r="1265" spans="1:17" ht="14.4">
      <c r="A1265" t="str">
        <f>IF(C1265="no",_xlfn.XLOOKUP(D1265,'BASE BANCOS'!B:B,'BASE BANCOS'!C:C,"",0,1),IF(C1265&gt;2,_xlfn.XLOOKUP(D1265,'BASE BANCOS'!A:A,'BASE BANCOS'!C:C,"",0,1),""))</f>
        <v/>
      </c>
      <c r="B1265" s="16" t="str">
        <f>_xlfn.XLOOKUP(A1265,'BASE BANCOS'!C:C,'BASE BANCOS'!B:B,"",0,1)</f>
        <v/>
      </c>
      <c r="C1265" t="str">
        <f t="shared" si="119"/>
        <v/>
      </c>
      <c r="D1265" s="16">
        <f t="shared" si="118"/>
        <v>0</v>
      </c>
      <c r="E1265" t="str">
        <f t="shared" si="114"/>
        <v/>
      </c>
      <c r="F1265" s="21" t="str">
        <f>IF('Lay Out'!A1265&gt;1,'Lay Out'!C1265,"")</f>
        <v/>
      </c>
      <c r="G1265">
        <f>'Lay Out'!E1265</f>
        <v>0</v>
      </c>
      <c r="H1265" s="16" t="str">
        <f ca="1">IF('Lay Out'!A1265&gt;3,CONCATENATE('Lay Out'!A1265,RANDBETWEEN(1,99999)),(""))</f>
        <v/>
      </c>
      <c r="I1265" s="16" t="str">
        <f>IF('Lay Out'!A1265&gt;1,'Lay Out'!B1265,"")</f>
        <v/>
      </c>
      <c r="J1265" s="16" t="str">
        <f t="shared" si="115"/>
        <v/>
      </c>
      <c r="K1265" s="16" t="str">
        <f t="shared" si="116"/>
        <v/>
      </c>
      <c r="L1265" s="16" t="str" cm="1">
        <f t="array" ref="L1265">IF(E1265="","",_xlfn.IFS(E1265=18,40,E1265=16,3,E1265=10,10))</f>
        <v/>
      </c>
      <c r="M1265" s="22" t="str">
        <f>IF(E1265=18,'Lay Out'!D1265,IF(E1265=10,'Lay Out'!D1265,IF(E1265=16,'Lay Out'!D1265,"")))</f>
        <v/>
      </c>
      <c r="N1265" s="16" t="str">
        <f>IF(K1265=1,'Lay Out'!G1265,"")</f>
        <v/>
      </c>
      <c r="O1265" s="23" t="str">
        <f>IF(K1265=1,'Lay Out'!$J$25,"")</f>
        <v/>
      </c>
      <c r="P1265">
        <f t="shared" si="117"/>
        <v>90646</v>
      </c>
      <c r="Q1265" s="16" t="str">
        <f>IF(K1265=1,'Lay Out'!F1265,"")</f>
        <v/>
      </c>
    </row>
    <row r="1266" spans="1:17" ht="14.4">
      <c r="A1266" t="str">
        <f>IF(C1266="no",_xlfn.XLOOKUP(D1266,'BASE BANCOS'!B:B,'BASE BANCOS'!C:C,"",0,1),IF(C1266&gt;2,_xlfn.XLOOKUP(D1266,'BASE BANCOS'!A:A,'BASE BANCOS'!C:C,"",0,1),""))</f>
        <v/>
      </c>
      <c r="B1266" s="16" t="str">
        <f>_xlfn.XLOOKUP(A1266,'BASE BANCOS'!C:C,'BASE BANCOS'!B:B,"",0,1)</f>
        <v/>
      </c>
      <c r="C1266" t="str">
        <f t="shared" si="119"/>
        <v/>
      </c>
      <c r="D1266" s="16">
        <f t="shared" si="118"/>
        <v>0</v>
      </c>
      <c r="E1266" t="str">
        <f t="shared" si="114"/>
        <v/>
      </c>
      <c r="F1266" s="21" t="str">
        <f>IF('Lay Out'!A1266&gt;1,'Lay Out'!C1266,"")</f>
        <v/>
      </c>
      <c r="G1266">
        <f>'Lay Out'!E1266</f>
        <v>0</v>
      </c>
      <c r="H1266" s="16" t="str">
        <f ca="1">IF('Lay Out'!A1266&gt;3,CONCATENATE('Lay Out'!A1266,RANDBETWEEN(1,99999)),(""))</f>
        <v/>
      </c>
      <c r="I1266" s="16" t="str">
        <f>IF('Lay Out'!A1266&gt;1,'Lay Out'!B1266,"")</f>
        <v/>
      </c>
      <c r="J1266" s="16" t="str">
        <f t="shared" si="115"/>
        <v/>
      </c>
      <c r="K1266" s="16" t="str">
        <f t="shared" si="116"/>
        <v/>
      </c>
      <c r="L1266" s="16" t="str" cm="1">
        <f t="array" ref="L1266">IF(E1266="","",_xlfn.IFS(E1266=18,40,E1266=16,3,E1266=10,10))</f>
        <v/>
      </c>
      <c r="M1266" s="22" t="str">
        <f>IF(E1266=18,'Lay Out'!D1266,IF(E1266=10,'Lay Out'!D1266,IF(E1266=16,'Lay Out'!D1266,"")))</f>
        <v/>
      </c>
      <c r="N1266" s="16" t="str">
        <f>IF(K1266=1,'Lay Out'!G1266,"")</f>
        <v/>
      </c>
      <c r="O1266" s="23" t="str">
        <f>IF(K1266=1,'Lay Out'!$J$25,"")</f>
        <v/>
      </c>
      <c r="P1266">
        <f t="shared" si="117"/>
        <v>90646</v>
      </c>
      <c r="Q1266" s="16" t="str">
        <f>IF(K1266=1,'Lay Out'!F1266,"")</f>
        <v/>
      </c>
    </row>
    <row r="1267" spans="1:17" ht="14.4">
      <c r="A1267" t="str">
        <f>IF(C1267="no",_xlfn.XLOOKUP(D1267,'BASE BANCOS'!B:B,'BASE BANCOS'!C:C,"",0,1),IF(C1267&gt;2,_xlfn.XLOOKUP(D1267,'BASE BANCOS'!A:A,'BASE BANCOS'!C:C,"",0,1),""))</f>
        <v/>
      </c>
      <c r="B1267" s="16" t="str">
        <f>_xlfn.XLOOKUP(A1267,'BASE BANCOS'!C:C,'BASE BANCOS'!B:B,"",0,1)</f>
        <v/>
      </c>
      <c r="C1267" t="str">
        <f t="shared" si="119"/>
        <v/>
      </c>
      <c r="D1267" s="16">
        <f t="shared" si="118"/>
        <v>0</v>
      </c>
      <c r="E1267" t="str">
        <f t="shared" si="114"/>
        <v/>
      </c>
      <c r="F1267" s="21" t="str">
        <f>IF('Lay Out'!A1267&gt;1,'Lay Out'!C1267,"")</f>
        <v/>
      </c>
      <c r="G1267">
        <f>'Lay Out'!E1267</f>
        <v>0</v>
      </c>
      <c r="H1267" s="16" t="str">
        <f ca="1">IF('Lay Out'!A1267&gt;3,CONCATENATE('Lay Out'!A1267,RANDBETWEEN(1,99999)),(""))</f>
        <v/>
      </c>
      <c r="I1267" s="16" t="str">
        <f>IF('Lay Out'!A1267&gt;1,'Lay Out'!B1267,"")</f>
        <v/>
      </c>
      <c r="J1267" s="16" t="str">
        <f t="shared" si="115"/>
        <v/>
      </c>
      <c r="K1267" s="16" t="str">
        <f t="shared" si="116"/>
        <v/>
      </c>
      <c r="L1267" s="16" t="str" cm="1">
        <f t="array" ref="L1267">IF(E1267="","",_xlfn.IFS(E1267=18,40,E1267=16,3,E1267=10,10))</f>
        <v/>
      </c>
      <c r="M1267" s="22" t="str">
        <f>IF(E1267=18,'Lay Out'!D1267,IF(E1267=10,'Lay Out'!D1267,IF(E1267=16,'Lay Out'!D1267,"")))</f>
        <v/>
      </c>
      <c r="N1267" s="16" t="str">
        <f>IF(K1267=1,'Lay Out'!G1267,"")</f>
        <v/>
      </c>
      <c r="O1267" s="23" t="str">
        <f>IF(K1267=1,'Lay Out'!$J$25,"")</f>
        <v/>
      </c>
      <c r="P1267">
        <f t="shared" si="117"/>
        <v>90646</v>
      </c>
      <c r="Q1267" s="16" t="str">
        <f>IF(K1267=1,'Lay Out'!F1267,"")</f>
        <v/>
      </c>
    </row>
    <row r="1268" spans="1:17" ht="14.4">
      <c r="A1268" t="str">
        <f>IF(C1268="no",_xlfn.XLOOKUP(D1268,'BASE BANCOS'!B:B,'BASE BANCOS'!C:C,"",0,1),IF(C1268&gt;2,_xlfn.XLOOKUP(D1268,'BASE BANCOS'!A:A,'BASE BANCOS'!C:C,"",0,1),""))</f>
        <v/>
      </c>
      <c r="B1268" s="16" t="str">
        <f>_xlfn.XLOOKUP(A1268,'BASE BANCOS'!C:C,'BASE BANCOS'!B:B,"",0,1)</f>
        <v/>
      </c>
      <c r="C1268" t="str">
        <f t="shared" si="119"/>
        <v/>
      </c>
      <c r="D1268" s="16">
        <f t="shared" si="118"/>
        <v>0</v>
      </c>
      <c r="E1268" t="str">
        <f t="shared" si="114"/>
        <v/>
      </c>
      <c r="F1268" s="21" t="str">
        <f>IF('Lay Out'!A1268&gt;1,'Lay Out'!C1268,"")</f>
        <v/>
      </c>
      <c r="G1268">
        <f>'Lay Out'!E1268</f>
        <v>0</v>
      </c>
      <c r="H1268" s="16" t="str">
        <f ca="1">IF('Lay Out'!A1268&gt;3,CONCATENATE('Lay Out'!A1268,RANDBETWEEN(1,99999)),(""))</f>
        <v/>
      </c>
      <c r="I1268" s="16" t="str">
        <f>IF('Lay Out'!A1268&gt;1,'Lay Out'!B1268,"")</f>
        <v/>
      </c>
      <c r="J1268" s="16" t="str">
        <f t="shared" si="115"/>
        <v/>
      </c>
      <c r="K1268" s="16" t="str">
        <f t="shared" si="116"/>
        <v/>
      </c>
      <c r="L1268" s="16" t="str" cm="1">
        <f t="array" ref="L1268">IF(E1268="","",_xlfn.IFS(E1268=18,40,E1268=16,3,E1268=10,10))</f>
        <v/>
      </c>
      <c r="M1268" s="22" t="str">
        <f>IF(E1268=18,'Lay Out'!D1268,IF(E1268=10,'Lay Out'!D1268,IF(E1268=16,'Lay Out'!D1268,"")))</f>
        <v/>
      </c>
      <c r="N1268" s="16" t="str">
        <f>IF(K1268=1,'Lay Out'!G1268,"")</f>
        <v/>
      </c>
      <c r="O1268" s="23" t="str">
        <f>IF(K1268=1,'Lay Out'!$J$25,"")</f>
        <v/>
      </c>
      <c r="P1268">
        <f t="shared" si="117"/>
        <v>90646</v>
      </c>
      <c r="Q1268" s="16" t="str">
        <f>IF(K1268=1,'Lay Out'!F1268,"")</f>
        <v/>
      </c>
    </row>
    <row r="1269" spans="1:17" ht="14.4">
      <c r="A1269" t="str">
        <f>IF(C1269="no",_xlfn.XLOOKUP(D1269,'BASE BANCOS'!B:B,'BASE BANCOS'!C:C,"",0,1),IF(C1269&gt;2,_xlfn.XLOOKUP(D1269,'BASE BANCOS'!A:A,'BASE BANCOS'!C:C,"",0,1),""))</f>
        <v/>
      </c>
      <c r="B1269" s="16" t="str">
        <f>_xlfn.XLOOKUP(A1269,'BASE BANCOS'!C:C,'BASE BANCOS'!B:B,"",0,1)</f>
        <v/>
      </c>
      <c r="C1269" t="str">
        <f t="shared" si="119"/>
        <v/>
      </c>
      <c r="D1269" s="16">
        <f t="shared" si="118"/>
        <v>0</v>
      </c>
      <c r="E1269" t="str">
        <f t="shared" si="114"/>
        <v/>
      </c>
      <c r="F1269" s="21" t="str">
        <f>IF('Lay Out'!A1269&gt;1,'Lay Out'!C1269,"")</f>
        <v/>
      </c>
      <c r="G1269">
        <f>'Lay Out'!E1269</f>
        <v>0</v>
      </c>
      <c r="H1269" s="16" t="str">
        <f ca="1">IF('Lay Out'!A1269&gt;3,CONCATENATE('Lay Out'!A1269,RANDBETWEEN(1,99999)),(""))</f>
        <v/>
      </c>
      <c r="I1269" s="16" t="str">
        <f>IF('Lay Out'!A1269&gt;1,'Lay Out'!B1269,"")</f>
        <v/>
      </c>
      <c r="J1269" s="16" t="str">
        <f t="shared" si="115"/>
        <v/>
      </c>
      <c r="K1269" s="16" t="str">
        <f t="shared" si="116"/>
        <v/>
      </c>
      <c r="L1269" s="16" t="str" cm="1">
        <f t="array" ref="L1269">IF(E1269="","",_xlfn.IFS(E1269=18,40,E1269=16,3,E1269=10,10))</f>
        <v/>
      </c>
      <c r="M1269" s="22" t="str">
        <f>IF(E1269=18,'Lay Out'!D1269,IF(E1269=10,'Lay Out'!D1269,IF(E1269=16,'Lay Out'!D1269,"")))</f>
        <v/>
      </c>
      <c r="N1269" s="16" t="str">
        <f>IF(K1269=1,'Lay Out'!G1269,"")</f>
        <v/>
      </c>
      <c r="O1269" s="23" t="str">
        <f>IF(K1269=1,'Lay Out'!$J$25,"")</f>
        <v/>
      </c>
      <c r="P1269">
        <f t="shared" si="117"/>
        <v>90646</v>
      </c>
      <c r="Q1269" s="16" t="str">
        <f>IF(K1269=1,'Lay Out'!F1269,"")</f>
        <v/>
      </c>
    </row>
    <row r="1270" spans="1:17" ht="14.4">
      <c r="A1270" t="str">
        <f>IF(C1270="no",_xlfn.XLOOKUP(D1270,'BASE BANCOS'!B:B,'BASE BANCOS'!C:C,"",0,1),IF(C1270&gt;2,_xlfn.XLOOKUP(D1270,'BASE BANCOS'!A:A,'BASE BANCOS'!C:C,"",0,1),""))</f>
        <v/>
      </c>
      <c r="B1270" s="16" t="str">
        <f>_xlfn.XLOOKUP(A1270,'BASE BANCOS'!C:C,'BASE BANCOS'!B:B,"",0,1)</f>
        <v/>
      </c>
      <c r="C1270" t="str">
        <f t="shared" si="119"/>
        <v/>
      </c>
      <c r="D1270" s="16">
        <f t="shared" si="118"/>
        <v>0</v>
      </c>
      <c r="E1270" t="str">
        <f t="shared" si="114"/>
        <v/>
      </c>
      <c r="F1270" s="21" t="str">
        <f>IF('Lay Out'!A1270&gt;1,'Lay Out'!C1270,"")</f>
        <v/>
      </c>
      <c r="G1270">
        <f>'Lay Out'!E1270</f>
        <v>0</v>
      </c>
      <c r="H1270" s="16" t="str">
        <f ca="1">IF('Lay Out'!A1270&gt;3,CONCATENATE('Lay Out'!A1270,RANDBETWEEN(1,99999)),(""))</f>
        <v/>
      </c>
      <c r="I1270" s="16" t="str">
        <f>IF('Lay Out'!A1270&gt;1,'Lay Out'!B1270,"")</f>
        <v/>
      </c>
      <c r="J1270" s="16" t="str">
        <f t="shared" si="115"/>
        <v/>
      </c>
      <c r="K1270" s="16" t="str">
        <f t="shared" si="116"/>
        <v/>
      </c>
      <c r="L1270" s="16" t="str" cm="1">
        <f t="array" ref="L1270">IF(E1270="","",_xlfn.IFS(E1270=18,40,E1270=16,3,E1270=10,10))</f>
        <v/>
      </c>
      <c r="M1270" s="22" t="str">
        <f>IF(E1270=18,'Lay Out'!D1270,IF(E1270=10,'Lay Out'!D1270,IF(E1270=16,'Lay Out'!D1270,"")))</f>
        <v/>
      </c>
      <c r="N1270" s="16" t="str">
        <f>IF(K1270=1,'Lay Out'!G1270,"")</f>
        <v/>
      </c>
      <c r="O1270" s="23" t="str">
        <f>IF(K1270=1,'Lay Out'!$J$25,"")</f>
        <v/>
      </c>
      <c r="P1270">
        <f t="shared" si="117"/>
        <v>90646</v>
      </c>
      <c r="Q1270" s="16" t="str">
        <f>IF(K1270=1,'Lay Out'!F1270,"")</f>
        <v/>
      </c>
    </row>
    <row r="1271" spans="1:17" ht="14.4">
      <c r="A1271" t="str">
        <f>IF(C1271="no",_xlfn.XLOOKUP(D1271,'BASE BANCOS'!B:B,'BASE BANCOS'!C:C,"",0,1),IF(C1271&gt;2,_xlfn.XLOOKUP(D1271,'BASE BANCOS'!A:A,'BASE BANCOS'!C:C,"",0,1),""))</f>
        <v/>
      </c>
      <c r="B1271" s="16" t="str">
        <f>_xlfn.XLOOKUP(A1271,'BASE BANCOS'!C:C,'BASE BANCOS'!B:B,"",0,1)</f>
        <v/>
      </c>
      <c r="C1271" t="str">
        <f t="shared" si="119"/>
        <v/>
      </c>
      <c r="D1271" s="16">
        <f t="shared" si="118"/>
        <v>0</v>
      </c>
      <c r="E1271" t="str">
        <f t="shared" si="114"/>
        <v/>
      </c>
      <c r="F1271" s="21" t="str">
        <f>IF('Lay Out'!A1271&gt;1,'Lay Out'!C1271,"")</f>
        <v/>
      </c>
      <c r="G1271">
        <f>'Lay Out'!E1271</f>
        <v>0</v>
      </c>
      <c r="H1271" s="16" t="str">
        <f ca="1">IF('Lay Out'!A1271&gt;3,CONCATENATE('Lay Out'!A1271,RANDBETWEEN(1,99999)),(""))</f>
        <v/>
      </c>
      <c r="I1271" s="16" t="str">
        <f>IF('Lay Out'!A1271&gt;1,'Lay Out'!B1271,"")</f>
        <v/>
      </c>
      <c r="J1271" s="16" t="str">
        <f t="shared" si="115"/>
        <v/>
      </c>
      <c r="K1271" s="16" t="str">
        <f t="shared" si="116"/>
        <v/>
      </c>
      <c r="L1271" s="16" t="str" cm="1">
        <f t="array" ref="L1271">IF(E1271="","",_xlfn.IFS(E1271=18,40,E1271=16,3,E1271=10,10))</f>
        <v/>
      </c>
      <c r="M1271" s="22" t="str">
        <f>IF(E1271=18,'Lay Out'!D1271,IF(E1271=10,'Lay Out'!D1271,IF(E1271=16,'Lay Out'!D1271,"")))</f>
        <v/>
      </c>
      <c r="N1271" s="16" t="str">
        <f>IF(K1271=1,'Lay Out'!G1271,"")</f>
        <v/>
      </c>
      <c r="O1271" s="23" t="str">
        <f>IF(K1271=1,'Lay Out'!$J$25,"")</f>
        <v/>
      </c>
      <c r="P1271">
        <f t="shared" si="117"/>
        <v>90646</v>
      </c>
      <c r="Q1271" s="16" t="str">
        <f>IF(K1271=1,'Lay Out'!F1271,"")</f>
        <v/>
      </c>
    </row>
    <row r="1272" spans="1:17" ht="14.4">
      <c r="A1272" t="str">
        <f>IF(C1272="no",_xlfn.XLOOKUP(D1272,'BASE BANCOS'!B:B,'BASE BANCOS'!C:C,"",0,1),IF(C1272&gt;2,_xlfn.XLOOKUP(D1272,'BASE BANCOS'!A:A,'BASE BANCOS'!C:C,"",0,1),""))</f>
        <v/>
      </c>
      <c r="B1272" s="16" t="str">
        <f>_xlfn.XLOOKUP(A1272,'BASE BANCOS'!C:C,'BASE BANCOS'!B:B,"",0,1)</f>
        <v/>
      </c>
      <c r="C1272" t="str">
        <f t="shared" si="119"/>
        <v/>
      </c>
      <c r="D1272" s="16">
        <f t="shared" si="118"/>
        <v>0</v>
      </c>
      <c r="E1272" t="str">
        <f t="shared" si="114"/>
        <v/>
      </c>
      <c r="F1272" s="21" t="str">
        <f>IF('Lay Out'!A1272&gt;1,'Lay Out'!C1272,"")</f>
        <v/>
      </c>
      <c r="G1272">
        <f>'Lay Out'!E1272</f>
        <v>0</v>
      </c>
      <c r="H1272" s="16" t="str">
        <f ca="1">IF('Lay Out'!A1272&gt;3,CONCATENATE('Lay Out'!A1272,RANDBETWEEN(1,99999)),(""))</f>
        <v/>
      </c>
      <c r="I1272" s="16" t="str">
        <f>IF('Lay Out'!A1272&gt;1,'Lay Out'!B1272,"")</f>
        <v/>
      </c>
      <c r="J1272" s="16" t="str">
        <f t="shared" si="115"/>
        <v/>
      </c>
      <c r="K1272" s="16" t="str">
        <f t="shared" si="116"/>
        <v/>
      </c>
      <c r="L1272" s="16" t="str" cm="1">
        <f t="array" ref="L1272">IF(E1272="","",_xlfn.IFS(E1272=18,40,E1272=16,3,E1272=10,10))</f>
        <v/>
      </c>
      <c r="M1272" s="22" t="str">
        <f>IF(E1272=18,'Lay Out'!D1272,IF(E1272=10,'Lay Out'!D1272,IF(E1272=16,'Lay Out'!D1272,"")))</f>
        <v/>
      </c>
      <c r="N1272" s="16" t="str">
        <f>IF(K1272=1,'Lay Out'!G1272,"")</f>
        <v/>
      </c>
      <c r="O1272" s="23" t="str">
        <f>IF(K1272=1,'Lay Out'!$J$25,"")</f>
        <v/>
      </c>
      <c r="P1272">
        <f t="shared" si="117"/>
        <v>90646</v>
      </c>
      <c r="Q1272" s="16" t="str">
        <f>IF(K1272=1,'Lay Out'!F1272,"")</f>
        <v/>
      </c>
    </row>
    <row r="1273" spans="1:17" ht="14.4">
      <c r="A1273" t="str">
        <f>IF(C1273="no",_xlfn.XLOOKUP(D1273,'BASE BANCOS'!B:B,'BASE BANCOS'!C:C,"",0,1),IF(C1273&gt;2,_xlfn.XLOOKUP(D1273,'BASE BANCOS'!A:A,'BASE BANCOS'!C:C,"",0,1),""))</f>
        <v/>
      </c>
      <c r="B1273" s="16" t="str">
        <f>_xlfn.XLOOKUP(A1273,'BASE BANCOS'!C:C,'BASE BANCOS'!B:B,"",0,1)</f>
        <v/>
      </c>
      <c r="C1273" t="str">
        <f t="shared" si="119"/>
        <v/>
      </c>
      <c r="D1273" s="16">
        <f t="shared" si="118"/>
        <v>0</v>
      </c>
      <c r="E1273" t="str">
        <f t="shared" si="114"/>
        <v/>
      </c>
      <c r="F1273" s="21" t="str">
        <f>IF('Lay Out'!A1273&gt;1,'Lay Out'!C1273,"")</f>
        <v/>
      </c>
      <c r="G1273">
        <f>'Lay Out'!E1273</f>
        <v>0</v>
      </c>
      <c r="H1273" s="16" t="str">
        <f ca="1">IF('Lay Out'!A1273&gt;3,CONCATENATE('Lay Out'!A1273,RANDBETWEEN(1,99999)),(""))</f>
        <v/>
      </c>
      <c r="I1273" s="16" t="str">
        <f>IF('Lay Out'!A1273&gt;1,'Lay Out'!B1273,"")</f>
        <v/>
      </c>
      <c r="J1273" s="16" t="str">
        <f t="shared" si="115"/>
        <v/>
      </c>
      <c r="K1273" s="16" t="str">
        <f t="shared" si="116"/>
        <v/>
      </c>
      <c r="L1273" s="16" t="str" cm="1">
        <f t="array" ref="L1273">IF(E1273="","",_xlfn.IFS(E1273=18,40,E1273=16,3,E1273=10,10))</f>
        <v/>
      </c>
      <c r="M1273" s="22" t="str">
        <f>IF(E1273=18,'Lay Out'!D1273,IF(E1273=10,'Lay Out'!D1273,IF(E1273=16,'Lay Out'!D1273,"")))</f>
        <v/>
      </c>
      <c r="N1273" s="16" t="str">
        <f>IF(K1273=1,'Lay Out'!G1273,"")</f>
        <v/>
      </c>
      <c r="O1273" s="23" t="str">
        <f>IF(K1273=1,'Lay Out'!$J$25,"")</f>
        <v/>
      </c>
      <c r="P1273">
        <f t="shared" si="117"/>
        <v>90646</v>
      </c>
      <c r="Q1273" s="16" t="str">
        <f>IF(K1273=1,'Lay Out'!F1273,"")</f>
        <v/>
      </c>
    </row>
    <row r="1274" spans="1:17" ht="14.4">
      <c r="A1274" t="str">
        <f>IF(C1274="no",_xlfn.XLOOKUP(D1274,'BASE BANCOS'!B:B,'BASE BANCOS'!C:C,"",0,1),IF(C1274&gt;2,_xlfn.XLOOKUP(D1274,'BASE BANCOS'!A:A,'BASE BANCOS'!C:C,"",0,1),""))</f>
        <v/>
      </c>
      <c r="B1274" s="16" t="str">
        <f>_xlfn.XLOOKUP(A1274,'BASE BANCOS'!C:C,'BASE BANCOS'!B:B,"",0,1)</f>
        <v/>
      </c>
      <c r="C1274" t="str">
        <f t="shared" si="119"/>
        <v/>
      </c>
      <c r="D1274" s="16">
        <f t="shared" si="118"/>
        <v>0</v>
      </c>
      <c r="E1274" t="str">
        <f t="shared" si="114"/>
        <v/>
      </c>
      <c r="F1274" s="21" t="str">
        <f>IF('Lay Out'!A1274&gt;1,'Lay Out'!C1274,"")</f>
        <v/>
      </c>
      <c r="G1274">
        <f>'Lay Out'!E1274</f>
        <v>0</v>
      </c>
      <c r="H1274" s="16" t="str">
        <f ca="1">IF('Lay Out'!A1274&gt;3,CONCATENATE('Lay Out'!A1274,RANDBETWEEN(1,99999)),(""))</f>
        <v/>
      </c>
      <c r="I1274" s="16" t="str">
        <f>IF('Lay Out'!A1274&gt;1,'Lay Out'!B1274,"")</f>
        <v/>
      </c>
      <c r="J1274" s="16" t="str">
        <f t="shared" si="115"/>
        <v/>
      </c>
      <c r="K1274" s="16" t="str">
        <f t="shared" si="116"/>
        <v/>
      </c>
      <c r="L1274" s="16" t="str" cm="1">
        <f t="array" ref="L1274">IF(E1274="","",_xlfn.IFS(E1274=18,40,E1274=16,3,E1274=10,10))</f>
        <v/>
      </c>
      <c r="M1274" s="22" t="str">
        <f>IF(E1274=18,'Lay Out'!D1274,IF(E1274=10,'Lay Out'!D1274,IF(E1274=16,'Lay Out'!D1274,"")))</f>
        <v/>
      </c>
      <c r="N1274" s="16" t="str">
        <f>IF(K1274=1,'Lay Out'!G1274,"")</f>
        <v/>
      </c>
      <c r="O1274" s="23" t="str">
        <f>IF(K1274=1,'Lay Out'!$J$25,"")</f>
        <v/>
      </c>
      <c r="P1274">
        <f t="shared" si="117"/>
        <v>90646</v>
      </c>
      <c r="Q1274" s="16" t="str">
        <f>IF(K1274=1,'Lay Out'!F1274,"")</f>
        <v/>
      </c>
    </row>
    <row r="1275" spans="1:17" ht="14.4">
      <c r="A1275" t="str">
        <f>IF(C1275="no",_xlfn.XLOOKUP(D1275,'BASE BANCOS'!B:B,'BASE BANCOS'!C:C,"",0,1),IF(C1275&gt;2,_xlfn.XLOOKUP(D1275,'BASE BANCOS'!A:A,'BASE BANCOS'!C:C,"",0,1),""))</f>
        <v/>
      </c>
      <c r="B1275" s="16" t="str">
        <f>_xlfn.XLOOKUP(A1275,'BASE BANCOS'!C:C,'BASE BANCOS'!B:B,"",0,1)</f>
        <v/>
      </c>
      <c r="C1275" t="str">
        <f t="shared" si="119"/>
        <v/>
      </c>
      <c r="D1275" s="16">
        <f t="shared" si="118"/>
        <v>0</v>
      </c>
      <c r="E1275" t="str">
        <f t="shared" si="114"/>
        <v/>
      </c>
      <c r="F1275" s="21" t="str">
        <f>IF('Lay Out'!A1275&gt;1,'Lay Out'!C1275,"")</f>
        <v/>
      </c>
      <c r="G1275">
        <f>'Lay Out'!E1275</f>
        <v>0</v>
      </c>
      <c r="H1275" s="16" t="str">
        <f ca="1">IF('Lay Out'!A1275&gt;3,CONCATENATE('Lay Out'!A1275,RANDBETWEEN(1,99999)),(""))</f>
        <v/>
      </c>
      <c r="I1275" s="16" t="str">
        <f>IF('Lay Out'!A1275&gt;1,'Lay Out'!B1275,"")</f>
        <v/>
      </c>
      <c r="J1275" s="16" t="str">
        <f t="shared" si="115"/>
        <v/>
      </c>
      <c r="K1275" s="16" t="str">
        <f t="shared" si="116"/>
        <v/>
      </c>
      <c r="L1275" s="16" t="str" cm="1">
        <f t="array" ref="L1275">IF(E1275="","",_xlfn.IFS(E1275=18,40,E1275=16,3,E1275=10,10))</f>
        <v/>
      </c>
      <c r="M1275" s="22" t="str">
        <f>IF(E1275=18,'Lay Out'!D1275,IF(E1275=10,'Lay Out'!D1275,IF(E1275=16,'Lay Out'!D1275,"")))</f>
        <v/>
      </c>
      <c r="N1275" s="16" t="str">
        <f>IF(K1275=1,'Lay Out'!G1275,"")</f>
        <v/>
      </c>
      <c r="O1275" s="23" t="str">
        <f>IF(K1275=1,'Lay Out'!$J$25,"")</f>
        <v/>
      </c>
      <c r="P1275">
        <f t="shared" si="117"/>
        <v>90646</v>
      </c>
      <c r="Q1275" s="16" t="str">
        <f>IF(K1275=1,'Lay Out'!F1275,"")</f>
        <v/>
      </c>
    </row>
    <row r="1276" spans="1:17" ht="14.4">
      <c r="A1276" t="str">
        <f>IF(C1276="no",_xlfn.XLOOKUP(D1276,'BASE BANCOS'!B:B,'BASE BANCOS'!C:C,"",0,1),IF(C1276&gt;2,_xlfn.XLOOKUP(D1276,'BASE BANCOS'!A:A,'BASE BANCOS'!C:C,"",0,1),""))</f>
        <v/>
      </c>
      <c r="B1276" s="16" t="str">
        <f>_xlfn.XLOOKUP(A1276,'BASE BANCOS'!C:C,'BASE BANCOS'!B:B,"",0,1)</f>
        <v/>
      </c>
      <c r="C1276" t="str">
        <f t="shared" si="119"/>
        <v/>
      </c>
      <c r="D1276" s="16">
        <f t="shared" si="118"/>
        <v>0</v>
      </c>
      <c r="E1276" t="str">
        <f t="shared" si="114"/>
        <v/>
      </c>
      <c r="F1276" s="21" t="str">
        <f>IF('Lay Out'!A1276&gt;1,'Lay Out'!C1276,"")</f>
        <v/>
      </c>
      <c r="G1276">
        <f>'Lay Out'!E1276</f>
        <v>0</v>
      </c>
      <c r="H1276" s="16" t="str">
        <f ca="1">IF('Lay Out'!A1276&gt;3,CONCATENATE('Lay Out'!A1276,RANDBETWEEN(1,99999)),(""))</f>
        <v/>
      </c>
      <c r="I1276" s="16" t="str">
        <f>IF('Lay Out'!A1276&gt;1,'Lay Out'!B1276,"")</f>
        <v/>
      </c>
      <c r="J1276" s="16" t="str">
        <f t="shared" si="115"/>
        <v/>
      </c>
      <c r="K1276" s="16" t="str">
        <f t="shared" si="116"/>
        <v/>
      </c>
      <c r="L1276" s="16" t="str" cm="1">
        <f t="array" ref="L1276">IF(E1276="","",_xlfn.IFS(E1276=18,40,E1276=16,3,E1276=10,10))</f>
        <v/>
      </c>
      <c r="M1276" s="22" t="str">
        <f>IF(E1276=18,'Lay Out'!D1276,IF(E1276=10,'Lay Out'!D1276,IF(E1276=16,'Lay Out'!D1276,"")))</f>
        <v/>
      </c>
      <c r="N1276" s="16" t="str">
        <f>IF(K1276=1,'Lay Out'!G1276,"")</f>
        <v/>
      </c>
      <c r="O1276" s="23" t="str">
        <f>IF(K1276=1,'Lay Out'!$J$25,"")</f>
        <v/>
      </c>
      <c r="P1276">
        <f t="shared" si="117"/>
        <v>90646</v>
      </c>
      <c r="Q1276" s="16" t="str">
        <f>IF(K1276=1,'Lay Out'!F1276,"")</f>
        <v/>
      </c>
    </row>
    <row r="1277" spans="1:17" ht="14.4">
      <c r="A1277" t="str">
        <f>IF(C1277="no",_xlfn.XLOOKUP(D1277,'BASE BANCOS'!B:B,'BASE BANCOS'!C:C,"",0,1),IF(C1277&gt;2,_xlfn.XLOOKUP(D1277,'BASE BANCOS'!A:A,'BASE BANCOS'!C:C,"",0,1),""))</f>
        <v/>
      </c>
      <c r="B1277" s="16" t="str">
        <f>_xlfn.XLOOKUP(A1277,'BASE BANCOS'!C:C,'BASE BANCOS'!B:B,"",0,1)</f>
        <v/>
      </c>
      <c r="C1277" t="str">
        <f t="shared" si="119"/>
        <v/>
      </c>
      <c r="D1277" s="16">
        <f t="shared" si="118"/>
        <v>0</v>
      </c>
      <c r="E1277" t="str">
        <f t="shared" si="114"/>
        <v/>
      </c>
      <c r="F1277" s="21" t="str">
        <f>IF('Lay Out'!A1277&gt;1,'Lay Out'!C1277,"")</f>
        <v/>
      </c>
      <c r="G1277">
        <f>'Lay Out'!E1277</f>
        <v>0</v>
      </c>
      <c r="H1277" s="16" t="str">
        <f ca="1">IF('Lay Out'!A1277&gt;3,CONCATENATE('Lay Out'!A1277,RANDBETWEEN(1,99999)),(""))</f>
        <v/>
      </c>
      <c r="I1277" s="16" t="str">
        <f>IF('Lay Out'!A1277&gt;1,'Lay Out'!B1277,"")</f>
        <v/>
      </c>
      <c r="J1277" s="16" t="str">
        <f t="shared" si="115"/>
        <v/>
      </c>
      <c r="K1277" s="16" t="str">
        <f t="shared" si="116"/>
        <v/>
      </c>
      <c r="L1277" s="16" t="str" cm="1">
        <f t="array" ref="L1277">IF(E1277="","",_xlfn.IFS(E1277=18,40,E1277=16,3,E1277=10,10))</f>
        <v/>
      </c>
      <c r="M1277" s="22" t="str">
        <f>IF(E1277=18,'Lay Out'!D1277,IF(E1277=10,'Lay Out'!D1277,IF(E1277=16,'Lay Out'!D1277,"")))</f>
        <v/>
      </c>
      <c r="N1277" s="16" t="str">
        <f>IF(K1277=1,'Lay Out'!G1277,"")</f>
        <v/>
      </c>
      <c r="O1277" s="23" t="str">
        <f>IF(K1277=1,'Lay Out'!$J$25,"")</f>
        <v/>
      </c>
      <c r="P1277">
        <f t="shared" si="117"/>
        <v>90646</v>
      </c>
      <c r="Q1277" s="16" t="str">
        <f>IF(K1277=1,'Lay Out'!F1277,"")</f>
        <v/>
      </c>
    </row>
    <row r="1278" spans="1:17" ht="14.4">
      <c r="A1278" t="str">
        <f>IF(C1278="no",_xlfn.XLOOKUP(D1278,'BASE BANCOS'!B:B,'BASE BANCOS'!C:C,"",0,1),IF(C1278&gt;2,_xlfn.XLOOKUP(D1278,'BASE BANCOS'!A:A,'BASE BANCOS'!C:C,"",0,1),""))</f>
        <v/>
      </c>
      <c r="B1278" s="16" t="str">
        <f>_xlfn.XLOOKUP(A1278,'BASE BANCOS'!C:C,'BASE BANCOS'!B:B,"",0,1)</f>
        <v/>
      </c>
      <c r="C1278" t="str">
        <f t="shared" si="119"/>
        <v/>
      </c>
      <c r="D1278" s="16">
        <f t="shared" si="118"/>
        <v>0</v>
      </c>
      <c r="E1278" t="str">
        <f t="shared" si="114"/>
        <v/>
      </c>
      <c r="F1278" s="21" t="str">
        <f>IF('Lay Out'!A1278&gt;1,'Lay Out'!C1278,"")</f>
        <v/>
      </c>
      <c r="G1278">
        <f>'Lay Out'!E1278</f>
        <v>0</v>
      </c>
      <c r="H1278" s="16" t="str">
        <f ca="1">IF('Lay Out'!A1278&gt;3,CONCATENATE('Lay Out'!A1278,RANDBETWEEN(1,99999)),(""))</f>
        <v/>
      </c>
      <c r="I1278" s="16" t="str">
        <f>IF('Lay Out'!A1278&gt;1,'Lay Out'!B1278,"")</f>
        <v/>
      </c>
      <c r="J1278" s="16" t="str">
        <f t="shared" si="115"/>
        <v/>
      </c>
      <c r="K1278" s="16" t="str">
        <f t="shared" si="116"/>
        <v/>
      </c>
      <c r="L1278" s="16" t="str" cm="1">
        <f t="array" ref="L1278">IF(E1278="","",_xlfn.IFS(E1278=18,40,E1278=16,3,E1278=10,10))</f>
        <v/>
      </c>
      <c r="M1278" s="22" t="str">
        <f>IF(E1278=18,'Lay Out'!D1278,IF(E1278=10,'Lay Out'!D1278,IF(E1278=16,'Lay Out'!D1278,"")))</f>
        <v/>
      </c>
      <c r="N1278" s="16" t="str">
        <f>IF(K1278=1,'Lay Out'!G1278,"")</f>
        <v/>
      </c>
      <c r="O1278" s="23" t="str">
        <f>IF(K1278=1,'Lay Out'!$J$25,"")</f>
        <v/>
      </c>
      <c r="P1278">
        <f t="shared" si="117"/>
        <v>90646</v>
      </c>
      <c r="Q1278" s="16" t="str">
        <f>IF(K1278=1,'Lay Out'!F1278,"")</f>
        <v/>
      </c>
    </row>
    <row r="1279" spans="1:17" ht="14.4">
      <c r="A1279" t="str">
        <f>IF(C1279="no",_xlfn.XLOOKUP(D1279,'BASE BANCOS'!B:B,'BASE BANCOS'!C:C,"",0,1),IF(C1279&gt;2,_xlfn.XLOOKUP(D1279,'BASE BANCOS'!A:A,'BASE BANCOS'!C:C,"",0,1),""))</f>
        <v/>
      </c>
      <c r="B1279" s="16" t="str">
        <f>_xlfn.XLOOKUP(A1279,'BASE BANCOS'!C:C,'BASE BANCOS'!B:B,"",0,1)</f>
        <v/>
      </c>
      <c r="C1279" t="str">
        <f t="shared" si="119"/>
        <v/>
      </c>
      <c r="D1279" s="16">
        <f t="shared" si="118"/>
        <v>0</v>
      </c>
      <c r="E1279" t="str">
        <f t="shared" si="114"/>
        <v/>
      </c>
      <c r="F1279" s="21" t="str">
        <f>IF('Lay Out'!A1279&gt;1,'Lay Out'!C1279,"")</f>
        <v/>
      </c>
      <c r="G1279">
        <f>'Lay Out'!E1279</f>
        <v>0</v>
      </c>
      <c r="H1279" s="16" t="str">
        <f ca="1">IF('Lay Out'!A1279&gt;3,CONCATENATE('Lay Out'!A1279,RANDBETWEEN(1,99999)),(""))</f>
        <v/>
      </c>
      <c r="I1279" s="16" t="str">
        <f>IF('Lay Out'!A1279&gt;1,'Lay Out'!B1279,"")</f>
        <v/>
      </c>
      <c r="J1279" s="16" t="str">
        <f t="shared" si="115"/>
        <v/>
      </c>
      <c r="K1279" s="16" t="str">
        <f t="shared" si="116"/>
        <v/>
      </c>
      <c r="L1279" s="16" t="str" cm="1">
        <f t="array" ref="L1279">IF(E1279="","",_xlfn.IFS(E1279=18,40,E1279=16,3,E1279=10,10))</f>
        <v/>
      </c>
      <c r="M1279" s="22" t="str">
        <f>IF(E1279=18,'Lay Out'!D1279,IF(E1279=10,'Lay Out'!D1279,IF(E1279=16,'Lay Out'!D1279,"")))</f>
        <v/>
      </c>
      <c r="N1279" s="16" t="str">
        <f>IF(K1279=1,'Lay Out'!G1279,"")</f>
        <v/>
      </c>
      <c r="O1279" s="23" t="str">
        <f>IF(K1279=1,'Lay Out'!$J$25,"")</f>
        <v/>
      </c>
      <c r="P1279">
        <f t="shared" si="117"/>
        <v>90646</v>
      </c>
      <c r="Q1279" s="16" t="str">
        <f>IF(K1279=1,'Lay Out'!F1279,"")</f>
        <v/>
      </c>
    </row>
    <row r="1280" spans="1:17" ht="14.4">
      <c r="A1280" t="str">
        <f>IF(C1280="no",_xlfn.XLOOKUP(D1280,'BASE BANCOS'!B:B,'BASE BANCOS'!C:C,"",0,1),IF(C1280&gt;2,_xlfn.XLOOKUP(D1280,'BASE BANCOS'!A:A,'BASE BANCOS'!C:C,"",0,1),""))</f>
        <v/>
      </c>
      <c r="B1280" s="16" t="str">
        <f>_xlfn.XLOOKUP(A1280,'BASE BANCOS'!C:C,'BASE BANCOS'!B:B,"",0,1)</f>
        <v/>
      </c>
      <c r="C1280" t="str">
        <f t="shared" si="119"/>
        <v/>
      </c>
      <c r="D1280" s="16">
        <f t="shared" si="118"/>
        <v>0</v>
      </c>
      <c r="E1280" t="str">
        <f t="shared" si="114"/>
        <v/>
      </c>
      <c r="F1280" s="21" t="str">
        <f>IF('Lay Out'!A1280&gt;1,'Lay Out'!C1280,"")</f>
        <v/>
      </c>
      <c r="G1280">
        <f>'Lay Out'!E1280</f>
        <v>0</v>
      </c>
      <c r="H1280" s="16" t="str">
        <f ca="1">IF('Lay Out'!A1280&gt;3,CONCATENATE('Lay Out'!A1280,RANDBETWEEN(1,99999)),(""))</f>
        <v/>
      </c>
      <c r="I1280" s="16" t="str">
        <f>IF('Lay Out'!A1280&gt;1,'Lay Out'!B1280,"")</f>
        <v/>
      </c>
      <c r="J1280" s="16" t="str">
        <f t="shared" si="115"/>
        <v/>
      </c>
      <c r="K1280" s="16" t="str">
        <f t="shared" si="116"/>
        <v/>
      </c>
      <c r="L1280" s="16" t="str" cm="1">
        <f t="array" ref="L1280">IF(E1280="","",_xlfn.IFS(E1280=18,40,E1280=16,3,E1280=10,10))</f>
        <v/>
      </c>
      <c r="M1280" s="22" t="str">
        <f>IF(E1280=18,'Lay Out'!D1280,IF(E1280=10,'Lay Out'!D1280,IF(E1280=16,'Lay Out'!D1280,"")))</f>
        <v/>
      </c>
      <c r="N1280" s="16" t="str">
        <f>IF(K1280=1,'Lay Out'!G1280,"")</f>
        <v/>
      </c>
      <c r="O1280" s="23" t="str">
        <f>IF(K1280=1,'Lay Out'!$J$25,"")</f>
        <v/>
      </c>
      <c r="P1280">
        <f t="shared" si="117"/>
        <v>90646</v>
      </c>
      <c r="Q1280" s="16" t="str">
        <f>IF(K1280=1,'Lay Out'!F1280,"")</f>
        <v/>
      </c>
    </row>
    <row r="1281" spans="1:17" ht="14.4">
      <c r="A1281" t="str">
        <f>IF(C1281="no",_xlfn.XLOOKUP(D1281,'BASE BANCOS'!B:B,'BASE BANCOS'!C:C,"",0,1),IF(C1281&gt;2,_xlfn.XLOOKUP(D1281,'BASE BANCOS'!A:A,'BASE BANCOS'!C:C,"",0,1),""))</f>
        <v/>
      </c>
      <c r="B1281" s="16" t="str">
        <f>_xlfn.XLOOKUP(A1281,'BASE BANCOS'!C:C,'BASE BANCOS'!B:B,"",0,1)</f>
        <v/>
      </c>
      <c r="C1281" t="str">
        <f t="shared" si="119"/>
        <v/>
      </c>
      <c r="D1281" s="16">
        <f t="shared" si="118"/>
        <v>0</v>
      </c>
      <c r="E1281" t="str">
        <f t="shared" si="114"/>
        <v/>
      </c>
      <c r="F1281" s="21" t="str">
        <f>IF('Lay Out'!A1281&gt;1,'Lay Out'!C1281,"")</f>
        <v/>
      </c>
      <c r="G1281">
        <f>'Lay Out'!E1281</f>
        <v>0</v>
      </c>
      <c r="H1281" s="16" t="str">
        <f ca="1">IF('Lay Out'!A1281&gt;3,CONCATENATE('Lay Out'!A1281,RANDBETWEEN(1,99999)),(""))</f>
        <v/>
      </c>
      <c r="I1281" s="16" t="str">
        <f>IF('Lay Out'!A1281&gt;1,'Lay Out'!B1281,"")</f>
        <v/>
      </c>
      <c r="J1281" s="16" t="str">
        <f t="shared" si="115"/>
        <v/>
      </c>
      <c r="K1281" s="16" t="str">
        <f t="shared" si="116"/>
        <v/>
      </c>
      <c r="L1281" s="16" t="str" cm="1">
        <f t="array" ref="L1281">IF(E1281="","",_xlfn.IFS(E1281=18,40,E1281=16,3,E1281=10,10))</f>
        <v/>
      </c>
      <c r="M1281" s="22" t="str">
        <f>IF(E1281=18,'Lay Out'!D1281,IF(E1281=10,'Lay Out'!D1281,IF(E1281=16,'Lay Out'!D1281,"")))</f>
        <v/>
      </c>
      <c r="N1281" s="16" t="str">
        <f>IF(K1281=1,'Lay Out'!G1281,"")</f>
        <v/>
      </c>
      <c r="O1281" s="23" t="str">
        <f>IF(K1281=1,'Lay Out'!$J$25,"")</f>
        <v/>
      </c>
      <c r="P1281">
        <f t="shared" si="117"/>
        <v>90646</v>
      </c>
      <c r="Q1281" s="16" t="str">
        <f>IF(K1281=1,'Lay Out'!F1281,"")</f>
        <v/>
      </c>
    </row>
    <row r="1282" spans="1:17" ht="14.4">
      <c r="A1282" t="str">
        <f>IF(C1282="no",_xlfn.XLOOKUP(D1282,'BASE BANCOS'!B:B,'BASE BANCOS'!C:C,"",0,1),IF(C1282&gt;2,_xlfn.XLOOKUP(D1282,'BASE BANCOS'!A:A,'BASE BANCOS'!C:C,"",0,1),""))</f>
        <v/>
      </c>
      <c r="B1282" s="16" t="str">
        <f>_xlfn.XLOOKUP(A1282,'BASE BANCOS'!C:C,'BASE BANCOS'!B:B,"",0,1)</f>
        <v/>
      </c>
      <c r="C1282" t="str">
        <f t="shared" si="119"/>
        <v/>
      </c>
      <c r="D1282" s="16">
        <f t="shared" si="118"/>
        <v>0</v>
      </c>
      <c r="E1282" t="str">
        <f t="shared" ref="E1282:E1345" si="120">IF(LEN(F1282)=0,"",LEN(F1282))</f>
        <v/>
      </c>
      <c r="F1282" s="21" t="str">
        <f>IF('Lay Out'!A1282&gt;1,'Lay Out'!C1282,"")</f>
        <v/>
      </c>
      <c r="G1282">
        <f>'Lay Out'!E1282</f>
        <v>0</v>
      </c>
      <c r="H1282" s="16" t="str">
        <f ca="1">IF('Lay Out'!A1282&gt;3,CONCATENATE('Lay Out'!A1282,RANDBETWEEN(1,99999)),(""))</f>
        <v/>
      </c>
      <c r="I1282" s="16" t="str">
        <f>IF('Lay Out'!A1282&gt;1,'Lay Out'!B1282,"")</f>
        <v/>
      </c>
      <c r="J1282" s="16" t="str">
        <f t="shared" si="115"/>
        <v/>
      </c>
      <c r="K1282" s="16" t="str">
        <f t="shared" si="116"/>
        <v/>
      </c>
      <c r="L1282" s="16" t="str" cm="1">
        <f t="array" ref="L1282">IF(E1282="","",_xlfn.IFS(E1282=18,40,E1282=16,3,E1282=10,10))</f>
        <v/>
      </c>
      <c r="M1282" s="22" t="str">
        <f>IF(E1282=18,'Lay Out'!D1282,IF(E1282=10,'Lay Out'!D1282,IF(E1282=16,'Lay Out'!D1282,"")))</f>
        <v/>
      </c>
      <c r="N1282" s="16" t="str">
        <f>IF(K1282=1,'Lay Out'!G1282,"")</f>
        <v/>
      </c>
      <c r="O1282" s="23" t="str">
        <f>IF(K1282=1,'Lay Out'!$J$25,"")</f>
        <v/>
      </c>
      <c r="P1282">
        <f t="shared" si="117"/>
        <v>90646</v>
      </c>
      <c r="Q1282" s="16" t="str">
        <f>IF(K1282=1,'Lay Out'!F1282,"")</f>
        <v/>
      </c>
    </row>
    <row r="1283" spans="1:17" ht="14.4">
      <c r="A1283" t="str">
        <f>IF(C1283="no",_xlfn.XLOOKUP(D1283,'BASE BANCOS'!B:B,'BASE BANCOS'!C:C,"",0,1),IF(C1283&gt;2,_xlfn.XLOOKUP(D1283,'BASE BANCOS'!A:A,'BASE BANCOS'!C:C,"",0,1),""))</f>
        <v/>
      </c>
      <c r="B1283" s="16" t="str">
        <f>_xlfn.XLOOKUP(A1283,'BASE BANCOS'!C:C,'BASE BANCOS'!B:B,"",0,1)</f>
        <v/>
      </c>
      <c r="C1283" t="str">
        <f t="shared" si="119"/>
        <v/>
      </c>
      <c r="D1283" s="16">
        <f t="shared" si="118"/>
        <v>0</v>
      </c>
      <c r="E1283" t="str">
        <f t="shared" si="120"/>
        <v/>
      </c>
      <c r="F1283" s="21" t="str">
        <f>IF('Lay Out'!A1283&gt;1,'Lay Out'!C1283,"")</f>
        <v/>
      </c>
      <c r="G1283">
        <f>'Lay Out'!E1283</f>
        <v>0</v>
      </c>
      <c r="H1283" s="16" t="str">
        <f ca="1">IF('Lay Out'!A1283&gt;3,CONCATENATE('Lay Out'!A1283,RANDBETWEEN(1,99999)),(""))</f>
        <v/>
      </c>
      <c r="I1283" s="16" t="str">
        <f>IF('Lay Out'!A1283&gt;1,'Lay Out'!B1283,"")</f>
        <v/>
      </c>
      <c r="J1283" s="16" t="str">
        <f t="shared" ref="J1283:J1346" si="121">IF(E1283="","","ND")</f>
        <v/>
      </c>
      <c r="K1283" s="16" t="str">
        <f t="shared" ref="K1283:K1346" si="122">IF(E1283=18,1,IF(E1283=10,1,IF(E1283=16,1,"")))</f>
        <v/>
      </c>
      <c r="L1283" s="16" t="str" cm="1">
        <f t="array" ref="L1283">IF(E1283="","",_xlfn.IFS(E1283=18,40,E1283=16,3,E1283=10,10))</f>
        <v/>
      </c>
      <c r="M1283" s="22" t="str">
        <f>IF(E1283=18,'Lay Out'!D1283,IF(E1283=10,'Lay Out'!D1283,IF(E1283=16,'Lay Out'!D1283,"")))</f>
        <v/>
      </c>
      <c r="N1283" s="16" t="str">
        <f>IF(K1283=1,'Lay Out'!G1283,"")</f>
        <v/>
      </c>
      <c r="O1283" s="23" t="str">
        <f>IF(K1283=1,'Lay Out'!$J$25,"")</f>
        <v/>
      </c>
      <c r="P1283">
        <f t="shared" ref="P1283:P1346" si="123">IF(E1283=0,0,90646)</f>
        <v>90646</v>
      </c>
      <c r="Q1283" s="16" t="str">
        <f>IF(K1283=1,'Lay Out'!F1283,"")</f>
        <v/>
      </c>
    </row>
    <row r="1284" spans="1:17" ht="14.4">
      <c r="A1284" t="str">
        <f>IF(C1284="no",_xlfn.XLOOKUP(D1284,'BASE BANCOS'!B:B,'BASE BANCOS'!C:C,"",0,1),IF(C1284&gt;2,_xlfn.XLOOKUP(D1284,'BASE BANCOS'!A:A,'BASE BANCOS'!C:C,"",0,1),""))</f>
        <v/>
      </c>
      <c r="B1284" s="16" t="str">
        <f>_xlfn.XLOOKUP(A1284,'BASE BANCOS'!C:C,'BASE BANCOS'!B:B,"",0,1)</f>
        <v/>
      </c>
      <c r="C1284" t="str">
        <f t="shared" si="119"/>
        <v/>
      </c>
      <c r="D1284" s="16">
        <f t="shared" si="118"/>
        <v>0</v>
      </c>
      <c r="E1284" t="str">
        <f t="shared" si="120"/>
        <v/>
      </c>
      <c r="F1284" s="21" t="str">
        <f>IF('Lay Out'!A1284&gt;1,'Lay Out'!C1284,"")</f>
        <v/>
      </c>
      <c r="G1284">
        <f>'Lay Out'!E1284</f>
        <v>0</v>
      </c>
      <c r="H1284" s="16" t="str">
        <f ca="1">IF('Lay Out'!A1284&gt;3,CONCATENATE('Lay Out'!A1284,RANDBETWEEN(1,99999)),(""))</f>
        <v/>
      </c>
      <c r="I1284" s="16" t="str">
        <f>IF('Lay Out'!A1284&gt;1,'Lay Out'!B1284,"")</f>
        <v/>
      </c>
      <c r="J1284" s="16" t="str">
        <f t="shared" si="121"/>
        <v/>
      </c>
      <c r="K1284" s="16" t="str">
        <f t="shared" si="122"/>
        <v/>
      </c>
      <c r="L1284" s="16" t="str" cm="1">
        <f t="array" ref="L1284">IF(E1284="","",_xlfn.IFS(E1284=18,40,E1284=16,3,E1284=10,10))</f>
        <v/>
      </c>
      <c r="M1284" s="22" t="str">
        <f>IF(E1284=18,'Lay Out'!D1284,IF(E1284=10,'Lay Out'!D1284,IF(E1284=16,'Lay Out'!D1284,"")))</f>
        <v/>
      </c>
      <c r="N1284" s="16" t="str">
        <f>IF(K1284=1,'Lay Out'!G1284,"")</f>
        <v/>
      </c>
      <c r="O1284" s="23" t="str">
        <f>IF(K1284=1,'Lay Out'!$J$25,"")</f>
        <v/>
      </c>
      <c r="P1284">
        <f t="shared" si="123"/>
        <v>90646</v>
      </c>
      <c r="Q1284" s="16" t="str">
        <f>IF(K1284=1,'Lay Out'!F1284,"")</f>
        <v/>
      </c>
    </row>
    <row r="1285" spans="1:17" ht="14.4">
      <c r="A1285" t="str">
        <f>IF(C1285="no",_xlfn.XLOOKUP(D1285,'BASE BANCOS'!B:B,'BASE BANCOS'!C:C,"",0,1),IF(C1285&gt;2,_xlfn.XLOOKUP(D1285,'BASE BANCOS'!A:A,'BASE BANCOS'!C:C,"",0,1),""))</f>
        <v/>
      </c>
      <c r="B1285" s="16" t="str">
        <f>_xlfn.XLOOKUP(A1285,'BASE BANCOS'!C:C,'BASE BANCOS'!B:B,"",0,1)</f>
        <v/>
      </c>
      <c r="C1285" t="str">
        <f t="shared" si="119"/>
        <v/>
      </c>
      <c r="D1285" s="16">
        <f t="shared" ref="D1285:D1348" si="124">IF(E1285=18,MID(F1285,1,3),IF(G1285="","",G1285))</f>
        <v>0</v>
      </c>
      <c r="E1285" t="str">
        <f t="shared" si="120"/>
        <v/>
      </c>
      <c r="F1285" s="21" t="str">
        <f>IF('Lay Out'!A1285&gt;1,'Lay Out'!C1285,"")</f>
        <v/>
      </c>
      <c r="G1285">
        <f>'Lay Out'!E1285</f>
        <v>0</v>
      </c>
      <c r="H1285" s="16" t="str">
        <f ca="1">IF('Lay Out'!A1285&gt;3,CONCATENATE('Lay Out'!A1285,RANDBETWEEN(1,99999)),(""))</f>
        <v/>
      </c>
      <c r="I1285" s="16" t="str">
        <f>IF('Lay Out'!A1285&gt;1,'Lay Out'!B1285,"")</f>
        <v/>
      </c>
      <c r="J1285" s="16" t="str">
        <f t="shared" si="121"/>
        <v/>
      </c>
      <c r="K1285" s="16" t="str">
        <f t="shared" si="122"/>
        <v/>
      </c>
      <c r="L1285" s="16" t="str" cm="1">
        <f t="array" ref="L1285">IF(E1285="","",_xlfn.IFS(E1285=18,40,E1285=16,3,E1285=10,10))</f>
        <v/>
      </c>
      <c r="M1285" s="22" t="str">
        <f>IF(E1285=18,'Lay Out'!D1285,IF(E1285=10,'Lay Out'!D1285,IF(E1285=16,'Lay Out'!D1285,"")))</f>
        <v/>
      </c>
      <c r="N1285" s="16" t="str">
        <f>IF(K1285=1,'Lay Out'!G1285,"")</f>
        <v/>
      </c>
      <c r="O1285" s="23" t="str">
        <f>IF(K1285=1,'Lay Out'!$J$25,"")</f>
        <v/>
      </c>
      <c r="P1285">
        <f t="shared" si="123"/>
        <v>90646</v>
      </c>
      <c r="Q1285" s="16" t="str">
        <f>IF(K1285=1,'Lay Out'!F1285,"")</f>
        <v/>
      </c>
    </row>
    <row r="1286" spans="1:17" ht="14.4">
      <c r="A1286" t="str">
        <f>IF(C1286="no",_xlfn.XLOOKUP(D1286,'BASE BANCOS'!B:B,'BASE BANCOS'!C:C,"",0,1),IF(C1286&gt;2,_xlfn.XLOOKUP(D1286,'BASE BANCOS'!A:A,'BASE BANCOS'!C:C,"",0,1),""))</f>
        <v/>
      </c>
      <c r="B1286" s="16" t="str">
        <f>_xlfn.XLOOKUP(A1286,'BASE BANCOS'!C:C,'BASE BANCOS'!B:B,"",0,1)</f>
        <v/>
      </c>
      <c r="C1286" t="str">
        <f t="shared" ref="C1286:C1349" si="125">IF(E1286=18,"ok",IF(E1286="","","no"))</f>
        <v/>
      </c>
      <c r="D1286" s="16">
        <f t="shared" si="124"/>
        <v>0</v>
      </c>
      <c r="E1286" t="str">
        <f t="shared" si="120"/>
        <v/>
      </c>
      <c r="F1286" s="21" t="str">
        <f>IF('Lay Out'!A1286&gt;1,'Lay Out'!C1286,"")</f>
        <v/>
      </c>
      <c r="G1286">
        <f>'Lay Out'!E1286</f>
        <v>0</v>
      </c>
      <c r="H1286" s="16" t="str">
        <f ca="1">IF('Lay Out'!A1286&gt;3,CONCATENATE('Lay Out'!A1286,RANDBETWEEN(1,99999)),(""))</f>
        <v/>
      </c>
      <c r="I1286" s="16" t="str">
        <f>IF('Lay Out'!A1286&gt;1,'Lay Out'!B1286,"")</f>
        <v/>
      </c>
      <c r="J1286" s="16" t="str">
        <f t="shared" si="121"/>
        <v/>
      </c>
      <c r="K1286" s="16" t="str">
        <f t="shared" si="122"/>
        <v/>
      </c>
      <c r="L1286" s="16" t="str" cm="1">
        <f t="array" ref="L1286">IF(E1286="","",_xlfn.IFS(E1286=18,40,E1286=16,3,E1286=10,10))</f>
        <v/>
      </c>
      <c r="M1286" s="22" t="str">
        <f>IF(E1286=18,'Lay Out'!D1286,IF(E1286=10,'Lay Out'!D1286,IF(E1286=16,'Lay Out'!D1286,"")))</f>
        <v/>
      </c>
      <c r="N1286" s="16" t="str">
        <f>IF(K1286=1,'Lay Out'!G1286,"")</f>
        <v/>
      </c>
      <c r="O1286" s="23" t="str">
        <f>IF(K1286=1,'Lay Out'!$J$25,"")</f>
        <v/>
      </c>
      <c r="P1286">
        <f t="shared" si="123"/>
        <v>90646</v>
      </c>
      <c r="Q1286" s="16" t="str">
        <f>IF(K1286=1,'Lay Out'!F1286,"")</f>
        <v/>
      </c>
    </row>
    <row r="1287" spans="1:17" ht="14.4">
      <c r="A1287" t="str">
        <f>IF(C1287="no",_xlfn.XLOOKUP(D1287,'BASE BANCOS'!B:B,'BASE BANCOS'!C:C,"",0,1),IF(C1287&gt;2,_xlfn.XLOOKUP(D1287,'BASE BANCOS'!A:A,'BASE BANCOS'!C:C,"",0,1),""))</f>
        <v/>
      </c>
      <c r="B1287" s="16" t="str">
        <f>_xlfn.XLOOKUP(A1287,'BASE BANCOS'!C:C,'BASE BANCOS'!B:B,"",0,1)</f>
        <v/>
      </c>
      <c r="C1287" t="str">
        <f t="shared" si="125"/>
        <v/>
      </c>
      <c r="D1287" s="16">
        <f t="shared" si="124"/>
        <v>0</v>
      </c>
      <c r="E1287" t="str">
        <f t="shared" si="120"/>
        <v/>
      </c>
      <c r="F1287" s="21" t="str">
        <f>IF('Lay Out'!A1287&gt;1,'Lay Out'!C1287,"")</f>
        <v/>
      </c>
      <c r="G1287">
        <f>'Lay Out'!E1287</f>
        <v>0</v>
      </c>
      <c r="H1287" s="16" t="str">
        <f ca="1">IF('Lay Out'!A1287&gt;3,CONCATENATE('Lay Out'!A1287,RANDBETWEEN(1,99999)),(""))</f>
        <v/>
      </c>
      <c r="I1287" s="16" t="str">
        <f>IF('Lay Out'!A1287&gt;1,'Lay Out'!B1287,"")</f>
        <v/>
      </c>
      <c r="J1287" s="16" t="str">
        <f t="shared" si="121"/>
        <v/>
      </c>
      <c r="K1287" s="16" t="str">
        <f t="shared" si="122"/>
        <v/>
      </c>
      <c r="L1287" s="16" t="str" cm="1">
        <f t="array" ref="L1287">IF(E1287="","",_xlfn.IFS(E1287=18,40,E1287=16,3,E1287=10,10))</f>
        <v/>
      </c>
      <c r="M1287" s="22" t="str">
        <f>IF(E1287=18,'Lay Out'!D1287,IF(E1287=10,'Lay Out'!D1287,IF(E1287=16,'Lay Out'!D1287,"")))</f>
        <v/>
      </c>
      <c r="N1287" s="16" t="str">
        <f>IF(K1287=1,'Lay Out'!G1287,"")</f>
        <v/>
      </c>
      <c r="O1287" s="23" t="str">
        <f>IF(K1287=1,'Lay Out'!$J$25,"")</f>
        <v/>
      </c>
      <c r="P1287">
        <f t="shared" si="123"/>
        <v>90646</v>
      </c>
      <c r="Q1287" s="16" t="str">
        <f>IF(K1287=1,'Lay Out'!F1287,"")</f>
        <v/>
      </c>
    </row>
    <row r="1288" spans="1:17" ht="14.4">
      <c r="A1288" t="str">
        <f>IF(C1288="no",_xlfn.XLOOKUP(D1288,'BASE BANCOS'!B:B,'BASE BANCOS'!C:C,"",0,1),IF(C1288&gt;2,_xlfn.XLOOKUP(D1288,'BASE BANCOS'!A:A,'BASE BANCOS'!C:C,"",0,1),""))</f>
        <v/>
      </c>
      <c r="B1288" s="16" t="str">
        <f>_xlfn.XLOOKUP(A1288,'BASE BANCOS'!C:C,'BASE BANCOS'!B:B,"",0,1)</f>
        <v/>
      </c>
      <c r="C1288" t="str">
        <f t="shared" si="125"/>
        <v/>
      </c>
      <c r="D1288" s="16">
        <f t="shared" si="124"/>
        <v>0</v>
      </c>
      <c r="E1288" t="str">
        <f t="shared" si="120"/>
        <v/>
      </c>
      <c r="F1288" s="21" t="str">
        <f>IF('Lay Out'!A1288&gt;1,'Lay Out'!C1288,"")</f>
        <v/>
      </c>
      <c r="G1288">
        <f>'Lay Out'!E1288</f>
        <v>0</v>
      </c>
      <c r="H1288" s="16" t="str">
        <f ca="1">IF('Lay Out'!A1288&gt;3,CONCATENATE('Lay Out'!A1288,RANDBETWEEN(1,99999)),(""))</f>
        <v/>
      </c>
      <c r="I1288" s="16" t="str">
        <f>IF('Lay Out'!A1288&gt;1,'Lay Out'!B1288,"")</f>
        <v/>
      </c>
      <c r="J1288" s="16" t="str">
        <f t="shared" si="121"/>
        <v/>
      </c>
      <c r="K1288" s="16" t="str">
        <f t="shared" si="122"/>
        <v/>
      </c>
      <c r="L1288" s="16" t="str" cm="1">
        <f t="array" ref="L1288">IF(E1288="","",_xlfn.IFS(E1288=18,40,E1288=16,3,E1288=10,10))</f>
        <v/>
      </c>
      <c r="M1288" s="22" t="str">
        <f>IF(E1288=18,'Lay Out'!D1288,IF(E1288=10,'Lay Out'!D1288,IF(E1288=16,'Lay Out'!D1288,"")))</f>
        <v/>
      </c>
      <c r="N1288" s="16" t="str">
        <f>IF(K1288=1,'Lay Out'!G1288,"")</f>
        <v/>
      </c>
      <c r="O1288" s="23" t="str">
        <f>IF(K1288=1,'Lay Out'!$J$25,"")</f>
        <v/>
      </c>
      <c r="P1288">
        <f t="shared" si="123"/>
        <v>90646</v>
      </c>
      <c r="Q1288" s="16" t="str">
        <f>IF(K1288=1,'Lay Out'!F1288,"")</f>
        <v/>
      </c>
    </row>
    <row r="1289" spans="1:17" ht="14.4">
      <c r="A1289" t="str">
        <f>IF(C1289="no",_xlfn.XLOOKUP(D1289,'BASE BANCOS'!B:B,'BASE BANCOS'!C:C,"",0,1),IF(C1289&gt;2,_xlfn.XLOOKUP(D1289,'BASE BANCOS'!A:A,'BASE BANCOS'!C:C,"",0,1),""))</f>
        <v/>
      </c>
      <c r="B1289" s="16" t="str">
        <f>_xlfn.XLOOKUP(A1289,'BASE BANCOS'!C:C,'BASE BANCOS'!B:B,"",0,1)</f>
        <v/>
      </c>
      <c r="C1289" t="str">
        <f t="shared" si="125"/>
        <v/>
      </c>
      <c r="D1289" s="16">
        <f t="shared" si="124"/>
        <v>0</v>
      </c>
      <c r="E1289" t="str">
        <f t="shared" si="120"/>
        <v/>
      </c>
      <c r="F1289" s="21" t="str">
        <f>IF('Lay Out'!A1289&gt;1,'Lay Out'!C1289,"")</f>
        <v/>
      </c>
      <c r="G1289">
        <f>'Lay Out'!E1289</f>
        <v>0</v>
      </c>
      <c r="H1289" s="16" t="str">
        <f ca="1">IF('Lay Out'!A1289&gt;3,CONCATENATE('Lay Out'!A1289,RANDBETWEEN(1,99999)),(""))</f>
        <v/>
      </c>
      <c r="I1289" s="16" t="str">
        <f>IF('Lay Out'!A1289&gt;1,'Lay Out'!B1289,"")</f>
        <v/>
      </c>
      <c r="J1289" s="16" t="str">
        <f t="shared" si="121"/>
        <v/>
      </c>
      <c r="K1289" s="16" t="str">
        <f t="shared" si="122"/>
        <v/>
      </c>
      <c r="L1289" s="16" t="str" cm="1">
        <f t="array" ref="L1289">IF(E1289="","",_xlfn.IFS(E1289=18,40,E1289=16,3,E1289=10,10))</f>
        <v/>
      </c>
      <c r="M1289" s="22" t="str">
        <f>IF(E1289=18,'Lay Out'!D1289,IF(E1289=10,'Lay Out'!D1289,IF(E1289=16,'Lay Out'!D1289,"")))</f>
        <v/>
      </c>
      <c r="N1289" s="16" t="str">
        <f>IF(K1289=1,'Lay Out'!G1289,"")</f>
        <v/>
      </c>
      <c r="O1289" s="23" t="str">
        <f>IF(K1289=1,'Lay Out'!$J$25,"")</f>
        <v/>
      </c>
      <c r="P1289">
        <f t="shared" si="123"/>
        <v>90646</v>
      </c>
      <c r="Q1289" s="16" t="str">
        <f>IF(K1289=1,'Lay Out'!F1289,"")</f>
        <v/>
      </c>
    </row>
    <row r="1290" spans="1:17" ht="14.4">
      <c r="A1290" t="str">
        <f>IF(C1290="no",_xlfn.XLOOKUP(D1290,'BASE BANCOS'!B:B,'BASE BANCOS'!C:C,"",0,1),IF(C1290&gt;2,_xlfn.XLOOKUP(D1290,'BASE BANCOS'!A:A,'BASE BANCOS'!C:C,"",0,1),""))</f>
        <v/>
      </c>
      <c r="B1290" s="16" t="str">
        <f>_xlfn.XLOOKUP(A1290,'BASE BANCOS'!C:C,'BASE BANCOS'!B:B,"",0,1)</f>
        <v/>
      </c>
      <c r="C1290" t="str">
        <f t="shared" si="125"/>
        <v/>
      </c>
      <c r="D1290" s="16">
        <f t="shared" si="124"/>
        <v>0</v>
      </c>
      <c r="E1290" t="str">
        <f t="shared" si="120"/>
        <v/>
      </c>
      <c r="F1290" s="21" t="str">
        <f>IF('Lay Out'!A1290&gt;1,'Lay Out'!C1290,"")</f>
        <v/>
      </c>
      <c r="G1290">
        <f>'Lay Out'!E1290</f>
        <v>0</v>
      </c>
      <c r="H1290" s="16" t="str">
        <f ca="1">IF('Lay Out'!A1290&gt;3,CONCATENATE('Lay Out'!A1290,RANDBETWEEN(1,99999)),(""))</f>
        <v/>
      </c>
      <c r="I1290" s="16" t="str">
        <f>IF('Lay Out'!A1290&gt;1,'Lay Out'!B1290,"")</f>
        <v/>
      </c>
      <c r="J1290" s="16" t="str">
        <f t="shared" si="121"/>
        <v/>
      </c>
      <c r="K1290" s="16" t="str">
        <f t="shared" si="122"/>
        <v/>
      </c>
      <c r="L1290" s="16" t="str" cm="1">
        <f t="array" ref="L1290">IF(E1290="","",_xlfn.IFS(E1290=18,40,E1290=16,3,E1290=10,10))</f>
        <v/>
      </c>
      <c r="M1290" s="22" t="str">
        <f>IF(E1290=18,'Lay Out'!D1290,IF(E1290=10,'Lay Out'!D1290,IF(E1290=16,'Lay Out'!D1290,"")))</f>
        <v/>
      </c>
      <c r="N1290" s="16" t="str">
        <f>IF(K1290=1,'Lay Out'!G1290,"")</f>
        <v/>
      </c>
      <c r="O1290" s="23" t="str">
        <f>IF(K1290=1,'Lay Out'!$J$25,"")</f>
        <v/>
      </c>
      <c r="P1290">
        <f t="shared" si="123"/>
        <v>90646</v>
      </c>
      <c r="Q1290" s="16" t="str">
        <f>IF(K1290=1,'Lay Out'!F1290,"")</f>
        <v/>
      </c>
    </row>
    <row r="1291" spans="1:17" ht="14.4">
      <c r="A1291" t="str">
        <f>IF(C1291="no",_xlfn.XLOOKUP(D1291,'BASE BANCOS'!B:B,'BASE BANCOS'!C:C,"",0,1),IF(C1291&gt;2,_xlfn.XLOOKUP(D1291,'BASE BANCOS'!A:A,'BASE BANCOS'!C:C,"",0,1),""))</f>
        <v/>
      </c>
      <c r="B1291" s="16" t="str">
        <f>_xlfn.XLOOKUP(A1291,'BASE BANCOS'!C:C,'BASE BANCOS'!B:B,"",0,1)</f>
        <v/>
      </c>
      <c r="C1291" t="str">
        <f t="shared" si="125"/>
        <v/>
      </c>
      <c r="D1291" s="16">
        <f t="shared" si="124"/>
        <v>0</v>
      </c>
      <c r="E1291" t="str">
        <f t="shared" si="120"/>
        <v/>
      </c>
      <c r="F1291" s="21" t="str">
        <f>IF('Lay Out'!A1291&gt;1,'Lay Out'!C1291,"")</f>
        <v/>
      </c>
      <c r="G1291">
        <f>'Lay Out'!E1291</f>
        <v>0</v>
      </c>
      <c r="H1291" s="16" t="str">
        <f ca="1">IF('Lay Out'!A1291&gt;3,CONCATENATE('Lay Out'!A1291,RANDBETWEEN(1,99999)),(""))</f>
        <v/>
      </c>
      <c r="I1291" s="16" t="str">
        <f>IF('Lay Out'!A1291&gt;1,'Lay Out'!B1291,"")</f>
        <v/>
      </c>
      <c r="J1291" s="16" t="str">
        <f t="shared" si="121"/>
        <v/>
      </c>
      <c r="K1291" s="16" t="str">
        <f t="shared" si="122"/>
        <v/>
      </c>
      <c r="L1291" s="16" t="str" cm="1">
        <f t="array" ref="L1291">IF(E1291="","",_xlfn.IFS(E1291=18,40,E1291=16,3,E1291=10,10))</f>
        <v/>
      </c>
      <c r="M1291" s="22" t="str">
        <f>IF(E1291=18,'Lay Out'!D1291,IF(E1291=10,'Lay Out'!D1291,IF(E1291=16,'Lay Out'!D1291,"")))</f>
        <v/>
      </c>
      <c r="N1291" s="16" t="str">
        <f>IF(K1291=1,'Lay Out'!G1291,"")</f>
        <v/>
      </c>
      <c r="O1291" s="23" t="str">
        <f>IF(K1291=1,'Lay Out'!$J$25,"")</f>
        <v/>
      </c>
      <c r="P1291">
        <f t="shared" si="123"/>
        <v>90646</v>
      </c>
      <c r="Q1291" s="16" t="str">
        <f>IF(K1291=1,'Lay Out'!F1291,"")</f>
        <v/>
      </c>
    </row>
    <row r="1292" spans="1:17" ht="14.4">
      <c r="A1292" t="str">
        <f>IF(C1292="no",_xlfn.XLOOKUP(D1292,'BASE BANCOS'!B:B,'BASE BANCOS'!C:C,"",0,1),IF(C1292&gt;2,_xlfn.XLOOKUP(D1292,'BASE BANCOS'!A:A,'BASE BANCOS'!C:C,"",0,1),""))</f>
        <v/>
      </c>
      <c r="B1292" s="16" t="str">
        <f>_xlfn.XLOOKUP(A1292,'BASE BANCOS'!C:C,'BASE BANCOS'!B:B,"",0,1)</f>
        <v/>
      </c>
      <c r="C1292" t="str">
        <f t="shared" si="125"/>
        <v/>
      </c>
      <c r="D1292" s="16">
        <f t="shared" si="124"/>
        <v>0</v>
      </c>
      <c r="E1292" t="str">
        <f t="shared" si="120"/>
        <v/>
      </c>
      <c r="F1292" s="21" t="str">
        <f>IF('Lay Out'!A1292&gt;1,'Lay Out'!C1292,"")</f>
        <v/>
      </c>
      <c r="G1292">
        <f>'Lay Out'!E1292</f>
        <v>0</v>
      </c>
      <c r="H1292" s="16" t="str">
        <f ca="1">IF('Lay Out'!A1292&gt;3,CONCATENATE('Lay Out'!A1292,RANDBETWEEN(1,99999)),(""))</f>
        <v/>
      </c>
      <c r="I1292" s="16" t="str">
        <f>IF('Lay Out'!A1292&gt;1,'Lay Out'!B1292,"")</f>
        <v/>
      </c>
      <c r="J1292" s="16" t="str">
        <f t="shared" si="121"/>
        <v/>
      </c>
      <c r="K1292" s="16" t="str">
        <f t="shared" si="122"/>
        <v/>
      </c>
      <c r="L1292" s="16" t="str" cm="1">
        <f t="array" ref="L1292">IF(E1292="","",_xlfn.IFS(E1292=18,40,E1292=16,3,E1292=10,10))</f>
        <v/>
      </c>
      <c r="M1292" s="22" t="str">
        <f>IF(E1292=18,'Lay Out'!D1292,IF(E1292=10,'Lay Out'!D1292,IF(E1292=16,'Lay Out'!D1292,"")))</f>
        <v/>
      </c>
      <c r="N1292" s="16" t="str">
        <f>IF(K1292=1,'Lay Out'!G1292,"")</f>
        <v/>
      </c>
      <c r="O1292" s="23" t="str">
        <f>IF(K1292=1,'Lay Out'!$J$25,"")</f>
        <v/>
      </c>
      <c r="P1292">
        <f t="shared" si="123"/>
        <v>90646</v>
      </c>
      <c r="Q1292" s="16" t="str">
        <f>IF(K1292=1,'Lay Out'!F1292,"")</f>
        <v/>
      </c>
    </row>
    <row r="1293" spans="1:17" ht="14.4">
      <c r="A1293" t="str">
        <f>IF(C1293="no",_xlfn.XLOOKUP(D1293,'BASE BANCOS'!B:B,'BASE BANCOS'!C:C,"",0,1),IF(C1293&gt;2,_xlfn.XLOOKUP(D1293,'BASE BANCOS'!A:A,'BASE BANCOS'!C:C,"",0,1),""))</f>
        <v/>
      </c>
      <c r="B1293" s="16" t="str">
        <f>_xlfn.XLOOKUP(A1293,'BASE BANCOS'!C:C,'BASE BANCOS'!B:B,"",0,1)</f>
        <v/>
      </c>
      <c r="C1293" t="str">
        <f t="shared" si="125"/>
        <v/>
      </c>
      <c r="D1293" s="16">
        <f t="shared" si="124"/>
        <v>0</v>
      </c>
      <c r="E1293" t="str">
        <f t="shared" si="120"/>
        <v/>
      </c>
      <c r="F1293" s="21" t="str">
        <f>IF('Lay Out'!A1293&gt;1,'Lay Out'!C1293,"")</f>
        <v/>
      </c>
      <c r="G1293">
        <f>'Lay Out'!E1293</f>
        <v>0</v>
      </c>
      <c r="H1293" s="16" t="str">
        <f ca="1">IF('Lay Out'!A1293&gt;3,CONCATENATE('Lay Out'!A1293,RANDBETWEEN(1,99999)),(""))</f>
        <v/>
      </c>
      <c r="I1293" s="16" t="str">
        <f>IF('Lay Out'!A1293&gt;1,'Lay Out'!B1293,"")</f>
        <v/>
      </c>
      <c r="J1293" s="16" t="str">
        <f t="shared" si="121"/>
        <v/>
      </c>
      <c r="K1293" s="16" t="str">
        <f t="shared" si="122"/>
        <v/>
      </c>
      <c r="L1293" s="16" t="str" cm="1">
        <f t="array" ref="L1293">IF(E1293="","",_xlfn.IFS(E1293=18,40,E1293=16,3,E1293=10,10))</f>
        <v/>
      </c>
      <c r="M1293" s="22" t="str">
        <f>IF(E1293=18,'Lay Out'!D1293,IF(E1293=10,'Lay Out'!D1293,IF(E1293=16,'Lay Out'!D1293,"")))</f>
        <v/>
      </c>
      <c r="N1293" s="16" t="str">
        <f>IF(K1293=1,'Lay Out'!G1293,"")</f>
        <v/>
      </c>
      <c r="O1293" s="23" t="str">
        <f>IF(K1293=1,'Lay Out'!$J$25,"")</f>
        <v/>
      </c>
      <c r="P1293">
        <f t="shared" si="123"/>
        <v>90646</v>
      </c>
      <c r="Q1293" s="16" t="str">
        <f>IF(K1293=1,'Lay Out'!F1293,"")</f>
        <v/>
      </c>
    </row>
    <row r="1294" spans="1:17" ht="14.4">
      <c r="A1294" t="str">
        <f>IF(C1294="no",_xlfn.XLOOKUP(D1294,'BASE BANCOS'!B:B,'BASE BANCOS'!C:C,"",0,1),IF(C1294&gt;2,_xlfn.XLOOKUP(D1294,'BASE BANCOS'!A:A,'BASE BANCOS'!C:C,"",0,1),""))</f>
        <v/>
      </c>
      <c r="B1294" s="16" t="str">
        <f>_xlfn.XLOOKUP(A1294,'BASE BANCOS'!C:C,'BASE BANCOS'!B:B,"",0,1)</f>
        <v/>
      </c>
      <c r="C1294" t="str">
        <f t="shared" si="125"/>
        <v/>
      </c>
      <c r="D1294" s="16">
        <f t="shared" si="124"/>
        <v>0</v>
      </c>
      <c r="E1294" t="str">
        <f t="shared" si="120"/>
        <v/>
      </c>
      <c r="F1294" s="21" t="str">
        <f>IF('Lay Out'!A1294&gt;1,'Lay Out'!C1294,"")</f>
        <v/>
      </c>
      <c r="G1294">
        <f>'Lay Out'!E1294</f>
        <v>0</v>
      </c>
      <c r="H1294" s="16" t="str">
        <f ca="1">IF('Lay Out'!A1294&gt;3,CONCATENATE('Lay Out'!A1294,RANDBETWEEN(1,99999)),(""))</f>
        <v/>
      </c>
      <c r="I1294" s="16" t="str">
        <f>IF('Lay Out'!A1294&gt;1,'Lay Out'!B1294,"")</f>
        <v/>
      </c>
      <c r="J1294" s="16" t="str">
        <f t="shared" si="121"/>
        <v/>
      </c>
      <c r="K1294" s="16" t="str">
        <f t="shared" si="122"/>
        <v/>
      </c>
      <c r="L1294" s="16" t="str" cm="1">
        <f t="array" ref="L1294">IF(E1294="","",_xlfn.IFS(E1294=18,40,E1294=16,3,E1294=10,10))</f>
        <v/>
      </c>
      <c r="M1294" s="22" t="str">
        <f>IF(E1294=18,'Lay Out'!D1294,IF(E1294=10,'Lay Out'!D1294,IF(E1294=16,'Lay Out'!D1294,"")))</f>
        <v/>
      </c>
      <c r="N1294" s="16" t="str">
        <f>IF(K1294=1,'Lay Out'!G1294,"")</f>
        <v/>
      </c>
      <c r="O1294" s="23" t="str">
        <f>IF(K1294=1,'Lay Out'!$J$25,"")</f>
        <v/>
      </c>
      <c r="P1294">
        <f t="shared" si="123"/>
        <v>90646</v>
      </c>
      <c r="Q1294" s="16" t="str">
        <f>IF(K1294=1,'Lay Out'!F1294,"")</f>
        <v/>
      </c>
    </row>
    <row r="1295" spans="1:17" ht="14.4">
      <c r="A1295" t="str">
        <f>IF(C1295="no",_xlfn.XLOOKUP(D1295,'BASE BANCOS'!B:B,'BASE BANCOS'!C:C,"",0,1),IF(C1295&gt;2,_xlfn.XLOOKUP(D1295,'BASE BANCOS'!A:A,'BASE BANCOS'!C:C,"",0,1),""))</f>
        <v/>
      </c>
      <c r="B1295" s="16" t="str">
        <f>_xlfn.XLOOKUP(A1295,'BASE BANCOS'!C:C,'BASE BANCOS'!B:B,"",0,1)</f>
        <v/>
      </c>
      <c r="C1295" t="str">
        <f t="shared" si="125"/>
        <v/>
      </c>
      <c r="D1295" s="16">
        <f t="shared" si="124"/>
        <v>0</v>
      </c>
      <c r="E1295" t="str">
        <f t="shared" si="120"/>
        <v/>
      </c>
      <c r="F1295" s="21" t="str">
        <f>IF('Lay Out'!A1295&gt;1,'Lay Out'!C1295,"")</f>
        <v/>
      </c>
      <c r="G1295">
        <f>'Lay Out'!E1295</f>
        <v>0</v>
      </c>
      <c r="H1295" s="16" t="str">
        <f ca="1">IF('Lay Out'!A1295&gt;3,CONCATENATE('Lay Out'!A1295,RANDBETWEEN(1,99999)),(""))</f>
        <v/>
      </c>
      <c r="I1295" s="16" t="str">
        <f>IF('Lay Out'!A1295&gt;1,'Lay Out'!B1295,"")</f>
        <v/>
      </c>
      <c r="J1295" s="16" t="str">
        <f t="shared" si="121"/>
        <v/>
      </c>
      <c r="K1295" s="16" t="str">
        <f t="shared" si="122"/>
        <v/>
      </c>
      <c r="L1295" s="16" t="str" cm="1">
        <f t="array" ref="L1295">IF(E1295="","",_xlfn.IFS(E1295=18,40,E1295=16,3,E1295=10,10))</f>
        <v/>
      </c>
      <c r="M1295" s="22" t="str">
        <f>IF(E1295=18,'Lay Out'!D1295,IF(E1295=10,'Lay Out'!D1295,IF(E1295=16,'Lay Out'!D1295,"")))</f>
        <v/>
      </c>
      <c r="N1295" s="16" t="str">
        <f>IF(K1295=1,'Lay Out'!G1295,"")</f>
        <v/>
      </c>
      <c r="O1295" s="23" t="str">
        <f>IF(K1295=1,'Lay Out'!$J$25,"")</f>
        <v/>
      </c>
      <c r="P1295">
        <f t="shared" si="123"/>
        <v>90646</v>
      </c>
      <c r="Q1295" s="16" t="str">
        <f>IF(K1295=1,'Lay Out'!F1295,"")</f>
        <v/>
      </c>
    </row>
    <row r="1296" spans="1:17" ht="14.4">
      <c r="A1296" t="str">
        <f>IF(C1296="no",_xlfn.XLOOKUP(D1296,'BASE BANCOS'!B:B,'BASE BANCOS'!C:C,"",0,1),IF(C1296&gt;2,_xlfn.XLOOKUP(D1296,'BASE BANCOS'!A:A,'BASE BANCOS'!C:C,"",0,1),""))</f>
        <v/>
      </c>
      <c r="B1296" s="16" t="str">
        <f>_xlfn.XLOOKUP(A1296,'BASE BANCOS'!C:C,'BASE BANCOS'!B:B,"",0,1)</f>
        <v/>
      </c>
      <c r="C1296" t="str">
        <f t="shared" si="125"/>
        <v/>
      </c>
      <c r="D1296" s="16">
        <f t="shared" si="124"/>
        <v>0</v>
      </c>
      <c r="E1296" t="str">
        <f t="shared" si="120"/>
        <v/>
      </c>
      <c r="F1296" s="21" t="str">
        <f>IF('Lay Out'!A1296&gt;1,'Lay Out'!C1296,"")</f>
        <v/>
      </c>
      <c r="G1296">
        <f>'Lay Out'!E1296</f>
        <v>0</v>
      </c>
      <c r="H1296" s="16" t="str">
        <f ca="1">IF('Lay Out'!A1296&gt;3,CONCATENATE('Lay Out'!A1296,RANDBETWEEN(1,99999)),(""))</f>
        <v/>
      </c>
      <c r="I1296" s="16" t="str">
        <f>IF('Lay Out'!A1296&gt;1,'Lay Out'!B1296,"")</f>
        <v/>
      </c>
      <c r="J1296" s="16" t="str">
        <f t="shared" si="121"/>
        <v/>
      </c>
      <c r="K1296" s="16" t="str">
        <f t="shared" si="122"/>
        <v/>
      </c>
      <c r="L1296" s="16" t="str" cm="1">
        <f t="array" ref="L1296">IF(E1296="","",_xlfn.IFS(E1296=18,40,E1296=16,3,E1296=10,10))</f>
        <v/>
      </c>
      <c r="M1296" s="22" t="str">
        <f>IF(E1296=18,'Lay Out'!D1296,IF(E1296=10,'Lay Out'!D1296,IF(E1296=16,'Lay Out'!D1296,"")))</f>
        <v/>
      </c>
      <c r="N1296" s="16" t="str">
        <f>IF(K1296=1,'Lay Out'!G1296,"")</f>
        <v/>
      </c>
      <c r="O1296" s="23" t="str">
        <f>IF(K1296=1,'Lay Out'!$J$25,"")</f>
        <v/>
      </c>
      <c r="P1296">
        <f t="shared" si="123"/>
        <v>90646</v>
      </c>
      <c r="Q1296" s="16" t="str">
        <f>IF(K1296=1,'Lay Out'!F1296,"")</f>
        <v/>
      </c>
    </row>
    <row r="1297" spans="1:17" ht="14.4">
      <c r="A1297" t="str">
        <f>IF(C1297="no",_xlfn.XLOOKUP(D1297,'BASE BANCOS'!B:B,'BASE BANCOS'!C:C,"",0,1),IF(C1297&gt;2,_xlfn.XLOOKUP(D1297,'BASE BANCOS'!A:A,'BASE BANCOS'!C:C,"",0,1),""))</f>
        <v/>
      </c>
      <c r="B1297" s="16" t="str">
        <f>_xlfn.XLOOKUP(A1297,'BASE BANCOS'!C:C,'BASE BANCOS'!B:B,"",0,1)</f>
        <v/>
      </c>
      <c r="C1297" t="str">
        <f t="shared" si="125"/>
        <v/>
      </c>
      <c r="D1297" s="16">
        <f t="shared" si="124"/>
        <v>0</v>
      </c>
      <c r="E1297" t="str">
        <f t="shared" si="120"/>
        <v/>
      </c>
      <c r="F1297" s="21" t="str">
        <f>IF('Lay Out'!A1297&gt;1,'Lay Out'!C1297,"")</f>
        <v/>
      </c>
      <c r="G1297">
        <f>'Lay Out'!E1297</f>
        <v>0</v>
      </c>
      <c r="H1297" s="16" t="str">
        <f ca="1">IF('Lay Out'!A1297&gt;3,CONCATENATE('Lay Out'!A1297,RANDBETWEEN(1,99999)),(""))</f>
        <v/>
      </c>
      <c r="I1297" s="16" t="str">
        <f>IF('Lay Out'!A1297&gt;1,'Lay Out'!B1297,"")</f>
        <v/>
      </c>
      <c r="J1297" s="16" t="str">
        <f t="shared" si="121"/>
        <v/>
      </c>
      <c r="K1297" s="16" t="str">
        <f t="shared" si="122"/>
        <v/>
      </c>
      <c r="L1297" s="16" t="str" cm="1">
        <f t="array" ref="L1297">IF(E1297="","",_xlfn.IFS(E1297=18,40,E1297=16,3,E1297=10,10))</f>
        <v/>
      </c>
      <c r="M1297" s="22" t="str">
        <f>IF(E1297=18,'Lay Out'!D1297,IF(E1297=10,'Lay Out'!D1297,IF(E1297=16,'Lay Out'!D1297,"")))</f>
        <v/>
      </c>
      <c r="N1297" s="16" t="str">
        <f>IF(K1297=1,'Lay Out'!G1297,"")</f>
        <v/>
      </c>
      <c r="O1297" s="23" t="str">
        <f>IF(K1297=1,'Lay Out'!$J$25,"")</f>
        <v/>
      </c>
      <c r="P1297">
        <f t="shared" si="123"/>
        <v>90646</v>
      </c>
      <c r="Q1297" s="16" t="str">
        <f>IF(K1297=1,'Lay Out'!F1297,"")</f>
        <v/>
      </c>
    </row>
    <row r="1298" spans="1:17" ht="14.4">
      <c r="A1298" t="str">
        <f>IF(C1298="no",_xlfn.XLOOKUP(D1298,'BASE BANCOS'!B:B,'BASE BANCOS'!C:C,"",0,1),IF(C1298&gt;2,_xlfn.XLOOKUP(D1298,'BASE BANCOS'!A:A,'BASE BANCOS'!C:C,"",0,1),""))</f>
        <v/>
      </c>
      <c r="B1298" s="16" t="str">
        <f>_xlfn.XLOOKUP(A1298,'BASE BANCOS'!C:C,'BASE BANCOS'!B:B,"",0,1)</f>
        <v/>
      </c>
      <c r="C1298" t="str">
        <f t="shared" si="125"/>
        <v/>
      </c>
      <c r="D1298" s="16">
        <f t="shared" si="124"/>
        <v>0</v>
      </c>
      <c r="E1298" t="str">
        <f t="shared" si="120"/>
        <v/>
      </c>
      <c r="F1298" s="21" t="str">
        <f>IF('Lay Out'!A1298&gt;1,'Lay Out'!C1298,"")</f>
        <v/>
      </c>
      <c r="G1298">
        <f>'Lay Out'!E1298</f>
        <v>0</v>
      </c>
      <c r="H1298" s="16" t="str">
        <f ca="1">IF('Lay Out'!A1298&gt;3,CONCATENATE('Lay Out'!A1298,RANDBETWEEN(1,99999)),(""))</f>
        <v/>
      </c>
      <c r="I1298" s="16" t="str">
        <f>IF('Lay Out'!A1298&gt;1,'Lay Out'!B1298,"")</f>
        <v/>
      </c>
      <c r="J1298" s="16" t="str">
        <f t="shared" si="121"/>
        <v/>
      </c>
      <c r="K1298" s="16" t="str">
        <f t="shared" si="122"/>
        <v/>
      </c>
      <c r="L1298" s="16" t="str" cm="1">
        <f t="array" ref="L1298">IF(E1298="","",_xlfn.IFS(E1298=18,40,E1298=16,3,E1298=10,10))</f>
        <v/>
      </c>
      <c r="M1298" s="22" t="str">
        <f>IF(E1298=18,'Lay Out'!D1298,IF(E1298=10,'Lay Out'!D1298,IF(E1298=16,'Lay Out'!D1298,"")))</f>
        <v/>
      </c>
      <c r="N1298" s="16" t="str">
        <f>IF(K1298=1,'Lay Out'!G1298,"")</f>
        <v/>
      </c>
      <c r="O1298" s="23" t="str">
        <f>IF(K1298=1,'Lay Out'!$J$25,"")</f>
        <v/>
      </c>
      <c r="P1298">
        <f t="shared" si="123"/>
        <v>90646</v>
      </c>
      <c r="Q1298" s="16" t="str">
        <f>IF(K1298=1,'Lay Out'!F1298,"")</f>
        <v/>
      </c>
    </row>
    <row r="1299" spans="1:17" ht="14.4">
      <c r="A1299" t="str">
        <f>IF(C1299="no",_xlfn.XLOOKUP(D1299,'BASE BANCOS'!B:B,'BASE BANCOS'!C:C,"",0,1),IF(C1299&gt;2,_xlfn.XLOOKUP(D1299,'BASE BANCOS'!A:A,'BASE BANCOS'!C:C,"",0,1),""))</f>
        <v/>
      </c>
      <c r="B1299" s="16" t="str">
        <f>_xlfn.XLOOKUP(A1299,'BASE BANCOS'!C:C,'BASE BANCOS'!B:B,"",0,1)</f>
        <v/>
      </c>
      <c r="C1299" t="str">
        <f t="shared" si="125"/>
        <v/>
      </c>
      <c r="D1299" s="16">
        <f t="shared" si="124"/>
        <v>0</v>
      </c>
      <c r="E1299" t="str">
        <f t="shared" si="120"/>
        <v/>
      </c>
      <c r="F1299" s="21" t="str">
        <f>IF('Lay Out'!A1299&gt;1,'Lay Out'!C1299,"")</f>
        <v/>
      </c>
      <c r="G1299">
        <f>'Lay Out'!E1299</f>
        <v>0</v>
      </c>
      <c r="H1299" s="16" t="str">
        <f ca="1">IF('Lay Out'!A1299&gt;3,CONCATENATE('Lay Out'!A1299,RANDBETWEEN(1,99999)),(""))</f>
        <v/>
      </c>
      <c r="I1299" s="16" t="str">
        <f>IF('Lay Out'!A1299&gt;1,'Lay Out'!B1299,"")</f>
        <v/>
      </c>
      <c r="J1299" s="16" t="str">
        <f t="shared" si="121"/>
        <v/>
      </c>
      <c r="K1299" s="16" t="str">
        <f t="shared" si="122"/>
        <v/>
      </c>
      <c r="L1299" s="16" t="str" cm="1">
        <f t="array" ref="L1299">IF(E1299="","",_xlfn.IFS(E1299=18,40,E1299=16,3,E1299=10,10))</f>
        <v/>
      </c>
      <c r="M1299" s="22" t="str">
        <f>IF(E1299=18,'Lay Out'!D1299,IF(E1299=10,'Lay Out'!D1299,IF(E1299=16,'Lay Out'!D1299,"")))</f>
        <v/>
      </c>
      <c r="N1299" s="16" t="str">
        <f>IF(K1299=1,'Lay Out'!G1299,"")</f>
        <v/>
      </c>
      <c r="O1299" s="23" t="str">
        <f>IF(K1299=1,'Lay Out'!$J$25,"")</f>
        <v/>
      </c>
      <c r="P1299">
        <f t="shared" si="123"/>
        <v>90646</v>
      </c>
      <c r="Q1299" s="16" t="str">
        <f>IF(K1299=1,'Lay Out'!F1299,"")</f>
        <v/>
      </c>
    </row>
    <row r="1300" spans="1:17" ht="14.4">
      <c r="A1300" t="str">
        <f>IF(C1300="no",_xlfn.XLOOKUP(D1300,'BASE BANCOS'!B:B,'BASE BANCOS'!C:C,"",0,1),IF(C1300&gt;2,_xlfn.XLOOKUP(D1300,'BASE BANCOS'!A:A,'BASE BANCOS'!C:C,"",0,1),""))</f>
        <v/>
      </c>
      <c r="B1300" s="16" t="str">
        <f>_xlfn.XLOOKUP(A1300,'BASE BANCOS'!C:C,'BASE BANCOS'!B:B,"",0,1)</f>
        <v/>
      </c>
      <c r="C1300" t="str">
        <f t="shared" si="125"/>
        <v/>
      </c>
      <c r="D1300" s="16">
        <f t="shared" si="124"/>
        <v>0</v>
      </c>
      <c r="E1300" t="str">
        <f t="shared" si="120"/>
        <v/>
      </c>
      <c r="F1300" s="21" t="str">
        <f>IF('Lay Out'!A1300&gt;1,'Lay Out'!C1300,"")</f>
        <v/>
      </c>
      <c r="G1300">
        <f>'Lay Out'!E1300</f>
        <v>0</v>
      </c>
      <c r="H1300" s="16" t="str">
        <f ca="1">IF('Lay Out'!A1300&gt;3,CONCATENATE('Lay Out'!A1300,RANDBETWEEN(1,99999)),(""))</f>
        <v/>
      </c>
      <c r="I1300" s="16" t="str">
        <f>IF('Lay Out'!A1300&gt;1,'Lay Out'!B1300,"")</f>
        <v/>
      </c>
      <c r="J1300" s="16" t="str">
        <f t="shared" si="121"/>
        <v/>
      </c>
      <c r="K1300" s="16" t="str">
        <f t="shared" si="122"/>
        <v/>
      </c>
      <c r="L1300" s="16" t="str" cm="1">
        <f t="array" ref="L1300">IF(E1300="","",_xlfn.IFS(E1300=18,40,E1300=16,3,E1300=10,10))</f>
        <v/>
      </c>
      <c r="M1300" s="22" t="str">
        <f>IF(E1300=18,'Lay Out'!D1300,IF(E1300=10,'Lay Out'!D1300,IF(E1300=16,'Lay Out'!D1300,"")))</f>
        <v/>
      </c>
      <c r="N1300" s="16" t="str">
        <f>IF(K1300=1,'Lay Out'!G1300,"")</f>
        <v/>
      </c>
      <c r="O1300" s="23" t="str">
        <f>IF(K1300=1,'Lay Out'!$J$25,"")</f>
        <v/>
      </c>
      <c r="P1300">
        <f t="shared" si="123"/>
        <v>90646</v>
      </c>
      <c r="Q1300" s="16" t="str">
        <f>IF(K1300=1,'Lay Out'!F1300,"")</f>
        <v/>
      </c>
    </row>
    <row r="1301" spans="1:17" ht="14.4">
      <c r="A1301" t="str">
        <f>IF(C1301="no",_xlfn.XLOOKUP(D1301,'BASE BANCOS'!B:B,'BASE BANCOS'!C:C,"",0,1),IF(C1301&gt;2,_xlfn.XLOOKUP(D1301,'BASE BANCOS'!A:A,'BASE BANCOS'!C:C,"",0,1),""))</f>
        <v/>
      </c>
      <c r="B1301" s="16" t="str">
        <f>_xlfn.XLOOKUP(A1301,'BASE BANCOS'!C:C,'BASE BANCOS'!B:B,"",0,1)</f>
        <v/>
      </c>
      <c r="C1301" t="str">
        <f t="shared" si="125"/>
        <v/>
      </c>
      <c r="D1301" s="16">
        <f t="shared" si="124"/>
        <v>0</v>
      </c>
      <c r="E1301" t="str">
        <f t="shared" si="120"/>
        <v/>
      </c>
      <c r="F1301" s="21" t="str">
        <f>IF('Lay Out'!A1301&gt;1,'Lay Out'!C1301,"")</f>
        <v/>
      </c>
      <c r="G1301">
        <f>'Lay Out'!E1301</f>
        <v>0</v>
      </c>
      <c r="H1301" s="16" t="str">
        <f ca="1">IF('Lay Out'!A1301&gt;3,CONCATENATE('Lay Out'!A1301,RANDBETWEEN(1,99999)),(""))</f>
        <v/>
      </c>
      <c r="I1301" s="16" t="str">
        <f>IF('Lay Out'!A1301&gt;1,'Lay Out'!B1301,"")</f>
        <v/>
      </c>
      <c r="J1301" s="16" t="str">
        <f t="shared" si="121"/>
        <v/>
      </c>
      <c r="K1301" s="16" t="str">
        <f t="shared" si="122"/>
        <v/>
      </c>
      <c r="L1301" s="16" t="str" cm="1">
        <f t="array" ref="L1301">IF(E1301="","",_xlfn.IFS(E1301=18,40,E1301=16,3,E1301=10,10))</f>
        <v/>
      </c>
      <c r="M1301" s="22" t="str">
        <f>IF(E1301=18,'Lay Out'!D1301,IF(E1301=10,'Lay Out'!D1301,IF(E1301=16,'Lay Out'!D1301,"")))</f>
        <v/>
      </c>
      <c r="N1301" s="16" t="str">
        <f>IF(K1301=1,'Lay Out'!G1301,"")</f>
        <v/>
      </c>
      <c r="O1301" s="23" t="str">
        <f>IF(K1301=1,'Lay Out'!$J$25,"")</f>
        <v/>
      </c>
      <c r="P1301">
        <f t="shared" si="123"/>
        <v>90646</v>
      </c>
      <c r="Q1301" s="16" t="str">
        <f>IF(K1301=1,'Lay Out'!F1301,"")</f>
        <v/>
      </c>
    </row>
    <row r="1302" spans="1:17" ht="14.4">
      <c r="A1302" t="str">
        <f>IF(C1302="no",_xlfn.XLOOKUP(D1302,'BASE BANCOS'!B:B,'BASE BANCOS'!C:C,"",0,1),IF(C1302&gt;2,_xlfn.XLOOKUP(D1302,'BASE BANCOS'!A:A,'BASE BANCOS'!C:C,"",0,1),""))</f>
        <v/>
      </c>
      <c r="B1302" s="16" t="str">
        <f>_xlfn.XLOOKUP(A1302,'BASE BANCOS'!C:C,'BASE BANCOS'!B:B,"",0,1)</f>
        <v/>
      </c>
      <c r="C1302" t="str">
        <f t="shared" si="125"/>
        <v/>
      </c>
      <c r="D1302" s="16">
        <f t="shared" si="124"/>
        <v>0</v>
      </c>
      <c r="E1302" t="str">
        <f t="shared" si="120"/>
        <v/>
      </c>
      <c r="F1302" s="21" t="str">
        <f>IF('Lay Out'!A1302&gt;1,'Lay Out'!C1302,"")</f>
        <v/>
      </c>
      <c r="G1302">
        <f>'Lay Out'!E1302</f>
        <v>0</v>
      </c>
      <c r="H1302" s="16" t="str">
        <f ca="1">IF('Lay Out'!A1302&gt;3,CONCATENATE('Lay Out'!A1302,RANDBETWEEN(1,99999)),(""))</f>
        <v/>
      </c>
      <c r="I1302" s="16" t="str">
        <f>IF('Lay Out'!A1302&gt;1,'Lay Out'!B1302,"")</f>
        <v/>
      </c>
      <c r="J1302" s="16" t="str">
        <f t="shared" si="121"/>
        <v/>
      </c>
      <c r="K1302" s="16" t="str">
        <f t="shared" si="122"/>
        <v/>
      </c>
      <c r="L1302" s="16" t="str" cm="1">
        <f t="array" ref="L1302">IF(E1302="","",_xlfn.IFS(E1302=18,40,E1302=16,3,E1302=10,10))</f>
        <v/>
      </c>
      <c r="M1302" s="22" t="str">
        <f>IF(E1302=18,'Lay Out'!D1302,IF(E1302=10,'Lay Out'!D1302,IF(E1302=16,'Lay Out'!D1302,"")))</f>
        <v/>
      </c>
      <c r="N1302" s="16" t="str">
        <f>IF(K1302=1,'Lay Out'!G1302,"")</f>
        <v/>
      </c>
      <c r="O1302" s="23" t="str">
        <f>IF(K1302=1,'Lay Out'!$J$25,"")</f>
        <v/>
      </c>
      <c r="P1302">
        <f t="shared" si="123"/>
        <v>90646</v>
      </c>
      <c r="Q1302" s="16" t="str">
        <f>IF(K1302=1,'Lay Out'!F1302,"")</f>
        <v/>
      </c>
    </row>
    <row r="1303" spans="1:17" ht="14.4">
      <c r="A1303" t="str">
        <f>IF(C1303="no",_xlfn.XLOOKUP(D1303,'BASE BANCOS'!B:B,'BASE BANCOS'!C:C,"",0,1),IF(C1303&gt;2,_xlfn.XLOOKUP(D1303,'BASE BANCOS'!A:A,'BASE BANCOS'!C:C,"",0,1),""))</f>
        <v/>
      </c>
      <c r="B1303" s="16" t="str">
        <f>_xlfn.XLOOKUP(A1303,'BASE BANCOS'!C:C,'BASE BANCOS'!B:B,"",0,1)</f>
        <v/>
      </c>
      <c r="C1303" t="str">
        <f t="shared" si="125"/>
        <v/>
      </c>
      <c r="D1303" s="16">
        <f t="shared" si="124"/>
        <v>0</v>
      </c>
      <c r="E1303" t="str">
        <f t="shared" si="120"/>
        <v/>
      </c>
      <c r="F1303" s="21" t="str">
        <f>IF('Lay Out'!A1303&gt;1,'Lay Out'!C1303,"")</f>
        <v/>
      </c>
      <c r="G1303">
        <f>'Lay Out'!E1303</f>
        <v>0</v>
      </c>
      <c r="H1303" s="16" t="str">
        <f ca="1">IF('Lay Out'!A1303&gt;3,CONCATENATE('Lay Out'!A1303,RANDBETWEEN(1,99999)),(""))</f>
        <v/>
      </c>
      <c r="I1303" s="16" t="str">
        <f>IF('Lay Out'!A1303&gt;1,'Lay Out'!B1303,"")</f>
        <v/>
      </c>
      <c r="J1303" s="16" t="str">
        <f t="shared" si="121"/>
        <v/>
      </c>
      <c r="K1303" s="16" t="str">
        <f t="shared" si="122"/>
        <v/>
      </c>
      <c r="L1303" s="16" t="str" cm="1">
        <f t="array" ref="L1303">IF(E1303="","",_xlfn.IFS(E1303=18,40,E1303=16,3,E1303=10,10))</f>
        <v/>
      </c>
      <c r="M1303" s="22" t="str">
        <f>IF(E1303=18,'Lay Out'!D1303,IF(E1303=10,'Lay Out'!D1303,IF(E1303=16,'Lay Out'!D1303,"")))</f>
        <v/>
      </c>
      <c r="N1303" s="16" t="str">
        <f>IF(K1303=1,'Lay Out'!G1303,"")</f>
        <v/>
      </c>
      <c r="O1303" s="23" t="str">
        <f>IF(K1303=1,'Lay Out'!$J$25,"")</f>
        <v/>
      </c>
      <c r="P1303">
        <f t="shared" si="123"/>
        <v>90646</v>
      </c>
      <c r="Q1303" s="16" t="str">
        <f>IF(K1303=1,'Lay Out'!F1303,"")</f>
        <v/>
      </c>
    </row>
    <row r="1304" spans="1:17" ht="14.4">
      <c r="A1304" t="str">
        <f>IF(C1304="no",_xlfn.XLOOKUP(D1304,'BASE BANCOS'!B:B,'BASE BANCOS'!C:C,"",0,1),IF(C1304&gt;2,_xlfn.XLOOKUP(D1304,'BASE BANCOS'!A:A,'BASE BANCOS'!C:C,"",0,1),""))</f>
        <v/>
      </c>
      <c r="B1304" s="16" t="str">
        <f>_xlfn.XLOOKUP(A1304,'BASE BANCOS'!C:C,'BASE BANCOS'!B:B,"",0,1)</f>
        <v/>
      </c>
      <c r="C1304" t="str">
        <f t="shared" si="125"/>
        <v/>
      </c>
      <c r="D1304" s="16">
        <f t="shared" si="124"/>
        <v>0</v>
      </c>
      <c r="E1304" t="str">
        <f t="shared" si="120"/>
        <v/>
      </c>
      <c r="F1304" s="21" t="str">
        <f>IF('Lay Out'!A1304&gt;1,'Lay Out'!C1304,"")</f>
        <v/>
      </c>
      <c r="G1304">
        <f>'Lay Out'!E1304</f>
        <v>0</v>
      </c>
      <c r="H1304" s="16" t="str">
        <f ca="1">IF('Lay Out'!A1304&gt;3,CONCATENATE('Lay Out'!A1304,RANDBETWEEN(1,99999)),(""))</f>
        <v/>
      </c>
      <c r="I1304" s="16" t="str">
        <f>IF('Lay Out'!A1304&gt;1,'Lay Out'!B1304,"")</f>
        <v/>
      </c>
      <c r="J1304" s="16" t="str">
        <f t="shared" si="121"/>
        <v/>
      </c>
      <c r="K1304" s="16" t="str">
        <f t="shared" si="122"/>
        <v/>
      </c>
      <c r="L1304" s="16" t="str" cm="1">
        <f t="array" ref="L1304">IF(E1304="","",_xlfn.IFS(E1304=18,40,E1304=16,3,E1304=10,10))</f>
        <v/>
      </c>
      <c r="M1304" s="22" t="str">
        <f>IF(E1304=18,'Lay Out'!D1304,IF(E1304=10,'Lay Out'!D1304,IF(E1304=16,'Lay Out'!D1304,"")))</f>
        <v/>
      </c>
      <c r="N1304" s="16" t="str">
        <f>IF(K1304=1,'Lay Out'!G1304,"")</f>
        <v/>
      </c>
      <c r="O1304" s="23" t="str">
        <f>IF(K1304=1,'Lay Out'!$J$25,"")</f>
        <v/>
      </c>
      <c r="P1304">
        <f t="shared" si="123"/>
        <v>90646</v>
      </c>
      <c r="Q1304" s="16" t="str">
        <f>IF(K1304=1,'Lay Out'!F1304,"")</f>
        <v/>
      </c>
    </row>
    <row r="1305" spans="1:17" ht="14.4">
      <c r="A1305" t="str">
        <f>IF(C1305="no",_xlfn.XLOOKUP(D1305,'BASE BANCOS'!B:B,'BASE BANCOS'!C:C,"",0,1),IF(C1305&gt;2,_xlfn.XLOOKUP(D1305,'BASE BANCOS'!A:A,'BASE BANCOS'!C:C,"",0,1),""))</f>
        <v/>
      </c>
      <c r="B1305" s="16" t="str">
        <f>_xlfn.XLOOKUP(A1305,'BASE BANCOS'!C:C,'BASE BANCOS'!B:B,"",0,1)</f>
        <v/>
      </c>
      <c r="C1305" t="str">
        <f t="shared" si="125"/>
        <v/>
      </c>
      <c r="D1305" s="16">
        <f t="shared" si="124"/>
        <v>0</v>
      </c>
      <c r="E1305" t="str">
        <f t="shared" si="120"/>
        <v/>
      </c>
      <c r="F1305" s="21" t="str">
        <f>IF('Lay Out'!A1305&gt;1,'Lay Out'!C1305,"")</f>
        <v/>
      </c>
      <c r="G1305">
        <f>'Lay Out'!E1305</f>
        <v>0</v>
      </c>
      <c r="H1305" s="16" t="str">
        <f ca="1">IF('Lay Out'!A1305&gt;3,CONCATENATE('Lay Out'!A1305,RANDBETWEEN(1,99999)),(""))</f>
        <v/>
      </c>
      <c r="I1305" s="16" t="str">
        <f>IF('Lay Out'!A1305&gt;1,'Lay Out'!B1305,"")</f>
        <v/>
      </c>
      <c r="J1305" s="16" t="str">
        <f t="shared" si="121"/>
        <v/>
      </c>
      <c r="K1305" s="16" t="str">
        <f t="shared" si="122"/>
        <v/>
      </c>
      <c r="L1305" s="16" t="str" cm="1">
        <f t="array" ref="L1305">IF(E1305="","",_xlfn.IFS(E1305=18,40,E1305=16,3,E1305=10,10))</f>
        <v/>
      </c>
      <c r="M1305" s="22" t="str">
        <f>IF(E1305=18,'Lay Out'!D1305,IF(E1305=10,'Lay Out'!D1305,IF(E1305=16,'Lay Out'!D1305,"")))</f>
        <v/>
      </c>
      <c r="N1305" s="16" t="str">
        <f>IF(K1305=1,'Lay Out'!G1305,"")</f>
        <v/>
      </c>
      <c r="O1305" s="23" t="str">
        <f>IF(K1305=1,'Lay Out'!$J$25,"")</f>
        <v/>
      </c>
      <c r="P1305">
        <f t="shared" si="123"/>
        <v>90646</v>
      </c>
      <c r="Q1305" s="16" t="str">
        <f>IF(K1305=1,'Lay Out'!F1305,"")</f>
        <v/>
      </c>
    </row>
    <row r="1306" spans="1:17" ht="14.4">
      <c r="A1306" t="str">
        <f>IF(C1306="no",_xlfn.XLOOKUP(D1306,'BASE BANCOS'!B:B,'BASE BANCOS'!C:C,"",0,1),IF(C1306&gt;2,_xlfn.XLOOKUP(D1306,'BASE BANCOS'!A:A,'BASE BANCOS'!C:C,"",0,1),""))</f>
        <v/>
      </c>
      <c r="B1306" s="16" t="str">
        <f>_xlfn.XLOOKUP(A1306,'BASE BANCOS'!C:C,'BASE BANCOS'!B:B,"",0,1)</f>
        <v/>
      </c>
      <c r="C1306" t="str">
        <f t="shared" si="125"/>
        <v/>
      </c>
      <c r="D1306" s="16">
        <f t="shared" si="124"/>
        <v>0</v>
      </c>
      <c r="E1306" t="str">
        <f t="shared" si="120"/>
        <v/>
      </c>
      <c r="F1306" s="21" t="str">
        <f>IF('Lay Out'!A1306&gt;1,'Lay Out'!C1306,"")</f>
        <v/>
      </c>
      <c r="G1306">
        <f>'Lay Out'!E1306</f>
        <v>0</v>
      </c>
      <c r="H1306" s="16" t="str">
        <f ca="1">IF('Lay Out'!A1306&gt;3,CONCATENATE('Lay Out'!A1306,RANDBETWEEN(1,99999)),(""))</f>
        <v/>
      </c>
      <c r="I1306" s="16" t="str">
        <f>IF('Lay Out'!A1306&gt;1,'Lay Out'!B1306,"")</f>
        <v/>
      </c>
      <c r="J1306" s="16" t="str">
        <f t="shared" si="121"/>
        <v/>
      </c>
      <c r="K1306" s="16" t="str">
        <f t="shared" si="122"/>
        <v/>
      </c>
      <c r="L1306" s="16" t="str" cm="1">
        <f t="array" ref="L1306">IF(E1306="","",_xlfn.IFS(E1306=18,40,E1306=16,3,E1306=10,10))</f>
        <v/>
      </c>
      <c r="M1306" s="22" t="str">
        <f>IF(E1306=18,'Lay Out'!D1306,IF(E1306=10,'Lay Out'!D1306,IF(E1306=16,'Lay Out'!D1306,"")))</f>
        <v/>
      </c>
      <c r="N1306" s="16" t="str">
        <f>IF(K1306=1,'Lay Out'!G1306,"")</f>
        <v/>
      </c>
      <c r="O1306" s="23" t="str">
        <f>IF(K1306=1,'Lay Out'!$J$25,"")</f>
        <v/>
      </c>
      <c r="P1306">
        <f t="shared" si="123"/>
        <v>90646</v>
      </c>
      <c r="Q1306" s="16" t="str">
        <f>IF(K1306=1,'Lay Out'!F1306,"")</f>
        <v/>
      </c>
    </row>
    <row r="1307" spans="1:17" ht="14.4">
      <c r="A1307" t="str">
        <f>IF(C1307="no",_xlfn.XLOOKUP(D1307,'BASE BANCOS'!B:B,'BASE BANCOS'!C:C,"",0,1),IF(C1307&gt;2,_xlfn.XLOOKUP(D1307,'BASE BANCOS'!A:A,'BASE BANCOS'!C:C,"",0,1),""))</f>
        <v/>
      </c>
      <c r="B1307" s="16" t="str">
        <f>_xlfn.XLOOKUP(A1307,'BASE BANCOS'!C:C,'BASE BANCOS'!B:B,"",0,1)</f>
        <v/>
      </c>
      <c r="C1307" t="str">
        <f t="shared" si="125"/>
        <v/>
      </c>
      <c r="D1307" s="16">
        <f t="shared" si="124"/>
        <v>0</v>
      </c>
      <c r="E1307" t="str">
        <f t="shared" si="120"/>
        <v/>
      </c>
      <c r="F1307" s="21" t="str">
        <f>IF('Lay Out'!A1307&gt;1,'Lay Out'!C1307,"")</f>
        <v/>
      </c>
      <c r="G1307">
        <f>'Lay Out'!E1307</f>
        <v>0</v>
      </c>
      <c r="H1307" s="16" t="str">
        <f ca="1">IF('Lay Out'!A1307&gt;3,CONCATENATE('Lay Out'!A1307,RANDBETWEEN(1,99999)),(""))</f>
        <v/>
      </c>
      <c r="I1307" s="16" t="str">
        <f>IF('Lay Out'!A1307&gt;1,'Lay Out'!B1307,"")</f>
        <v/>
      </c>
      <c r="J1307" s="16" t="str">
        <f t="shared" si="121"/>
        <v/>
      </c>
      <c r="K1307" s="16" t="str">
        <f t="shared" si="122"/>
        <v/>
      </c>
      <c r="L1307" s="16" t="str" cm="1">
        <f t="array" ref="L1307">IF(E1307="","",_xlfn.IFS(E1307=18,40,E1307=16,3,E1307=10,10))</f>
        <v/>
      </c>
      <c r="M1307" s="22" t="str">
        <f>IF(E1307=18,'Lay Out'!D1307,IF(E1307=10,'Lay Out'!D1307,IF(E1307=16,'Lay Out'!D1307,"")))</f>
        <v/>
      </c>
      <c r="N1307" s="16" t="str">
        <f>IF(K1307=1,'Lay Out'!G1307,"")</f>
        <v/>
      </c>
      <c r="O1307" s="23" t="str">
        <f>IF(K1307=1,'Lay Out'!$J$25,"")</f>
        <v/>
      </c>
      <c r="P1307">
        <f t="shared" si="123"/>
        <v>90646</v>
      </c>
      <c r="Q1307" s="16" t="str">
        <f>IF(K1307=1,'Lay Out'!F1307,"")</f>
        <v/>
      </c>
    </row>
    <row r="1308" spans="1:17" ht="14.4">
      <c r="A1308" t="str">
        <f>IF(C1308="no",_xlfn.XLOOKUP(D1308,'BASE BANCOS'!B:B,'BASE BANCOS'!C:C,"",0,1),IF(C1308&gt;2,_xlfn.XLOOKUP(D1308,'BASE BANCOS'!A:A,'BASE BANCOS'!C:C,"",0,1),""))</f>
        <v/>
      </c>
      <c r="B1308" s="16" t="str">
        <f>_xlfn.XLOOKUP(A1308,'BASE BANCOS'!C:C,'BASE BANCOS'!B:B,"",0,1)</f>
        <v/>
      </c>
      <c r="C1308" t="str">
        <f t="shared" si="125"/>
        <v/>
      </c>
      <c r="D1308" s="16">
        <f t="shared" si="124"/>
        <v>0</v>
      </c>
      <c r="E1308" t="str">
        <f t="shared" si="120"/>
        <v/>
      </c>
      <c r="F1308" s="21" t="str">
        <f>IF('Lay Out'!A1308&gt;1,'Lay Out'!C1308,"")</f>
        <v/>
      </c>
      <c r="G1308">
        <f>'Lay Out'!E1308</f>
        <v>0</v>
      </c>
      <c r="H1308" s="16" t="str">
        <f ca="1">IF('Lay Out'!A1308&gt;3,CONCATENATE('Lay Out'!A1308,RANDBETWEEN(1,99999)),(""))</f>
        <v/>
      </c>
      <c r="I1308" s="16" t="str">
        <f>IF('Lay Out'!A1308&gt;1,'Lay Out'!B1308,"")</f>
        <v/>
      </c>
      <c r="J1308" s="16" t="str">
        <f t="shared" si="121"/>
        <v/>
      </c>
      <c r="K1308" s="16" t="str">
        <f t="shared" si="122"/>
        <v/>
      </c>
      <c r="L1308" s="16" t="str" cm="1">
        <f t="array" ref="L1308">IF(E1308="","",_xlfn.IFS(E1308=18,40,E1308=16,3,E1308=10,10))</f>
        <v/>
      </c>
      <c r="M1308" s="22" t="str">
        <f>IF(E1308=18,'Lay Out'!D1308,IF(E1308=10,'Lay Out'!D1308,IF(E1308=16,'Lay Out'!D1308,"")))</f>
        <v/>
      </c>
      <c r="N1308" s="16" t="str">
        <f>IF(K1308=1,'Lay Out'!G1308,"")</f>
        <v/>
      </c>
      <c r="O1308" s="23" t="str">
        <f>IF(K1308=1,'Lay Out'!$J$25,"")</f>
        <v/>
      </c>
      <c r="P1308">
        <f t="shared" si="123"/>
        <v>90646</v>
      </c>
      <c r="Q1308" s="16" t="str">
        <f>IF(K1308=1,'Lay Out'!F1308,"")</f>
        <v/>
      </c>
    </row>
    <row r="1309" spans="1:17" ht="14.4">
      <c r="A1309" t="str">
        <f>IF(C1309="no",_xlfn.XLOOKUP(D1309,'BASE BANCOS'!B:B,'BASE BANCOS'!C:C,"",0,1),IF(C1309&gt;2,_xlfn.XLOOKUP(D1309,'BASE BANCOS'!A:A,'BASE BANCOS'!C:C,"",0,1),""))</f>
        <v/>
      </c>
      <c r="B1309" s="16" t="str">
        <f>_xlfn.XLOOKUP(A1309,'BASE BANCOS'!C:C,'BASE BANCOS'!B:B,"",0,1)</f>
        <v/>
      </c>
      <c r="C1309" t="str">
        <f t="shared" si="125"/>
        <v/>
      </c>
      <c r="D1309" s="16">
        <f t="shared" si="124"/>
        <v>0</v>
      </c>
      <c r="E1309" t="str">
        <f t="shared" si="120"/>
        <v/>
      </c>
      <c r="F1309" s="21" t="str">
        <f>IF('Lay Out'!A1309&gt;1,'Lay Out'!C1309,"")</f>
        <v/>
      </c>
      <c r="G1309">
        <f>'Lay Out'!E1309</f>
        <v>0</v>
      </c>
      <c r="H1309" s="16" t="str">
        <f ca="1">IF('Lay Out'!A1309&gt;3,CONCATENATE('Lay Out'!A1309,RANDBETWEEN(1,99999)),(""))</f>
        <v/>
      </c>
      <c r="I1309" s="16" t="str">
        <f>IF('Lay Out'!A1309&gt;1,'Lay Out'!B1309,"")</f>
        <v/>
      </c>
      <c r="J1309" s="16" t="str">
        <f t="shared" si="121"/>
        <v/>
      </c>
      <c r="K1309" s="16" t="str">
        <f t="shared" si="122"/>
        <v/>
      </c>
      <c r="L1309" s="16" t="str" cm="1">
        <f t="array" ref="L1309">IF(E1309="","",_xlfn.IFS(E1309=18,40,E1309=16,3,E1309=10,10))</f>
        <v/>
      </c>
      <c r="M1309" s="22" t="str">
        <f>IF(E1309=18,'Lay Out'!D1309,IF(E1309=10,'Lay Out'!D1309,IF(E1309=16,'Lay Out'!D1309,"")))</f>
        <v/>
      </c>
      <c r="N1309" s="16" t="str">
        <f>IF(K1309=1,'Lay Out'!G1309,"")</f>
        <v/>
      </c>
      <c r="O1309" s="23" t="str">
        <f>IF(K1309=1,'Lay Out'!$J$25,"")</f>
        <v/>
      </c>
      <c r="P1309">
        <f t="shared" si="123"/>
        <v>90646</v>
      </c>
      <c r="Q1309" s="16" t="str">
        <f>IF(K1309=1,'Lay Out'!F1309,"")</f>
        <v/>
      </c>
    </row>
    <row r="1310" spans="1:17" ht="14.4">
      <c r="A1310" t="str">
        <f>IF(C1310="no",_xlfn.XLOOKUP(D1310,'BASE BANCOS'!B:B,'BASE BANCOS'!C:C,"",0,1),IF(C1310&gt;2,_xlfn.XLOOKUP(D1310,'BASE BANCOS'!A:A,'BASE BANCOS'!C:C,"",0,1),""))</f>
        <v/>
      </c>
      <c r="B1310" s="16" t="str">
        <f>_xlfn.XLOOKUP(A1310,'BASE BANCOS'!C:C,'BASE BANCOS'!B:B,"",0,1)</f>
        <v/>
      </c>
      <c r="C1310" t="str">
        <f t="shared" si="125"/>
        <v/>
      </c>
      <c r="D1310" s="16">
        <f t="shared" si="124"/>
        <v>0</v>
      </c>
      <c r="E1310" t="str">
        <f t="shared" si="120"/>
        <v/>
      </c>
      <c r="F1310" s="21" t="str">
        <f>IF('Lay Out'!A1310&gt;1,'Lay Out'!C1310,"")</f>
        <v/>
      </c>
      <c r="G1310">
        <f>'Lay Out'!E1310</f>
        <v>0</v>
      </c>
      <c r="H1310" s="16" t="str">
        <f ca="1">IF('Lay Out'!A1310&gt;3,CONCATENATE('Lay Out'!A1310,RANDBETWEEN(1,99999)),(""))</f>
        <v/>
      </c>
      <c r="I1310" s="16" t="str">
        <f>IF('Lay Out'!A1310&gt;1,'Lay Out'!B1310,"")</f>
        <v/>
      </c>
      <c r="J1310" s="16" t="str">
        <f t="shared" si="121"/>
        <v/>
      </c>
      <c r="K1310" s="16" t="str">
        <f t="shared" si="122"/>
        <v/>
      </c>
      <c r="L1310" s="16" t="str" cm="1">
        <f t="array" ref="L1310">IF(E1310="","",_xlfn.IFS(E1310=18,40,E1310=16,3,E1310=10,10))</f>
        <v/>
      </c>
      <c r="M1310" s="22" t="str">
        <f>IF(E1310=18,'Lay Out'!D1310,IF(E1310=10,'Lay Out'!D1310,IF(E1310=16,'Lay Out'!D1310,"")))</f>
        <v/>
      </c>
      <c r="N1310" s="16" t="str">
        <f>IF(K1310=1,'Lay Out'!G1310,"")</f>
        <v/>
      </c>
      <c r="O1310" s="23" t="str">
        <f>IF(K1310=1,'Lay Out'!$J$25,"")</f>
        <v/>
      </c>
      <c r="P1310">
        <f t="shared" si="123"/>
        <v>90646</v>
      </c>
      <c r="Q1310" s="16" t="str">
        <f>IF(K1310=1,'Lay Out'!F1310,"")</f>
        <v/>
      </c>
    </row>
    <row r="1311" spans="1:17" ht="14.4">
      <c r="A1311" t="str">
        <f>IF(C1311="no",_xlfn.XLOOKUP(D1311,'BASE BANCOS'!B:B,'BASE BANCOS'!C:C,"",0,1),IF(C1311&gt;2,_xlfn.XLOOKUP(D1311,'BASE BANCOS'!A:A,'BASE BANCOS'!C:C,"",0,1),""))</f>
        <v/>
      </c>
      <c r="B1311" s="16" t="str">
        <f>_xlfn.XLOOKUP(A1311,'BASE BANCOS'!C:C,'BASE BANCOS'!B:B,"",0,1)</f>
        <v/>
      </c>
      <c r="C1311" t="str">
        <f t="shared" si="125"/>
        <v/>
      </c>
      <c r="D1311" s="16">
        <f t="shared" si="124"/>
        <v>0</v>
      </c>
      <c r="E1311" t="str">
        <f t="shared" si="120"/>
        <v/>
      </c>
      <c r="F1311" s="21" t="str">
        <f>IF('Lay Out'!A1311&gt;1,'Lay Out'!C1311,"")</f>
        <v/>
      </c>
      <c r="G1311">
        <f>'Lay Out'!E1311</f>
        <v>0</v>
      </c>
      <c r="H1311" s="16" t="str">
        <f ca="1">IF('Lay Out'!A1311&gt;3,CONCATENATE('Lay Out'!A1311,RANDBETWEEN(1,99999)),(""))</f>
        <v/>
      </c>
      <c r="I1311" s="16" t="str">
        <f>IF('Lay Out'!A1311&gt;1,'Lay Out'!B1311,"")</f>
        <v/>
      </c>
      <c r="J1311" s="16" t="str">
        <f t="shared" si="121"/>
        <v/>
      </c>
      <c r="K1311" s="16" t="str">
        <f t="shared" si="122"/>
        <v/>
      </c>
      <c r="L1311" s="16" t="str" cm="1">
        <f t="array" ref="L1311">IF(E1311="","",_xlfn.IFS(E1311=18,40,E1311=16,3,E1311=10,10))</f>
        <v/>
      </c>
      <c r="M1311" s="22" t="str">
        <f>IF(E1311=18,'Lay Out'!D1311,IF(E1311=10,'Lay Out'!D1311,IF(E1311=16,'Lay Out'!D1311,"")))</f>
        <v/>
      </c>
      <c r="N1311" s="16" t="str">
        <f>IF(K1311=1,'Lay Out'!G1311,"")</f>
        <v/>
      </c>
      <c r="O1311" s="23" t="str">
        <f>IF(K1311=1,'Lay Out'!$J$25,"")</f>
        <v/>
      </c>
      <c r="P1311">
        <f t="shared" si="123"/>
        <v>90646</v>
      </c>
      <c r="Q1311" s="16" t="str">
        <f>IF(K1311=1,'Lay Out'!F1311,"")</f>
        <v/>
      </c>
    </row>
    <row r="1312" spans="1:17" ht="14.4">
      <c r="A1312" t="str">
        <f>IF(C1312="no",_xlfn.XLOOKUP(D1312,'BASE BANCOS'!B:B,'BASE BANCOS'!C:C,"",0,1),IF(C1312&gt;2,_xlfn.XLOOKUP(D1312,'BASE BANCOS'!A:A,'BASE BANCOS'!C:C,"",0,1),""))</f>
        <v/>
      </c>
      <c r="B1312" s="16" t="str">
        <f>_xlfn.XLOOKUP(A1312,'BASE BANCOS'!C:C,'BASE BANCOS'!B:B,"",0,1)</f>
        <v/>
      </c>
      <c r="C1312" t="str">
        <f t="shared" si="125"/>
        <v/>
      </c>
      <c r="D1312" s="16">
        <f t="shared" si="124"/>
        <v>0</v>
      </c>
      <c r="E1312" t="str">
        <f t="shared" si="120"/>
        <v/>
      </c>
      <c r="F1312" s="21" t="str">
        <f>IF('Lay Out'!A1312&gt;1,'Lay Out'!C1312,"")</f>
        <v/>
      </c>
      <c r="G1312">
        <f>'Lay Out'!E1312</f>
        <v>0</v>
      </c>
      <c r="H1312" s="16" t="str">
        <f ca="1">IF('Lay Out'!A1312&gt;3,CONCATENATE('Lay Out'!A1312,RANDBETWEEN(1,99999)),(""))</f>
        <v/>
      </c>
      <c r="I1312" s="16" t="str">
        <f>IF('Lay Out'!A1312&gt;1,'Lay Out'!B1312,"")</f>
        <v/>
      </c>
      <c r="J1312" s="16" t="str">
        <f t="shared" si="121"/>
        <v/>
      </c>
      <c r="K1312" s="16" t="str">
        <f t="shared" si="122"/>
        <v/>
      </c>
      <c r="L1312" s="16" t="str" cm="1">
        <f t="array" ref="L1312">IF(E1312="","",_xlfn.IFS(E1312=18,40,E1312=16,3,E1312=10,10))</f>
        <v/>
      </c>
      <c r="M1312" s="22" t="str">
        <f>IF(E1312=18,'Lay Out'!D1312,IF(E1312=10,'Lay Out'!D1312,IF(E1312=16,'Lay Out'!D1312,"")))</f>
        <v/>
      </c>
      <c r="N1312" s="16" t="str">
        <f>IF(K1312=1,'Lay Out'!G1312,"")</f>
        <v/>
      </c>
      <c r="O1312" s="23" t="str">
        <f>IF(K1312=1,'Lay Out'!$J$25,"")</f>
        <v/>
      </c>
      <c r="P1312">
        <f t="shared" si="123"/>
        <v>90646</v>
      </c>
      <c r="Q1312" s="16" t="str">
        <f>IF(K1312=1,'Lay Out'!F1312,"")</f>
        <v/>
      </c>
    </row>
    <row r="1313" spans="1:17" ht="14.4">
      <c r="A1313" t="str">
        <f>IF(C1313="no",_xlfn.XLOOKUP(D1313,'BASE BANCOS'!B:B,'BASE BANCOS'!C:C,"",0,1),IF(C1313&gt;2,_xlfn.XLOOKUP(D1313,'BASE BANCOS'!A:A,'BASE BANCOS'!C:C,"",0,1),""))</f>
        <v/>
      </c>
      <c r="B1313" s="16" t="str">
        <f>_xlfn.XLOOKUP(A1313,'BASE BANCOS'!C:C,'BASE BANCOS'!B:B,"",0,1)</f>
        <v/>
      </c>
      <c r="C1313" t="str">
        <f t="shared" si="125"/>
        <v/>
      </c>
      <c r="D1313" s="16">
        <f t="shared" si="124"/>
        <v>0</v>
      </c>
      <c r="E1313" t="str">
        <f t="shared" si="120"/>
        <v/>
      </c>
      <c r="F1313" s="21" t="str">
        <f>IF('Lay Out'!A1313&gt;1,'Lay Out'!C1313,"")</f>
        <v/>
      </c>
      <c r="G1313">
        <f>'Lay Out'!E1313</f>
        <v>0</v>
      </c>
      <c r="H1313" s="16" t="str">
        <f ca="1">IF('Lay Out'!A1313&gt;3,CONCATENATE('Lay Out'!A1313,RANDBETWEEN(1,99999)),(""))</f>
        <v/>
      </c>
      <c r="I1313" s="16" t="str">
        <f>IF('Lay Out'!A1313&gt;1,'Lay Out'!B1313,"")</f>
        <v/>
      </c>
      <c r="J1313" s="16" t="str">
        <f t="shared" si="121"/>
        <v/>
      </c>
      <c r="K1313" s="16" t="str">
        <f t="shared" si="122"/>
        <v/>
      </c>
      <c r="L1313" s="16" t="str" cm="1">
        <f t="array" ref="L1313">IF(E1313="","",_xlfn.IFS(E1313=18,40,E1313=16,3,E1313=10,10))</f>
        <v/>
      </c>
      <c r="M1313" s="22" t="str">
        <f>IF(E1313=18,'Lay Out'!D1313,IF(E1313=10,'Lay Out'!D1313,IF(E1313=16,'Lay Out'!D1313,"")))</f>
        <v/>
      </c>
      <c r="N1313" s="16" t="str">
        <f>IF(K1313=1,'Lay Out'!G1313,"")</f>
        <v/>
      </c>
      <c r="O1313" s="23" t="str">
        <f>IF(K1313=1,'Lay Out'!$J$25,"")</f>
        <v/>
      </c>
      <c r="P1313">
        <f t="shared" si="123"/>
        <v>90646</v>
      </c>
      <c r="Q1313" s="16" t="str">
        <f>IF(K1313=1,'Lay Out'!F1313,"")</f>
        <v/>
      </c>
    </row>
    <row r="1314" spans="1:17" ht="14.4">
      <c r="A1314" t="str">
        <f>IF(C1314="no",_xlfn.XLOOKUP(D1314,'BASE BANCOS'!B:B,'BASE BANCOS'!C:C,"",0,1),IF(C1314&gt;2,_xlfn.XLOOKUP(D1314,'BASE BANCOS'!A:A,'BASE BANCOS'!C:C,"",0,1),""))</f>
        <v/>
      </c>
      <c r="B1314" s="16" t="str">
        <f>_xlfn.XLOOKUP(A1314,'BASE BANCOS'!C:C,'BASE BANCOS'!B:B,"",0,1)</f>
        <v/>
      </c>
      <c r="C1314" t="str">
        <f t="shared" si="125"/>
        <v/>
      </c>
      <c r="D1314" s="16">
        <f t="shared" si="124"/>
        <v>0</v>
      </c>
      <c r="E1314" t="str">
        <f t="shared" si="120"/>
        <v/>
      </c>
      <c r="F1314" s="21" t="str">
        <f>IF('Lay Out'!A1314&gt;1,'Lay Out'!C1314,"")</f>
        <v/>
      </c>
      <c r="G1314">
        <f>'Lay Out'!E1314</f>
        <v>0</v>
      </c>
      <c r="H1314" s="16" t="str">
        <f ca="1">IF('Lay Out'!A1314&gt;3,CONCATENATE('Lay Out'!A1314,RANDBETWEEN(1,99999)),(""))</f>
        <v/>
      </c>
      <c r="I1314" s="16" t="str">
        <f>IF('Lay Out'!A1314&gt;1,'Lay Out'!B1314,"")</f>
        <v/>
      </c>
      <c r="J1314" s="16" t="str">
        <f t="shared" si="121"/>
        <v/>
      </c>
      <c r="K1314" s="16" t="str">
        <f t="shared" si="122"/>
        <v/>
      </c>
      <c r="L1314" s="16" t="str" cm="1">
        <f t="array" ref="L1314">IF(E1314="","",_xlfn.IFS(E1314=18,40,E1314=16,3,E1314=10,10))</f>
        <v/>
      </c>
      <c r="M1314" s="22" t="str">
        <f>IF(E1314=18,'Lay Out'!D1314,IF(E1314=10,'Lay Out'!D1314,IF(E1314=16,'Lay Out'!D1314,"")))</f>
        <v/>
      </c>
      <c r="N1314" s="16" t="str">
        <f>IF(K1314=1,'Lay Out'!G1314,"")</f>
        <v/>
      </c>
      <c r="O1314" s="23" t="str">
        <f>IF(K1314=1,'Lay Out'!$J$25,"")</f>
        <v/>
      </c>
      <c r="P1314">
        <f t="shared" si="123"/>
        <v>90646</v>
      </c>
      <c r="Q1314" s="16" t="str">
        <f>IF(K1314=1,'Lay Out'!F1314,"")</f>
        <v/>
      </c>
    </row>
    <row r="1315" spans="1:17" ht="14.4">
      <c r="A1315" t="str">
        <f>IF(C1315="no",_xlfn.XLOOKUP(D1315,'BASE BANCOS'!B:B,'BASE BANCOS'!C:C,"",0,1),IF(C1315&gt;2,_xlfn.XLOOKUP(D1315,'BASE BANCOS'!A:A,'BASE BANCOS'!C:C,"",0,1),""))</f>
        <v/>
      </c>
      <c r="B1315" s="16" t="str">
        <f>_xlfn.XLOOKUP(A1315,'BASE BANCOS'!C:C,'BASE BANCOS'!B:B,"",0,1)</f>
        <v/>
      </c>
      <c r="C1315" t="str">
        <f t="shared" si="125"/>
        <v/>
      </c>
      <c r="D1315" s="16">
        <f t="shared" si="124"/>
        <v>0</v>
      </c>
      <c r="E1315" t="str">
        <f t="shared" si="120"/>
        <v/>
      </c>
      <c r="F1315" s="21" t="str">
        <f>IF('Lay Out'!A1315&gt;1,'Lay Out'!C1315,"")</f>
        <v/>
      </c>
      <c r="G1315">
        <f>'Lay Out'!E1315</f>
        <v>0</v>
      </c>
      <c r="H1315" s="16" t="str">
        <f ca="1">IF('Lay Out'!A1315&gt;3,CONCATENATE('Lay Out'!A1315,RANDBETWEEN(1,99999)),(""))</f>
        <v/>
      </c>
      <c r="I1315" s="16" t="str">
        <f>IF('Lay Out'!A1315&gt;1,'Lay Out'!B1315,"")</f>
        <v/>
      </c>
      <c r="J1315" s="16" t="str">
        <f t="shared" si="121"/>
        <v/>
      </c>
      <c r="K1315" s="16" t="str">
        <f t="shared" si="122"/>
        <v/>
      </c>
      <c r="L1315" s="16" t="str" cm="1">
        <f t="array" ref="L1315">IF(E1315="","",_xlfn.IFS(E1315=18,40,E1315=16,3,E1315=10,10))</f>
        <v/>
      </c>
      <c r="M1315" s="22" t="str">
        <f>IF(E1315=18,'Lay Out'!D1315,IF(E1315=10,'Lay Out'!D1315,IF(E1315=16,'Lay Out'!D1315,"")))</f>
        <v/>
      </c>
      <c r="N1315" s="16" t="str">
        <f>IF(K1315=1,'Lay Out'!G1315,"")</f>
        <v/>
      </c>
      <c r="O1315" s="23" t="str">
        <f>IF(K1315=1,'Lay Out'!$J$25,"")</f>
        <v/>
      </c>
      <c r="P1315">
        <f t="shared" si="123"/>
        <v>90646</v>
      </c>
      <c r="Q1315" s="16" t="str">
        <f>IF(K1315=1,'Lay Out'!F1315,"")</f>
        <v/>
      </c>
    </row>
    <row r="1316" spans="1:17" ht="14.4">
      <c r="A1316" t="str">
        <f>IF(C1316="no",_xlfn.XLOOKUP(D1316,'BASE BANCOS'!B:B,'BASE BANCOS'!C:C,"",0,1),IF(C1316&gt;2,_xlfn.XLOOKUP(D1316,'BASE BANCOS'!A:A,'BASE BANCOS'!C:C,"",0,1),""))</f>
        <v/>
      </c>
      <c r="B1316" s="16" t="str">
        <f>_xlfn.XLOOKUP(A1316,'BASE BANCOS'!C:C,'BASE BANCOS'!B:B,"",0,1)</f>
        <v/>
      </c>
      <c r="C1316" t="str">
        <f t="shared" si="125"/>
        <v/>
      </c>
      <c r="D1316" s="16">
        <f t="shared" si="124"/>
        <v>0</v>
      </c>
      <c r="E1316" t="str">
        <f t="shared" si="120"/>
        <v/>
      </c>
      <c r="F1316" s="21" t="str">
        <f>IF('Lay Out'!A1316&gt;1,'Lay Out'!C1316,"")</f>
        <v/>
      </c>
      <c r="G1316">
        <f>'Lay Out'!E1316</f>
        <v>0</v>
      </c>
      <c r="H1316" s="16" t="str">
        <f ca="1">IF('Lay Out'!A1316&gt;3,CONCATENATE('Lay Out'!A1316,RANDBETWEEN(1,99999)),(""))</f>
        <v/>
      </c>
      <c r="I1316" s="16" t="str">
        <f>IF('Lay Out'!A1316&gt;1,'Lay Out'!B1316,"")</f>
        <v/>
      </c>
      <c r="J1316" s="16" t="str">
        <f t="shared" si="121"/>
        <v/>
      </c>
      <c r="K1316" s="16" t="str">
        <f t="shared" si="122"/>
        <v/>
      </c>
      <c r="L1316" s="16" t="str" cm="1">
        <f t="array" ref="L1316">IF(E1316="","",_xlfn.IFS(E1316=18,40,E1316=16,3,E1316=10,10))</f>
        <v/>
      </c>
      <c r="M1316" s="22" t="str">
        <f>IF(E1316=18,'Lay Out'!D1316,IF(E1316=10,'Lay Out'!D1316,IF(E1316=16,'Lay Out'!D1316,"")))</f>
        <v/>
      </c>
      <c r="N1316" s="16" t="str">
        <f>IF(K1316=1,'Lay Out'!G1316,"")</f>
        <v/>
      </c>
      <c r="O1316" s="23" t="str">
        <f>IF(K1316=1,'Lay Out'!$J$25,"")</f>
        <v/>
      </c>
      <c r="P1316">
        <f t="shared" si="123"/>
        <v>90646</v>
      </c>
      <c r="Q1316" s="16" t="str">
        <f>IF(K1316=1,'Lay Out'!F1316,"")</f>
        <v/>
      </c>
    </row>
    <row r="1317" spans="1:17" ht="14.4">
      <c r="A1317" t="str">
        <f>IF(C1317="no",_xlfn.XLOOKUP(D1317,'BASE BANCOS'!B:B,'BASE BANCOS'!C:C,"",0,1),IF(C1317&gt;2,_xlfn.XLOOKUP(D1317,'BASE BANCOS'!A:A,'BASE BANCOS'!C:C,"",0,1),""))</f>
        <v/>
      </c>
      <c r="B1317" s="16" t="str">
        <f>_xlfn.XLOOKUP(A1317,'BASE BANCOS'!C:C,'BASE BANCOS'!B:B,"",0,1)</f>
        <v/>
      </c>
      <c r="C1317" t="str">
        <f t="shared" si="125"/>
        <v/>
      </c>
      <c r="D1317" s="16">
        <f t="shared" si="124"/>
        <v>0</v>
      </c>
      <c r="E1317" t="str">
        <f t="shared" si="120"/>
        <v/>
      </c>
      <c r="F1317" s="21" t="str">
        <f>IF('Lay Out'!A1317&gt;1,'Lay Out'!C1317,"")</f>
        <v/>
      </c>
      <c r="G1317">
        <f>'Lay Out'!E1317</f>
        <v>0</v>
      </c>
      <c r="H1317" s="16" t="str">
        <f ca="1">IF('Lay Out'!A1317&gt;3,CONCATENATE('Lay Out'!A1317,RANDBETWEEN(1,99999)),(""))</f>
        <v/>
      </c>
      <c r="I1317" s="16" t="str">
        <f>IF('Lay Out'!A1317&gt;1,'Lay Out'!B1317,"")</f>
        <v/>
      </c>
      <c r="J1317" s="16" t="str">
        <f t="shared" si="121"/>
        <v/>
      </c>
      <c r="K1317" s="16" t="str">
        <f t="shared" si="122"/>
        <v/>
      </c>
      <c r="L1317" s="16" t="str" cm="1">
        <f t="array" ref="L1317">IF(E1317="","",_xlfn.IFS(E1317=18,40,E1317=16,3,E1317=10,10))</f>
        <v/>
      </c>
      <c r="M1317" s="22" t="str">
        <f>IF(E1317=18,'Lay Out'!D1317,IF(E1317=10,'Lay Out'!D1317,IF(E1317=16,'Lay Out'!D1317,"")))</f>
        <v/>
      </c>
      <c r="N1317" s="16" t="str">
        <f>IF(K1317=1,'Lay Out'!G1317,"")</f>
        <v/>
      </c>
      <c r="O1317" s="23" t="str">
        <f>IF(K1317=1,'Lay Out'!$J$25,"")</f>
        <v/>
      </c>
      <c r="P1317">
        <f t="shared" si="123"/>
        <v>90646</v>
      </c>
      <c r="Q1317" s="16" t="str">
        <f>IF(K1317=1,'Lay Out'!F1317,"")</f>
        <v/>
      </c>
    </row>
    <row r="1318" spans="1:17" ht="14.4">
      <c r="A1318" t="str">
        <f>IF(C1318="no",_xlfn.XLOOKUP(D1318,'BASE BANCOS'!B:B,'BASE BANCOS'!C:C,"",0,1),IF(C1318&gt;2,_xlfn.XLOOKUP(D1318,'BASE BANCOS'!A:A,'BASE BANCOS'!C:C,"",0,1),""))</f>
        <v/>
      </c>
      <c r="B1318" s="16" t="str">
        <f>_xlfn.XLOOKUP(A1318,'BASE BANCOS'!C:C,'BASE BANCOS'!B:B,"",0,1)</f>
        <v/>
      </c>
      <c r="C1318" t="str">
        <f t="shared" si="125"/>
        <v/>
      </c>
      <c r="D1318" s="16">
        <f t="shared" si="124"/>
        <v>0</v>
      </c>
      <c r="E1318" t="str">
        <f t="shared" si="120"/>
        <v/>
      </c>
      <c r="F1318" s="21" t="str">
        <f>IF('Lay Out'!A1318&gt;1,'Lay Out'!C1318,"")</f>
        <v/>
      </c>
      <c r="G1318">
        <f>'Lay Out'!E1318</f>
        <v>0</v>
      </c>
      <c r="H1318" s="16" t="str">
        <f ca="1">IF('Lay Out'!A1318&gt;3,CONCATENATE('Lay Out'!A1318,RANDBETWEEN(1,99999)),(""))</f>
        <v/>
      </c>
      <c r="I1318" s="16" t="str">
        <f>IF('Lay Out'!A1318&gt;1,'Lay Out'!B1318,"")</f>
        <v/>
      </c>
      <c r="J1318" s="16" t="str">
        <f t="shared" si="121"/>
        <v/>
      </c>
      <c r="K1318" s="16" t="str">
        <f t="shared" si="122"/>
        <v/>
      </c>
      <c r="L1318" s="16" t="str" cm="1">
        <f t="array" ref="L1318">IF(E1318="","",_xlfn.IFS(E1318=18,40,E1318=16,3,E1318=10,10))</f>
        <v/>
      </c>
      <c r="M1318" s="22" t="str">
        <f>IF(E1318=18,'Lay Out'!D1318,IF(E1318=10,'Lay Out'!D1318,IF(E1318=16,'Lay Out'!D1318,"")))</f>
        <v/>
      </c>
      <c r="N1318" s="16" t="str">
        <f>IF(K1318=1,'Lay Out'!G1318,"")</f>
        <v/>
      </c>
      <c r="O1318" s="23" t="str">
        <f>IF(K1318=1,'Lay Out'!$J$25,"")</f>
        <v/>
      </c>
      <c r="P1318">
        <f t="shared" si="123"/>
        <v>90646</v>
      </c>
      <c r="Q1318" s="16" t="str">
        <f>IF(K1318=1,'Lay Out'!F1318,"")</f>
        <v/>
      </c>
    </row>
    <row r="1319" spans="1:17" ht="14.4">
      <c r="A1319" t="str">
        <f>IF(C1319="no",_xlfn.XLOOKUP(D1319,'BASE BANCOS'!B:B,'BASE BANCOS'!C:C,"",0,1),IF(C1319&gt;2,_xlfn.XLOOKUP(D1319,'BASE BANCOS'!A:A,'BASE BANCOS'!C:C,"",0,1),""))</f>
        <v/>
      </c>
      <c r="B1319" s="16" t="str">
        <f>_xlfn.XLOOKUP(A1319,'BASE BANCOS'!C:C,'BASE BANCOS'!B:B,"",0,1)</f>
        <v/>
      </c>
      <c r="C1319" t="str">
        <f t="shared" si="125"/>
        <v/>
      </c>
      <c r="D1319" s="16">
        <f t="shared" si="124"/>
        <v>0</v>
      </c>
      <c r="E1319" t="str">
        <f t="shared" si="120"/>
        <v/>
      </c>
      <c r="F1319" s="21" t="str">
        <f>IF('Lay Out'!A1319&gt;1,'Lay Out'!C1319,"")</f>
        <v/>
      </c>
      <c r="G1319">
        <f>'Lay Out'!E1319</f>
        <v>0</v>
      </c>
      <c r="H1319" s="16" t="str">
        <f ca="1">IF('Lay Out'!A1319&gt;3,CONCATENATE('Lay Out'!A1319,RANDBETWEEN(1,99999)),(""))</f>
        <v/>
      </c>
      <c r="I1319" s="16" t="str">
        <f>IF('Lay Out'!A1319&gt;1,'Lay Out'!B1319,"")</f>
        <v/>
      </c>
      <c r="J1319" s="16" t="str">
        <f t="shared" si="121"/>
        <v/>
      </c>
      <c r="K1319" s="16" t="str">
        <f t="shared" si="122"/>
        <v/>
      </c>
      <c r="L1319" s="16" t="str" cm="1">
        <f t="array" ref="L1319">IF(E1319="","",_xlfn.IFS(E1319=18,40,E1319=16,3,E1319=10,10))</f>
        <v/>
      </c>
      <c r="M1319" s="22" t="str">
        <f>IF(E1319=18,'Lay Out'!D1319,IF(E1319=10,'Lay Out'!D1319,IF(E1319=16,'Lay Out'!D1319,"")))</f>
        <v/>
      </c>
      <c r="N1319" s="16" t="str">
        <f>IF(K1319=1,'Lay Out'!G1319,"")</f>
        <v/>
      </c>
      <c r="O1319" s="23" t="str">
        <f>IF(K1319=1,'Lay Out'!$J$25,"")</f>
        <v/>
      </c>
      <c r="P1319">
        <f t="shared" si="123"/>
        <v>90646</v>
      </c>
      <c r="Q1319" s="16" t="str">
        <f>IF(K1319=1,'Lay Out'!F1319,"")</f>
        <v/>
      </c>
    </row>
    <row r="1320" spans="1:17" ht="14.4">
      <c r="A1320" t="str">
        <f>IF(C1320="no",_xlfn.XLOOKUP(D1320,'BASE BANCOS'!B:B,'BASE BANCOS'!C:C,"",0,1),IF(C1320&gt;2,_xlfn.XLOOKUP(D1320,'BASE BANCOS'!A:A,'BASE BANCOS'!C:C,"",0,1),""))</f>
        <v/>
      </c>
      <c r="B1320" s="16" t="str">
        <f>_xlfn.XLOOKUP(A1320,'BASE BANCOS'!C:C,'BASE BANCOS'!B:B,"",0,1)</f>
        <v/>
      </c>
      <c r="C1320" t="str">
        <f t="shared" si="125"/>
        <v/>
      </c>
      <c r="D1320" s="16">
        <f t="shared" si="124"/>
        <v>0</v>
      </c>
      <c r="E1320" t="str">
        <f t="shared" si="120"/>
        <v/>
      </c>
      <c r="F1320" s="21" t="str">
        <f>IF('Lay Out'!A1320&gt;1,'Lay Out'!C1320,"")</f>
        <v/>
      </c>
      <c r="G1320">
        <f>'Lay Out'!E1320</f>
        <v>0</v>
      </c>
      <c r="H1320" s="16" t="str">
        <f ca="1">IF('Lay Out'!A1320&gt;3,CONCATENATE('Lay Out'!A1320,RANDBETWEEN(1,99999)),(""))</f>
        <v/>
      </c>
      <c r="I1320" s="16" t="str">
        <f>IF('Lay Out'!A1320&gt;1,'Lay Out'!B1320,"")</f>
        <v/>
      </c>
      <c r="J1320" s="16" t="str">
        <f t="shared" si="121"/>
        <v/>
      </c>
      <c r="K1320" s="16" t="str">
        <f t="shared" si="122"/>
        <v/>
      </c>
      <c r="L1320" s="16" t="str" cm="1">
        <f t="array" ref="L1320">IF(E1320="","",_xlfn.IFS(E1320=18,40,E1320=16,3,E1320=10,10))</f>
        <v/>
      </c>
      <c r="M1320" s="22" t="str">
        <f>IF(E1320=18,'Lay Out'!D1320,IF(E1320=10,'Lay Out'!D1320,IF(E1320=16,'Lay Out'!D1320,"")))</f>
        <v/>
      </c>
      <c r="N1320" s="16" t="str">
        <f>IF(K1320=1,'Lay Out'!G1320,"")</f>
        <v/>
      </c>
      <c r="O1320" s="23" t="str">
        <f>IF(K1320=1,'Lay Out'!$J$25,"")</f>
        <v/>
      </c>
      <c r="P1320">
        <f t="shared" si="123"/>
        <v>90646</v>
      </c>
      <c r="Q1320" s="16" t="str">
        <f>IF(K1320=1,'Lay Out'!F1320,"")</f>
        <v/>
      </c>
    </row>
    <row r="1321" spans="1:17" ht="14.4">
      <c r="A1321" t="str">
        <f>IF(C1321="no",_xlfn.XLOOKUP(D1321,'BASE BANCOS'!B:B,'BASE BANCOS'!C:C,"",0,1),IF(C1321&gt;2,_xlfn.XLOOKUP(D1321,'BASE BANCOS'!A:A,'BASE BANCOS'!C:C,"",0,1),""))</f>
        <v/>
      </c>
      <c r="B1321" s="16" t="str">
        <f>_xlfn.XLOOKUP(A1321,'BASE BANCOS'!C:C,'BASE BANCOS'!B:B,"",0,1)</f>
        <v/>
      </c>
      <c r="C1321" t="str">
        <f t="shared" si="125"/>
        <v/>
      </c>
      <c r="D1321" s="16">
        <f t="shared" si="124"/>
        <v>0</v>
      </c>
      <c r="E1321" t="str">
        <f t="shared" si="120"/>
        <v/>
      </c>
      <c r="F1321" s="21" t="str">
        <f>IF('Lay Out'!A1321&gt;1,'Lay Out'!C1321,"")</f>
        <v/>
      </c>
      <c r="G1321">
        <f>'Lay Out'!E1321</f>
        <v>0</v>
      </c>
      <c r="H1321" s="16" t="str">
        <f ca="1">IF('Lay Out'!A1321&gt;3,CONCATENATE('Lay Out'!A1321,RANDBETWEEN(1,99999)),(""))</f>
        <v/>
      </c>
      <c r="I1321" s="16" t="str">
        <f>IF('Lay Out'!A1321&gt;1,'Lay Out'!B1321,"")</f>
        <v/>
      </c>
      <c r="J1321" s="16" t="str">
        <f t="shared" si="121"/>
        <v/>
      </c>
      <c r="K1321" s="16" t="str">
        <f t="shared" si="122"/>
        <v/>
      </c>
      <c r="L1321" s="16" t="str" cm="1">
        <f t="array" ref="L1321">IF(E1321="","",_xlfn.IFS(E1321=18,40,E1321=16,3,E1321=10,10))</f>
        <v/>
      </c>
      <c r="M1321" s="22" t="str">
        <f>IF(E1321=18,'Lay Out'!D1321,IF(E1321=10,'Lay Out'!D1321,IF(E1321=16,'Lay Out'!D1321,"")))</f>
        <v/>
      </c>
      <c r="N1321" s="16" t="str">
        <f>IF(K1321=1,'Lay Out'!G1321,"")</f>
        <v/>
      </c>
      <c r="O1321" s="23" t="str">
        <f>IF(K1321=1,'Lay Out'!$J$25,"")</f>
        <v/>
      </c>
      <c r="P1321">
        <f t="shared" si="123"/>
        <v>90646</v>
      </c>
      <c r="Q1321" s="16" t="str">
        <f>IF(K1321=1,'Lay Out'!F1321,"")</f>
        <v/>
      </c>
    </row>
    <row r="1322" spans="1:17" ht="14.4">
      <c r="A1322" t="str">
        <f>IF(C1322="no",_xlfn.XLOOKUP(D1322,'BASE BANCOS'!B:B,'BASE BANCOS'!C:C,"",0,1),IF(C1322&gt;2,_xlfn.XLOOKUP(D1322,'BASE BANCOS'!A:A,'BASE BANCOS'!C:C,"",0,1),""))</f>
        <v/>
      </c>
      <c r="B1322" s="16" t="str">
        <f>_xlfn.XLOOKUP(A1322,'BASE BANCOS'!C:C,'BASE BANCOS'!B:B,"",0,1)</f>
        <v/>
      </c>
      <c r="C1322" t="str">
        <f t="shared" si="125"/>
        <v/>
      </c>
      <c r="D1322" s="16">
        <f t="shared" si="124"/>
        <v>0</v>
      </c>
      <c r="E1322" t="str">
        <f t="shared" si="120"/>
        <v/>
      </c>
      <c r="F1322" s="21" t="str">
        <f>IF('Lay Out'!A1322&gt;1,'Lay Out'!C1322,"")</f>
        <v/>
      </c>
      <c r="G1322">
        <f>'Lay Out'!E1322</f>
        <v>0</v>
      </c>
      <c r="H1322" s="16" t="str">
        <f ca="1">IF('Lay Out'!A1322&gt;3,CONCATENATE('Lay Out'!A1322,RANDBETWEEN(1,99999)),(""))</f>
        <v/>
      </c>
      <c r="I1322" s="16" t="str">
        <f>IF('Lay Out'!A1322&gt;1,'Lay Out'!B1322,"")</f>
        <v/>
      </c>
      <c r="J1322" s="16" t="str">
        <f t="shared" si="121"/>
        <v/>
      </c>
      <c r="K1322" s="16" t="str">
        <f t="shared" si="122"/>
        <v/>
      </c>
      <c r="L1322" s="16" t="str" cm="1">
        <f t="array" ref="L1322">IF(E1322="","",_xlfn.IFS(E1322=18,40,E1322=16,3,E1322=10,10))</f>
        <v/>
      </c>
      <c r="M1322" s="22" t="str">
        <f>IF(E1322=18,'Lay Out'!D1322,IF(E1322=10,'Lay Out'!D1322,IF(E1322=16,'Lay Out'!D1322,"")))</f>
        <v/>
      </c>
      <c r="N1322" s="16" t="str">
        <f>IF(K1322=1,'Lay Out'!G1322,"")</f>
        <v/>
      </c>
      <c r="O1322" s="23" t="str">
        <f>IF(K1322=1,'Lay Out'!$J$25,"")</f>
        <v/>
      </c>
      <c r="P1322">
        <f t="shared" si="123"/>
        <v>90646</v>
      </c>
      <c r="Q1322" s="16" t="str">
        <f>IF(K1322=1,'Lay Out'!F1322,"")</f>
        <v/>
      </c>
    </row>
    <row r="1323" spans="1:17" ht="14.4">
      <c r="A1323" t="str">
        <f>IF(C1323="no",_xlfn.XLOOKUP(D1323,'BASE BANCOS'!B:B,'BASE BANCOS'!C:C,"",0,1),IF(C1323&gt;2,_xlfn.XLOOKUP(D1323,'BASE BANCOS'!A:A,'BASE BANCOS'!C:C,"",0,1),""))</f>
        <v/>
      </c>
      <c r="B1323" s="16" t="str">
        <f>_xlfn.XLOOKUP(A1323,'BASE BANCOS'!C:C,'BASE BANCOS'!B:B,"",0,1)</f>
        <v/>
      </c>
      <c r="C1323" t="str">
        <f t="shared" si="125"/>
        <v/>
      </c>
      <c r="D1323" s="16">
        <f t="shared" si="124"/>
        <v>0</v>
      </c>
      <c r="E1323" t="str">
        <f t="shared" si="120"/>
        <v/>
      </c>
      <c r="F1323" s="21" t="str">
        <f>IF('Lay Out'!A1323&gt;1,'Lay Out'!C1323,"")</f>
        <v/>
      </c>
      <c r="G1323">
        <f>'Lay Out'!E1323</f>
        <v>0</v>
      </c>
      <c r="H1323" s="16" t="str">
        <f ca="1">IF('Lay Out'!A1323&gt;3,CONCATENATE('Lay Out'!A1323,RANDBETWEEN(1,99999)),(""))</f>
        <v/>
      </c>
      <c r="I1323" s="16" t="str">
        <f>IF('Lay Out'!A1323&gt;1,'Lay Out'!B1323,"")</f>
        <v/>
      </c>
      <c r="J1323" s="16" t="str">
        <f t="shared" si="121"/>
        <v/>
      </c>
      <c r="K1323" s="16" t="str">
        <f t="shared" si="122"/>
        <v/>
      </c>
      <c r="L1323" s="16" t="str" cm="1">
        <f t="array" ref="L1323">IF(E1323="","",_xlfn.IFS(E1323=18,40,E1323=16,3,E1323=10,10))</f>
        <v/>
      </c>
      <c r="M1323" s="22" t="str">
        <f>IF(E1323=18,'Lay Out'!D1323,IF(E1323=10,'Lay Out'!D1323,IF(E1323=16,'Lay Out'!D1323,"")))</f>
        <v/>
      </c>
      <c r="N1323" s="16" t="str">
        <f>IF(K1323=1,'Lay Out'!G1323,"")</f>
        <v/>
      </c>
      <c r="O1323" s="23" t="str">
        <f>IF(K1323=1,'Lay Out'!$J$25,"")</f>
        <v/>
      </c>
      <c r="P1323">
        <f t="shared" si="123"/>
        <v>90646</v>
      </c>
      <c r="Q1323" s="16" t="str">
        <f>IF(K1323=1,'Lay Out'!F1323,"")</f>
        <v/>
      </c>
    </row>
    <row r="1324" spans="1:17" ht="14.4">
      <c r="A1324" t="str">
        <f>IF(C1324="no",_xlfn.XLOOKUP(D1324,'BASE BANCOS'!B:B,'BASE BANCOS'!C:C,"",0,1),IF(C1324&gt;2,_xlfn.XLOOKUP(D1324,'BASE BANCOS'!A:A,'BASE BANCOS'!C:C,"",0,1),""))</f>
        <v/>
      </c>
      <c r="B1324" s="16" t="str">
        <f>_xlfn.XLOOKUP(A1324,'BASE BANCOS'!C:C,'BASE BANCOS'!B:B,"",0,1)</f>
        <v/>
      </c>
      <c r="C1324" t="str">
        <f t="shared" si="125"/>
        <v/>
      </c>
      <c r="D1324" s="16">
        <f t="shared" si="124"/>
        <v>0</v>
      </c>
      <c r="E1324" t="str">
        <f t="shared" si="120"/>
        <v/>
      </c>
      <c r="F1324" s="21" t="str">
        <f>IF('Lay Out'!A1324&gt;1,'Lay Out'!C1324,"")</f>
        <v/>
      </c>
      <c r="G1324">
        <f>'Lay Out'!E1324</f>
        <v>0</v>
      </c>
      <c r="H1324" s="16" t="str">
        <f ca="1">IF('Lay Out'!A1324&gt;3,CONCATENATE('Lay Out'!A1324,RANDBETWEEN(1,99999)),(""))</f>
        <v/>
      </c>
      <c r="I1324" s="16" t="str">
        <f>IF('Lay Out'!A1324&gt;1,'Lay Out'!B1324,"")</f>
        <v/>
      </c>
      <c r="J1324" s="16" t="str">
        <f t="shared" si="121"/>
        <v/>
      </c>
      <c r="K1324" s="16" t="str">
        <f t="shared" si="122"/>
        <v/>
      </c>
      <c r="L1324" s="16" t="str" cm="1">
        <f t="array" ref="L1324">IF(E1324="","",_xlfn.IFS(E1324=18,40,E1324=16,3,E1324=10,10))</f>
        <v/>
      </c>
      <c r="M1324" s="22" t="str">
        <f>IF(E1324=18,'Lay Out'!D1324,IF(E1324=10,'Lay Out'!D1324,IF(E1324=16,'Lay Out'!D1324,"")))</f>
        <v/>
      </c>
      <c r="N1324" s="16" t="str">
        <f>IF(K1324=1,'Lay Out'!G1324,"")</f>
        <v/>
      </c>
      <c r="O1324" s="23" t="str">
        <f>IF(K1324=1,'Lay Out'!$J$25,"")</f>
        <v/>
      </c>
      <c r="P1324">
        <f t="shared" si="123"/>
        <v>90646</v>
      </c>
      <c r="Q1324" s="16" t="str">
        <f>IF(K1324=1,'Lay Out'!F1324,"")</f>
        <v/>
      </c>
    </row>
    <row r="1325" spans="1:17" ht="14.4">
      <c r="A1325" t="str">
        <f>IF(C1325="no",_xlfn.XLOOKUP(D1325,'BASE BANCOS'!B:B,'BASE BANCOS'!C:C,"",0,1),IF(C1325&gt;2,_xlfn.XLOOKUP(D1325,'BASE BANCOS'!A:A,'BASE BANCOS'!C:C,"",0,1),""))</f>
        <v/>
      </c>
      <c r="B1325" s="16" t="str">
        <f>_xlfn.XLOOKUP(A1325,'BASE BANCOS'!C:C,'BASE BANCOS'!B:B,"",0,1)</f>
        <v/>
      </c>
      <c r="C1325" t="str">
        <f t="shared" si="125"/>
        <v/>
      </c>
      <c r="D1325" s="16">
        <f t="shared" si="124"/>
        <v>0</v>
      </c>
      <c r="E1325" t="str">
        <f t="shared" si="120"/>
        <v/>
      </c>
      <c r="F1325" s="21" t="str">
        <f>IF('Lay Out'!A1325&gt;1,'Lay Out'!C1325,"")</f>
        <v/>
      </c>
      <c r="G1325">
        <f>'Lay Out'!E1325</f>
        <v>0</v>
      </c>
      <c r="H1325" s="16" t="str">
        <f ca="1">IF('Lay Out'!A1325&gt;3,CONCATENATE('Lay Out'!A1325,RANDBETWEEN(1,99999)),(""))</f>
        <v/>
      </c>
      <c r="I1325" s="16" t="str">
        <f>IF('Lay Out'!A1325&gt;1,'Lay Out'!B1325,"")</f>
        <v/>
      </c>
      <c r="J1325" s="16" t="str">
        <f t="shared" si="121"/>
        <v/>
      </c>
      <c r="K1325" s="16" t="str">
        <f t="shared" si="122"/>
        <v/>
      </c>
      <c r="L1325" s="16" t="str" cm="1">
        <f t="array" ref="L1325">IF(E1325="","",_xlfn.IFS(E1325=18,40,E1325=16,3,E1325=10,10))</f>
        <v/>
      </c>
      <c r="M1325" s="22" t="str">
        <f>IF(E1325=18,'Lay Out'!D1325,IF(E1325=10,'Lay Out'!D1325,IF(E1325=16,'Lay Out'!D1325,"")))</f>
        <v/>
      </c>
      <c r="N1325" s="16" t="str">
        <f>IF(K1325=1,'Lay Out'!G1325,"")</f>
        <v/>
      </c>
      <c r="O1325" s="23" t="str">
        <f>IF(K1325=1,'Lay Out'!$J$25,"")</f>
        <v/>
      </c>
      <c r="P1325">
        <f t="shared" si="123"/>
        <v>90646</v>
      </c>
      <c r="Q1325" s="16" t="str">
        <f>IF(K1325=1,'Lay Out'!F1325,"")</f>
        <v/>
      </c>
    </row>
    <row r="1326" spans="1:17" ht="14.4">
      <c r="A1326" t="str">
        <f>IF(C1326="no",_xlfn.XLOOKUP(D1326,'BASE BANCOS'!B:B,'BASE BANCOS'!C:C,"",0,1),IF(C1326&gt;2,_xlfn.XLOOKUP(D1326,'BASE BANCOS'!A:A,'BASE BANCOS'!C:C,"",0,1),""))</f>
        <v/>
      </c>
      <c r="B1326" s="16" t="str">
        <f>_xlfn.XLOOKUP(A1326,'BASE BANCOS'!C:C,'BASE BANCOS'!B:B,"",0,1)</f>
        <v/>
      </c>
      <c r="C1326" t="str">
        <f t="shared" si="125"/>
        <v/>
      </c>
      <c r="D1326" s="16">
        <f t="shared" si="124"/>
        <v>0</v>
      </c>
      <c r="E1326" t="str">
        <f t="shared" si="120"/>
        <v/>
      </c>
      <c r="F1326" s="21" t="str">
        <f>IF('Lay Out'!A1326&gt;1,'Lay Out'!C1326,"")</f>
        <v/>
      </c>
      <c r="G1326">
        <f>'Lay Out'!E1326</f>
        <v>0</v>
      </c>
      <c r="H1326" s="16" t="str">
        <f ca="1">IF('Lay Out'!A1326&gt;3,CONCATENATE('Lay Out'!A1326,RANDBETWEEN(1,99999)),(""))</f>
        <v/>
      </c>
      <c r="I1326" s="16" t="str">
        <f>IF('Lay Out'!A1326&gt;1,'Lay Out'!B1326,"")</f>
        <v/>
      </c>
      <c r="J1326" s="16" t="str">
        <f t="shared" si="121"/>
        <v/>
      </c>
      <c r="K1326" s="16" t="str">
        <f t="shared" si="122"/>
        <v/>
      </c>
      <c r="L1326" s="16" t="str" cm="1">
        <f t="array" ref="L1326">IF(E1326="","",_xlfn.IFS(E1326=18,40,E1326=16,3,E1326=10,10))</f>
        <v/>
      </c>
      <c r="M1326" s="22" t="str">
        <f>IF(E1326=18,'Lay Out'!D1326,IF(E1326=10,'Lay Out'!D1326,IF(E1326=16,'Lay Out'!D1326,"")))</f>
        <v/>
      </c>
      <c r="N1326" s="16" t="str">
        <f>IF(K1326=1,'Lay Out'!G1326,"")</f>
        <v/>
      </c>
      <c r="O1326" s="23" t="str">
        <f>IF(K1326=1,'Lay Out'!$J$25,"")</f>
        <v/>
      </c>
      <c r="P1326">
        <f t="shared" si="123"/>
        <v>90646</v>
      </c>
      <c r="Q1326" s="16" t="str">
        <f>IF(K1326=1,'Lay Out'!F1326,"")</f>
        <v/>
      </c>
    </row>
    <row r="1327" spans="1:17" ht="14.4">
      <c r="A1327" t="str">
        <f>IF(C1327="no",_xlfn.XLOOKUP(D1327,'BASE BANCOS'!B:B,'BASE BANCOS'!C:C,"",0,1),IF(C1327&gt;2,_xlfn.XLOOKUP(D1327,'BASE BANCOS'!A:A,'BASE BANCOS'!C:C,"",0,1),""))</f>
        <v/>
      </c>
      <c r="B1327" s="16" t="str">
        <f>_xlfn.XLOOKUP(A1327,'BASE BANCOS'!C:C,'BASE BANCOS'!B:B,"",0,1)</f>
        <v/>
      </c>
      <c r="C1327" t="str">
        <f t="shared" si="125"/>
        <v/>
      </c>
      <c r="D1327" s="16">
        <f t="shared" si="124"/>
        <v>0</v>
      </c>
      <c r="E1327" t="str">
        <f t="shared" si="120"/>
        <v/>
      </c>
      <c r="F1327" s="21" t="str">
        <f>IF('Lay Out'!A1327&gt;1,'Lay Out'!C1327,"")</f>
        <v/>
      </c>
      <c r="G1327">
        <f>'Lay Out'!E1327</f>
        <v>0</v>
      </c>
      <c r="H1327" s="16" t="str">
        <f ca="1">IF('Lay Out'!A1327&gt;3,CONCATENATE('Lay Out'!A1327,RANDBETWEEN(1,99999)),(""))</f>
        <v/>
      </c>
      <c r="I1327" s="16" t="str">
        <f>IF('Lay Out'!A1327&gt;1,'Lay Out'!B1327,"")</f>
        <v/>
      </c>
      <c r="J1327" s="16" t="str">
        <f t="shared" si="121"/>
        <v/>
      </c>
      <c r="K1327" s="16" t="str">
        <f t="shared" si="122"/>
        <v/>
      </c>
      <c r="L1327" s="16" t="str" cm="1">
        <f t="array" ref="L1327">IF(E1327="","",_xlfn.IFS(E1327=18,40,E1327=16,3,E1327=10,10))</f>
        <v/>
      </c>
      <c r="M1327" s="22" t="str">
        <f>IF(E1327=18,'Lay Out'!D1327,IF(E1327=10,'Lay Out'!D1327,IF(E1327=16,'Lay Out'!D1327,"")))</f>
        <v/>
      </c>
      <c r="N1327" s="16" t="str">
        <f>IF(K1327=1,'Lay Out'!G1327,"")</f>
        <v/>
      </c>
      <c r="O1327" s="23" t="str">
        <f>IF(K1327=1,'Lay Out'!$J$25,"")</f>
        <v/>
      </c>
      <c r="P1327">
        <f t="shared" si="123"/>
        <v>90646</v>
      </c>
      <c r="Q1327" s="16" t="str">
        <f>IF(K1327=1,'Lay Out'!F1327,"")</f>
        <v/>
      </c>
    </row>
    <row r="1328" spans="1:17" ht="14.4">
      <c r="A1328" t="str">
        <f>IF(C1328="no",_xlfn.XLOOKUP(D1328,'BASE BANCOS'!B:B,'BASE BANCOS'!C:C,"",0,1),IF(C1328&gt;2,_xlfn.XLOOKUP(D1328,'BASE BANCOS'!A:A,'BASE BANCOS'!C:C,"",0,1),""))</f>
        <v/>
      </c>
      <c r="B1328" s="16" t="str">
        <f>_xlfn.XLOOKUP(A1328,'BASE BANCOS'!C:C,'BASE BANCOS'!B:B,"",0,1)</f>
        <v/>
      </c>
      <c r="C1328" t="str">
        <f t="shared" si="125"/>
        <v/>
      </c>
      <c r="D1328" s="16">
        <f t="shared" si="124"/>
        <v>0</v>
      </c>
      <c r="E1328" t="str">
        <f t="shared" si="120"/>
        <v/>
      </c>
      <c r="F1328" s="21" t="str">
        <f>IF('Lay Out'!A1328&gt;1,'Lay Out'!C1328,"")</f>
        <v/>
      </c>
      <c r="G1328">
        <f>'Lay Out'!E1328</f>
        <v>0</v>
      </c>
      <c r="H1328" s="16" t="str">
        <f ca="1">IF('Lay Out'!A1328&gt;3,CONCATENATE('Lay Out'!A1328,RANDBETWEEN(1,99999)),(""))</f>
        <v/>
      </c>
      <c r="I1328" s="16" t="str">
        <f>IF('Lay Out'!A1328&gt;1,'Lay Out'!B1328,"")</f>
        <v/>
      </c>
      <c r="J1328" s="16" t="str">
        <f t="shared" si="121"/>
        <v/>
      </c>
      <c r="K1328" s="16" t="str">
        <f t="shared" si="122"/>
        <v/>
      </c>
      <c r="L1328" s="16" t="str" cm="1">
        <f t="array" ref="L1328">IF(E1328="","",_xlfn.IFS(E1328=18,40,E1328=16,3,E1328=10,10))</f>
        <v/>
      </c>
      <c r="M1328" s="22" t="str">
        <f>IF(E1328=18,'Lay Out'!D1328,IF(E1328=10,'Lay Out'!D1328,IF(E1328=16,'Lay Out'!D1328,"")))</f>
        <v/>
      </c>
      <c r="N1328" s="16" t="str">
        <f>IF(K1328=1,'Lay Out'!G1328,"")</f>
        <v/>
      </c>
      <c r="O1328" s="23" t="str">
        <f>IF(K1328=1,'Lay Out'!$J$25,"")</f>
        <v/>
      </c>
      <c r="P1328">
        <f t="shared" si="123"/>
        <v>90646</v>
      </c>
      <c r="Q1328" s="16" t="str">
        <f>IF(K1328=1,'Lay Out'!F1328,"")</f>
        <v/>
      </c>
    </row>
    <row r="1329" spans="1:17" ht="14.4">
      <c r="A1329" t="str">
        <f>IF(C1329="no",_xlfn.XLOOKUP(D1329,'BASE BANCOS'!B:B,'BASE BANCOS'!C:C,"",0,1),IF(C1329&gt;2,_xlfn.XLOOKUP(D1329,'BASE BANCOS'!A:A,'BASE BANCOS'!C:C,"",0,1),""))</f>
        <v/>
      </c>
      <c r="B1329" s="16" t="str">
        <f>_xlfn.XLOOKUP(A1329,'BASE BANCOS'!C:C,'BASE BANCOS'!B:B,"",0,1)</f>
        <v/>
      </c>
      <c r="C1329" t="str">
        <f t="shared" si="125"/>
        <v/>
      </c>
      <c r="D1329" s="16">
        <f t="shared" si="124"/>
        <v>0</v>
      </c>
      <c r="E1329" t="str">
        <f t="shared" si="120"/>
        <v/>
      </c>
      <c r="F1329" s="21" t="str">
        <f>IF('Lay Out'!A1329&gt;1,'Lay Out'!C1329,"")</f>
        <v/>
      </c>
      <c r="G1329">
        <f>'Lay Out'!E1329</f>
        <v>0</v>
      </c>
      <c r="H1329" s="16" t="str">
        <f ca="1">IF('Lay Out'!A1329&gt;3,CONCATENATE('Lay Out'!A1329,RANDBETWEEN(1,99999)),(""))</f>
        <v/>
      </c>
      <c r="I1329" s="16" t="str">
        <f>IF('Lay Out'!A1329&gt;1,'Lay Out'!B1329,"")</f>
        <v/>
      </c>
      <c r="J1329" s="16" t="str">
        <f t="shared" si="121"/>
        <v/>
      </c>
      <c r="K1329" s="16" t="str">
        <f t="shared" si="122"/>
        <v/>
      </c>
      <c r="L1329" s="16" t="str" cm="1">
        <f t="array" ref="L1329">IF(E1329="","",_xlfn.IFS(E1329=18,40,E1329=16,3,E1329=10,10))</f>
        <v/>
      </c>
      <c r="M1329" s="22" t="str">
        <f>IF(E1329=18,'Lay Out'!D1329,IF(E1329=10,'Lay Out'!D1329,IF(E1329=16,'Lay Out'!D1329,"")))</f>
        <v/>
      </c>
      <c r="N1329" s="16" t="str">
        <f>IF(K1329=1,'Lay Out'!G1329,"")</f>
        <v/>
      </c>
      <c r="O1329" s="23" t="str">
        <f>IF(K1329=1,'Lay Out'!$J$25,"")</f>
        <v/>
      </c>
      <c r="P1329">
        <f t="shared" si="123"/>
        <v>90646</v>
      </c>
      <c r="Q1329" s="16" t="str">
        <f>IF(K1329=1,'Lay Out'!F1329,"")</f>
        <v/>
      </c>
    </row>
    <row r="1330" spans="1:17" ht="14.4">
      <c r="A1330" t="str">
        <f>IF(C1330="no",_xlfn.XLOOKUP(D1330,'BASE BANCOS'!B:B,'BASE BANCOS'!C:C,"",0,1),IF(C1330&gt;2,_xlfn.XLOOKUP(D1330,'BASE BANCOS'!A:A,'BASE BANCOS'!C:C,"",0,1),""))</f>
        <v/>
      </c>
      <c r="B1330" s="16" t="str">
        <f>_xlfn.XLOOKUP(A1330,'BASE BANCOS'!C:C,'BASE BANCOS'!B:B,"",0,1)</f>
        <v/>
      </c>
      <c r="C1330" t="str">
        <f t="shared" si="125"/>
        <v/>
      </c>
      <c r="D1330" s="16">
        <f t="shared" si="124"/>
        <v>0</v>
      </c>
      <c r="E1330" t="str">
        <f t="shared" si="120"/>
        <v/>
      </c>
      <c r="F1330" s="21" t="str">
        <f>IF('Lay Out'!A1330&gt;1,'Lay Out'!C1330,"")</f>
        <v/>
      </c>
      <c r="G1330">
        <f>'Lay Out'!E1330</f>
        <v>0</v>
      </c>
      <c r="H1330" s="16" t="str">
        <f ca="1">IF('Lay Out'!A1330&gt;3,CONCATENATE('Lay Out'!A1330,RANDBETWEEN(1,99999)),(""))</f>
        <v/>
      </c>
      <c r="I1330" s="16" t="str">
        <f>IF('Lay Out'!A1330&gt;1,'Lay Out'!B1330,"")</f>
        <v/>
      </c>
      <c r="J1330" s="16" t="str">
        <f t="shared" si="121"/>
        <v/>
      </c>
      <c r="K1330" s="16" t="str">
        <f t="shared" si="122"/>
        <v/>
      </c>
      <c r="L1330" s="16" t="str" cm="1">
        <f t="array" ref="L1330">IF(E1330="","",_xlfn.IFS(E1330=18,40,E1330=16,3,E1330=10,10))</f>
        <v/>
      </c>
      <c r="M1330" s="22" t="str">
        <f>IF(E1330=18,'Lay Out'!D1330,IF(E1330=10,'Lay Out'!D1330,IF(E1330=16,'Lay Out'!D1330,"")))</f>
        <v/>
      </c>
      <c r="N1330" s="16" t="str">
        <f>IF(K1330=1,'Lay Out'!G1330,"")</f>
        <v/>
      </c>
      <c r="O1330" s="23" t="str">
        <f>IF(K1330=1,'Lay Out'!$J$25,"")</f>
        <v/>
      </c>
      <c r="P1330">
        <f t="shared" si="123"/>
        <v>90646</v>
      </c>
      <c r="Q1330" s="16" t="str">
        <f>IF(K1330=1,'Lay Out'!F1330,"")</f>
        <v/>
      </c>
    </row>
    <row r="1331" spans="1:17" ht="14.4">
      <c r="A1331" t="str">
        <f>IF(C1331="no",_xlfn.XLOOKUP(D1331,'BASE BANCOS'!B:B,'BASE BANCOS'!C:C,"",0,1),IF(C1331&gt;2,_xlfn.XLOOKUP(D1331,'BASE BANCOS'!A:A,'BASE BANCOS'!C:C,"",0,1),""))</f>
        <v/>
      </c>
      <c r="B1331" s="16" t="str">
        <f>_xlfn.XLOOKUP(A1331,'BASE BANCOS'!C:C,'BASE BANCOS'!B:B,"",0,1)</f>
        <v/>
      </c>
      <c r="C1331" t="str">
        <f t="shared" si="125"/>
        <v/>
      </c>
      <c r="D1331" s="16">
        <f t="shared" si="124"/>
        <v>0</v>
      </c>
      <c r="E1331" t="str">
        <f t="shared" si="120"/>
        <v/>
      </c>
      <c r="F1331" s="21" t="str">
        <f>IF('Lay Out'!A1331&gt;1,'Lay Out'!C1331,"")</f>
        <v/>
      </c>
      <c r="G1331">
        <f>'Lay Out'!E1331</f>
        <v>0</v>
      </c>
      <c r="H1331" s="16" t="str">
        <f ca="1">IF('Lay Out'!A1331&gt;3,CONCATENATE('Lay Out'!A1331,RANDBETWEEN(1,99999)),(""))</f>
        <v/>
      </c>
      <c r="I1331" s="16" t="str">
        <f>IF('Lay Out'!A1331&gt;1,'Lay Out'!B1331,"")</f>
        <v/>
      </c>
      <c r="J1331" s="16" t="str">
        <f t="shared" si="121"/>
        <v/>
      </c>
      <c r="K1331" s="16" t="str">
        <f t="shared" si="122"/>
        <v/>
      </c>
      <c r="L1331" s="16" t="str" cm="1">
        <f t="array" ref="L1331">IF(E1331="","",_xlfn.IFS(E1331=18,40,E1331=16,3,E1331=10,10))</f>
        <v/>
      </c>
      <c r="M1331" s="22" t="str">
        <f>IF(E1331=18,'Lay Out'!D1331,IF(E1331=10,'Lay Out'!D1331,IF(E1331=16,'Lay Out'!D1331,"")))</f>
        <v/>
      </c>
      <c r="N1331" s="16" t="str">
        <f>IF(K1331=1,'Lay Out'!G1331,"")</f>
        <v/>
      </c>
      <c r="O1331" s="23" t="str">
        <f>IF(K1331=1,'Lay Out'!$J$25,"")</f>
        <v/>
      </c>
      <c r="P1331">
        <f t="shared" si="123"/>
        <v>90646</v>
      </c>
      <c r="Q1331" s="16" t="str">
        <f>IF(K1331=1,'Lay Out'!F1331,"")</f>
        <v/>
      </c>
    </row>
    <row r="1332" spans="1:17" ht="14.4">
      <c r="A1332" t="str">
        <f>IF(C1332="no",_xlfn.XLOOKUP(D1332,'BASE BANCOS'!B:B,'BASE BANCOS'!C:C,"",0,1),IF(C1332&gt;2,_xlfn.XLOOKUP(D1332,'BASE BANCOS'!A:A,'BASE BANCOS'!C:C,"",0,1),""))</f>
        <v/>
      </c>
      <c r="B1332" s="16" t="str">
        <f>_xlfn.XLOOKUP(A1332,'BASE BANCOS'!C:C,'BASE BANCOS'!B:B,"",0,1)</f>
        <v/>
      </c>
      <c r="C1332" t="str">
        <f t="shared" si="125"/>
        <v/>
      </c>
      <c r="D1332" s="16">
        <f t="shared" si="124"/>
        <v>0</v>
      </c>
      <c r="E1332" t="str">
        <f t="shared" si="120"/>
        <v/>
      </c>
      <c r="F1332" s="21" t="str">
        <f>IF('Lay Out'!A1332&gt;1,'Lay Out'!C1332,"")</f>
        <v/>
      </c>
      <c r="G1332">
        <f>'Lay Out'!E1332</f>
        <v>0</v>
      </c>
      <c r="H1332" s="16" t="str">
        <f ca="1">IF('Lay Out'!A1332&gt;3,CONCATENATE('Lay Out'!A1332,RANDBETWEEN(1,99999)),(""))</f>
        <v/>
      </c>
      <c r="I1332" s="16" t="str">
        <f>IF('Lay Out'!A1332&gt;1,'Lay Out'!B1332,"")</f>
        <v/>
      </c>
      <c r="J1332" s="16" t="str">
        <f t="shared" si="121"/>
        <v/>
      </c>
      <c r="K1332" s="16" t="str">
        <f t="shared" si="122"/>
        <v/>
      </c>
      <c r="L1332" s="16" t="str" cm="1">
        <f t="array" ref="L1332">IF(E1332="","",_xlfn.IFS(E1332=18,40,E1332=16,3,E1332=10,10))</f>
        <v/>
      </c>
      <c r="M1332" s="22" t="str">
        <f>IF(E1332=18,'Lay Out'!D1332,IF(E1332=10,'Lay Out'!D1332,IF(E1332=16,'Lay Out'!D1332,"")))</f>
        <v/>
      </c>
      <c r="N1332" s="16" t="str">
        <f>IF(K1332=1,'Lay Out'!G1332,"")</f>
        <v/>
      </c>
      <c r="O1332" s="23" t="str">
        <f>IF(K1332=1,'Lay Out'!$J$25,"")</f>
        <v/>
      </c>
      <c r="P1332">
        <f t="shared" si="123"/>
        <v>90646</v>
      </c>
      <c r="Q1332" s="16" t="str">
        <f>IF(K1332=1,'Lay Out'!F1332,"")</f>
        <v/>
      </c>
    </row>
    <row r="1333" spans="1:17" ht="14.4">
      <c r="A1333" t="str">
        <f>IF(C1333="no",_xlfn.XLOOKUP(D1333,'BASE BANCOS'!B:B,'BASE BANCOS'!C:C,"",0,1),IF(C1333&gt;2,_xlfn.XLOOKUP(D1333,'BASE BANCOS'!A:A,'BASE BANCOS'!C:C,"",0,1),""))</f>
        <v/>
      </c>
      <c r="B1333" s="16" t="str">
        <f>_xlfn.XLOOKUP(A1333,'BASE BANCOS'!C:C,'BASE BANCOS'!B:B,"",0,1)</f>
        <v/>
      </c>
      <c r="C1333" t="str">
        <f t="shared" si="125"/>
        <v/>
      </c>
      <c r="D1333" s="16">
        <f t="shared" si="124"/>
        <v>0</v>
      </c>
      <c r="E1333" t="str">
        <f t="shared" si="120"/>
        <v/>
      </c>
      <c r="F1333" s="21" t="str">
        <f>IF('Lay Out'!A1333&gt;1,'Lay Out'!C1333,"")</f>
        <v/>
      </c>
      <c r="G1333">
        <f>'Lay Out'!E1333</f>
        <v>0</v>
      </c>
      <c r="H1333" s="16" t="str">
        <f ca="1">IF('Lay Out'!A1333&gt;3,CONCATENATE('Lay Out'!A1333,RANDBETWEEN(1,99999)),(""))</f>
        <v/>
      </c>
      <c r="I1333" s="16" t="str">
        <f>IF('Lay Out'!A1333&gt;1,'Lay Out'!B1333,"")</f>
        <v/>
      </c>
      <c r="J1333" s="16" t="str">
        <f t="shared" si="121"/>
        <v/>
      </c>
      <c r="K1333" s="16" t="str">
        <f t="shared" si="122"/>
        <v/>
      </c>
      <c r="L1333" s="16" t="str" cm="1">
        <f t="array" ref="L1333">IF(E1333="","",_xlfn.IFS(E1333=18,40,E1333=16,3,E1333=10,10))</f>
        <v/>
      </c>
      <c r="M1333" s="22" t="str">
        <f>IF(E1333=18,'Lay Out'!D1333,IF(E1333=10,'Lay Out'!D1333,IF(E1333=16,'Lay Out'!D1333,"")))</f>
        <v/>
      </c>
      <c r="N1333" s="16" t="str">
        <f>IF(K1333=1,'Lay Out'!G1333,"")</f>
        <v/>
      </c>
      <c r="O1333" s="23" t="str">
        <f>IF(K1333=1,'Lay Out'!$J$25,"")</f>
        <v/>
      </c>
      <c r="P1333">
        <f t="shared" si="123"/>
        <v>90646</v>
      </c>
      <c r="Q1333" s="16" t="str">
        <f>IF(K1333=1,'Lay Out'!F1333,"")</f>
        <v/>
      </c>
    </row>
    <row r="1334" spans="1:17" ht="14.4">
      <c r="A1334" t="str">
        <f>IF(C1334="no",_xlfn.XLOOKUP(D1334,'BASE BANCOS'!B:B,'BASE BANCOS'!C:C,"",0,1),IF(C1334&gt;2,_xlfn.XLOOKUP(D1334,'BASE BANCOS'!A:A,'BASE BANCOS'!C:C,"",0,1),""))</f>
        <v/>
      </c>
      <c r="B1334" s="16" t="str">
        <f>_xlfn.XLOOKUP(A1334,'BASE BANCOS'!C:C,'BASE BANCOS'!B:B,"",0,1)</f>
        <v/>
      </c>
      <c r="C1334" t="str">
        <f t="shared" si="125"/>
        <v/>
      </c>
      <c r="D1334" s="16">
        <f t="shared" si="124"/>
        <v>0</v>
      </c>
      <c r="E1334" t="str">
        <f t="shared" si="120"/>
        <v/>
      </c>
      <c r="F1334" s="21" t="str">
        <f>IF('Lay Out'!A1334&gt;1,'Lay Out'!C1334,"")</f>
        <v/>
      </c>
      <c r="G1334">
        <f>'Lay Out'!E1334</f>
        <v>0</v>
      </c>
      <c r="H1334" s="16" t="str">
        <f ca="1">IF('Lay Out'!A1334&gt;3,CONCATENATE('Lay Out'!A1334,RANDBETWEEN(1,99999)),(""))</f>
        <v/>
      </c>
      <c r="I1334" s="16" t="str">
        <f>IF('Lay Out'!A1334&gt;1,'Lay Out'!B1334,"")</f>
        <v/>
      </c>
      <c r="J1334" s="16" t="str">
        <f t="shared" si="121"/>
        <v/>
      </c>
      <c r="K1334" s="16" t="str">
        <f t="shared" si="122"/>
        <v/>
      </c>
      <c r="L1334" s="16" t="str" cm="1">
        <f t="array" ref="L1334">IF(E1334="","",_xlfn.IFS(E1334=18,40,E1334=16,3,E1334=10,10))</f>
        <v/>
      </c>
      <c r="M1334" s="22" t="str">
        <f>IF(E1334=18,'Lay Out'!D1334,IF(E1334=10,'Lay Out'!D1334,IF(E1334=16,'Lay Out'!D1334,"")))</f>
        <v/>
      </c>
      <c r="N1334" s="16" t="str">
        <f>IF(K1334=1,'Lay Out'!G1334,"")</f>
        <v/>
      </c>
      <c r="O1334" s="23" t="str">
        <f>IF(K1334=1,'Lay Out'!$J$25,"")</f>
        <v/>
      </c>
      <c r="P1334">
        <f t="shared" si="123"/>
        <v>90646</v>
      </c>
      <c r="Q1334" s="16" t="str">
        <f>IF(K1334=1,'Lay Out'!F1334,"")</f>
        <v/>
      </c>
    </row>
    <row r="1335" spans="1:17" ht="14.4">
      <c r="A1335" t="str">
        <f>IF(C1335="no",_xlfn.XLOOKUP(D1335,'BASE BANCOS'!B:B,'BASE BANCOS'!C:C,"",0,1),IF(C1335&gt;2,_xlfn.XLOOKUP(D1335,'BASE BANCOS'!A:A,'BASE BANCOS'!C:C,"",0,1),""))</f>
        <v/>
      </c>
      <c r="B1335" s="16" t="str">
        <f>_xlfn.XLOOKUP(A1335,'BASE BANCOS'!C:C,'BASE BANCOS'!B:B,"",0,1)</f>
        <v/>
      </c>
      <c r="C1335" t="str">
        <f t="shared" si="125"/>
        <v/>
      </c>
      <c r="D1335" s="16">
        <f t="shared" si="124"/>
        <v>0</v>
      </c>
      <c r="E1335" t="str">
        <f t="shared" si="120"/>
        <v/>
      </c>
      <c r="F1335" s="21" t="str">
        <f>IF('Lay Out'!A1335&gt;1,'Lay Out'!C1335,"")</f>
        <v/>
      </c>
      <c r="G1335">
        <f>'Lay Out'!E1335</f>
        <v>0</v>
      </c>
      <c r="H1335" s="16" t="str">
        <f ca="1">IF('Lay Out'!A1335&gt;3,CONCATENATE('Lay Out'!A1335,RANDBETWEEN(1,99999)),(""))</f>
        <v/>
      </c>
      <c r="I1335" s="16" t="str">
        <f>IF('Lay Out'!A1335&gt;1,'Lay Out'!B1335,"")</f>
        <v/>
      </c>
      <c r="J1335" s="16" t="str">
        <f t="shared" si="121"/>
        <v/>
      </c>
      <c r="K1335" s="16" t="str">
        <f t="shared" si="122"/>
        <v/>
      </c>
      <c r="L1335" s="16" t="str" cm="1">
        <f t="array" ref="L1335">IF(E1335="","",_xlfn.IFS(E1335=18,40,E1335=16,3,E1335=10,10))</f>
        <v/>
      </c>
      <c r="M1335" s="22" t="str">
        <f>IF(E1335=18,'Lay Out'!D1335,IF(E1335=10,'Lay Out'!D1335,IF(E1335=16,'Lay Out'!D1335,"")))</f>
        <v/>
      </c>
      <c r="N1335" s="16" t="str">
        <f>IF(K1335=1,'Lay Out'!G1335,"")</f>
        <v/>
      </c>
      <c r="O1335" s="23" t="str">
        <f>IF(K1335=1,'Lay Out'!$J$25,"")</f>
        <v/>
      </c>
      <c r="P1335">
        <f t="shared" si="123"/>
        <v>90646</v>
      </c>
      <c r="Q1335" s="16" t="str">
        <f>IF(K1335=1,'Lay Out'!F1335,"")</f>
        <v/>
      </c>
    </row>
    <row r="1336" spans="1:17" ht="14.4">
      <c r="A1336" t="str">
        <f>IF(C1336="no",_xlfn.XLOOKUP(D1336,'BASE BANCOS'!B:B,'BASE BANCOS'!C:C,"",0,1),IF(C1336&gt;2,_xlfn.XLOOKUP(D1336,'BASE BANCOS'!A:A,'BASE BANCOS'!C:C,"",0,1),""))</f>
        <v/>
      </c>
      <c r="B1336" s="16" t="str">
        <f>_xlfn.XLOOKUP(A1336,'BASE BANCOS'!C:C,'BASE BANCOS'!B:B,"",0,1)</f>
        <v/>
      </c>
      <c r="C1336" t="str">
        <f t="shared" si="125"/>
        <v/>
      </c>
      <c r="D1336" s="16">
        <f t="shared" si="124"/>
        <v>0</v>
      </c>
      <c r="E1336" t="str">
        <f t="shared" si="120"/>
        <v/>
      </c>
      <c r="F1336" s="21" t="str">
        <f>IF('Lay Out'!A1336&gt;1,'Lay Out'!C1336,"")</f>
        <v/>
      </c>
      <c r="G1336">
        <f>'Lay Out'!E1336</f>
        <v>0</v>
      </c>
      <c r="H1336" s="16" t="str">
        <f ca="1">IF('Lay Out'!A1336&gt;3,CONCATENATE('Lay Out'!A1336,RANDBETWEEN(1,99999)),(""))</f>
        <v/>
      </c>
      <c r="I1336" s="16" t="str">
        <f>IF('Lay Out'!A1336&gt;1,'Lay Out'!B1336,"")</f>
        <v/>
      </c>
      <c r="J1336" s="16" t="str">
        <f t="shared" si="121"/>
        <v/>
      </c>
      <c r="K1336" s="16" t="str">
        <f t="shared" si="122"/>
        <v/>
      </c>
      <c r="L1336" s="16" t="str" cm="1">
        <f t="array" ref="L1336">IF(E1336="","",_xlfn.IFS(E1336=18,40,E1336=16,3,E1336=10,10))</f>
        <v/>
      </c>
      <c r="M1336" s="22" t="str">
        <f>IF(E1336=18,'Lay Out'!D1336,IF(E1336=10,'Lay Out'!D1336,IF(E1336=16,'Lay Out'!D1336,"")))</f>
        <v/>
      </c>
      <c r="N1336" s="16" t="str">
        <f>IF(K1336=1,'Lay Out'!G1336,"")</f>
        <v/>
      </c>
      <c r="O1336" s="23" t="str">
        <f>IF(K1336=1,'Lay Out'!$J$25,"")</f>
        <v/>
      </c>
      <c r="P1336">
        <f t="shared" si="123"/>
        <v>90646</v>
      </c>
      <c r="Q1336" s="16" t="str">
        <f>IF(K1336=1,'Lay Out'!F1336,"")</f>
        <v/>
      </c>
    </row>
    <row r="1337" spans="1:17" ht="14.4">
      <c r="A1337" t="str">
        <f>IF(C1337="no",_xlfn.XLOOKUP(D1337,'BASE BANCOS'!B:B,'BASE BANCOS'!C:C,"",0,1),IF(C1337&gt;2,_xlfn.XLOOKUP(D1337,'BASE BANCOS'!A:A,'BASE BANCOS'!C:C,"",0,1),""))</f>
        <v/>
      </c>
      <c r="B1337" s="16" t="str">
        <f>_xlfn.XLOOKUP(A1337,'BASE BANCOS'!C:C,'BASE BANCOS'!B:B,"",0,1)</f>
        <v/>
      </c>
      <c r="C1337" t="str">
        <f t="shared" si="125"/>
        <v/>
      </c>
      <c r="D1337" s="16">
        <f t="shared" si="124"/>
        <v>0</v>
      </c>
      <c r="E1337" t="str">
        <f t="shared" si="120"/>
        <v/>
      </c>
      <c r="F1337" s="21" t="str">
        <f>IF('Lay Out'!A1337&gt;1,'Lay Out'!C1337,"")</f>
        <v/>
      </c>
      <c r="G1337">
        <f>'Lay Out'!E1337</f>
        <v>0</v>
      </c>
      <c r="H1337" s="16" t="str">
        <f ca="1">IF('Lay Out'!A1337&gt;3,CONCATENATE('Lay Out'!A1337,RANDBETWEEN(1,99999)),(""))</f>
        <v/>
      </c>
      <c r="I1337" s="16" t="str">
        <f>IF('Lay Out'!A1337&gt;1,'Lay Out'!B1337,"")</f>
        <v/>
      </c>
      <c r="J1337" s="16" t="str">
        <f t="shared" si="121"/>
        <v/>
      </c>
      <c r="K1337" s="16" t="str">
        <f t="shared" si="122"/>
        <v/>
      </c>
      <c r="L1337" s="16" t="str" cm="1">
        <f t="array" ref="L1337">IF(E1337="","",_xlfn.IFS(E1337=18,40,E1337=16,3,E1337=10,10))</f>
        <v/>
      </c>
      <c r="M1337" s="22" t="str">
        <f>IF(E1337=18,'Lay Out'!D1337,IF(E1337=10,'Lay Out'!D1337,IF(E1337=16,'Lay Out'!D1337,"")))</f>
        <v/>
      </c>
      <c r="N1337" s="16" t="str">
        <f>IF(K1337=1,'Lay Out'!G1337,"")</f>
        <v/>
      </c>
      <c r="O1337" s="23" t="str">
        <f>IF(K1337=1,'Lay Out'!$J$25,"")</f>
        <v/>
      </c>
      <c r="P1337">
        <f t="shared" si="123"/>
        <v>90646</v>
      </c>
      <c r="Q1337" s="16" t="str">
        <f>IF(K1337=1,'Lay Out'!F1337,"")</f>
        <v/>
      </c>
    </row>
    <row r="1338" spans="1:17" ht="14.4">
      <c r="A1338" t="str">
        <f>IF(C1338="no",_xlfn.XLOOKUP(D1338,'BASE BANCOS'!B:B,'BASE BANCOS'!C:C,"",0,1),IF(C1338&gt;2,_xlfn.XLOOKUP(D1338,'BASE BANCOS'!A:A,'BASE BANCOS'!C:C,"",0,1),""))</f>
        <v/>
      </c>
      <c r="B1338" s="16" t="str">
        <f>_xlfn.XLOOKUP(A1338,'BASE BANCOS'!C:C,'BASE BANCOS'!B:B,"",0,1)</f>
        <v/>
      </c>
      <c r="C1338" t="str">
        <f t="shared" si="125"/>
        <v/>
      </c>
      <c r="D1338" s="16">
        <f t="shared" si="124"/>
        <v>0</v>
      </c>
      <c r="E1338" t="str">
        <f t="shared" si="120"/>
        <v/>
      </c>
      <c r="F1338" s="21" t="str">
        <f>IF('Lay Out'!A1338&gt;1,'Lay Out'!C1338,"")</f>
        <v/>
      </c>
      <c r="G1338">
        <f>'Lay Out'!E1338</f>
        <v>0</v>
      </c>
      <c r="H1338" s="16" t="str">
        <f ca="1">IF('Lay Out'!A1338&gt;3,CONCATENATE('Lay Out'!A1338,RANDBETWEEN(1,99999)),(""))</f>
        <v/>
      </c>
      <c r="I1338" s="16" t="str">
        <f>IF('Lay Out'!A1338&gt;1,'Lay Out'!B1338,"")</f>
        <v/>
      </c>
      <c r="J1338" s="16" t="str">
        <f t="shared" si="121"/>
        <v/>
      </c>
      <c r="K1338" s="16" t="str">
        <f t="shared" si="122"/>
        <v/>
      </c>
      <c r="L1338" s="16" t="str" cm="1">
        <f t="array" ref="L1338">IF(E1338="","",_xlfn.IFS(E1338=18,40,E1338=16,3,E1338=10,10))</f>
        <v/>
      </c>
      <c r="M1338" s="22" t="str">
        <f>IF(E1338=18,'Lay Out'!D1338,IF(E1338=10,'Lay Out'!D1338,IF(E1338=16,'Lay Out'!D1338,"")))</f>
        <v/>
      </c>
      <c r="N1338" s="16" t="str">
        <f>IF(K1338=1,'Lay Out'!G1338,"")</f>
        <v/>
      </c>
      <c r="O1338" s="23" t="str">
        <f>IF(K1338=1,'Lay Out'!$J$25,"")</f>
        <v/>
      </c>
      <c r="P1338">
        <f t="shared" si="123"/>
        <v>90646</v>
      </c>
      <c r="Q1338" s="16" t="str">
        <f>IF(K1338=1,'Lay Out'!F1338,"")</f>
        <v/>
      </c>
    </row>
    <row r="1339" spans="1:17" ht="14.4">
      <c r="A1339" t="str">
        <f>IF(C1339="no",_xlfn.XLOOKUP(D1339,'BASE BANCOS'!B:B,'BASE BANCOS'!C:C,"",0,1),IF(C1339&gt;2,_xlfn.XLOOKUP(D1339,'BASE BANCOS'!A:A,'BASE BANCOS'!C:C,"",0,1),""))</f>
        <v/>
      </c>
      <c r="B1339" s="16" t="str">
        <f>_xlfn.XLOOKUP(A1339,'BASE BANCOS'!C:C,'BASE BANCOS'!B:B,"",0,1)</f>
        <v/>
      </c>
      <c r="C1339" t="str">
        <f t="shared" si="125"/>
        <v/>
      </c>
      <c r="D1339" s="16">
        <f t="shared" si="124"/>
        <v>0</v>
      </c>
      <c r="E1339" t="str">
        <f t="shared" si="120"/>
        <v/>
      </c>
      <c r="F1339" s="21" t="str">
        <f>IF('Lay Out'!A1339&gt;1,'Lay Out'!C1339,"")</f>
        <v/>
      </c>
      <c r="G1339">
        <f>'Lay Out'!E1339</f>
        <v>0</v>
      </c>
      <c r="H1339" s="16" t="str">
        <f ca="1">IF('Lay Out'!A1339&gt;3,CONCATENATE('Lay Out'!A1339,RANDBETWEEN(1,99999)),(""))</f>
        <v/>
      </c>
      <c r="I1339" s="16" t="str">
        <f>IF('Lay Out'!A1339&gt;1,'Lay Out'!B1339,"")</f>
        <v/>
      </c>
      <c r="J1339" s="16" t="str">
        <f t="shared" si="121"/>
        <v/>
      </c>
      <c r="K1339" s="16" t="str">
        <f t="shared" si="122"/>
        <v/>
      </c>
      <c r="L1339" s="16" t="str" cm="1">
        <f t="array" ref="L1339">IF(E1339="","",_xlfn.IFS(E1339=18,40,E1339=16,3,E1339=10,10))</f>
        <v/>
      </c>
      <c r="M1339" s="22" t="str">
        <f>IF(E1339=18,'Lay Out'!D1339,IF(E1339=10,'Lay Out'!D1339,IF(E1339=16,'Lay Out'!D1339,"")))</f>
        <v/>
      </c>
      <c r="N1339" s="16" t="str">
        <f>IF(K1339=1,'Lay Out'!G1339,"")</f>
        <v/>
      </c>
      <c r="O1339" s="23" t="str">
        <f>IF(K1339=1,'Lay Out'!$J$25,"")</f>
        <v/>
      </c>
      <c r="P1339">
        <f t="shared" si="123"/>
        <v>90646</v>
      </c>
      <c r="Q1339" s="16" t="str">
        <f>IF(K1339=1,'Lay Out'!F1339,"")</f>
        <v/>
      </c>
    </row>
    <row r="1340" spans="1:17" ht="14.4">
      <c r="A1340" t="str">
        <f>IF(C1340="no",_xlfn.XLOOKUP(D1340,'BASE BANCOS'!B:B,'BASE BANCOS'!C:C,"",0,1),IF(C1340&gt;2,_xlfn.XLOOKUP(D1340,'BASE BANCOS'!A:A,'BASE BANCOS'!C:C,"",0,1),""))</f>
        <v/>
      </c>
      <c r="B1340" s="16" t="str">
        <f>_xlfn.XLOOKUP(A1340,'BASE BANCOS'!C:C,'BASE BANCOS'!B:B,"",0,1)</f>
        <v/>
      </c>
      <c r="C1340" t="str">
        <f t="shared" si="125"/>
        <v/>
      </c>
      <c r="D1340" s="16">
        <f t="shared" si="124"/>
        <v>0</v>
      </c>
      <c r="E1340" t="str">
        <f t="shared" si="120"/>
        <v/>
      </c>
      <c r="F1340" s="21" t="str">
        <f>IF('Lay Out'!A1340&gt;1,'Lay Out'!C1340,"")</f>
        <v/>
      </c>
      <c r="G1340">
        <f>'Lay Out'!E1340</f>
        <v>0</v>
      </c>
      <c r="H1340" s="16" t="str">
        <f ca="1">IF('Lay Out'!A1340&gt;3,CONCATENATE('Lay Out'!A1340,RANDBETWEEN(1,99999)),(""))</f>
        <v/>
      </c>
      <c r="I1340" s="16" t="str">
        <f>IF('Lay Out'!A1340&gt;1,'Lay Out'!B1340,"")</f>
        <v/>
      </c>
      <c r="J1340" s="16" t="str">
        <f t="shared" si="121"/>
        <v/>
      </c>
      <c r="K1340" s="16" t="str">
        <f t="shared" si="122"/>
        <v/>
      </c>
      <c r="L1340" s="16" t="str" cm="1">
        <f t="array" ref="L1340">IF(E1340="","",_xlfn.IFS(E1340=18,40,E1340=16,3,E1340=10,10))</f>
        <v/>
      </c>
      <c r="M1340" s="22" t="str">
        <f>IF(E1340=18,'Lay Out'!D1340,IF(E1340=10,'Lay Out'!D1340,IF(E1340=16,'Lay Out'!D1340,"")))</f>
        <v/>
      </c>
      <c r="N1340" s="16" t="str">
        <f>IF(K1340=1,'Lay Out'!G1340,"")</f>
        <v/>
      </c>
      <c r="O1340" s="23" t="str">
        <f>IF(K1340=1,'Lay Out'!$J$25,"")</f>
        <v/>
      </c>
      <c r="P1340">
        <f t="shared" si="123"/>
        <v>90646</v>
      </c>
      <c r="Q1340" s="16" t="str">
        <f>IF(K1340=1,'Lay Out'!F1340,"")</f>
        <v/>
      </c>
    </row>
    <row r="1341" spans="1:17" ht="14.4">
      <c r="A1341" t="str">
        <f>IF(C1341="no",_xlfn.XLOOKUP(D1341,'BASE BANCOS'!B:B,'BASE BANCOS'!C:C,"",0,1),IF(C1341&gt;2,_xlfn.XLOOKUP(D1341,'BASE BANCOS'!A:A,'BASE BANCOS'!C:C,"",0,1),""))</f>
        <v/>
      </c>
      <c r="B1341" s="16" t="str">
        <f>_xlfn.XLOOKUP(A1341,'BASE BANCOS'!C:C,'BASE BANCOS'!B:B,"",0,1)</f>
        <v/>
      </c>
      <c r="C1341" t="str">
        <f t="shared" si="125"/>
        <v/>
      </c>
      <c r="D1341" s="16">
        <f t="shared" si="124"/>
        <v>0</v>
      </c>
      <c r="E1341" t="str">
        <f t="shared" si="120"/>
        <v/>
      </c>
      <c r="F1341" s="21" t="str">
        <f>IF('Lay Out'!A1341&gt;1,'Lay Out'!C1341,"")</f>
        <v/>
      </c>
      <c r="G1341">
        <f>'Lay Out'!E1341</f>
        <v>0</v>
      </c>
      <c r="H1341" s="16" t="str">
        <f ca="1">IF('Lay Out'!A1341&gt;3,CONCATENATE('Lay Out'!A1341,RANDBETWEEN(1,99999)),(""))</f>
        <v/>
      </c>
      <c r="I1341" s="16" t="str">
        <f>IF('Lay Out'!A1341&gt;1,'Lay Out'!B1341,"")</f>
        <v/>
      </c>
      <c r="J1341" s="16" t="str">
        <f t="shared" si="121"/>
        <v/>
      </c>
      <c r="K1341" s="16" t="str">
        <f t="shared" si="122"/>
        <v/>
      </c>
      <c r="L1341" s="16" t="str" cm="1">
        <f t="array" ref="L1341">IF(E1341="","",_xlfn.IFS(E1341=18,40,E1341=16,3,E1341=10,10))</f>
        <v/>
      </c>
      <c r="M1341" s="22" t="str">
        <f>IF(E1341=18,'Lay Out'!D1341,IF(E1341=10,'Lay Out'!D1341,IF(E1341=16,'Lay Out'!D1341,"")))</f>
        <v/>
      </c>
      <c r="N1341" s="16" t="str">
        <f>IF(K1341=1,'Lay Out'!G1341,"")</f>
        <v/>
      </c>
      <c r="O1341" s="23" t="str">
        <f>IF(K1341=1,'Lay Out'!$J$25,"")</f>
        <v/>
      </c>
      <c r="P1341">
        <f t="shared" si="123"/>
        <v>90646</v>
      </c>
      <c r="Q1341" s="16" t="str">
        <f>IF(K1341=1,'Lay Out'!F1341,"")</f>
        <v/>
      </c>
    </row>
    <row r="1342" spans="1:17" ht="14.4">
      <c r="A1342" t="str">
        <f>IF(C1342="no",_xlfn.XLOOKUP(D1342,'BASE BANCOS'!B:B,'BASE BANCOS'!C:C,"",0,1),IF(C1342&gt;2,_xlfn.XLOOKUP(D1342,'BASE BANCOS'!A:A,'BASE BANCOS'!C:C,"",0,1),""))</f>
        <v/>
      </c>
      <c r="B1342" s="16" t="str">
        <f>_xlfn.XLOOKUP(A1342,'BASE BANCOS'!C:C,'BASE BANCOS'!B:B,"",0,1)</f>
        <v/>
      </c>
      <c r="C1342" t="str">
        <f t="shared" si="125"/>
        <v/>
      </c>
      <c r="D1342" s="16">
        <f t="shared" si="124"/>
        <v>0</v>
      </c>
      <c r="E1342" t="str">
        <f t="shared" si="120"/>
        <v/>
      </c>
      <c r="F1342" s="21" t="str">
        <f>IF('Lay Out'!A1342&gt;1,'Lay Out'!C1342,"")</f>
        <v/>
      </c>
      <c r="G1342">
        <f>'Lay Out'!E1342</f>
        <v>0</v>
      </c>
      <c r="H1342" s="16" t="str">
        <f ca="1">IF('Lay Out'!A1342&gt;3,CONCATENATE('Lay Out'!A1342,RANDBETWEEN(1,99999)),(""))</f>
        <v/>
      </c>
      <c r="I1342" s="16" t="str">
        <f>IF('Lay Out'!A1342&gt;1,'Lay Out'!B1342,"")</f>
        <v/>
      </c>
      <c r="J1342" s="16" t="str">
        <f t="shared" si="121"/>
        <v/>
      </c>
      <c r="K1342" s="16" t="str">
        <f t="shared" si="122"/>
        <v/>
      </c>
      <c r="L1342" s="16" t="str" cm="1">
        <f t="array" ref="L1342">IF(E1342="","",_xlfn.IFS(E1342=18,40,E1342=16,3,E1342=10,10))</f>
        <v/>
      </c>
      <c r="M1342" s="22" t="str">
        <f>IF(E1342=18,'Lay Out'!D1342,IF(E1342=10,'Lay Out'!D1342,IF(E1342=16,'Lay Out'!D1342,"")))</f>
        <v/>
      </c>
      <c r="N1342" s="16" t="str">
        <f>IF(K1342=1,'Lay Out'!G1342,"")</f>
        <v/>
      </c>
      <c r="O1342" s="23" t="str">
        <f>IF(K1342=1,'Lay Out'!$J$25,"")</f>
        <v/>
      </c>
      <c r="P1342">
        <f t="shared" si="123"/>
        <v>90646</v>
      </c>
      <c r="Q1342" s="16" t="str">
        <f>IF(K1342=1,'Lay Out'!F1342,"")</f>
        <v/>
      </c>
    </row>
    <row r="1343" spans="1:17" ht="14.4">
      <c r="A1343" t="str">
        <f>IF(C1343="no",_xlfn.XLOOKUP(D1343,'BASE BANCOS'!B:B,'BASE BANCOS'!C:C,"",0,1),IF(C1343&gt;2,_xlfn.XLOOKUP(D1343,'BASE BANCOS'!A:A,'BASE BANCOS'!C:C,"",0,1),""))</f>
        <v/>
      </c>
      <c r="B1343" s="16" t="str">
        <f>_xlfn.XLOOKUP(A1343,'BASE BANCOS'!C:C,'BASE BANCOS'!B:B,"",0,1)</f>
        <v/>
      </c>
      <c r="C1343" t="str">
        <f t="shared" si="125"/>
        <v/>
      </c>
      <c r="D1343" s="16">
        <f t="shared" si="124"/>
        <v>0</v>
      </c>
      <c r="E1343" t="str">
        <f t="shared" si="120"/>
        <v/>
      </c>
      <c r="F1343" s="21" t="str">
        <f>IF('Lay Out'!A1343&gt;1,'Lay Out'!C1343,"")</f>
        <v/>
      </c>
      <c r="G1343">
        <f>'Lay Out'!E1343</f>
        <v>0</v>
      </c>
      <c r="H1343" s="16" t="str">
        <f ca="1">IF('Lay Out'!A1343&gt;3,CONCATENATE('Lay Out'!A1343,RANDBETWEEN(1,99999)),(""))</f>
        <v/>
      </c>
      <c r="I1343" s="16" t="str">
        <f>IF('Lay Out'!A1343&gt;1,'Lay Out'!B1343,"")</f>
        <v/>
      </c>
      <c r="J1343" s="16" t="str">
        <f t="shared" si="121"/>
        <v/>
      </c>
      <c r="K1343" s="16" t="str">
        <f t="shared" si="122"/>
        <v/>
      </c>
      <c r="L1343" s="16" t="str" cm="1">
        <f t="array" ref="L1343">IF(E1343="","",_xlfn.IFS(E1343=18,40,E1343=16,3,E1343=10,10))</f>
        <v/>
      </c>
      <c r="M1343" s="22" t="str">
        <f>IF(E1343=18,'Lay Out'!D1343,IF(E1343=10,'Lay Out'!D1343,IF(E1343=16,'Lay Out'!D1343,"")))</f>
        <v/>
      </c>
      <c r="N1343" s="16" t="str">
        <f>IF(K1343=1,'Lay Out'!G1343,"")</f>
        <v/>
      </c>
      <c r="O1343" s="23" t="str">
        <f>IF(K1343=1,'Lay Out'!$J$25,"")</f>
        <v/>
      </c>
      <c r="P1343">
        <f t="shared" si="123"/>
        <v>90646</v>
      </c>
      <c r="Q1343" s="16" t="str">
        <f>IF(K1343=1,'Lay Out'!F1343,"")</f>
        <v/>
      </c>
    </row>
    <row r="1344" spans="1:17" ht="14.4">
      <c r="A1344" t="str">
        <f>IF(C1344="no",_xlfn.XLOOKUP(D1344,'BASE BANCOS'!B:B,'BASE BANCOS'!C:C,"",0,1),IF(C1344&gt;2,_xlfn.XLOOKUP(D1344,'BASE BANCOS'!A:A,'BASE BANCOS'!C:C,"",0,1),""))</f>
        <v/>
      </c>
      <c r="B1344" s="16" t="str">
        <f>_xlfn.XLOOKUP(A1344,'BASE BANCOS'!C:C,'BASE BANCOS'!B:B,"",0,1)</f>
        <v/>
      </c>
      <c r="C1344" t="str">
        <f t="shared" si="125"/>
        <v/>
      </c>
      <c r="D1344" s="16">
        <f t="shared" si="124"/>
        <v>0</v>
      </c>
      <c r="E1344" t="str">
        <f t="shared" si="120"/>
        <v/>
      </c>
      <c r="F1344" s="21" t="str">
        <f>IF('Lay Out'!A1344&gt;1,'Lay Out'!C1344,"")</f>
        <v/>
      </c>
      <c r="G1344">
        <f>'Lay Out'!E1344</f>
        <v>0</v>
      </c>
      <c r="H1344" s="16" t="str">
        <f ca="1">IF('Lay Out'!A1344&gt;3,CONCATENATE('Lay Out'!A1344,RANDBETWEEN(1,99999)),(""))</f>
        <v/>
      </c>
      <c r="I1344" s="16" t="str">
        <f>IF('Lay Out'!A1344&gt;1,'Lay Out'!B1344,"")</f>
        <v/>
      </c>
      <c r="J1344" s="16" t="str">
        <f t="shared" si="121"/>
        <v/>
      </c>
      <c r="K1344" s="16" t="str">
        <f t="shared" si="122"/>
        <v/>
      </c>
      <c r="L1344" s="16" t="str" cm="1">
        <f t="array" ref="L1344">IF(E1344="","",_xlfn.IFS(E1344=18,40,E1344=16,3,E1344=10,10))</f>
        <v/>
      </c>
      <c r="M1344" s="22" t="str">
        <f>IF(E1344=18,'Lay Out'!D1344,IF(E1344=10,'Lay Out'!D1344,IF(E1344=16,'Lay Out'!D1344,"")))</f>
        <v/>
      </c>
      <c r="N1344" s="16" t="str">
        <f>IF(K1344=1,'Lay Out'!G1344,"")</f>
        <v/>
      </c>
      <c r="O1344" s="23" t="str">
        <f>IF(K1344=1,'Lay Out'!$J$25,"")</f>
        <v/>
      </c>
      <c r="P1344">
        <f t="shared" si="123"/>
        <v>90646</v>
      </c>
      <c r="Q1344" s="16" t="str">
        <f>IF(K1344=1,'Lay Out'!F1344,"")</f>
        <v/>
      </c>
    </row>
    <row r="1345" spans="1:17" ht="14.4">
      <c r="A1345" t="str">
        <f>IF(C1345="no",_xlfn.XLOOKUP(D1345,'BASE BANCOS'!B:B,'BASE BANCOS'!C:C,"",0,1),IF(C1345&gt;2,_xlfn.XLOOKUP(D1345,'BASE BANCOS'!A:A,'BASE BANCOS'!C:C,"",0,1),""))</f>
        <v/>
      </c>
      <c r="B1345" s="16" t="str">
        <f>_xlfn.XLOOKUP(A1345,'BASE BANCOS'!C:C,'BASE BANCOS'!B:B,"",0,1)</f>
        <v/>
      </c>
      <c r="C1345" t="str">
        <f t="shared" si="125"/>
        <v/>
      </c>
      <c r="D1345" s="16">
        <f t="shared" si="124"/>
        <v>0</v>
      </c>
      <c r="E1345" t="str">
        <f t="shared" si="120"/>
        <v/>
      </c>
      <c r="F1345" s="21" t="str">
        <f>IF('Lay Out'!A1345&gt;1,'Lay Out'!C1345,"")</f>
        <v/>
      </c>
      <c r="G1345">
        <f>'Lay Out'!E1345</f>
        <v>0</v>
      </c>
      <c r="H1345" s="16" t="str">
        <f ca="1">IF('Lay Out'!A1345&gt;3,CONCATENATE('Lay Out'!A1345,RANDBETWEEN(1,99999)),(""))</f>
        <v/>
      </c>
      <c r="I1345" s="16" t="str">
        <f>IF('Lay Out'!A1345&gt;1,'Lay Out'!B1345,"")</f>
        <v/>
      </c>
      <c r="J1345" s="16" t="str">
        <f t="shared" si="121"/>
        <v/>
      </c>
      <c r="K1345" s="16" t="str">
        <f t="shared" si="122"/>
        <v/>
      </c>
      <c r="L1345" s="16" t="str" cm="1">
        <f t="array" ref="L1345">IF(E1345="","",_xlfn.IFS(E1345=18,40,E1345=16,3,E1345=10,10))</f>
        <v/>
      </c>
      <c r="M1345" s="22" t="str">
        <f>IF(E1345=18,'Lay Out'!D1345,IF(E1345=10,'Lay Out'!D1345,IF(E1345=16,'Lay Out'!D1345,"")))</f>
        <v/>
      </c>
      <c r="N1345" s="16" t="str">
        <f>IF(K1345=1,'Lay Out'!G1345,"")</f>
        <v/>
      </c>
      <c r="O1345" s="23" t="str">
        <f>IF(K1345=1,'Lay Out'!$J$25,"")</f>
        <v/>
      </c>
      <c r="P1345">
        <f t="shared" si="123"/>
        <v>90646</v>
      </c>
      <c r="Q1345" s="16" t="str">
        <f>IF(K1345=1,'Lay Out'!F1345,"")</f>
        <v/>
      </c>
    </row>
    <row r="1346" spans="1:17" ht="14.4">
      <c r="A1346" t="str">
        <f>IF(C1346="no",_xlfn.XLOOKUP(D1346,'BASE BANCOS'!B:B,'BASE BANCOS'!C:C,"",0,1),IF(C1346&gt;2,_xlfn.XLOOKUP(D1346,'BASE BANCOS'!A:A,'BASE BANCOS'!C:C,"",0,1),""))</f>
        <v/>
      </c>
      <c r="B1346" s="16" t="str">
        <f>_xlfn.XLOOKUP(A1346,'BASE BANCOS'!C:C,'BASE BANCOS'!B:B,"",0,1)</f>
        <v/>
      </c>
      <c r="C1346" t="str">
        <f t="shared" si="125"/>
        <v/>
      </c>
      <c r="D1346" s="16">
        <f t="shared" si="124"/>
        <v>0</v>
      </c>
      <c r="E1346" t="str">
        <f t="shared" ref="E1346:E1409" si="126">IF(LEN(F1346)=0,"",LEN(F1346))</f>
        <v/>
      </c>
      <c r="F1346" s="21" t="str">
        <f>IF('Lay Out'!A1346&gt;1,'Lay Out'!C1346,"")</f>
        <v/>
      </c>
      <c r="G1346">
        <f>'Lay Out'!E1346</f>
        <v>0</v>
      </c>
      <c r="H1346" s="16" t="str">
        <f ca="1">IF('Lay Out'!A1346&gt;3,CONCATENATE('Lay Out'!A1346,RANDBETWEEN(1,99999)),(""))</f>
        <v/>
      </c>
      <c r="I1346" s="16" t="str">
        <f>IF('Lay Out'!A1346&gt;1,'Lay Out'!B1346,"")</f>
        <v/>
      </c>
      <c r="J1346" s="16" t="str">
        <f t="shared" si="121"/>
        <v/>
      </c>
      <c r="K1346" s="16" t="str">
        <f t="shared" si="122"/>
        <v/>
      </c>
      <c r="L1346" s="16" t="str" cm="1">
        <f t="array" ref="L1346">IF(E1346="","",_xlfn.IFS(E1346=18,40,E1346=16,3,E1346=10,10))</f>
        <v/>
      </c>
      <c r="M1346" s="22" t="str">
        <f>IF(E1346=18,'Lay Out'!D1346,IF(E1346=10,'Lay Out'!D1346,IF(E1346=16,'Lay Out'!D1346,"")))</f>
        <v/>
      </c>
      <c r="N1346" s="16" t="str">
        <f>IF(K1346=1,'Lay Out'!G1346,"")</f>
        <v/>
      </c>
      <c r="O1346" s="23" t="str">
        <f>IF(K1346=1,'Lay Out'!$J$25,"")</f>
        <v/>
      </c>
      <c r="P1346">
        <f t="shared" si="123"/>
        <v>90646</v>
      </c>
      <c r="Q1346" s="16" t="str">
        <f>IF(K1346=1,'Lay Out'!F1346,"")</f>
        <v/>
      </c>
    </row>
    <row r="1347" spans="1:17" ht="14.4">
      <c r="A1347" t="str">
        <f>IF(C1347="no",_xlfn.XLOOKUP(D1347,'BASE BANCOS'!B:B,'BASE BANCOS'!C:C,"",0,1),IF(C1347&gt;2,_xlfn.XLOOKUP(D1347,'BASE BANCOS'!A:A,'BASE BANCOS'!C:C,"",0,1),""))</f>
        <v/>
      </c>
      <c r="B1347" s="16" t="str">
        <f>_xlfn.XLOOKUP(A1347,'BASE BANCOS'!C:C,'BASE BANCOS'!B:B,"",0,1)</f>
        <v/>
      </c>
      <c r="C1347" t="str">
        <f t="shared" si="125"/>
        <v/>
      </c>
      <c r="D1347" s="16">
        <f t="shared" si="124"/>
        <v>0</v>
      </c>
      <c r="E1347" t="str">
        <f t="shared" si="126"/>
        <v/>
      </c>
      <c r="F1347" s="21" t="str">
        <f>IF('Lay Out'!A1347&gt;1,'Lay Out'!C1347,"")</f>
        <v/>
      </c>
      <c r="G1347">
        <f>'Lay Out'!E1347</f>
        <v>0</v>
      </c>
      <c r="H1347" s="16" t="str">
        <f ca="1">IF('Lay Out'!A1347&gt;3,CONCATENATE('Lay Out'!A1347,RANDBETWEEN(1,99999)),(""))</f>
        <v/>
      </c>
      <c r="I1347" s="16" t="str">
        <f>IF('Lay Out'!A1347&gt;1,'Lay Out'!B1347,"")</f>
        <v/>
      </c>
      <c r="J1347" s="16" t="str">
        <f t="shared" ref="J1347:J1410" si="127">IF(E1347="","","ND")</f>
        <v/>
      </c>
      <c r="K1347" s="16" t="str">
        <f t="shared" ref="K1347:K1410" si="128">IF(E1347=18,1,IF(E1347=10,1,IF(E1347=16,1,"")))</f>
        <v/>
      </c>
      <c r="L1347" s="16" t="str" cm="1">
        <f t="array" ref="L1347">IF(E1347="","",_xlfn.IFS(E1347=18,40,E1347=16,3,E1347=10,10))</f>
        <v/>
      </c>
      <c r="M1347" s="22" t="str">
        <f>IF(E1347=18,'Lay Out'!D1347,IF(E1347=10,'Lay Out'!D1347,IF(E1347=16,'Lay Out'!D1347,"")))</f>
        <v/>
      </c>
      <c r="N1347" s="16" t="str">
        <f>IF(K1347=1,'Lay Out'!G1347,"")</f>
        <v/>
      </c>
      <c r="O1347" s="23" t="str">
        <f>IF(K1347=1,'Lay Out'!$J$25,"")</f>
        <v/>
      </c>
      <c r="P1347">
        <f t="shared" ref="P1347:P1410" si="129">IF(E1347=0,0,90646)</f>
        <v>90646</v>
      </c>
      <c r="Q1347" s="16" t="str">
        <f>IF(K1347=1,'Lay Out'!F1347,"")</f>
        <v/>
      </c>
    </row>
    <row r="1348" spans="1:17" ht="14.4">
      <c r="A1348" t="str">
        <f>IF(C1348="no",_xlfn.XLOOKUP(D1348,'BASE BANCOS'!B:B,'BASE BANCOS'!C:C,"",0,1),IF(C1348&gt;2,_xlfn.XLOOKUP(D1348,'BASE BANCOS'!A:A,'BASE BANCOS'!C:C,"",0,1),""))</f>
        <v/>
      </c>
      <c r="B1348" s="16" t="str">
        <f>_xlfn.XLOOKUP(A1348,'BASE BANCOS'!C:C,'BASE BANCOS'!B:B,"",0,1)</f>
        <v/>
      </c>
      <c r="C1348" t="str">
        <f t="shared" si="125"/>
        <v/>
      </c>
      <c r="D1348" s="16">
        <f t="shared" si="124"/>
        <v>0</v>
      </c>
      <c r="E1348" t="str">
        <f t="shared" si="126"/>
        <v/>
      </c>
      <c r="F1348" s="21" t="str">
        <f>IF('Lay Out'!A1348&gt;1,'Lay Out'!C1348,"")</f>
        <v/>
      </c>
      <c r="G1348">
        <f>'Lay Out'!E1348</f>
        <v>0</v>
      </c>
      <c r="H1348" s="16" t="str">
        <f ca="1">IF('Lay Out'!A1348&gt;3,CONCATENATE('Lay Out'!A1348,RANDBETWEEN(1,99999)),(""))</f>
        <v/>
      </c>
      <c r="I1348" s="16" t="str">
        <f>IF('Lay Out'!A1348&gt;1,'Lay Out'!B1348,"")</f>
        <v/>
      </c>
      <c r="J1348" s="16" t="str">
        <f t="shared" si="127"/>
        <v/>
      </c>
      <c r="K1348" s="16" t="str">
        <f t="shared" si="128"/>
        <v/>
      </c>
      <c r="L1348" s="16" t="str" cm="1">
        <f t="array" ref="L1348">IF(E1348="","",_xlfn.IFS(E1348=18,40,E1348=16,3,E1348=10,10))</f>
        <v/>
      </c>
      <c r="M1348" s="22" t="str">
        <f>IF(E1348=18,'Lay Out'!D1348,IF(E1348=10,'Lay Out'!D1348,IF(E1348=16,'Lay Out'!D1348,"")))</f>
        <v/>
      </c>
      <c r="N1348" s="16" t="str">
        <f>IF(K1348=1,'Lay Out'!G1348,"")</f>
        <v/>
      </c>
      <c r="O1348" s="23" t="str">
        <f>IF(K1348=1,'Lay Out'!$J$25,"")</f>
        <v/>
      </c>
      <c r="P1348">
        <f t="shared" si="129"/>
        <v>90646</v>
      </c>
      <c r="Q1348" s="16" t="str">
        <f>IF(K1348=1,'Lay Out'!F1348,"")</f>
        <v/>
      </c>
    </row>
    <row r="1349" spans="1:17" ht="14.4">
      <c r="A1349" t="str">
        <f>IF(C1349="no",_xlfn.XLOOKUP(D1349,'BASE BANCOS'!B:B,'BASE BANCOS'!C:C,"",0,1),IF(C1349&gt;2,_xlfn.XLOOKUP(D1349,'BASE BANCOS'!A:A,'BASE BANCOS'!C:C,"",0,1),""))</f>
        <v/>
      </c>
      <c r="B1349" s="16" t="str">
        <f>_xlfn.XLOOKUP(A1349,'BASE BANCOS'!C:C,'BASE BANCOS'!B:B,"",0,1)</f>
        <v/>
      </c>
      <c r="C1349" t="str">
        <f t="shared" si="125"/>
        <v/>
      </c>
      <c r="D1349" s="16">
        <f t="shared" ref="D1349:D1412" si="130">IF(E1349=18,MID(F1349,1,3),IF(G1349="","",G1349))</f>
        <v>0</v>
      </c>
      <c r="E1349" t="str">
        <f t="shared" si="126"/>
        <v/>
      </c>
      <c r="F1349" s="21" t="str">
        <f>IF('Lay Out'!A1349&gt;1,'Lay Out'!C1349,"")</f>
        <v/>
      </c>
      <c r="G1349">
        <f>'Lay Out'!E1349</f>
        <v>0</v>
      </c>
      <c r="H1349" s="16" t="str">
        <f ca="1">IF('Lay Out'!A1349&gt;3,CONCATENATE('Lay Out'!A1349,RANDBETWEEN(1,99999)),(""))</f>
        <v/>
      </c>
      <c r="I1349" s="16" t="str">
        <f>IF('Lay Out'!A1349&gt;1,'Lay Out'!B1349,"")</f>
        <v/>
      </c>
      <c r="J1349" s="16" t="str">
        <f t="shared" si="127"/>
        <v/>
      </c>
      <c r="K1349" s="16" t="str">
        <f t="shared" si="128"/>
        <v/>
      </c>
      <c r="L1349" s="16" t="str" cm="1">
        <f t="array" ref="L1349">IF(E1349="","",_xlfn.IFS(E1349=18,40,E1349=16,3,E1349=10,10))</f>
        <v/>
      </c>
      <c r="M1349" s="22" t="str">
        <f>IF(E1349=18,'Lay Out'!D1349,IF(E1349=10,'Lay Out'!D1349,IF(E1349=16,'Lay Out'!D1349,"")))</f>
        <v/>
      </c>
      <c r="N1349" s="16" t="str">
        <f>IF(K1349=1,'Lay Out'!G1349,"")</f>
        <v/>
      </c>
      <c r="O1349" s="23" t="str">
        <f>IF(K1349=1,'Lay Out'!$J$25,"")</f>
        <v/>
      </c>
      <c r="P1349">
        <f t="shared" si="129"/>
        <v>90646</v>
      </c>
      <c r="Q1349" s="16" t="str">
        <f>IF(K1349=1,'Lay Out'!F1349,"")</f>
        <v/>
      </c>
    </row>
    <row r="1350" spans="1:17" ht="14.4">
      <c r="A1350" t="str">
        <f>IF(C1350="no",_xlfn.XLOOKUP(D1350,'BASE BANCOS'!B:B,'BASE BANCOS'!C:C,"",0,1),IF(C1350&gt;2,_xlfn.XLOOKUP(D1350,'BASE BANCOS'!A:A,'BASE BANCOS'!C:C,"",0,1),""))</f>
        <v/>
      </c>
      <c r="B1350" s="16" t="str">
        <f>_xlfn.XLOOKUP(A1350,'BASE BANCOS'!C:C,'BASE BANCOS'!B:B,"",0,1)</f>
        <v/>
      </c>
      <c r="C1350" t="str">
        <f t="shared" ref="C1350:C1413" si="131">IF(E1350=18,"ok",IF(E1350="","","no"))</f>
        <v/>
      </c>
      <c r="D1350" s="16">
        <f t="shared" si="130"/>
        <v>0</v>
      </c>
      <c r="E1350" t="str">
        <f t="shared" si="126"/>
        <v/>
      </c>
      <c r="F1350" s="21" t="str">
        <f>IF('Lay Out'!A1350&gt;1,'Lay Out'!C1350,"")</f>
        <v/>
      </c>
      <c r="G1350">
        <f>'Lay Out'!E1350</f>
        <v>0</v>
      </c>
      <c r="H1350" s="16" t="str">
        <f ca="1">IF('Lay Out'!A1350&gt;3,CONCATENATE('Lay Out'!A1350,RANDBETWEEN(1,99999)),(""))</f>
        <v/>
      </c>
      <c r="I1350" s="16" t="str">
        <f>IF('Lay Out'!A1350&gt;1,'Lay Out'!B1350,"")</f>
        <v/>
      </c>
      <c r="J1350" s="16" t="str">
        <f t="shared" si="127"/>
        <v/>
      </c>
      <c r="K1350" s="16" t="str">
        <f t="shared" si="128"/>
        <v/>
      </c>
      <c r="L1350" s="16" t="str" cm="1">
        <f t="array" ref="L1350">IF(E1350="","",_xlfn.IFS(E1350=18,40,E1350=16,3,E1350=10,10))</f>
        <v/>
      </c>
      <c r="M1350" s="22" t="str">
        <f>IF(E1350=18,'Lay Out'!D1350,IF(E1350=10,'Lay Out'!D1350,IF(E1350=16,'Lay Out'!D1350,"")))</f>
        <v/>
      </c>
      <c r="N1350" s="16" t="str">
        <f>IF(K1350=1,'Lay Out'!G1350,"")</f>
        <v/>
      </c>
      <c r="O1350" s="23" t="str">
        <f>IF(K1350=1,'Lay Out'!$J$25,"")</f>
        <v/>
      </c>
      <c r="P1350">
        <f t="shared" si="129"/>
        <v>90646</v>
      </c>
      <c r="Q1350" s="16" t="str">
        <f>IF(K1350=1,'Lay Out'!F1350,"")</f>
        <v/>
      </c>
    </row>
    <row r="1351" spans="1:17" ht="14.4">
      <c r="A1351" t="str">
        <f>IF(C1351="no",_xlfn.XLOOKUP(D1351,'BASE BANCOS'!B:B,'BASE BANCOS'!C:C,"",0,1),IF(C1351&gt;2,_xlfn.XLOOKUP(D1351,'BASE BANCOS'!A:A,'BASE BANCOS'!C:C,"",0,1),""))</f>
        <v/>
      </c>
      <c r="B1351" s="16" t="str">
        <f>_xlfn.XLOOKUP(A1351,'BASE BANCOS'!C:C,'BASE BANCOS'!B:B,"",0,1)</f>
        <v/>
      </c>
      <c r="C1351" t="str">
        <f t="shared" si="131"/>
        <v/>
      </c>
      <c r="D1351" s="16">
        <f t="shared" si="130"/>
        <v>0</v>
      </c>
      <c r="E1351" t="str">
        <f t="shared" si="126"/>
        <v/>
      </c>
      <c r="F1351" s="21" t="str">
        <f>IF('Lay Out'!A1351&gt;1,'Lay Out'!C1351,"")</f>
        <v/>
      </c>
      <c r="G1351">
        <f>'Lay Out'!E1351</f>
        <v>0</v>
      </c>
      <c r="H1351" s="16" t="str">
        <f ca="1">IF('Lay Out'!A1351&gt;3,CONCATENATE('Lay Out'!A1351,RANDBETWEEN(1,99999)),(""))</f>
        <v/>
      </c>
      <c r="I1351" s="16" t="str">
        <f>IF('Lay Out'!A1351&gt;1,'Lay Out'!B1351,"")</f>
        <v/>
      </c>
      <c r="J1351" s="16" t="str">
        <f t="shared" si="127"/>
        <v/>
      </c>
      <c r="K1351" s="16" t="str">
        <f t="shared" si="128"/>
        <v/>
      </c>
      <c r="L1351" s="16" t="str" cm="1">
        <f t="array" ref="L1351">IF(E1351="","",_xlfn.IFS(E1351=18,40,E1351=16,3,E1351=10,10))</f>
        <v/>
      </c>
      <c r="M1351" s="22" t="str">
        <f>IF(E1351=18,'Lay Out'!D1351,IF(E1351=10,'Lay Out'!D1351,IF(E1351=16,'Lay Out'!D1351,"")))</f>
        <v/>
      </c>
      <c r="N1351" s="16" t="str">
        <f>IF(K1351=1,'Lay Out'!G1351,"")</f>
        <v/>
      </c>
      <c r="O1351" s="23" t="str">
        <f>IF(K1351=1,'Lay Out'!$J$25,"")</f>
        <v/>
      </c>
      <c r="P1351">
        <f t="shared" si="129"/>
        <v>90646</v>
      </c>
      <c r="Q1351" s="16" t="str">
        <f>IF(K1351=1,'Lay Out'!F1351,"")</f>
        <v/>
      </c>
    </row>
    <row r="1352" spans="1:17" ht="14.4">
      <c r="A1352" t="str">
        <f>IF(C1352="no",_xlfn.XLOOKUP(D1352,'BASE BANCOS'!B:B,'BASE BANCOS'!C:C,"",0,1),IF(C1352&gt;2,_xlfn.XLOOKUP(D1352,'BASE BANCOS'!A:A,'BASE BANCOS'!C:C,"",0,1),""))</f>
        <v/>
      </c>
      <c r="B1352" s="16" t="str">
        <f>_xlfn.XLOOKUP(A1352,'BASE BANCOS'!C:C,'BASE BANCOS'!B:B,"",0,1)</f>
        <v/>
      </c>
      <c r="C1352" t="str">
        <f t="shared" si="131"/>
        <v/>
      </c>
      <c r="D1352" s="16">
        <f t="shared" si="130"/>
        <v>0</v>
      </c>
      <c r="E1352" t="str">
        <f t="shared" si="126"/>
        <v/>
      </c>
      <c r="F1352" s="21" t="str">
        <f>IF('Lay Out'!A1352&gt;1,'Lay Out'!C1352,"")</f>
        <v/>
      </c>
      <c r="G1352">
        <f>'Lay Out'!E1352</f>
        <v>0</v>
      </c>
      <c r="H1352" s="16" t="str">
        <f ca="1">IF('Lay Out'!A1352&gt;3,CONCATENATE('Lay Out'!A1352,RANDBETWEEN(1,99999)),(""))</f>
        <v/>
      </c>
      <c r="I1352" s="16" t="str">
        <f>IF('Lay Out'!A1352&gt;1,'Lay Out'!B1352,"")</f>
        <v/>
      </c>
      <c r="J1352" s="16" t="str">
        <f t="shared" si="127"/>
        <v/>
      </c>
      <c r="K1352" s="16" t="str">
        <f t="shared" si="128"/>
        <v/>
      </c>
      <c r="L1352" s="16" t="str" cm="1">
        <f t="array" ref="L1352">IF(E1352="","",_xlfn.IFS(E1352=18,40,E1352=16,3,E1352=10,10))</f>
        <v/>
      </c>
      <c r="M1352" s="22" t="str">
        <f>IF(E1352=18,'Lay Out'!D1352,IF(E1352=10,'Lay Out'!D1352,IF(E1352=16,'Lay Out'!D1352,"")))</f>
        <v/>
      </c>
      <c r="N1352" s="16" t="str">
        <f>IF(K1352=1,'Lay Out'!G1352,"")</f>
        <v/>
      </c>
      <c r="O1352" s="23" t="str">
        <f>IF(K1352=1,'Lay Out'!$J$25,"")</f>
        <v/>
      </c>
      <c r="P1352">
        <f t="shared" si="129"/>
        <v>90646</v>
      </c>
      <c r="Q1352" s="16" t="str">
        <f>IF(K1352=1,'Lay Out'!F1352,"")</f>
        <v/>
      </c>
    </row>
    <row r="1353" spans="1:17" ht="14.4">
      <c r="A1353" t="str">
        <f>IF(C1353="no",_xlfn.XLOOKUP(D1353,'BASE BANCOS'!B:B,'BASE BANCOS'!C:C,"",0,1),IF(C1353&gt;2,_xlfn.XLOOKUP(D1353,'BASE BANCOS'!A:A,'BASE BANCOS'!C:C,"",0,1),""))</f>
        <v/>
      </c>
      <c r="B1353" s="16" t="str">
        <f>_xlfn.XLOOKUP(A1353,'BASE BANCOS'!C:C,'BASE BANCOS'!B:B,"",0,1)</f>
        <v/>
      </c>
      <c r="C1353" t="str">
        <f t="shared" si="131"/>
        <v/>
      </c>
      <c r="D1353" s="16">
        <f t="shared" si="130"/>
        <v>0</v>
      </c>
      <c r="E1353" t="str">
        <f t="shared" si="126"/>
        <v/>
      </c>
      <c r="F1353" s="21" t="str">
        <f>IF('Lay Out'!A1353&gt;1,'Lay Out'!C1353,"")</f>
        <v/>
      </c>
      <c r="G1353">
        <f>'Lay Out'!E1353</f>
        <v>0</v>
      </c>
      <c r="H1353" s="16" t="str">
        <f ca="1">IF('Lay Out'!A1353&gt;3,CONCATENATE('Lay Out'!A1353,RANDBETWEEN(1,99999)),(""))</f>
        <v/>
      </c>
      <c r="I1353" s="16" t="str">
        <f>IF('Lay Out'!A1353&gt;1,'Lay Out'!B1353,"")</f>
        <v/>
      </c>
      <c r="J1353" s="16" t="str">
        <f t="shared" si="127"/>
        <v/>
      </c>
      <c r="K1353" s="16" t="str">
        <f t="shared" si="128"/>
        <v/>
      </c>
      <c r="L1353" s="16" t="str" cm="1">
        <f t="array" ref="L1353">IF(E1353="","",_xlfn.IFS(E1353=18,40,E1353=16,3,E1353=10,10))</f>
        <v/>
      </c>
      <c r="M1353" s="22" t="str">
        <f>IF(E1353=18,'Lay Out'!D1353,IF(E1353=10,'Lay Out'!D1353,IF(E1353=16,'Lay Out'!D1353,"")))</f>
        <v/>
      </c>
      <c r="N1353" s="16" t="str">
        <f>IF(K1353=1,'Lay Out'!G1353,"")</f>
        <v/>
      </c>
      <c r="O1353" s="23" t="str">
        <f>IF(K1353=1,'Lay Out'!$J$25,"")</f>
        <v/>
      </c>
      <c r="P1353">
        <f t="shared" si="129"/>
        <v>90646</v>
      </c>
      <c r="Q1353" s="16" t="str">
        <f>IF(K1353=1,'Lay Out'!F1353,"")</f>
        <v/>
      </c>
    </row>
    <row r="1354" spans="1:17" ht="14.4">
      <c r="A1354" t="str">
        <f>IF(C1354="no",_xlfn.XLOOKUP(D1354,'BASE BANCOS'!B:B,'BASE BANCOS'!C:C,"",0,1),IF(C1354&gt;2,_xlfn.XLOOKUP(D1354,'BASE BANCOS'!A:A,'BASE BANCOS'!C:C,"",0,1),""))</f>
        <v/>
      </c>
      <c r="B1354" s="16" t="str">
        <f>_xlfn.XLOOKUP(A1354,'BASE BANCOS'!C:C,'BASE BANCOS'!B:B,"",0,1)</f>
        <v/>
      </c>
      <c r="C1354" t="str">
        <f t="shared" si="131"/>
        <v/>
      </c>
      <c r="D1354" s="16">
        <f t="shared" si="130"/>
        <v>0</v>
      </c>
      <c r="E1354" t="str">
        <f t="shared" si="126"/>
        <v/>
      </c>
      <c r="F1354" s="21" t="str">
        <f>IF('Lay Out'!A1354&gt;1,'Lay Out'!C1354,"")</f>
        <v/>
      </c>
      <c r="G1354">
        <f>'Lay Out'!E1354</f>
        <v>0</v>
      </c>
      <c r="H1354" s="16" t="str">
        <f ca="1">IF('Lay Out'!A1354&gt;3,CONCATENATE('Lay Out'!A1354,RANDBETWEEN(1,99999)),(""))</f>
        <v/>
      </c>
      <c r="I1354" s="16" t="str">
        <f>IF('Lay Out'!A1354&gt;1,'Lay Out'!B1354,"")</f>
        <v/>
      </c>
      <c r="J1354" s="16" t="str">
        <f t="shared" si="127"/>
        <v/>
      </c>
      <c r="K1354" s="16" t="str">
        <f t="shared" si="128"/>
        <v/>
      </c>
      <c r="L1354" s="16" t="str" cm="1">
        <f t="array" ref="L1354">IF(E1354="","",_xlfn.IFS(E1354=18,40,E1354=16,3,E1354=10,10))</f>
        <v/>
      </c>
      <c r="M1354" s="22" t="str">
        <f>IF(E1354=18,'Lay Out'!D1354,IF(E1354=10,'Lay Out'!D1354,IF(E1354=16,'Lay Out'!D1354,"")))</f>
        <v/>
      </c>
      <c r="N1354" s="16" t="str">
        <f>IF(K1354=1,'Lay Out'!G1354,"")</f>
        <v/>
      </c>
      <c r="O1354" s="23" t="str">
        <f>IF(K1354=1,'Lay Out'!$J$25,"")</f>
        <v/>
      </c>
      <c r="P1354">
        <f t="shared" si="129"/>
        <v>90646</v>
      </c>
      <c r="Q1354" s="16" t="str">
        <f>IF(K1354=1,'Lay Out'!F1354,"")</f>
        <v/>
      </c>
    </row>
    <row r="1355" spans="1:17" ht="14.4">
      <c r="A1355" t="str">
        <f>IF(C1355="no",_xlfn.XLOOKUP(D1355,'BASE BANCOS'!B:B,'BASE BANCOS'!C:C,"",0,1),IF(C1355&gt;2,_xlfn.XLOOKUP(D1355,'BASE BANCOS'!A:A,'BASE BANCOS'!C:C,"",0,1),""))</f>
        <v/>
      </c>
      <c r="B1355" s="16" t="str">
        <f>_xlfn.XLOOKUP(A1355,'BASE BANCOS'!C:C,'BASE BANCOS'!B:B,"",0,1)</f>
        <v/>
      </c>
      <c r="C1355" t="str">
        <f t="shared" si="131"/>
        <v/>
      </c>
      <c r="D1355" s="16">
        <f t="shared" si="130"/>
        <v>0</v>
      </c>
      <c r="E1355" t="str">
        <f t="shared" si="126"/>
        <v/>
      </c>
      <c r="F1355" s="21" t="str">
        <f>IF('Lay Out'!A1355&gt;1,'Lay Out'!C1355,"")</f>
        <v/>
      </c>
      <c r="G1355">
        <f>'Lay Out'!E1355</f>
        <v>0</v>
      </c>
      <c r="H1355" s="16" t="str">
        <f ca="1">IF('Lay Out'!A1355&gt;3,CONCATENATE('Lay Out'!A1355,RANDBETWEEN(1,99999)),(""))</f>
        <v/>
      </c>
      <c r="I1355" s="16" t="str">
        <f>IF('Lay Out'!A1355&gt;1,'Lay Out'!B1355,"")</f>
        <v/>
      </c>
      <c r="J1355" s="16" t="str">
        <f t="shared" si="127"/>
        <v/>
      </c>
      <c r="K1355" s="16" t="str">
        <f t="shared" si="128"/>
        <v/>
      </c>
      <c r="L1355" s="16" t="str" cm="1">
        <f t="array" ref="L1355">IF(E1355="","",_xlfn.IFS(E1355=18,40,E1355=16,3,E1355=10,10))</f>
        <v/>
      </c>
      <c r="M1355" s="22" t="str">
        <f>IF(E1355=18,'Lay Out'!D1355,IF(E1355=10,'Lay Out'!D1355,IF(E1355=16,'Lay Out'!D1355,"")))</f>
        <v/>
      </c>
      <c r="N1355" s="16" t="str">
        <f>IF(K1355=1,'Lay Out'!G1355,"")</f>
        <v/>
      </c>
      <c r="O1355" s="23" t="str">
        <f>IF(K1355=1,'Lay Out'!$J$25,"")</f>
        <v/>
      </c>
      <c r="P1355">
        <f t="shared" si="129"/>
        <v>90646</v>
      </c>
      <c r="Q1355" s="16" t="str">
        <f>IF(K1355=1,'Lay Out'!F1355,"")</f>
        <v/>
      </c>
    </row>
    <row r="1356" spans="1:17" ht="14.4">
      <c r="A1356" t="str">
        <f>IF(C1356="no",_xlfn.XLOOKUP(D1356,'BASE BANCOS'!B:B,'BASE BANCOS'!C:C,"",0,1),IF(C1356&gt;2,_xlfn.XLOOKUP(D1356,'BASE BANCOS'!A:A,'BASE BANCOS'!C:C,"",0,1),""))</f>
        <v/>
      </c>
      <c r="B1356" s="16" t="str">
        <f>_xlfn.XLOOKUP(A1356,'BASE BANCOS'!C:C,'BASE BANCOS'!B:B,"",0,1)</f>
        <v/>
      </c>
      <c r="C1356" t="str">
        <f t="shared" si="131"/>
        <v/>
      </c>
      <c r="D1356" s="16">
        <f t="shared" si="130"/>
        <v>0</v>
      </c>
      <c r="E1356" t="str">
        <f t="shared" si="126"/>
        <v/>
      </c>
      <c r="F1356" s="21" t="str">
        <f>IF('Lay Out'!A1356&gt;1,'Lay Out'!C1356,"")</f>
        <v/>
      </c>
      <c r="G1356">
        <f>'Lay Out'!E1356</f>
        <v>0</v>
      </c>
      <c r="H1356" s="16" t="str">
        <f ca="1">IF('Lay Out'!A1356&gt;3,CONCATENATE('Lay Out'!A1356,RANDBETWEEN(1,99999)),(""))</f>
        <v/>
      </c>
      <c r="I1356" s="16" t="str">
        <f>IF('Lay Out'!A1356&gt;1,'Lay Out'!B1356,"")</f>
        <v/>
      </c>
      <c r="J1356" s="16" t="str">
        <f t="shared" si="127"/>
        <v/>
      </c>
      <c r="K1356" s="16" t="str">
        <f t="shared" si="128"/>
        <v/>
      </c>
      <c r="L1356" s="16" t="str" cm="1">
        <f t="array" ref="L1356">IF(E1356="","",_xlfn.IFS(E1356=18,40,E1356=16,3,E1356=10,10))</f>
        <v/>
      </c>
      <c r="M1356" s="22" t="str">
        <f>IF(E1356=18,'Lay Out'!D1356,IF(E1356=10,'Lay Out'!D1356,IF(E1356=16,'Lay Out'!D1356,"")))</f>
        <v/>
      </c>
      <c r="N1356" s="16" t="str">
        <f>IF(K1356=1,'Lay Out'!G1356,"")</f>
        <v/>
      </c>
      <c r="O1356" s="23" t="str">
        <f>IF(K1356=1,'Lay Out'!$J$25,"")</f>
        <v/>
      </c>
      <c r="P1356">
        <f t="shared" si="129"/>
        <v>90646</v>
      </c>
      <c r="Q1356" s="16" t="str">
        <f>IF(K1356=1,'Lay Out'!F1356,"")</f>
        <v/>
      </c>
    </row>
    <row r="1357" spans="1:17" ht="14.4">
      <c r="A1357" t="str">
        <f>IF(C1357="no",_xlfn.XLOOKUP(D1357,'BASE BANCOS'!B:B,'BASE BANCOS'!C:C,"",0,1),IF(C1357&gt;2,_xlfn.XLOOKUP(D1357,'BASE BANCOS'!A:A,'BASE BANCOS'!C:C,"",0,1),""))</f>
        <v/>
      </c>
      <c r="B1357" s="16" t="str">
        <f>_xlfn.XLOOKUP(A1357,'BASE BANCOS'!C:C,'BASE BANCOS'!B:B,"",0,1)</f>
        <v/>
      </c>
      <c r="C1357" t="str">
        <f t="shared" si="131"/>
        <v/>
      </c>
      <c r="D1357" s="16">
        <f t="shared" si="130"/>
        <v>0</v>
      </c>
      <c r="E1357" t="str">
        <f t="shared" si="126"/>
        <v/>
      </c>
      <c r="F1357" s="21" t="str">
        <f>IF('Lay Out'!A1357&gt;1,'Lay Out'!C1357,"")</f>
        <v/>
      </c>
      <c r="G1357">
        <f>'Lay Out'!E1357</f>
        <v>0</v>
      </c>
      <c r="H1357" s="16" t="str">
        <f ca="1">IF('Lay Out'!A1357&gt;3,CONCATENATE('Lay Out'!A1357,RANDBETWEEN(1,99999)),(""))</f>
        <v/>
      </c>
      <c r="I1357" s="16" t="str">
        <f>IF('Lay Out'!A1357&gt;1,'Lay Out'!B1357,"")</f>
        <v/>
      </c>
      <c r="J1357" s="16" t="str">
        <f t="shared" si="127"/>
        <v/>
      </c>
      <c r="K1357" s="16" t="str">
        <f t="shared" si="128"/>
        <v/>
      </c>
      <c r="L1357" s="16" t="str" cm="1">
        <f t="array" ref="L1357">IF(E1357="","",_xlfn.IFS(E1357=18,40,E1357=16,3,E1357=10,10))</f>
        <v/>
      </c>
      <c r="M1357" s="22" t="str">
        <f>IF(E1357=18,'Lay Out'!D1357,IF(E1357=10,'Lay Out'!D1357,IF(E1357=16,'Lay Out'!D1357,"")))</f>
        <v/>
      </c>
      <c r="N1357" s="16" t="str">
        <f>IF(K1357=1,'Lay Out'!G1357,"")</f>
        <v/>
      </c>
      <c r="O1357" s="23" t="str">
        <f>IF(K1357=1,'Lay Out'!$J$25,"")</f>
        <v/>
      </c>
      <c r="P1357">
        <f t="shared" si="129"/>
        <v>90646</v>
      </c>
      <c r="Q1357" s="16" t="str">
        <f>IF(K1357=1,'Lay Out'!F1357,"")</f>
        <v/>
      </c>
    </row>
    <row r="1358" spans="1:17" ht="14.4">
      <c r="A1358" t="str">
        <f>IF(C1358="no",_xlfn.XLOOKUP(D1358,'BASE BANCOS'!B:B,'BASE BANCOS'!C:C,"",0,1),IF(C1358&gt;2,_xlfn.XLOOKUP(D1358,'BASE BANCOS'!A:A,'BASE BANCOS'!C:C,"",0,1),""))</f>
        <v/>
      </c>
      <c r="B1358" s="16" t="str">
        <f>_xlfn.XLOOKUP(A1358,'BASE BANCOS'!C:C,'BASE BANCOS'!B:B,"",0,1)</f>
        <v/>
      </c>
      <c r="C1358" t="str">
        <f t="shared" si="131"/>
        <v/>
      </c>
      <c r="D1358" s="16">
        <f t="shared" si="130"/>
        <v>0</v>
      </c>
      <c r="E1358" t="str">
        <f t="shared" si="126"/>
        <v/>
      </c>
      <c r="F1358" s="21" t="str">
        <f>IF('Lay Out'!A1358&gt;1,'Lay Out'!C1358,"")</f>
        <v/>
      </c>
      <c r="G1358">
        <f>'Lay Out'!E1358</f>
        <v>0</v>
      </c>
      <c r="H1358" s="16" t="str">
        <f ca="1">IF('Lay Out'!A1358&gt;3,CONCATENATE('Lay Out'!A1358,RANDBETWEEN(1,99999)),(""))</f>
        <v/>
      </c>
      <c r="I1358" s="16" t="str">
        <f>IF('Lay Out'!A1358&gt;1,'Lay Out'!B1358,"")</f>
        <v/>
      </c>
      <c r="J1358" s="16" t="str">
        <f t="shared" si="127"/>
        <v/>
      </c>
      <c r="K1358" s="16" t="str">
        <f t="shared" si="128"/>
        <v/>
      </c>
      <c r="L1358" s="16" t="str" cm="1">
        <f t="array" ref="L1358">IF(E1358="","",_xlfn.IFS(E1358=18,40,E1358=16,3,E1358=10,10))</f>
        <v/>
      </c>
      <c r="M1358" s="22" t="str">
        <f>IF(E1358=18,'Lay Out'!D1358,IF(E1358=10,'Lay Out'!D1358,IF(E1358=16,'Lay Out'!D1358,"")))</f>
        <v/>
      </c>
      <c r="N1358" s="16" t="str">
        <f>IF(K1358=1,'Lay Out'!G1358,"")</f>
        <v/>
      </c>
      <c r="O1358" s="23" t="str">
        <f>IF(K1358=1,'Lay Out'!$J$25,"")</f>
        <v/>
      </c>
      <c r="P1358">
        <f t="shared" si="129"/>
        <v>90646</v>
      </c>
      <c r="Q1358" s="16" t="str">
        <f>IF(K1358=1,'Lay Out'!F1358,"")</f>
        <v/>
      </c>
    </row>
    <row r="1359" spans="1:17" ht="14.4">
      <c r="A1359" t="str">
        <f>IF(C1359="no",_xlfn.XLOOKUP(D1359,'BASE BANCOS'!B:B,'BASE BANCOS'!C:C,"",0,1),IF(C1359&gt;2,_xlfn.XLOOKUP(D1359,'BASE BANCOS'!A:A,'BASE BANCOS'!C:C,"",0,1),""))</f>
        <v/>
      </c>
      <c r="B1359" s="16" t="str">
        <f>_xlfn.XLOOKUP(A1359,'BASE BANCOS'!C:C,'BASE BANCOS'!B:B,"",0,1)</f>
        <v/>
      </c>
      <c r="C1359" t="str">
        <f t="shared" si="131"/>
        <v/>
      </c>
      <c r="D1359" s="16">
        <f t="shared" si="130"/>
        <v>0</v>
      </c>
      <c r="E1359" t="str">
        <f t="shared" si="126"/>
        <v/>
      </c>
      <c r="F1359" s="21" t="str">
        <f>IF('Lay Out'!A1359&gt;1,'Lay Out'!C1359,"")</f>
        <v/>
      </c>
      <c r="G1359">
        <f>'Lay Out'!E1359</f>
        <v>0</v>
      </c>
      <c r="H1359" s="16" t="str">
        <f ca="1">IF('Lay Out'!A1359&gt;3,CONCATENATE('Lay Out'!A1359,RANDBETWEEN(1,99999)),(""))</f>
        <v/>
      </c>
      <c r="I1359" s="16" t="str">
        <f>IF('Lay Out'!A1359&gt;1,'Lay Out'!B1359,"")</f>
        <v/>
      </c>
      <c r="J1359" s="16" t="str">
        <f t="shared" si="127"/>
        <v/>
      </c>
      <c r="K1359" s="16" t="str">
        <f t="shared" si="128"/>
        <v/>
      </c>
      <c r="L1359" s="16" t="str" cm="1">
        <f t="array" ref="L1359">IF(E1359="","",_xlfn.IFS(E1359=18,40,E1359=16,3,E1359=10,10))</f>
        <v/>
      </c>
      <c r="M1359" s="22" t="str">
        <f>IF(E1359=18,'Lay Out'!D1359,IF(E1359=10,'Lay Out'!D1359,IF(E1359=16,'Lay Out'!D1359,"")))</f>
        <v/>
      </c>
      <c r="N1359" s="16" t="str">
        <f>IF(K1359=1,'Lay Out'!G1359,"")</f>
        <v/>
      </c>
      <c r="O1359" s="23" t="str">
        <f>IF(K1359=1,'Lay Out'!$J$25,"")</f>
        <v/>
      </c>
      <c r="P1359">
        <f t="shared" si="129"/>
        <v>90646</v>
      </c>
      <c r="Q1359" s="16" t="str">
        <f>IF(K1359=1,'Lay Out'!F1359,"")</f>
        <v/>
      </c>
    </row>
    <row r="1360" spans="1:17" ht="14.4">
      <c r="A1360" t="str">
        <f>IF(C1360="no",_xlfn.XLOOKUP(D1360,'BASE BANCOS'!B:B,'BASE BANCOS'!C:C,"",0,1),IF(C1360&gt;2,_xlfn.XLOOKUP(D1360,'BASE BANCOS'!A:A,'BASE BANCOS'!C:C,"",0,1),""))</f>
        <v/>
      </c>
      <c r="B1360" s="16" t="str">
        <f>_xlfn.XLOOKUP(A1360,'BASE BANCOS'!C:C,'BASE BANCOS'!B:B,"",0,1)</f>
        <v/>
      </c>
      <c r="C1360" t="str">
        <f t="shared" si="131"/>
        <v/>
      </c>
      <c r="D1360" s="16">
        <f t="shared" si="130"/>
        <v>0</v>
      </c>
      <c r="E1360" t="str">
        <f t="shared" si="126"/>
        <v/>
      </c>
      <c r="F1360" s="21" t="str">
        <f>IF('Lay Out'!A1360&gt;1,'Lay Out'!C1360,"")</f>
        <v/>
      </c>
      <c r="G1360">
        <f>'Lay Out'!E1360</f>
        <v>0</v>
      </c>
      <c r="H1360" s="16" t="str">
        <f ca="1">IF('Lay Out'!A1360&gt;3,CONCATENATE('Lay Out'!A1360,RANDBETWEEN(1,99999)),(""))</f>
        <v/>
      </c>
      <c r="I1360" s="16" t="str">
        <f>IF('Lay Out'!A1360&gt;1,'Lay Out'!B1360,"")</f>
        <v/>
      </c>
      <c r="J1360" s="16" t="str">
        <f t="shared" si="127"/>
        <v/>
      </c>
      <c r="K1360" s="16" t="str">
        <f t="shared" si="128"/>
        <v/>
      </c>
      <c r="L1360" s="16" t="str" cm="1">
        <f t="array" ref="L1360">IF(E1360="","",_xlfn.IFS(E1360=18,40,E1360=16,3,E1360=10,10))</f>
        <v/>
      </c>
      <c r="M1360" s="22" t="str">
        <f>IF(E1360=18,'Lay Out'!D1360,IF(E1360=10,'Lay Out'!D1360,IF(E1360=16,'Lay Out'!D1360,"")))</f>
        <v/>
      </c>
      <c r="N1360" s="16" t="str">
        <f>IF(K1360=1,'Lay Out'!G1360,"")</f>
        <v/>
      </c>
      <c r="O1360" s="23" t="str">
        <f>IF(K1360=1,'Lay Out'!$J$25,"")</f>
        <v/>
      </c>
      <c r="P1360">
        <f t="shared" si="129"/>
        <v>90646</v>
      </c>
      <c r="Q1360" s="16" t="str">
        <f>IF(K1360=1,'Lay Out'!F1360,"")</f>
        <v/>
      </c>
    </row>
    <row r="1361" spans="1:17" ht="14.4">
      <c r="A1361" t="str">
        <f>IF(C1361="no",_xlfn.XLOOKUP(D1361,'BASE BANCOS'!B:B,'BASE BANCOS'!C:C,"",0,1),IF(C1361&gt;2,_xlfn.XLOOKUP(D1361,'BASE BANCOS'!A:A,'BASE BANCOS'!C:C,"",0,1),""))</f>
        <v/>
      </c>
      <c r="B1361" s="16" t="str">
        <f>_xlfn.XLOOKUP(A1361,'BASE BANCOS'!C:C,'BASE BANCOS'!B:B,"",0,1)</f>
        <v/>
      </c>
      <c r="C1361" t="str">
        <f t="shared" si="131"/>
        <v/>
      </c>
      <c r="D1361" s="16">
        <f t="shared" si="130"/>
        <v>0</v>
      </c>
      <c r="E1361" t="str">
        <f t="shared" si="126"/>
        <v/>
      </c>
      <c r="F1361" s="21" t="str">
        <f>IF('Lay Out'!A1361&gt;1,'Lay Out'!C1361,"")</f>
        <v/>
      </c>
      <c r="G1361">
        <f>'Lay Out'!E1361</f>
        <v>0</v>
      </c>
      <c r="H1361" s="16" t="str">
        <f ca="1">IF('Lay Out'!A1361&gt;3,CONCATENATE('Lay Out'!A1361,RANDBETWEEN(1,99999)),(""))</f>
        <v/>
      </c>
      <c r="I1361" s="16" t="str">
        <f>IF('Lay Out'!A1361&gt;1,'Lay Out'!B1361,"")</f>
        <v/>
      </c>
      <c r="J1361" s="16" t="str">
        <f t="shared" si="127"/>
        <v/>
      </c>
      <c r="K1361" s="16" t="str">
        <f t="shared" si="128"/>
        <v/>
      </c>
      <c r="L1361" s="16" t="str" cm="1">
        <f t="array" ref="L1361">IF(E1361="","",_xlfn.IFS(E1361=18,40,E1361=16,3,E1361=10,10))</f>
        <v/>
      </c>
      <c r="M1361" s="22" t="str">
        <f>IF(E1361=18,'Lay Out'!D1361,IF(E1361=10,'Lay Out'!D1361,IF(E1361=16,'Lay Out'!D1361,"")))</f>
        <v/>
      </c>
      <c r="N1361" s="16" t="str">
        <f>IF(K1361=1,'Lay Out'!G1361,"")</f>
        <v/>
      </c>
      <c r="O1361" s="23" t="str">
        <f>IF(K1361=1,'Lay Out'!$J$25,"")</f>
        <v/>
      </c>
      <c r="P1361">
        <f t="shared" si="129"/>
        <v>90646</v>
      </c>
      <c r="Q1361" s="16" t="str">
        <f>IF(K1361=1,'Lay Out'!F1361,"")</f>
        <v/>
      </c>
    </row>
    <row r="1362" spans="1:17" ht="14.4">
      <c r="A1362" t="str">
        <f>IF(C1362="no",_xlfn.XLOOKUP(D1362,'BASE BANCOS'!B:B,'BASE BANCOS'!C:C,"",0,1),IF(C1362&gt;2,_xlfn.XLOOKUP(D1362,'BASE BANCOS'!A:A,'BASE BANCOS'!C:C,"",0,1),""))</f>
        <v/>
      </c>
      <c r="B1362" s="16" t="str">
        <f>_xlfn.XLOOKUP(A1362,'BASE BANCOS'!C:C,'BASE BANCOS'!B:B,"",0,1)</f>
        <v/>
      </c>
      <c r="C1362" t="str">
        <f t="shared" si="131"/>
        <v/>
      </c>
      <c r="D1362" s="16">
        <f t="shared" si="130"/>
        <v>0</v>
      </c>
      <c r="E1362" t="str">
        <f t="shared" si="126"/>
        <v/>
      </c>
      <c r="F1362" s="21" t="str">
        <f>IF('Lay Out'!A1362&gt;1,'Lay Out'!C1362,"")</f>
        <v/>
      </c>
      <c r="G1362">
        <f>'Lay Out'!E1362</f>
        <v>0</v>
      </c>
      <c r="H1362" s="16" t="str">
        <f ca="1">IF('Lay Out'!A1362&gt;3,CONCATENATE('Lay Out'!A1362,RANDBETWEEN(1,99999)),(""))</f>
        <v/>
      </c>
      <c r="I1362" s="16" t="str">
        <f>IF('Lay Out'!A1362&gt;1,'Lay Out'!B1362,"")</f>
        <v/>
      </c>
      <c r="J1362" s="16" t="str">
        <f t="shared" si="127"/>
        <v/>
      </c>
      <c r="K1362" s="16" t="str">
        <f t="shared" si="128"/>
        <v/>
      </c>
      <c r="L1362" s="16" t="str" cm="1">
        <f t="array" ref="L1362">IF(E1362="","",_xlfn.IFS(E1362=18,40,E1362=16,3,E1362=10,10))</f>
        <v/>
      </c>
      <c r="M1362" s="22" t="str">
        <f>IF(E1362=18,'Lay Out'!D1362,IF(E1362=10,'Lay Out'!D1362,IF(E1362=16,'Lay Out'!D1362,"")))</f>
        <v/>
      </c>
      <c r="N1362" s="16" t="str">
        <f>IF(K1362=1,'Lay Out'!G1362,"")</f>
        <v/>
      </c>
      <c r="O1362" s="23" t="str">
        <f>IF(K1362=1,'Lay Out'!$J$25,"")</f>
        <v/>
      </c>
      <c r="P1362">
        <f t="shared" si="129"/>
        <v>90646</v>
      </c>
      <c r="Q1362" s="16" t="str">
        <f>IF(K1362=1,'Lay Out'!F1362,"")</f>
        <v/>
      </c>
    </row>
    <row r="1363" spans="1:17" ht="14.4">
      <c r="A1363" t="str">
        <f>IF(C1363="no",_xlfn.XLOOKUP(D1363,'BASE BANCOS'!B:B,'BASE BANCOS'!C:C,"",0,1),IF(C1363&gt;2,_xlfn.XLOOKUP(D1363,'BASE BANCOS'!A:A,'BASE BANCOS'!C:C,"",0,1),""))</f>
        <v/>
      </c>
      <c r="B1363" s="16" t="str">
        <f>_xlfn.XLOOKUP(A1363,'BASE BANCOS'!C:C,'BASE BANCOS'!B:B,"",0,1)</f>
        <v/>
      </c>
      <c r="C1363" t="str">
        <f t="shared" si="131"/>
        <v/>
      </c>
      <c r="D1363" s="16">
        <f t="shared" si="130"/>
        <v>0</v>
      </c>
      <c r="E1363" t="str">
        <f t="shared" si="126"/>
        <v/>
      </c>
      <c r="F1363" s="21" t="str">
        <f>IF('Lay Out'!A1363&gt;1,'Lay Out'!C1363,"")</f>
        <v/>
      </c>
      <c r="G1363">
        <f>'Lay Out'!E1363</f>
        <v>0</v>
      </c>
      <c r="H1363" s="16" t="str">
        <f ca="1">IF('Lay Out'!A1363&gt;3,CONCATENATE('Lay Out'!A1363,RANDBETWEEN(1,99999)),(""))</f>
        <v/>
      </c>
      <c r="I1363" s="16" t="str">
        <f>IF('Lay Out'!A1363&gt;1,'Lay Out'!B1363,"")</f>
        <v/>
      </c>
      <c r="J1363" s="16" t="str">
        <f t="shared" si="127"/>
        <v/>
      </c>
      <c r="K1363" s="16" t="str">
        <f t="shared" si="128"/>
        <v/>
      </c>
      <c r="L1363" s="16" t="str" cm="1">
        <f t="array" ref="L1363">IF(E1363="","",_xlfn.IFS(E1363=18,40,E1363=16,3,E1363=10,10))</f>
        <v/>
      </c>
      <c r="M1363" s="22" t="str">
        <f>IF(E1363=18,'Lay Out'!D1363,IF(E1363=10,'Lay Out'!D1363,IF(E1363=16,'Lay Out'!D1363,"")))</f>
        <v/>
      </c>
      <c r="N1363" s="16" t="str">
        <f>IF(K1363=1,'Lay Out'!G1363,"")</f>
        <v/>
      </c>
      <c r="O1363" s="23" t="str">
        <f>IF(K1363=1,'Lay Out'!$J$25,"")</f>
        <v/>
      </c>
      <c r="P1363">
        <f t="shared" si="129"/>
        <v>90646</v>
      </c>
      <c r="Q1363" s="16" t="str">
        <f>IF(K1363=1,'Lay Out'!F1363,"")</f>
        <v/>
      </c>
    </row>
    <row r="1364" spans="1:17" ht="14.4">
      <c r="A1364" t="str">
        <f>IF(C1364="no",_xlfn.XLOOKUP(D1364,'BASE BANCOS'!B:B,'BASE BANCOS'!C:C,"",0,1),IF(C1364&gt;2,_xlfn.XLOOKUP(D1364,'BASE BANCOS'!A:A,'BASE BANCOS'!C:C,"",0,1),""))</f>
        <v/>
      </c>
      <c r="B1364" s="16" t="str">
        <f>_xlfn.XLOOKUP(A1364,'BASE BANCOS'!C:C,'BASE BANCOS'!B:B,"",0,1)</f>
        <v/>
      </c>
      <c r="C1364" t="str">
        <f t="shared" si="131"/>
        <v/>
      </c>
      <c r="D1364" s="16">
        <f t="shared" si="130"/>
        <v>0</v>
      </c>
      <c r="E1364" t="str">
        <f t="shared" si="126"/>
        <v/>
      </c>
      <c r="F1364" s="21" t="str">
        <f>IF('Lay Out'!A1364&gt;1,'Lay Out'!C1364,"")</f>
        <v/>
      </c>
      <c r="G1364">
        <f>'Lay Out'!E1364</f>
        <v>0</v>
      </c>
      <c r="H1364" s="16" t="str">
        <f ca="1">IF('Lay Out'!A1364&gt;3,CONCATENATE('Lay Out'!A1364,RANDBETWEEN(1,99999)),(""))</f>
        <v/>
      </c>
      <c r="I1364" s="16" t="str">
        <f>IF('Lay Out'!A1364&gt;1,'Lay Out'!B1364,"")</f>
        <v/>
      </c>
      <c r="J1364" s="16" t="str">
        <f t="shared" si="127"/>
        <v/>
      </c>
      <c r="K1364" s="16" t="str">
        <f t="shared" si="128"/>
        <v/>
      </c>
      <c r="L1364" s="16" t="str" cm="1">
        <f t="array" ref="L1364">IF(E1364="","",_xlfn.IFS(E1364=18,40,E1364=16,3,E1364=10,10))</f>
        <v/>
      </c>
      <c r="M1364" s="22" t="str">
        <f>IF(E1364=18,'Lay Out'!D1364,IF(E1364=10,'Lay Out'!D1364,IF(E1364=16,'Lay Out'!D1364,"")))</f>
        <v/>
      </c>
      <c r="N1364" s="16" t="str">
        <f>IF(K1364=1,'Lay Out'!G1364,"")</f>
        <v/>
      </c>
      <c r="O1364" s="23" t="str">
        <f>IF(K1364=1,'Lay Out'!$J$25,"")</f>
        <v/>
      </c>
      <c r="P1364">
        <f t="shared" si="129"/>
        <v>90646</v>
      </c>
      <c r="Q1364" s="16" t="str">
        <f>IF(K1364=1,'Lay Out'!F1364,"")</f>
        <v/>
      </c>
    </row>
    <row r="1365" spans="1:17" ht="14.4">
      <c r="A1365" t="str">
        <f>IF(C1365="no",_xlfn.XLOOKUP(D1365,'BASE BANCOS'!B:B,'BASE BANCOS'!C:C,"",0,1),IF(C1365&gt;2,_xlfn.XLOOKUP(D1365,'BASE BANCOS'!A:A,'BASE BANCOS'!C:C,"",0,1),""))</f>
        <v/>
      </c>
      <c r="B1365" s="16" t="str">
        <f>_xlfn.XLOOKUP(A1365,'BASE BANCOS'!C:C,'BASE BANCOS'!B:B,"",0,1)</f>
        <v/>
      </c>
      <c r="C1365" t="str">
        <f t="shared" si="131"/>
        <v/>
      </c>
      <c r="D1365" s="16">
        <f t="shared" si="130"/>
        <v>0</v>
      </c>
      <c r="E1365" t="str">
        <f t="shared" si="126"/>
        <v/>
      </c>
      <c r="F1365" s="21" t="str">
        <f>IF('Lay Out'!A1365&gt;1,'Lay Out'!C1365,"")</f>
        <v/>
      </c>
      <c r="G1365">
        <f>'Lay Out'!E1365</f>
        <v>0</v>
      </c>
      <c r="H1365" s="16" t="str">
        <f ca="1">IF('Lay Out'!A1365&gt;3,CONCATENATE('Lay Out'!A1365,RANDBETWEEN(1,99999)),(""))</f>
        <v/>
      </c>
      <c r="I1365" s="16" t="str">
        <f>IF('Lay Out'!A1365&gt;1,'Lay Out'!B1365,"")</f>
        <v/>
      </c>
      <c r="J1365" s="16" t="str">
        <f t="shared" si="127"/>
        <v/>
      </c>
      <c r="K1365" s="16" t="str">
        <f t="shared" si="128"/>
        <v/>
      </c>
      <c r="L1365" s="16" t="str" cm="1">
        <f t="array" ref="L1365">IF(E1365="","",_xlfn.IFS(E1365=18,40,E1365=16,3,E1365=10,10))</f>
        <v/>
      </c>
      <c r="M1365" s="22" t="str">
        <f>IF(E1365=18,'Lay Out'!D1365,IF(E1365=10,'Lay Out'!D1365,IF(E1365=16,'Lay Out'!D1365,"")))</f>
        <v/>
      </c>
      <c r="N1365" s="16" t="str">
        <f>IF(K1365=1,'Lay Out'!G1365,"")</f>
        <v/>
      </c>
      <c r="O1365" s="23" t="str">
        <f>IF(K1365=1,'Lay Out'!$J$25,"")</f>
        <v/>
      </c>
      <c r="P1365">
        <f t="shared" si="129"/>
        <v>90646</v>
      </c>
      <c r="Q1365" s="16" t="str">
        <f>IF(K1365=1,'Lay Out'!F1365,"")</f>
        <v/>
      </c>
    </row>
    <row r="1366" spans="1:17" ht="14.4">
      <c r="A1366" t="str">
        <f>IF(C1366="no",_xlfn.XLOOKUP(D1366,'BASE BANCOS'!B:B,'BASE BANCOS'!C:C,"",0,1),IF(C1366&gt;2,_xlfn.XLOOKUP(D1366,'BASE BANCOS'!A:A,'BASE BANCOS'!C:C,"",0,1),""))</f>
        <v/>
      </c>
      <c r="B1366" s="16" t="str">
        <f>_xlfn.XLOOKUP(A1366,'BASE BANCOS'!C:C,'BASE BANCOS'!B:B,"",0,1)</f>
        <v/>
      </c>
      <c r="C1366" t="str">
        <f t="shared" si="131"/>
        <v/>
      </c>
      <c r="D1366" s="16">
        <f t="shared" si="130"/>
        <v>0</v>
      </c>
      <c r="E1366" t="str">
        <f t="shared" si="126"/>
        <v/>
      </c>
      <c r="F1366" s="21" t="str">
        <f>IF('Lay Out'!A1366&gt;1,'Lay Out'!C1366,"")</f>
        <v/>
      </c>
      <c r="G1366">
        <f>'Lay Out'!E1366</f>
        <v>0</v>
      </c>
      <c r="H1366" s="16" t="str">
        <f ca="1">IF('Lay Out'!A1366&gt;3,CONCATENATE('Lay Out'!A1366,RANDBETWEEN(1,99999)),(""))</f>
        <v/>
      </c>
      <c r="I1366" s="16" t="str">
        <f>IF('Lay Out'!A1366&gt;1,'Lay Out'!B1366,"")</f>
        <v/>
      </c>
      <c r="J1366" s="16" t="str">
        <f t="shared" si="127"/>
        <v/>
      </c>
      <c r="K1366" s="16" t="str">
        <f t="shared" si="128"/>
        <v/>
      </c>
      <c r="L1366" s="16" t="str" cm="1">
        <f t="array" ref="L1366">IF(E1366="","",_xlfn.IFS(E1366=18,40,E1366=16,3,E1366=10,10))</f>
        <v/>
      </c>
      <c r="M1366" s="22" t="str">
        <f>IF(E1366=18,'Lay Out'!D1366,IF(E1366=10,'Lay Out'!D1366,IF(E1366=16,'Lay Out'!D1366,"")))</f>
        <v/>
      </c>
      <c r="N1366" s="16" t="str">
        <f>IF(K1366=1,'Lay Out'!G1366,"")</f>
        <v/>
      </c>
      <c r="O1366" s="23" t="str">
        <f>IF(K1366=1,'Lay Out'!$J$25,"")</f>
        <v/>
      </c>
      <c r="P1366">
        <f t="shared" si="129"/>
        <v>90646</v>
      </c>
      <c r="Q1366" s="16" t="str">
        <f>IF(K1366=1,'Lay Out'!F1366,"")</f>
        <v/>
      </c>
    </row>
    <row r="1367" spans="1:17" ht="14.4">
      <c r="A1367" t="str">
        <f>IF(C1367="no",_xlfn.XLOOKUP(D1367,'BASE BANCOS'!B:B,'BASE BANCOS'!C:C,"",0,1),IF(C1367&gt;2,_xlfn.XLOOKUP(D1367,'BASE BANCOS'!A:A,'BASE BANCOS'!C:C,"",0,1),""))</f>
        <v/>
      </c>
      <c r="B1367" s="16" t="str">
        <f>_xlfn.XLOOKUP(A1367,'BASE BANCOS'!C:C,'BASE BANCOS'!B:B,"",0,1)</f>
        <v/>
      </c>
      <c r="C1367" t="str">
        <f t="shared" si="131"/>
        <v/>
      </c>
      <c r="D1367" s="16">
        <f t="shared" si="130"/>
        <v>0</v>
      </c>
      <c r="E1367" t="str">
        <f t="shared" si="126"/>
        <v/>
      </c>
      <c r="F1367" s="21" t="str">
        <f>IF('Lay Out'!A1367&gt;1,'Lay Out'!C1367,"")</f>
        <v/>
      </c>
      <c r="G1367">
        <f>'Lay Out'!E1367</f>
        <v>0</v>
      </c>
      <c r="H1367" s="16" t="str">
        <f ca="1">IF('Lay Out'!A1367&gt;3,CONCATENATE('Lay Out'!A1367,RANDBETWEEN(1,99999)),(""))</f>
        <v/>
      </c>
      <c r="I1367" s="16" t="str">
        <f>IF('Lay Out'!A1367&gt;1,'Lay Out'!B1367,"")</f>
        <v/>
      </c>
      <c r="J1367" s="16" t="str">
        <f t="shared" si="127"/>
        <v/>
      </c>
      <c r="K1367" s="16" t="str">
        <f t="shared" si="128"/>
        <v/>
      </c>
      <c r="L1367" s="16" t="str" cm="1">
        <f t="array" ref="L1367">IF(E1367="","",_xlfn.IFS(E1367=18,40,E1367=16,3,E1367=10,10))</f>
        <v/>
      </c>
      <c r="M1367" s="22" t="str">
        <f>IF(E1367=18,'Lay Out'!D1367,IF(E1367=10,'Lay Out'!D1367,IF(E1367=16,'Lay Out'!D1367,"")))</f>
        <v/>
      </c>
      <c r="N1367" s="16" t="str">
        <f>IF(K1367=1,'Lay Out'!G1367,"")</f>
        <v/>
      </c>
      <c r="O1367" s="23" t="str">
        <f>IF(K1367=1,'Lay Out'!$J$25,"")</f>
        <v/>
      </c>
      <c r="P1367">
        <f t="shared" si="129"/>
        <v>90646</v>
      </c>
      <c r="Q1367" s="16" t="str">
        <f>IF(K1367=1,'Lay Out'!F1367,"")</f>
        <v/>
      </c>
    </row>
    <row r="1368" spans="1:17" ht="14.4">
      <c r="A1368" t="str">
        <f>IF(C1368="no",_xlfn.XLOOKUP(D1368,'BASE BANCOS'!B:B,'BASE BANCOS'!C:C,"",0,1),IF(C1368&gt;2,_xlfn.XLOOKUP(D1368,'BASE BANCOS'!A:A,'BASE BANCOS'!C:C,"",0,1),""))</f>
        <v/>
      </c>
      <c r="B1368" s="16" t="str">
        <f>_xlfn.XLOOKUP(A1368,'BASE BANCOS'!C:C,'BASE BANCOS'!B:B,"",0,1)</f>
        <v/>
      </c>
      <c r="C1368" t="str">
        <f t="shared" si="131"/>
        <v/>
      </c>
      <c r="D1368" s="16">
        <f t="shared" si="130"/>
        <v>0</v>
      </c>
      <c r="E1368" t="str">
        <f t="shared" si="126"/>
        <v/>
      </c>
      <c r="F1368" s="21" t="str">
        <f>IF('Lay Out'!A1368&gt;1,'Lay Out'!C1368,"")</f>
        <v/>
      </c>
      <c r="G1368">
        <f>'Lay Out'!E1368</f>
        <v>0</v>
      </c>
      <c r="H1368" s="16" t="str">
        <f ca="1">IF('Lay Out'!A1368&gt;3,CONCATENATE('Lay Out'!A1368,RANDBETWEEN(1,99999)),(""))</f>
        <v/>
      </c>
      <c r="I1368" s="16" t="str">
        <f>IF('Lay Out'!A1368&gt;1,'Lay Out'!B1368,"")</f>
        <v/>
      </c>
      <c r="J1368" s="16" t="str">
        <f t="shared" si="127"/>
        <v/>
      </c>
      <c r="K1368" s="16" t="str">
        <f t="shared" si="128"/>
        <v/>
      </c>
      <c r="L1368" s="16" t="str" cm="1">
        <f t="array" ref="L1368">IF(E1368="","",_xlfn.IFS(E1368=18,40,E1368=16,3,E1368=10,10))</f>
        <v/>
      </c>
      <c r="M1368" s="22" t="str">
        <f>IF(E1368=18,'Lay Out'!D1368,IF(E1368=10,'Lay Out'!D1368,IF(E1368=16,'Lay Out'!D1368,"")))</f>
        <v/>
      </c>
      <c r="N1368" s="16" t="str">
        <f>IF(K1368=1,'Lay Out'!G1368,"")</f>
        <v/>
      </c>
      <c r="O1368" s="23" t="str">
        <f>IF(K1368=1,'Lay Out'!$J$25,"")</f>
        <v/>
      </c>
      <c r="P1368">
        <f t="shared" si="129"/>
        <v>90646</v>
      </c>
      <c r="Q1368" s="16" t="str">
        <f>IF(K1368=1,'Lay Out'!F1368,"")</f>
        <v/>
      </c>
    </row>
    <row r="1369" spans="1:17" ht="14.4">
      <c r="A1369" t="str">
        <f>IF(C1369="no",_xlfn.XLOOKUP(D1369,'BASE BANCOS'!B:B,'BASE BANCOS'!C:C,"",0,1),IF(C1369&gt;2,_xlfn.XLOOKUP(D1369,'BASE BANCOS'!A:A,'BASE BANCOS'!C:C,"",0,1),""))</f>
        <v/>
      </c>
      <c r="B1369" s="16" t="str">
        <f>_xlfn.XLOOKUP(A1369,'BASE BANCOS'!C:C,'BASE BANCOS'!B:B,"",0,1)</f>
        <v/>
      </c>
      <c r="C1369" t="str">
        <f t="shared" si="131"/>
        <v/>
      </c>
      <c r="D1369" s="16">
        <f t="shared" si="130"/>
        <v>0</v>
      </c>
      <c r="E1369" t="str">
        <f t="shared" si="126"/>
        <v/>
      </c>
      <c r="F1369" s="21" t="str">
        <f>IF('Lay Out'!A1369&gt;1,'Lay Out'!C1369,"")</f>
        <v/>
      </c>
      <c r="G1369">
        <f>'Lay Out'!E1369</f>
        <v>0</v>
      </c>
      <c r="H1369" s="16" t="str">
        <f ca="1">IF('Lay Out'!A1369&gt;3,CONCATENATE('Lay Out'!A1369,RANDBETWEEN(1,99999)),(""))</f>
        <v/>
      </c>
      <c r="I1369" s="16" t="str">
        <f>IF('Lay Out'!A1369&gt;1,'Lay Out'!B1369,"")</f>
        <v/>
      </c>
      <c r="J1369" s="16" t="str">
        <f t="shared" si="127"/>
        <v/>
      </c>
      <c r="K1369" s="16" t="str">
        <f t="shared" si="128"/>
        <v/>
      </c>
      <c r="L1369" s="16" t="str" cm="1">
        <f t="array" ref="L1369">IF(E1369="","",_xlfn.IFS(E1369=18,40,E1369=16,3,E1369=10,10))</f>
        <v/>
      </c>
      <c r="M1369" s="22" t="str">
        <f>IF(E1369=18,'Lay Out'!D1369,IF(E1369=10,'Lay Out'!D1369,IF(E1369=16,'Lay Out'!D1369,"")))</f>
        <v/>
      </c>
      <c r="N1369" s="16" t="str">
        <f>IF(K1369=1,'Lay Out'!G1369,"")</f>
        <v/>
      </c>
      <c r="O1369" s="23" t="str">
        <f>IF(K1369=1,'Lay Out'!$J$25,"")</f>
        <v/>
      </c>
      <c r="P1369">
        <f t="shared" si="129"/>
        <v>90646</v>
      </c>
      <c r="Q1369" s="16" t="str">
        <f>IF(K1369=1,'Lay Out'!F1369,"")</f>
        <v/>
      </c>
    </row>
    <row r="1370" spans="1:17" ht="14.4">
      <c r="A1370" t="str">
        <f>IF(C1370="no",_xlfn.XLOOKUP(D1370,'BASE BANCOS'!B:B,'BASE BANCOS'!C:C,"",0,1),IF(C1370&gt;2,_xlfn.XLOOKUP(D1370,'BASE BANCOS'!A:A,'BASE BANCOS'!C:C,"",0,1),""))</f>
        <v/>
      </c>
      <c r="B1370" s="16" t="str">
        <f>_xlfn.XLOOKUP(A1370,'BASE BANCOS'!C:C,'BASE BANCOS'!B:B,"",0,1)</f>
        <v/>
      </c>
      <c r="C1370" t="str">
        <f t="shared" si="131"/>
        <v/>
      </c>
      <c r="D1370" s="16">
        <f t="shared" si="130"/>
        <v>0</v>
      </c>
      <c r="E1370" t="str">
        <f t="shared" si="126"/>
        <v/>
      </c>
      <c r="F1370" s="21" t="str">
        <f>IF('Lay Out'!A1370&gt;1,'Lay Out'!C1370,"")</f>
        <v/>
      </c>
      <c r="G1370">
        <f>'Lay Out'!E1370</f>
        <v>0</v>
      </c>
      <c r="H1370" s="16" t="str">
        <f ca="1">IF('Lay Out'!A1370&gt;3,CONCATENATE('Lay Out'!A1370,RANDBETWEEN(1,99999)),(""))</f>
        <v/>
      </c>
      <c r="I1370" s="16" t="str">
        <f>IF('Lay Out'!A1370&gt;1,'Lay Out'!B1370,"")</f>
        <v/>
      </c>
      <c r="J1370" s="16" t="str">
        <f t="shared" si="127"/>
        <v/>
      </c>
      <c r="K1370" s="16" t="str">
        <f t="shared" si="128"/>
        <v/>
      </c>
      <c r="L1370" s="16" t="str" cm="1">
        <f t="array" ref="L1370">IF(E1370="","",_xlfn.IFS(E1370=18,40,E1370=16,3,E1370=10,10))</f>
        <v/>
      </c>
      <c r="M1370" s="22" t="str">
        <f>IF(E1370=18,'Lay Out'!D1370,IF(E1370=10,'Lay Out'!D1370,IF(E1370=16,'Lay Out'!D1370,"")))</f>
        <v/>
      </c>
      <c r="N1370" s="16" t="str">
        <f>IF(K1370=1,'Lay Out'!G1370,"")</f>
        <v/>
      </c>
      <c r="O1370" s="23" t="str">
        <f>IF(K1370=1,'Lay Out'!$J$25,"")</f>
        <v/>
      </c>
      <c r="P1370">
        <f t="shared" si="129"/>
        <v>90646</v>
      </c>
      <c r="Q1370" s="16" t="str">
        <f>IF(K1370=1,'Lay Out'!F1370,"")</f>
        <v/>
      </c>
    </row>
    <row r="1371" spans="1:17" ht="14.4">
      <c r="A1371" t="str">
        <f>IF(C1371="no",_xlfn.XLOOKUP(D1371,'BASE BANCOS'!B:B,'BASE BANCOS'!C:C,"",0,1),IF(C1371&gt;2,_xlfn.XLOOKUP(D1371,'BASE BANCOS'!A:A,'BASE BANCOS'!C:C,"",0,1),""))</f>
        <v/>
      </c>
      <c r="B1371" s="16" t="str">
        <f>_xlfn.XLOOKUP(A1371,'BASE BANCOS'!C:C,'BASE BANCOS'!B:B,"",0,1)</f>
        <v/>
      </c>
      <c r="C1371" t="str">
        <f t="shared" si="131"/>
        <v/>
      </c>
      <c r="D1371" s="16">
        <f t="shared" si="130"/>
        <v>0</v>
      </c>
      <c r="E1371" t="str">
        <f t="shared" si="126"/>
        <v/>
      </c>
      <c r="F1371" s="21" t="str">
        <f>IF('Lay Out'!A1371&gt;1,'Lay Out'!C1371,"")</f>
        <v/>
      </c>
      <c r="G1371">
        <f>'Lay Out'!E1371</f>
        <v>0</v>
      </c>
      <c r="H1371" s="16" t="str">
        <f ca="1">IF('Lay Out'!A1371&gt;3,CONCATENATE('Lay Out'!A1371,RANDBETWEEN(1,99999)),(""))</f>
        <v/>
      </c>
      <c r="I1371" s="16" t="str">
        <f>IF('Lay Out'!A1371&gt;1,'Lay Out'!B1371,"")</f>
        <v/>
      </c>
      <c r="J1371" s="16" t="str">
        <f t="shared" si="127"/>
        <v/>
      </c>
      <c r="K1371" s="16" t="str">
        <f t="shared" si="128"/>
        <v/>
      </c>
      <c r="L1371" s="16" t="str" cm="1">
        <f t="array" ref="L1371">IF(E1371="","",_xlfn.IFS(E1371=18,40,E1371=16,3,E1371=10,10))</f>
        <v/>
      </c>
      <c r="M1371" s="22" t="str">
        <f>IF(E1371=18,'Lay Out'!D1371,IF(E1371=10,'Lay Out'!D1371,IF(E1371=16,'Lay Out'!D1371,"")))</f>
        <v/>
      </c>
      <c r="N1371" s="16" t="str">
        <f>IF(K1371=1,'Lay Out'!G1371,"")</f>
        <v/>
      </c>
      <c r="O1371" s="23" t="str">
        <f>IF(K1371=1,'Lay Out'!$J$25,"")</f>
        <v/>
      </c>
      <c r="P1371">
        <f t="shared" si="129"/>
        <v>90646</v>
      </c>
      <c r="Q1371" s="16" t="str">
        <f>IF(K1371=1,'Lay Out'!F1371,"")</f>
        <v/>
      </c>
    </row>
    <row r="1372" spans="1:17" ht="14.4">
      <c r="A1372" t="str">
        <f>IF(C1372="no",_xlfn.XLOOKUP(D1372,'BASE BANCOS'!B:B,'BASE BANCOS'!C:C,"",0,1),IF(C1372&gt;2,_xlfn.XLOOKUP(D1372,'BASE BANCOS'!A:A,'BASE BANCOS'!C:C,"",0,1),""))</f>
        <v/>
      </c>
      <c r="B1372" s="16" t="str">
        <f>_xlfn.XLOOKUP(A1372,'BASE BANCOS'!C:C,'BASE BANCOS'!B:B,"",0,1)</f>
        <v/>
      </c>
      <c r="C1372" t="str">
        <f t="shared" si="131"/>
        <v/>
      </c>
      <c r="D1372" s="16">
        <f t="shared" si="130"/>
        <v>0</v>
      </c>
      <c r="E1372" t="str">
        <f t="shared" si="126"/>
        <v/>
      </c>
      <c r="F1372" s="21" t="str">
        <f>IF('Lay Out'!A1372&gt;1,'Lay Out'!C1372,"")</f>
        <v/>
      </c>
      <c r="G1372">
        <f>'Lay Out'!E1372</f>
        <v>0</v>
      </c>
      <c r="H1372" s="16" t="str">
        <f ca="1">IF('Lay Out'!A1372&gt;3,CONCATENATE('Lay Out'!A1372,RANDBETWEEN(1,99999)),(""))</f>
        <v/>
      </c>
      <c r="I1372" s="16" t="str">
        <f>IF('Lay Out'!A1372&gt;1,'Lay Out'!B1372,"")</f>
        <v/>
      </c>
      <c r="J1372" s="16" t="str">
        <f t="shared" si="127"/>
        <v/>
      </c>
      <c r="K1372" s="16" t="str">
        <f t="shared" si="128"/>
        <v/>
      </c>
      <c r="L1372" s="16" t="str" cm="1">
        <f t="array" ref="L1372">IF(E1372="","",_xlfn.IFS(E1372=18,40,E1372=16,3,E1372=10,10))</f>
        <v/>
      </c>
      <c r="M1372" s="22" t="str">
        <f>IF(E1372=18,'Lay Out'!D1372,IF(E1372=10,'Lay Out'!D1372,IF(E1372=16,'Lay Out'!D1372,"")))</f>
        <v/>
      </c>
      <c r="N1372" s="16" t="str">
        <f>IF(K1372=1,'Lay Out'!G1372,"")</f>
        <v/>
      </c>
      <c r="O1372" s="23" t="str">
        <f>IF(K1372=1,'Lay Out'!$J$25,"")</f>
        <v/>
      </c>
      <c r="P1372">
        <f t="shared" si="129"/>
        <v>90646</v>
      </c>
      <c r="Q1372" s="16" t="str">
        <f>IF(K1372=1,'Lay Out'!F1372,"")</f>
        <v/>
      </c>
    </row>
    <row r="1373" spans="1:17" ht="14.4">
      <c r="A1373" t="str">
        <f>IF(C1373="no",_xlfn.XLOOKUP(D1373,'BASE BANCOS'!B:B,'BASE BANCOS'!C:C,"",0,1),IF(C1373&gt;2,_xlfn.XLOOKUP(D1373,'BASE BANCOS'!A:A,'BASE BANCOS'!C:C,"",0,1),""))</f>
        <v/>
      </c>
      <c r="B1373" s="16" t="str">
        <f>_xlfn.XLOOKUP(A1373,'BASE BANCOS'!C:C,'BASE BANCOS'!B:B,"",0,1)</f>
        <v/>
      </c>
      <c r="C1373" t="str">
        <f t="shared" si="131"/>
        <v/>
      </c>
      <c r="D1373" s="16">
        <f t="shared" si="130"/>
        <v>0</v>
      </c>
      <c r="E1373" t="str">
        <f t="shared" si="126"/>
        <v/>
      </c>
      <c r="F1373" s="21" t="str">
        <f>IF('Lay Out'!A1373&gt;1,'Lay Out'!C1373,"")</f>
        <v/>
      </c>
      <c r="G1373">
        <f>'Lay Out'!E1373</f>
        <v>0</v>
      </c>
      <c r="H1373" s="16" t="str">
        <f ca="1">IF('Lay Out'!A1373&gt;3,CONCATENATE('Lay Out'!A1373,RANDBETWEEN(1,99999)),(""))</f>
        <v/>
      </c>
      <c r="I1373" s="16" t="str">
        <f>IF('Lay Out'!A1373&gt;1,'Lay Out'!B1373,"")</f>
        <v/>
      </c>
      <c r="J1373" s="16" t="str">
        <f t="shared" si="127"/>
        <v/>
      </c>
      <c r="K1373" s="16" t="str">
        <f t="shared" si="128"/>
        <v/>
      </c>
      <c r="L1373" s="16" t="str" cm="1">
        <f t="array" ref="L1373">IF(E1373="","",_xlfn.IFS(E1373=18,40,E1373=16,3,E1373=10,10))</f>
        <v/>
      </c>
      <c r="M1373" s="22" t="str">
        <f>IF(E1373=18,'Lay Out'!D1373,IF(E1373=10,'Lay Out'!D1373,IF(E1373=16,'Lay Out'!D1373,"")))</f>
        <v/>
      </c>
      <c r="N1373" s="16" t="str">
        <f>IF(K1373=1,'Lay Out'!G1373,"")</f>
        <v/>
      </c>
      <c r="O1373" s="23" t="str">
        <f>IF(K1373=1,'Lay Out'!$J$25,"")</f>
        <v/>
      </c>
      <c r="P1373">
        <f t="shared" si="129"/>
        <v>90646</v>
      </c>
      <c r="Q1373" s="16" t="str">
        <f>IF(K1373=1,'Lay Out'!F1373,"")</f>
        <v/>
      </c>
    </row>
    <row r="1374" spans="1:17" ht="14.4">
      <c r="A1374" t="str">
        <f>IF(C1374="no",_xlfn.XLOOKUP(D1374,'BASE BANCOS'!B:B,'BASE BANCOS'!C:C,"",0,1),IF(C1374&gt;2,_xlfn.XLOOKUP(D1374,'BASE BANCOS'!A:A,'BASE BANCOS'!C:C,"",0,1),""))</f>
        <v/>
      </c>
      <c r="B1374" s="16" t="str">
        <f>_xlfn.XLOOKUP(A1374,'BASE BANCOS'!C:C,'BASE BANCOS'!B:B,"",0,1)</f>
        <v/>
      </c>
      <c r="C1374" t="str">
        <f t="shared" si="131"/>
        <v/>
      </c>
      <c r="D1374" s="16">
        <f t="shared" si="130"/>
        <v>0</v>
      </c>
      <c r="E1374" t="str">
        <f t="shared" si="126"/>
        <v/>
      </c>
      <c r="F1374" s="21" t="str">
        <f>IF('Lay Out'!A1374&gt;1,'Lay Out'!C1374,"")</f>
        <v/>
      </c>
      <c r="G1374">
        <f>'Lay Out'!E1374</f>
        <v>0</v>
      </c>
      <c r="H1374" s="16" t="str">
        <f ca="1">IF('Lay Out'!A1374&gt;3,CONCATENATE('Lay Out'!A1374,RANDBETWEEN(1,99999)),(""))</f>
        <v/>
      </c>
      <c r="I1374" s="16" t="str">
        <f>IF('Lay Out'!A1374&gt;1,'Lay Out'!B1374,"")</f>
        <v/>
      </c>
      <c r="J1374" s="16" t="str">
        <f t="shared" si="127"/>
        <v/>
      </c>
      <c r="K1374" s="16" t="str">
        <f t="shared" si="128"/>
        <v/>
      </c>
      <c r="L1374" s="16" t="str" cm="1">
        <f t="array" ref="L1374">IF(E1374="","",_xlfn.IFS(E1374=18,40,E1374=16,3,E1374=10,10))</f>
        <v/>
      </c>
      <c r="M1374" s="22" t="str">
        <f>IF(E1374=18,'Lay Out'!D1374,IF(E1374=10,'Lay Out'!D1374,IF(E1374=16,'Lay Out'!D1374,"")))</f>
        <v/>
      </c>
      <c r="N1374" s="16" t="str">
        <f>IF(K1374=1,'Lay Out'!G1374,"")</f>
        <v/>
      </c>
      <c r="O1374" s="23" t="str">
        <f>IF(K1374=1,'Lay Out'!$J$25,"")</f>
        <v/>
      </c>
      <c r="P1374">
        <f t="shared" si="129"/>
        <v>90646</v>
      </c>
      <c r="Q1374" s="16" t="str">
        <f>IF(K1374=1,'Lay Out'!F1374,"")</f>
        <v/>
      </c>
    </row>
    <row r="1375" spans="1:17" ht="14.4">
      <c r="A1375" t="str">
        <f>IF(C1375="no",_xlfn.XLOOKUP(D1375,'BASE BANCOS'!B:B,'BASE BANCOS'!C:C,"",0,1),IF(C1375&gt;2,_xlfn.XLOOKUP(D1375,'BASE BANCOS'!A:A,'BASE BANCOS'!C:C,"",0,1),""))</f>
        <v/>
      </c>
      <c r="B1375" s="16" t="str">
        <f>_xlfn.XLOOKUP(A1375,'BASE BANCOS'!C:C,'BASE BANCOS'!B:B,"",0,1)</f>
        <v/>
      </c>
      <c r="C1375" t="str">
        <f t="shared" si="131"/>
        <v/>
      </c>
      <c r="D1375" s="16">
        <f t="shared" si="130"/>
        <v>0</v>
      </c>
      <c r="E1375" t="str">
        <f t="shared" si="126"/>
        <v/>
      </c>
      <c r="F1375" s="21" t="str">
        <f>IF('Lay Out'!A1375&gt;1,'Lay Out'!C1375,"")</f>
        <v/>
      </c>
      <c r="G1375">
        <f>'Lay Out'!E1375</f>
        <v>0</v>
      </c>
      <c r="H1375" s="16" t="str">
        <f ca="1">IF('Lay Out'!A1375&gt;3,CONCATENATE('Lay Out'!A1375,RANDBETWEEN(1,99999)),(""))</f>
        <v/>
      </c>
      <c r="I1375" s="16" t="str">
        <f>IF('Lay Out'!A1375&gt;1,'Lay Out'!B1375,"")</f>
        <v/>
      </c>
      <c r="J1375" s="16" t="str">
        <f t="shared" si="127"/>
        <v/>
      </c>
      <c r="K1375" s="16" t="str">
        <f t="shared" si="128"/>
        <v/>
      </c>
      <c r="L1375" s="16" t="str" cm="1">
        <f t="array" ref="L1375">IF(E1375="","",_xlfn.IFS(E1375=18,40,E1375=16,3,E1375=10,10))</f>
        <v/>
      </c>
      <c r="M1375" s="22" t="str">
        <f>IF(E1375=18,'Lay Out'!D1375,IF(E1375=10,'Lay Out'!D1375,IF(E1375=16,'Lay Out'!D1375,"")))</f>
        <v/>
      </c>
      <c r="N1375" s="16" t="str">
        <f>IF(K1375=1,'Lay Out'!G1375,"")</f>
        <v/>
      </c>
      <c r="O1375" s="23" t="str">
        <f>IF(K1375=1,'Lay Out'!$J$25,"")</f>
        <v/>
      </c>
      <c r="P1375">
        <f t="shared" si="129"/>
        <v>90646</v>
      </c>
      <c r="Q1375" s="16" t="str">
        <f>IF(K1375=1,'Lay Out'!F1375,"")</f>
        <v/>
      </c>
    </row>
    <row r="1376" spans="1:17" ht="14.4">
      <c r="A1376" t="str">
        <f>IF(C1376="no",_xlfn.XLOOKUP(D1376,'BASE BANCOS'!B:B,'BASE BANCOS'!C:C,"",0,1),IF(C1376&gt;2,_xlfn.XLOOKUP(D1376,'BASE BANCOS'!A:A,'BASE BANCOS'!C:C,"",0,1),""))</f>
        <v/>
      </c>
      <c r="B1376" s="16" t="str">
        <f>_xlfn.XLOOKUP(A1376,'BASE BANCOS'!C:C,'BASE BANCOS'!B:B,"",0,1)</f>
        <v/>
      </c>
      <c r="C1376" t="str">
        <f t="shared" si="131"/>
        <v/>
      </c>
      <c r="D1376" s="16">
        <f t="shared" si="130"/>
        <v>0</v>
      </c>
      <c r="E1376" t="str">
        <f t="shared" si="126"/>
        <v/>
      </c>
      <c r="F1376" s="21" t="str">
        <f>IF('Lay Out'!A1376&gt;1,'Lay Out'!C1376,"")</f>
        <v/>
      </c>
      <c r="G1376">
        <f>'Lay Out'!E1376</f>
        <v>0</v>
      </c>
      <c r="H1376" s="16" t="str">
        <f ca="1">IF('Lay Out'!A1376&gt;3,CONCATENATE('Lay Out'!A1376,RANDBETWEEN(1,99999)),(""))</f>
        <v/>
      </c>
      <c r="I1376" s="16" t="str">
        <f>IF('Lay Out'!A1376&gt;1,'Lay Out'!B1376,"")</f>
        <v/>
      </c>
      <c r="J1376" s="16" t="str">
        <f t="shared" si="127"/>
        <v/>
      </c>
      <c r="K1376" s="16" t="str">
        <f t="shared" si="128"/>
        <v/>
      </c>
      <c r="L1376" s="16" t="str" cm="1">
        <f t="array" ref="L1376">IF(E1376="","",_xlfn.IFS(E1376=18,40,E1376=16,3,E1376=10,10))</f>
        <v/>
      </c>
      <c r="M1376" s="22" t="str">
        <f>IF(E1376=18,'Lay Out'!D1376,IF(E1376=10,'Lay Out'!D1376,IF(E1376=16,'Lay Out'!D1376,"")))</f>
        <v/>
      </c>
      <c r="N1376" s="16" t="str">
        <f>IF(K1376=1,'Lay Out'!G1376,"")</f>
        <v/>
      </c>
      <c r="O1376" s="23" t="str">
        <f>IF(K1376=1,'Lay Out'!$J$25,"")</f>
        <v/>
      </c>
      <c r="P1376">
        <f t="shared" si="129"/>
        <v>90646</v>
      </c>
      <c r="Q1376" s="16" t="str">
        <f>IF(K1376=1,'Lay Out'!F1376,"")</f>
        <v/>
      </c>
    </row>
    <row r="1377" spans="1:17" ht="14.4">
      <c r="A1377" t="str">
        <f>IF(C1377="no",_xlfn.XLOOKUP(D1377,'BASE BANCOS'!B:B,'BASE BANCOS'!C:C,"",0,1),IF(C1377&gt;2,_xlfn.XLOOKUP(D1377,'BASE BANCOS'!A:A,'BASE BANCOS'!C:C,"",0,1),""))</f>
        <v/>
      </c>
      <c r="B1377" s="16" t="str">
        <f>_xlfn.XLOOKUP(A1377,'BASE BANCOS'!C:C,'BASE BANCOS'!B:B,"",0,1)</f>
        <v/>
      </c>
      <c r="C1377" t="str">
        <f t="shared" si="131"/>
        <v/>
      </c>
      <c r="D1377" s="16">
        <f t="shared" si="130"/>
        <v>0</v>
      </c>
      <c r="E1377" t="str">
        <f t="shared" si="126"/>
        <v/>
      </c>
      <c r="F1377" s="21" t="str">
        <f>IF('Lay Out'!A1377&gt;1,'Lay Out'!C1377,"")</f>
        <v/>
      </c>
      <c r="G1377">
        <f>'Lay Out'!E1377</f>
        <v>0</v>
      </c>
      <c r="H1377" s="16" t="str">
        <f ca="1">IF('Lay Out'!A1377&gt;3,CONCATENATE('Lay Out'!A1377,RANDBETWEEN(1,99999)),(""))</f>
        <v/>
      </c>
      <c r="I1377" s="16" t="str">
        <f>IF('Lay Out'!A1377&gt;1,'Lay Out'!B1377,"")</f>
        <v/>
      </c>
      <c r="J1377" s="16" t="str">
        <f t="shared" si="127"/>
        <v/>
      </c>
      <c r="K1377" s="16" t="str">
        <f t="shared" si="128"/>
        <v/>
      </c>
      <c r="L1377" s="16" t="str" cm="1">
        <f t="array" ref="L1377">IF(E1377="","",_xlfn.IFS(E1377=18,40,E1377=16,3,E1377=10,10))</f>
        <v/>
      </c>
      <c r="M1377" s="22" t="str">
        <f>IF(E1377=18,'Lay Out'!D1377,IF(E1377=10,'Lay Out'!D1377,IF(E1377=16,'Lay Out'!D1377,"")))</f>
        <v/>
      </c>
      <c r="N1377" s="16" t="str">
        <f>IF(K1377=1,'Lay Out'!G1377,"")</f>
        <v/>
      </c>
      <c r="O1377" s="23" t="str">
        <f>IF(K1377=1,'Lay Out'!$J$25,"")</f>
        <v/>
      </c>
      <c r="P1377">
        <f t="shared" si="129"/>
        <v>90646</v>
      </c>
      <c r="Q1377" s="16" t="str">
        <f>IF(K1377=1,'Lay Out'!F1377,"")</f>
        <v/>
      </c>
    </row>
    <row r="1378" spans="1:17" ht="14.4">
      <c r="A1378" t="str">
        <f>IF(C1378="no",_xlfn.XLOOKUP(D1378,'BASE BANCOS'!B:B,'BASE BANCOS'!C:C,"",0,1),IF(C1378&gt;2,_xlfn.XLOOKUP(D1378,'BASE BANCOS'!A:A,'BASE BANCOS'!C:C,"",0,1),""))</f>
        <v/>
      </c>
      <c r="B1378" s="16" t="str">
        <f>_xlfn.XLOOKUP(A1378,'BASE BANCOS'!C:C,'BASE BANCOS'!B:B,"",0,1)</f>
        <v/>
      </c>
      <c r="C1378" t="str">
        <f t="shared" si="131"/>
        <v/>
      </c>
      <c r="D1378" s="16">
        <f t="shared" si="130"/>
        <v>0</v>
      </c>
      <c r="E1378" t="str">
        <f t="shared" si="126"/>
        <v/>
      </c>
      <c r="F1378" s="21" t="str">
        <f>IF('Lay Out'!A1378&gt;1,'Lay Out'!C1378,"")</f>
        <v/>
      </c>
      <c r="G1378">
        <f>'Lay Out'!E1378</f>
        <v>0</v>
      </c>
      <c r="H1378" s="16" t="str">
        <f ca="1">IF('Lay Out'!A1378&gt;3,CONCATENATE('Lay Out'!A1378,RANDBETWEEN(1,99999)),(""))</f>
        <v/>
      </c>
      <c r="I1378" s="16" t="str">
        <f>IF('Lay Out'!A1378&gt;1,'Lay Out'!B1378,"")</f>
        <v/>
      </c>
      <c r="J1378" s="16" t="str">
        <f t="shared" si="127"/>
        <v/>
      </c>
      <c r="K1378" s="16" t="str">
        <f t="shared" si="128"/>
        <v/>
      </c>
      <c r="L1378" s="16" t="str" cm="1">
        <f t="array" ref="L1378">IF(E1378="","",_xlfn.IFS(E1378=18,40,E1378=16,3,E1378=10,10))</f>
        <v/>
      </c>
      <c r="M1378" s="22" t="str">
        <f>IF(E1378=18,'Lay Out'!D1378,IF(E1378=10,'Lay Out'!D1378,IF(E1378=16,'Lay Out'!D1378,"")))</f>
        <v/>
      </c>
      <c r="N1378" s="16" t="str">
        <f>IF(K1378=1,'Lay Out'!G1378,"")</f>
        <v/>
      </c>
      <c r="O1378" s="23" t="str">
        <f>IF(K1378=1,'Lay Out'!$J$25,"")</f>
        <v/>
      </c>
      <c r="P1378">
        <f t="shared" si="129"/>
        <v>90646</v>
      </c>
      <c r="Q1378" s="16" t="str">
        <f>IF(K1378=1,'Lay Out'!F1378,"")</f>
        <v/>
      </c>
    </row>
    <row r="1379" spans="1:17" ht="14.4">
      <c r="A1379" t="str">
        <f>IF(C1379="no",_xlfn.XLOOKUP(D1379,'BASE BANCOS'!B:B,'BASE BANCOS'!C:C,"",0,1),IF(C1379&gt;2,_xlfn.XLOOKUP(D1379,'BASE BANCOS'!A:A,'BASE BANCOS'!C:C,"",0,1),""))</f>
        <v/>
      </c>
      <c r="B1379" s="16" t="str">
        <f>_xlfn.XLOOKUP(A1379,'BASE BANCOS'!C:C,'BASE BANCOS'!B:B,"",0,1)</f>
        <v/>
      </c>
      <c r="C1379" t="str">
        <f t="shared" si="131"/>
        <v/>
      </c>
      <c r="D1379" s="16">
        <f t="shared" si="130"/>
        <v>0</v>
      </c>
      <c r="E1379" t="str">
        <f t="shared" si="126"/>
        <v/>
      </c>
      <c r="F1379" s="21" t="str">
        <f>IF('Lay Out'!A1379&gt;1,'Lay Out'!C1379,"")</f>
        <v/>
      </c>
      <c r="G1379">
        <f>'Lay Out'!E1379</f>
        <v>0</v>
      </c>
      <c r="H1379" s="16" t="str">
        <f ca="1">IF('Lay Out'!A1379&gt;3,CONCATENATE('Lay Out'!A1379,RANDBETWEEN(1,99999)),(""))</f>
        <v/>
      </c>
      <c r="I1379" s="16" t="str">
        <f>IF('Lay Out'!A1379&gt;1,'Lay Out'!B1379,"")</f>
        <v/>
      </c>
      <c r="J1379" s="16" t="str">
        <f t="shared" si="127"/>
        <v/>
      </c>
      <c r="K1379" s="16" t="str">
        <f t="shared" si="128"/>
        <v/>
      </c>
      <c r="L1379" s="16" t="str" cm="1">
        <f t="array" ref="L1379">IF(E1379="","",_xlfn.IFS(E1379=18,40,E1379=16,3,E1379=10,10))</f>
        <v/>
      </c>
      <c r="M1379" s="22" t="str">
        <f>IF(E1379=18,'Lay Out'!D1379,IF(E1379=10,'Lay Out'!D1379,IF(E1379=16,'Lay Out'!D1379,"")))</f>
        <v/>
      </c>
      <c r="N1379" s="16" t="str">
        <f>IF(K1379=1,'Lay Out'!G1379,"")</f>
        <v/>
      </c>
      <c r="O1379" s="23" t="str">
        <f>IF(K1379=1,'Lay Out'!$J$25,"")</f>
        <v/>
      </c>
      <c r="P1379">
        <f t="shared" si="129"/>
        <v>90646</v>
      </c>
      <c r="Q1379" s="16" t="str">
        <f>IF(K1379=1,'Lay Out'!F1379,"")</f>
        <v/>
      </c>
    </row>
    <row r="1380" spans="1:17" ht="14.4">
      <c r="A1380" t="str">
        <f>IF(C1380="no",_xlfn.XLOOKUP(D1380,'BASE BANCOS'!B:B,'BASE BANCOS'!C:C,"",0,1),IF(C1380&gt;2,_xlfn.XLOOKUP(D1380,'BASE BANCOS'!A:A,'BASE BANCOS'!C:C,"",0,1),""))</f>
        <v/>
      </c>
      <c r="B1380" s="16" t="str">
        <f>_xlfn.XLOOKUP(A1380,'BASE BANCOS'!C:C,'BASE BANCOS'!B:B,"",0,1)</f>
        <v/>
      </c>
      <c r="C1380" t="str">
        <f t="shared" si="131"/>
        <v/>
      </c>
      <c r="D1380" s="16">
        <f t="shared" si="130"/>
        <v>0</v>
      </c>
      <c r="E1380" t="str">
        <f t="shared" si="126"/>
        <v/>
      </c>
      <c r="F1380" s="21" t="str">
        <f>IF('Lay Out'!A1380&gt;1,'Lay Out'!C1380,"")</f>
        <v/>
      </c>
      <c r="G1380">
        <f>'Lay Out'!E1380</f>
        <v>0</v>
      </c>
      <c r="H1380" s="16" t="str">
        <f ca="1">IF('Lay Out'!A1380&gt;3,CONCATENATE('Lay Out'!A1380,RANDBETWEEN(1,99999)),(""))</f>
        <v/>
      </c>
      <c r="I1380" s="16" t="str">
        <f>IF('Lay Out'!A1380&gt;1,'Lay Out'!B1380,"")</f>
        <v/>
      </c>
      <c r="J1380" s="16" t="str">
        <f t="shared" si="127"/>
        <v/>
      </c>
      <c r="K1380" s="16" t="str">
        <f t="shared" si="128"/>
        <v/>
      </c>
      <c r="L1380" s="16" t="str" cm="1">
        <f t="array" ref="L1380">IF(E1380="","",_xlfn.IFS(E1380=18,40,E1380=16,3,E1380=10,10))</f>
        <v/>
      </c>
      <c r="M1380" s="22" t="str">
        <f>IF(E1380=18,'Lay Out'!D1380,IF(E1380=10,'Lay Out'!D1380,IF(E1380=16,'Lay Out'!D1380,"")))</f>
        <v/>
      </c>
      <c r="N1380" s="16" t="str">
        <f>IF(K1380=1,'Lay Out'!G1380,"")</f>
        <v/>
      </c>
      <c r="O1380" s="23" t="str">
        <f>IF(K1380=1,'Lay Out'!$J$25,"")</f>
        <v/>
      </c>
      <c r="P1380">
        <f t="shared" si="129"/>
        <v>90646</v>
      </c>
      <c r="Q1380" s="16" t="str">
        <f>IF(K1380=1,'Lay Out'!F1380,"")</f>
        <v/>
      </c>
    </row>
    <row r="1381" spans="1:17" ht="14.4">
      <c r="A1381" t="str">
        <f>IF(C1381="no",_xlfn.XLOOKUP(D1381,'BASE BANCOS'!B:B,'BASE BANCOS'!C:C,"",0,1),IF(C1381&gt;2,_xlfn.XLOOKUP(D1381,'BASE BANCOS'!A:A,'BASE BANCOS'!C:C,"",0,1),""))</f>
        <v/>
      </c>
      <c r="B1381" s="16" t="str">
        <f>_xlfn.XLOOKUP(A1381,'BASE BANCOS'!C:C,'BASE BANCOS'!B:B,"",0,1)</f>
        <v/>
      </c>
      <c r="C1381" t="str">
        <f t="shared" si="131"/>
        <v/>
      </c>
      <c r="D1381" s="16">
        <f t="shared" si="130"/>
        <v>0</v>
      </c>
      <c r="E1381" t="str">
        <f t="shared" si="126"/>
        <v/>
      </c>
      <c r="F1381" s="21" t="str">
        <f>IF('Lay Out'!A1381&gt;1,'Lay Out'!C1381,"")</f>
        <v/>
      </c>
      <c r="G1381">
        <f>'Lay Out'!E1381</f>
        <v>0</v>
      </c>
      <c r="H1381" s="16" t="str">
        <f ca="1">IF('Lay Out'!A1381&gt;3,CONCATENATE('Lay Out'!A1381,RANDBETWEEN(1,99999)),(""))</f>
        <v/>
      </c>
      <c r="I1381" s="16" t="str">
        <f>IF('Lay Out'!A1381&gt;1,'Lay Out'!B1381,"")</f>
        <v/>
      </c>
      <c r="J1381" s="16" t="str">
        <f t="shared" si="127"/>
        <v/>
      </c>
      <c r="K1381" s="16" t="str">
        <f t="shared" si="128"/>
        <v/>
      </c>
      <c r="L1381" s="16" t="str" cm="1">
        <f t="array" ref="L1381">IF(E1381="","",_xlfn.IFS(E1381=18,40,E1381=16,3,E1381=10,10))</f>
        <v/>
      </c>
      <c r="M1381" s="22" t="str">
        <f>IF(E1381=18,'Lay Out'!D1381,IF(E1381=10,'Lay Out'!D1381,IF(E1381=16,'Lay Out'!D1381,"")))</f>
        <v/>
      </c>
      <c r="N1381" s="16" t="str">
        <f>IF(K1381=1,'Lay Out'!G1381,"")</f>
        <v/>
      </c>
      <c r="O1381" s="23" t="str">
        <f>IF(K1381=1,'Lay Out'!$J$25,"")</f>
        <v/>
      </c>
      <c r="P1381">
        <f t="shared" si="129"/>
        <v>90646</v>
      </c>
      <c r="Q1381" s="16" t="str">
        <f>IF(K1381=1,'Lay Out'!F1381,"")</f>
        <v/>
      </c>
    </row>
    <row r="1382" spans="1:17" ht="14.4">
      <c r="A1382" t="str">
        <f>IF(C1382="no",_xlfn.XLOOKUP(D1382,'BASE BANCOS'!B:B,'BASE BANCOS'!C:C,"",0,1),IF(C1382&gt;2,_xlfn.XLOOKUP(D1382,'BASE BANCOS'!A:A,'BASE BANCOS'!C:C,"",0,1),""))</f>
        <v/>
      </c>
      <c r="B1382" s="16" t="str">
        <f>_xlfn.XLOOKUP(A1382,'BASE BANCOS'!C:C,'BASE BANCOS'!B:B,"",0,1)</f>
        <v/>
      </c>
      <c r="C1382" t="str">
        <f t="shared" si="131"/>
        <v/>
      </c>
      <c r="D1382" s="16">
        <f t="shared" si="130"/>
        <v>0</v>
      </c>
      <c r="E1382" t="str">
        <f t="shared" si="126"/>
        <v/>
      </c>
      <c r="F1382" s="21" t="str">
        <f>IF('Lay Out'!A1382&gt;1,'Lay Out'!C1382,"")</f>
        <v/>
      </c>
      <c r="G1382">
        <f>'Lay Out'!E1382</f>
        <v>0</v>
      </c>
      <c r="H1382" s="16" t="str">
        <f ca="1">IF('Lay Out'!A1382&gt;3,CONCATENATE('Lay Out'!A1382,RANDBETWEEN(1,99999)),(""))</f>
        <v/>
      </c>
      <c r="I1382" s="16" t="str">
        <f>IF('Lay Out'!A1382&gt;1,'Lay Out'!B1382,"")</f>
        <v/>
      </c>
      <c r="J1382" s="16" t="str">
        <f t="shared" si="127"/>
        <v/>
      </c>
      <c r="K1382" s="16" t="str">
        <f t="shared" si="128"/>
        <v/>
      </c>
      <c r="L1382" s="16" t="str" cm="1">
        <f t="array" ref="L1382">IF(E1382="","",_xlfn.IFS(E1382=18,40,E1382=16,3,E1382=10,10))</f>
        <v/>
      </c>
      <c r="M1382" s="22" t="str">
        <f>IF(E1382=18,'Lay Out'!D1382,IF(E1382=10,'Lay Out'!D1382,IF(E1382=16,'Lay Out'!D1382,"")))</f>
        <v/>
      </c>
      <c r="N1382" s="16" t="str">
        <f>IF(K1382=1,'Lay Out'!G1382,"")</f>
        <v/>
      </c>
      <c r="O1382" s="23" t="str">
        <f>IF(K1382=1,'Lay Out'!$J$25,"")</f>
        <v/>
      </c>
      <c r="P1382">
        <f t="shared" si="129"/>
        <v>90646</v>
      </c>
      <c r="Q1382" s="16" t="str">
        <f>IF(K1382=1,'Lay Out'!F1382,"")</f>
        <v/>
      </c>
    </row>
    <row r="1383" spans="1:17" ht="14.4">
      <c r="A1383" t="str">
        <f>IF(C1383="no",_xlfn.XLOOKUP(D1383,'BASE BANCOS'!B:B,'BASE BANCOS'!C:C,"",0,1),IF(C1383&gt;2,_xlfn.XLOOKUP(D1383,'BASE BANCOS'!A:A,'BASE BANCOS'!C:C,"",0,1),""))</f>
        <v/>
      </c>
      <c r="B1383" s="16" t="str">
        <f>_xlfn.XLOOKUP(A1383,'BASE BANCOS'!C:C,'BASE BANCOS'!B:B,"",0,1)</f>
        <v/>
      </c>
      <c r="C1383" t="str">
        <f t="shared" si="131"/>
        <v/>
      </c>
      <c r="D1383" s="16">
        <f t="shared" si="130"/>
        <v>0</v>
      </c>
      <c r="E1383" t="str">
        <f t="shared" si="126"/>
        <v/>
      </c>
      <c r="F1383" s="21" t="str">
        <f>IF('Lay Out'!A1383&gt;1,'Lay Out'!C1383,"")</f>
        <v/>
      </c>
      <c r="G1383">
        <f>'Lay Out'!E1383</f>
        <v>0</v>
      </c>
      <c r="H1383" s="16" t="str">
        <f ca="1">IF('Lay Out'!A1383&gt;3,CONCATENATE('Lay Out'!A1383,RANDBETWEEN(1,99999)),(""))</f>
        <v/>
      </c>
      <c r="I1383" s="16" t="str">
        <f>IF('Lay Out'!A1383&gt;1,'Lay Out'!B1383,"")</f>
        <v/>
      </c>
      <c r="J1383" s="16" t="str">
        <f t="shared" si="127"/>
        <v/>
      </c>
      <c r="K1383" s="16" t="str">
        <f t="shared" si="128"/>
        <v/>
      </c>
      <c r="L1383" s="16" t="str" cm="1">
        <f t="array" ref="L1383">IF(E1383="","",_xlfn.IFS(E1383=18,40,E1383=16,3,E1383=10,10))</f>
        <v/>
      </c>
      <c r="M1383" s="22" t="str">
        <f>IF(E1383=18,'Lay Out'!D1383,IF(E1383=10,'Lay Out'!D1383,IF(E1383=16,'Lay Out'!D1383,"")))</f>
        <v/>
      </c>
      <c r="N1383" s="16" t="str">
        <f>IF(K1383=1,'Lay Out'!G1383,"")</f>
        <v/>
      </c>
      <c r="O1383" s="23" t="str">
        <f>IF(K1383=1,'Lay Out'!$J$25,"")</f>
        <v/>
      </c>
      <c r="P1383">
        <f t="shared" si="129"/>
        <v>90646</v>
      </c>
      <c r="Q1383" s="16" t="str">
        <f>IF(K1383=1,'Lay Out'!F1383,"")</f>
        <v/>
      </c>
    </row>
    <row r="1384" spans="1:17" ht="14.4">
      <c r="A1384" t="str">
        <f>IF(C1384="no",_xlfn.XLOOKUP(D1384,'BASE BANCOS'!B:B,'BASE BANCOS'!C:C,"",0,1),IF(C1384&gt;2,_xlfn.XLOOKUP(D1384,'BASE BANCOS'!A:A,'BASE BANCOS'!C:C,"",0,1),""))</f>
        <v/>
      </c>
      <c r="B1384" s="16" t="str">
        <f>_xlfn.XLOOKUP(A1384,'BASE BANCOS'!C:C,'BASE BANCOS'!B:B,"",0,1)</f>
        <v/>
      </c>
      <c r="C1384" t="str">
        <f t="shared" si="131"/>
        <v/>
      </c>
      <c r="D1384" s="16">
        <f t="shared" si="130"/>
        <v>0</v>
      </c>
      <c r="E1384" t="str">
        <f t="shared" si="126"/>
        <v/>
      </c>
      <c r="F1384" s="21" t="str">
        <f>IF('Lay Out'!A1384&gt;1,'Lay Out'!C1384,"")</f>
        <v/>
      </c>
      <c r="G1384">
        <f>'Lay Out'!E1384</f>
        <v>0</v>
      </c>
      <c r="H1384" s="16" t="str">
        <f ca="1">IF('Lay Out'!A1384&gt;3,CONCATENATE('Lay Out'!A1384,RANDBETWEEN(1,99999)),(""))</f>
        <v/>
      </c>
      <c r="I1384" s="16" t="str">
        <f>IF('Lay Out'!A1384&gt;1,'Lay Out'!B1384,"")</f>
        <v/>
      </c>
      <c r="J1384" s="16" t="str">
        <f t="shared" si="127"/>
        <v/>
      </c>
      <c r="K1384" s="16" t="str">
        <f t="shared" si="128"/>
        <v/>
      </c>
      <c r="L1384" s="16" t="str" cm="1">
        <f t="array" ref="L1384">IF(E1384="","",_xlfn.IFS(E1384=18,40,E1384=16,3,E1384=10,10))</f>
        <v/>
      </c>
      <c r="M1384" s="22" t="str">
        <f>IF(E1384=18,'Lay Out'!D1384,IF(E1384=10,'Lay Out'!D1384,IF(E1384=16,'Lay Out'!D1384,"")))</f>
        <v/>
      </c>
      <c r="N1384" s="16" t="str">
        <f>IF(K1384=1,'Lay Out'!G1384,"")</f>
        <v/>
      </c>
      <c r="O1384" s="23" t="str">
        <f>IF(K1384=1,'Lay Out'!$J$25,"")</f>
        <v/>
      </c>
      <c r="P1384">
        <f t="shared" si="129"/>
        <v>90646</v>
      </c>
      <c r="Q1384" s="16" t="str">
        <f>IF(K1384=1,'Lay Out'!F1384,"")</f>
        <v/>
      </c>
    </row>
    <row r="1385" spans="1:17" ht="14.4">
      <c r="A1385" t="str">
        <f>IF(C1385="no",_xlfn.XLOOKUP(D1385,'BASE BANCOS'!B:B,'BASE BANCOS'!C:C,"",0,1),IF(C1385&gt;2,_xlfn.XLOOKUP(D1385,'BASE BANCOS'!A:A,'BASE BANCOS'!C:C,"",0,1),""))</f>
        <v/>
      </c>
      <c r="B1385" s="16" t="str">
        <f>_xlfn.XLOOKUP(A1385,'BASE BANCOS'!C:C,'BASE BANCOS'!B:B,"",0,1)</f>
        <v/>
      </c>
      <c r="C1385" t="str">
        <f t="shared" si="131"/>
        <v/>
      </c>
      <c r="D1385" s="16">
        <f t="shared" si="130"/>
        <v>0</v>
      </c>
      <c r="E1385" t="str">
        <f t="shared" si="126"/>
        <v/>
      </c>
      <c r="F1385" s="21" t="str">
        <f>IF('Lay Out'!A1385&gt;1,'Lay Out'!C1385,"")</f>
        <v/>
      </c>
      <c r="G1385">
        <f>'Lay Out'!E1385</f>
        <v>0</v>
      </c>
      <c r="H1385" s="16" t="str">
        <f ca="1">IF('Lay Out'!A1385&gt;3,CONCATENATE('Lay Out'!A1385,RANDBETWEEN(1,99999)),(""))</f>
        <v/>
      </c>
      <c r="I1385" s="16" t="str">
        <f>IF('Lay Out'!A1385&gt;1,'Lay Out'!B1385,"")</f>
        <v/>
      </c>
      <c r="J1385" s="16" t="str">
        <f t="shared" si="127"/>
        <v/>
      </c>
      <c r="K1385" s="16" t="str">
        <f t="shared" si="128"/>
        <v/>
      </c>
      <c r="L1385" s="16" t="str" cm="1">
        <f t="array" ref="L1385">IF(E1385="","",_xlfn.IFS(E1385=18,40,E1385=16,3,E1385=10,10))</f>
        <v/>
      </c>
      <c r="M1385" s="22" t="str">
        <f>IF(E1385=18,'Lay Out'!D1385,IF(E1385=10,'Lay Out'!D1385,IF(E1385=16,'Lay Out'!D1385,"")))</f>
        <v/>
      </c>
      <c r="N1385" s="16" t="str">
        <f>IF(K1385=1,'Lay Out'!G1385,"")</f>
        <v/>
      </c>
      <c r="O1385" s="23" t="str">
        <f>IF(K1385=1,'Lay Out'!$J$25,"")</f>
        <v/>
      </c>
      <c r="P1385">
        <f t="shared" si="129"/>
        <v>90646</v>
      </c>
      <c r="Q1385" s="16" t="str">
        <f>IF(K1385=1,'Lay Out'!F1385,"")</f>
        <v/>
      </c>
    </row>
    <row r="1386" spans="1:17" ht="14.4">
      <c r="A1386" t="str">
        <f>IF(C1386="no",_xlfn.XLOOKUP(D1386,'BASE BANCOS'!B:B,'BASE BANCOS'!C:C,"",0,1),IF(C1386&gt;2,_xlfn.XLOOKUP(D1386,'BASE BANCOS'!A:A,'BASE BANCOS'!C:C,"",0,1),""))</f>
        <v/>
      </c>
      <c r="B1386" s="16" t="str">
        <f>_xlfn.XLOOKUP(A1386,'BASE BANCOS'!C:C,'BASE BANCOS'!B:B,"",0,1)</f>
        <v/>
      </c>
      <c r="C1386" t="str">
        <f t="shared" si="131"/>
        <v/>
      </c>
      <c r="D1386" s="16">
        <f t="shared" si="130"/>
        <v>0</v>
      </c>
      <c r="E1386" t="str">
        <f t="shared" si="126"/>
        <v/>
      </c>
      <c r="F1386" s="21" t="str">
        <f>IF('Lay Out'!A1386&gt;1,'Lay Out'!C1386,"")</f>
        <v/>
      </c>
      <c r="G1386">
        <f>'Lay Out'!E1386</f>
        <v>0</v>
      </c>
      <c r="H1386" s="16" t="str">
        <f ca="1">IF('Lay Out'!A1386&gt;3,CONCATENATE('Lay Out'!A1386,RANDBETWEEN(1,99999)),(""))</f>
        <v/>
      </c>
      <c r="I1386" s="16" t="str">
        <f>IF('Lay Out'!A1386&gt;1,'Lay Out'!B1386,"")</f>
        <v/>
      </c>
      <c r="J1386" s="16" t="str">
        <f t="shared" si="127"/>
        <v/>
      </c>
      <c r="K1386" s="16" t="str">
        <f t="shared" si="128"/>
        <v/>
      </c>
      <c r="L1386" s="16" t="str" cm="1">
        <f t="array" ref="L1386">IF(E1386="","",_xlfn.IFS(E1386=18,40,E1386=16,3,E1386=10,10))</f>
        <v/>
      </c>
      <c r="M1386" s="22" t="str">
        <f>IF(E1386=18,'Lay Out'!D1386,IF(E1386=10,'Lay Out'!D1386,IF(E1386=16,'Lay Out'!D1386,"")))</f>
        <v/>
      </c>
      <c r="N1386" s="16" t="str">
        <f>IF(K1386=1,'Lay Out'!G1386,"")</f>
        <v/>
      </c>
      <c r="O1386" s="23" t="str">
        <f>IF(K1386=1,'Lay Out'!$J$25,"")</f>
        <v/>
      </c>
      <c r="P1386">
        <f t="shared" si="129"/>
        <v>90646</v>
      </c>
      <c r="Q1386" s="16" t="str">
        <f>IF(K1386=1,'Lay Out'!F1386,"")</f>
        <v/>
      </c>
    </row>
    <row r="1387" spans="1:17" ht="14.4">
      <c r="A1387" t="str">
        <f>IF(C1387="no",_xlfn.XLOOKUP(D1387,'BASE BANCOS'!B:B,'BASE BANCOS'!C:C,"",0,1),IF(C1387&gt;2,_xlfn.XLOOKUP(D1387,'BASE BANCOS'!A:A,'BASE BANCOS'!C:C,"",0,1),""))</f>
        <v/>
      </c>
      <c r="B1387" s="16" t="str">
        <f>_xlfn.XLOOKUP(A1387,'BASE BANCOS'!C:C,'BASE BANCOS'!B:B,"",0,1)</f>
        <v/>
      </c>
      <c r="C1387" t="str">
        <f t="shared" si="131"/>
        <v/>
      </c>
      <c r="D1387" s="16">
        <f t="shared" si="130"/>
        <v>0</v>
      </c>
      <c r="E1387" t="str">
        <f t="shared" si="126"/>
        <v/>
      </c>
      <c r="F1387" s="21" t="str">
        <f>IF('Lay Out'!A1387&gt;1,'Lay Out'!C1387,"")</f>
        <v/>
      </c>
      <c r="G1387">
        <f>'Lay Out'!E1387</f>
        <v>0</v>
      </c>
      <c r="H1387" s="16" t="str">
        <f ca="1">IF('Lay Out'!A1387&gt;3,CONCATENATE('Lay Out'!A1387,RANDBETWEEN(1,99999)),(""))</f>
        <v/>
      </c>
      <c r="I1387" s="16" t="str">
        <f>IF('Lay Out'!A1387&gt;1,'Lay Out'!B1387,"")</f>
        <v/>
      </c>
      <c r="J1387" s="16" t="str">
        <f t="shared" si="127"/>
        <v/>
      </c>
      <c r="K1387" s="16" t="str">
        <f t="shared" si="128"/>
        <v/>
      </c>
      <c r="L1387" s="16" t="str" cm="1">
        <f t="array" ref="L1387">IF(E1387="","",_xlfn.IFS(E1387=18,40,E1387=16,3,E1387=10,10))</f>
        <v/>
      </c>
      <c r="M1387" s="22" t="str">
        <f>IF(E1387=18,'Lay Out'!D1387,IF(E1387=10,'Lay Out'!D1387,IF(E1387=16,'Lay Out'!D1387,"")))</f>
        <v/>
      </c>
      <c r="N1387" s="16" t="str">
        <f>IF(K1387=1,'Lay Out'!G1387,"")</f>
        <v/>
      </c>
      <c r="O1387" s="23" t="str">
        <f>IF(K1387=1,'Lay Out'!$J$25,"")</f>
        <v/>
      </c>
      <c r="P1387">
        <f t="shared" si="129"/>
        <v>90646</v>
      </c>
      <c r="Q1387" s="16" t="str">
        <f>IF(K1387=1,'Lay Out'!F1387,"")</f>
        <v/>
      </c>
    </row>
    <row r="1388" spans="1:17" ht="14.4">
      <c r="A1388" t="str">
        <f>IF(C1388="no",_xlfn.XLOOKUP(D1388,'BASE BANCOS'!B:B,'BASE BANCOS'!C:C,"",0,1),IF(C1388&gt;2,_xlfn.XLOOKUP(D1388,'BASE BANCOS'!A:A,'BASE BANCOS'!C:C,"",0,1),""))</f>
        <v/>
      </c>
      <c r="B1388" s="16" t="str">
        <f>_xlfn.XLOOKUP(A1388,'BASE BANCOS'!C:C,'BASE BANCOS'!B:B,"",0,1)</f>
        <v/>
      </c>
      <c r="C1388" t="str">
        <f t="shared" si="131"/>
        <v/>
      </c>
      <c r="D1388" s="16">
        <f t="shared" si="130"/>
        <v>0</v>
      </c>
      <c r="E1388" t="str">
        <f t="shared" si="126"/>
        <v/>
      </c>
      <c r="F1388" s="21" t="str">
        <f>IF('Lay Out'!A1388&gt;1,'Lay Out'!C1388,"")</f>
        <v/>
      </c>
      <c r="G1388">
        <f>'Lay Out'!E1388</f>
        <v>0</v>
      </c>
      <c r="H1388" s="16" t="str">
        <f ca="1">IF('Lay Out'!A1388&gt;3,CONCATENATE('Lay Out'!A1388,RANDBETWEEN(1,99999)),(""))</f>
        <v/>
      </c>
      <c r="I1388" s="16" t="str">
        <f>IF('Lay Out'!A1388&gt;1,'Lay Out'!B1388,"")</f>
        <v/>
      </c>
      <c r="J1388" s="16" t="str">
        <f t="shared" si="127"/>
        <v/>
      </c>
      <c r="K1388" s="16" t="str">
        <f t="shared" si="128"/>
        <v/>
      </c>
      <c r="L1388" s="16" t="str" cm="1">
        <f t="array" ref="L1388">IF(E1388="","",_xlfn.IFS(E1388=18,40,E1388=16,3,E1388=10,10))</f>
        <v/>
      </c>
      <c r="M1388" s="22" t="str">
        <f>IF(E1388=18,'Lay Out'!D1388,IF(E1388=10,'Lay Out'!D1388,IF(E1388=16,'Lay Out'!D1388,"")))</f>
        <v/>
      </c>
      <c r="N1388" s="16" t="str">
        <f>IF(K1388=1,'Lay Out'!G1388,"")</f>
        <v/>
      </c>
      <c r="O1388" s="23" t="str">
        <f>IF(K1388=1,'Lay Out'!$J$25,"")</f>
        <v/>
      </c>
      <c r="P1388">
        <f t="shared" si="129"/>
        <v>90646</v>
      </c>
      <c r="Q1388" s="16" t="str">
        <f>IF(K1388=1,'Lay Out'!F1388,"")</f>
        <v/>
      </c>
    </row>
    <row r="1389" spans="1:17" ht="14.4">
      <c r="A1389" t="str">
        <f>IF(C1389="no",_xlfn.XLOOKUP(D1389,'BASE BANCOS'!B:B,'BASE BANCOS'!C:C,"",0,1),IF(C1389&gt;2,_xlfn.XLOOKUP(D1389,'BASE BANCOS'!A:A,'BASE BANCOS'!C:C,"",0,1),""))</f>
        <v/>
      </c>
      <c r="B1389" s="16" t="str">
        <f>_xlfn.XLOOKUP(A1389,'BASE BANCOS'!C:C,'BASE BANCOS'!B:B,"",0,1)</f>
        <v/>
      </c>
      <c r="C1389" t="str">
        <f t="shared" si="131"/>
        <v/>
      </c>
      <c r="D1389" s="16">
        <f t="shared" si="130"/>
        <v>0</v>
      </c>
      <c r="E1389" t="str">
        <f t="shared" si="126"/>
        <v/>
      </c>
      <c r="F1389" s="21" t="str">
        <f>IF('Lay Out'!A1389&gt;1,'Lay Out'!C1389,"")</f>
        <v/>
      </c>
      <c r="G1389">
        <f>'Lay Out'!E1389</f>
        <v>0</v>
      </c>
      <c r="H1389" s="16" t="str">
        <f ca="1">IF('Lay Out'!A1389&gt;3,CONCATENATE('Lay Out'!A1389,RANDBETWEEN(1,99999)),(""))</f>
        <v/>
      </c>
      <c r="I1389" s="16" t="str">
        <f>IF('Lay Out'!A1389&gt;1,'Lay Out'!B1389,"")</f>
        <v/>
      </c>
      <c r="J1389" s="16" t="str">
        <f t="shared" si="127"/>
        <v/>
      </c>
      <c r="K1389" s="16" t="str">
        <f t="shared" si="128"/>
        <v/>
      </c>
      <c r="L1389" s="16" t="str" cm="1">
        <f t="array" ref="L1389">IF(E1389="","",_xlfn.IFS(E1389=18,40,E1389=16,3,E1389=10,10))</f>
        <v/>
      </c>
      <c r="M1389" s="22" t="str">
        <f>IF(E1389=18,'Lay Out'!D1389,IF(E1389=10,'Lay Out'!D1389,IF(E1389=16,'Lay Out'!D1389,"")))</f>
        <v/>
      </c>
      <c r="N1389" s="16" t="str">
        <f>IF(K1389=1,'Lay Out'!G1389,"")</f>
        <v/>
      </c>
      <c r="O1389" s="23" t="str">
        <f>IF(K1389=1,'Lay Out'!$J$25,"")</f>
        <v/>
      </c>
      <c r="P1389">
        <f t="shared" si="129"/>
        <v>90646</v>
      </c>
      <c r="Q1389" s="16" t="str">
        <f>IF(K1389=1,'Lay Out'!F1389,"")</f>
        <v/>
      </c>
    </row>
    <row r="1390" spans="1:17" ht="14.4">
      <c r="A1390" t="str">
        <f>IF(C1390="no",_xlfn.XLOOKUP(D1390,'BASE BANCOS'!B:B,'BASE BANCOS'!C:C,"",0,1),IF(C1390&gt;2,_xlfn.XLOOKUP(D1390,'BASE BANCOS'!A:A,'BASE BANCOS'!C:C,"",0,1),""))</f>
        <v/>
      </c>
      <c r="B1390" s="16" t="str">
        <f>_xlfn.XLOOKUP(A1390,'BASE BANCOS'!C:C,'BASE BANCOS'!B:B,"",0,1)</f>
        <v/>
      </c>
      <c r="C1390" t="str">
        <f t="shared" si="131"/>
        <v/>
      </c>
      <c r="D1390" s="16">
        <f t="shared" si="130"/>
        <v>0</v>
      </c>
      <c r="E1390" t="str">
        <f t="shared" si="126"/>
        <v/>
      </c>
      <c r="F1390" s="21" t="str">
        <f>IF('Lay Out'!A1390&gt;1,'Lay Out'!C1390,"")</f>
        <v/>
      </c>
      <c r="G1390">
        <f>'Lay Out'!E1390</f>
        <v>0</v>
      </c>
      <c r="H1390" s="16" t="str">
        <f ca="1">IF('Lay Out'!A1390&gt;3,CONCATENATE('Lay Out'!A1390,RANDBETWEEN(1,99999)),(""))</f>
        <v/>
      </c>
      <c r="I1390" s="16" t="str">
        <f>IF('Lay Out'!A1390&gt;1,'Lay Out'!B1390,"")</f>
        <v/>
      </c>
      <c r="J1390" s="16" t="str">
        <f t="shared" si="127"/>
        <v/>
      </c>
      <c r="K1390" s="16" t="str">
        <f t="shared" si="128"/>
        <v/>
      </c>
      <c r="L1390" s="16" t="str" cm="1">
        <f t="array" ref="L1390">IF(E1390="","",_xlfn.IFS(E1390=18,40,E1390=16,3,E1390=10,10))</f>
        <v/>
      </c>
      <c r="M1390" s="22" t="str">
        <f>IF(E1390=18,'Lay Out'!D1390,IF(E1390=10,'Lay Out'!D1390,IF(E1390=16,'Lay Out'!D1390,"")))</f>
        <v/>
      </c>
      <c r="N1390" s="16" t="str">
        <f>IF(K1390=1,'Lay Out'!G1390,"")</f>
        <v/>
      </c>
      <c r="O1390" s="23" t="str">
        <f>IF(K1390=1,'Lay Out'!$J$25,"")</f>
        <v/>
      </c>
      <c r="P1390">
        <f t="shared" si="129"/>
        <v>90646</v>
      </c>
      <c r="Q1390" s="16" t="str">
        <f>IF(K1390=1,'Lay Out'!F1390,"")</f>
        <v/>
      </c>
    </row>
    <row r="1391" spans="1:17" ht="14.4">
      <c r="A1391" t="str">
        <f>IF(C1391="no",_xlfn.XLOOKUP(D1391,'BASE BANCOS'!B:B,'BASE BANCOS'!C:C,"",0,1),IF(C1391&gt;2,_xlfn.XLOOKUP(D1391,'BASE BANCOS'!A:A,'BASE BANCOS'!C:C,"",0,1),""))</f>
        <v/>
      </c>
      <c r="B1391" s="16" t="str">
        <f>_xlfn.XLOOKUP(A1391,'BASE BANCOS'!C:C,'BASE BANCOS'!B:B,"",0,1)</f>
        <v/>
      </c>
      <c r="C1391" t="str">
        <f t="shared" si="131"/>
        <v/>
      </c>
      <c r="D1391" s="16">
        <f t="shared" si="130"/>
        <v>0</v>
      </c>
      <c r="E1391" t="str">
        <f t="shared" si="126"/>
        <v/>
      </c>
      <c r="F1391" s="21" t="str">
        <f>IF('Lay Out'!A1391&gt;1,'Lay Out'!C1391,"")</f>
        <v/>
      </c>
      <c r="G1391">
        <f>'Lay Out'!E1391</f>
        <v>0</v>
      </c>
      <c r="H1391" s="16" t="str">
        <f ca="1">IF('Lay Out'!A1391&gt;3,CONCATENATE('Lay Out'!A1391,RANDBETWEEN(1,99999)),(""))</f>
        <v/>
      </c>
      <c r="I1391" s="16" t="str">
        <f>IF('Lay Out'!A1391&gt;1,'Lay Out'!B1391,"")</f>
        <v/>
      </c>
      <c r="J1391" s="16" t="str">
        <f t="shared" si="127"/>
        <v/>
      </c>
      <c r="K1391" s="16" t="str">
        <f t="shared" si="128"/>
        <v/>
      </c>
      <c r="L1391" s="16" t="str" cm="1">
        <f t="array" ref="L1391">IF(E1391="","",_xlfn.IFS(E1391=18,40,E1391=16,3,E1391=10,10))</f>
        <v/>
      </c>
      <c r="M1391" s="22" t="str">
        <f>IF(E1391=18,'Lay Out'!D1391,IF(E1391=10,'Lay Out'!D1391,IF(E1391=16,'Lay Out'!D1391,"")))</f>
        <v/>
      </c>
      <c r="N1391" s="16" t="str">
        <f>IF(K1391=1,'Lay Out'!G1391,"")</f>
        <v/>
      </c>
      <c r="O1391" s="23" t="str">
        <f>IF(K1391=1,'Lay Out'!$J$25,"")</f>
        <v/>
      </c>
      <c r="P1391">
        <f t="shared" si="129"/>
        <v>90646</v>
      </c>
      <c r="Q1391" s="16" t="str">
        <f>IF(K1391=1,'Lay Out'!F1391,"")</f>
        <v/>
      </c>
    </row>
    <row r="1392" spans="1:17" ht="14.4">
      <c r="A1392" t="str">
        <f>IF(C1392="no",_xlfn.XLOOKUP(D1392,'BASE BANCOS'!B:B,'BASE BANCOS'!C:C,"",0,1),IF(C1392&gt;2,_xlfn.XLOOKUP(D1392,'BASE BANCOS'!A:A,'BASE BANCOS'!C:C,"",0,1),""))</f>
        <v/>
      </c>
      <c r="B1392" s="16" t="str">
        <f>_xlfn.XLOOKUP(A1392,'BASE BANCOS'!C:C,'BASE BANCOS'!B:B,"",0,1)</f>
        <v/>
      </c>
      <c r="C1392" t="str">
        <f t="shared" si="131"/>
        <v/>
      </c>
      <c r="D1392" s="16">
        <f t="shared" si="130"/>
        <v>0</v>
      </c>
      <c r="E1392" t="str">
        <f t="shared" si="126"/>
        <v/>
      </c>
      <c r="F1392" s="21" t="str">
        <f>IF('Lay Out'!A1392&gt;1,'Lay Out'!C1392,"")</f>
        <v/>
      </c>
      <c r="G1392">
        <f>'Lay Out'!E1392</f>
        <v>0</v>
      </c>
      <c r="H1392" s="16" t="str">
        <f ca="1">IF('Lay Out'!A1392&gt;3,CONCATENATE('Lay Out'!A1392,RANDBETWEEN(1,99999)),(""))</f>
        <v/>
      </c>
      <c r="I1392" s="16" t="str">
        <f>IF('Lay Out'!A1392&gt;1,'Lay Out'!B1392,"")</f>
        <v/>
      </c>
      <c r="J1392" s="16" t="str">
        <f t="shared" si="127"/>
        <v/>
      </c>
      <c r="K1392" s="16" t="str">
        <f t="shared" si="128"/>
        <v/>
      </c>
      <c r="L1392" s="16" t="str" cm="1">
        <f t="array" ref="L1392">IF(E1392="","",_xlfn.IFS(E1392=18,40,E1392=16,3,E1392=10,10))</f>
        <v/>
      </c>
      <c r="M1392" s="22" t="str">
        <f>IF(E1392=18,'Lay Out'!D1392,IF(E1392=10,'Lay Out'!D1392,IF(E1392=16,'Lay Out'!D1392,"")))</f>
        <v/>
      </c>
      <c r="N1392" s="16" t="str">
        <f>IF(K1392=1,'Lay Out'!G1392,"")</f>
        <v/>
      </c>
      <c r="O1392" s="23" t="str">
        <f>IF(K1392=1,'Lay Out'!$J$25,"")</f>
        <v/>
      </c>
      <c r="P1392">
        <f t="shared" si="129"/>
        <v>90646</v>
      </c>
      <c r="Q1392" s="16" t="str">
        <f>IF(K1392=1,'Lay Out'!F1392,"")</f>
        <v/>
      </c>
    </row>
    <row r="1393" spans="1:17" ht="14.4">
      <c r="A1393" t="str">
        <f>IF(C1393="no",_xlfn.XLOOKUP(D1393,'BASE BANCOS'!B:B,'BASE BANCOS'!C:C,"",0,1),IF(C1393&gt;2,_xlfn.XLOOKUP(D1393,'BASE BANCOS'!A:A,'BASE BANCOS'!C:C,"",0,1),""))</f>
        <v/>
      </c>
      <c r="B1393" s="16" t="str">
        <f>_xlfn.XLOOKUP(A1393,'BASE BANCOS'!C:C,'BASE BANCOS'!B:B,"",0,1)</f>
        <v/>
      </c>
      <c r="C1393" t="str">
        <f t="shared" si="131"/>
        <v/>
      </c>
      <c r="D1393" s="16">
        <f t="shared" si="130"/>
        <v>0</v>
      </c>
      <c r="E1393" t="str">
        <f t="shared" si="126"/>
        <v/>
      </c>
      <c r="F1393" s="21" t="str">
        <f>IF('Lay Out'!A1393&gt;1,'Lay Out'!C1393,"")</f>
        <v/>
      </c>
      <c r="G1393">
        <f>'Lay Out'!E1393</f>
        <v>0</v>
      </c>
      <c r="H1393" s="16" t="str">
        <f ca="1">IF('Lay Out'!A1393&gt;3,CONCATENATE('Lay Out'!A1393,RANDBETWEEN(1,99999)),(""))</f>
        <v/>
      </c>
      <c r="I1393" s="16" t="str">
        <f>IF('Lay Out'!A1393&gt;1,'Lay Out'!B1393,"")</f>
        <v/>
      </c>
      <c r="J1393" s="16" t="str">
        <f t="shared" si="127"/>
        <v/>
      </c>
      <c r="K1393" s="16" t="str">
        <f t="shared" si="128"/>
        <v/>
      </c>
      <c r="L1393" s="16" t="str" cm="1">
        <f t="array" ref="L1393">IF(E1393="","",_xlfn.IFS(E1393=18,40,E1393=16,3,E1393=10,10))</f>
        <v/>
      </c>
      <c r="M1393" s="22" t="str">
        <f>IF(E1393=18,'Lay Out'!D1393,IF(E1393=10,'Lay Out'!D1393,IF(E1393=16,'Lay Out'!D1393,"")))</f>
        <v/>
      </c>
      <c r="N1393" s="16" t="str">
        <f>IF(K1393=1,'Lay Out'!G1393,"")</f>
        <v/>
      </c>
      <c r="O1393" s="23" t="str">
        <f>IF(K1393=1,'Lay Out'!$J$25,"")</f>
        <v/>
      </c>
      <c r="P1393">
        <f t="shared" si="129"/>
        <v>90646</v>
      </c>
      <c r="Q1393" s="16" t="str">
        <f>IF(K1393=1,'Lay Out'!F1393,"")</f>
        <v/>
      </c>
    </row>
    <row r="1394" spans="1:17" ht="14.4">
      <c r="A1394" t="str">
        <f>IF(C1394="no",_xlfn.XLOOKUP(D1394,'BASE BANCOS'!B:B,'BASE BANCOS'!C:C,"",0,1),IF(C1394&gt;2,_xlfn.XLOOKUP(D1394,'BASE BANCOS'!A:A,'BASE BANCOS'!C:C,"",0,1),""))</f>
        <v/>
      </c>
      <c r="B1394" s="16" t="str">
        <f>_xlfn.XLOOKUP(A1394,'BASE BANCOS'!C:C,'BASE BANCOS'!B:B,"",0,1)</f>
        <v/>
      </c>
      <c r="C1394" t="str">
        <f t="shared" si="131"/>
        <v/>
      </c>
      <c r="D1394" s="16">
        <f t="shared" si="130"/>
        <v>0</v>
      </c>
      <c r="E1394" t="str">
        <f t="shared" si="126"/>
        <v/>
      </c>
      <c r="F1394" s="21" t="str">
        <f>IF('Lay Out'!A1394&gt;1,'Lay Out'!C1394,"")</f>
        <v/>
      </c>
      <c r="G1394">
        <f>'Lay Out'!E1394</f>
        <v>0</v>
      </c>
      <c r="H1394" s="16" t="str">
        <f ca="1">IF('Lay Out'!A1394&gt;3,CONCATENATE('Lay Out'!A1394,RANDBETWEEN(1,99999)),(""))</f>
        <v/>
      </c>
      <c r="I1394" s="16" t="str">
        <f>IF('Lay Out'!A1394&gt;1,'Lay Out'!B1394,"")</f>
        <v/>
      </c>
      <c r="J1394" s="16" t="str">
        <f t="shared" si="127"/>
        <v/>
      </c>
      <c r="K1394" s="16" t="str">
        <f t="shared" si="128"/>
        <v/>
      </c>
      <c r="L1394" s="16" t="str" cm="1">
        <f t="array" ref="L1394">IF(E1394="","",_xlfn.IFS(E1394=18,40,E1394=16,3,E1394=10,10))</f>
        <v/>
      </c>
      <c r="M1394" s="22" t="str">
        <f>IF(E1394=18,'Lay Out'!D1394,IF(E1394=10,'Lay Out'!D1394,IF(E1394=16,'Lay Out'!D1394,"")))</f>
        <v/>
      </c>
      <c r="N1394" s="16" t="str">
        <f>IF(K1394=1,'Lay Out'!G1394,"")</f>
        <v/>
      </c>
      <c r="O1394" s="23" t="str">
        <f>IF(K1394=1,'Lay Out'!$J$25,"")</f>
        <v/>
      </c>
      <c r="P1394">
        <f t="shared" si="129"/>
        <v>90646</v>
      </c>
      <c r="Q1394" s="16" t="str">
        <f>IF(K1394=1,'Lay Out'!F1394,"")</f>
        <v/>
      </c>
    </row>
    <row r="1395" spans="1:17" ht="14.4">
      <c r="A1395" t="str">
        <f>IF(C1395="no",_xlfn.XLOOKUP(D1395,'BASE BANCOS'!B:B,'BASE BANCOS'!C:C,"",0,1),IF(C1395&gt;2,_xlfn.XLOOKUP(D1395,'BASE BANCOS'!A:A,'BASE BANCOS'!C:C,"",0,1),""))</f>
        <v/>
      </c>
      <c r="B1395" s="16" t="str">
        <f>_xlfn.XLOOKUP(A1395,'BASE BANCOS'!C:C,'BASE BANCOS'!B:B,"",0,1)</f>
        <v/>
      </c>
      <c r="C1395" t="str">
        <f t="shared" si="131"/>
        <v/>
      </c>
      <c r="D1395" s="16">
        <f t="shared" si="130"/>
        <v>0</v>
      </c>
      <c r="E1395" t="str">
        <f t="shared" si="126"/>
        <v/>
      </c>
      <c r="F1395" s="21" t="str">
        <f>IF('Lay Out'!A1395&gt;1,'Lay Out'!C1395,"")</f>
        <v/>
      </c>
      <c r="G1395">
        <f>'Lay Out'!E1395</f>
        <v>0</v>
      </c>
      <c r="H1395" s="16" t="str">
        <f ca="1">IF('Lay Out'!A1395&gt;3,CONCATENATE('Lay Out'!A1395,RANDBETWEEN(1,99999)),(""))</f>
        <v/>
      </c>
      <c r="I1395" s="16" t="str">
        <f>IF('Lay Out'!A1395&gt;1,'Lay Out'!B1395,"")</f>
        <v/>
      </c>
      <c r="J1395" s="16" t="str">
        <f t="shared" si="127"/>
        <v/>
      </c>
      <c r="K1395" s="16" t="str">
        <f t="shared" si="128"/>
        <v/>
      </c>
      <c r="L1395" s="16" t="str" cm="1">
        <f t="array" ref="L1395">IF(E1395="","",_xlfn.IFS(E1395=18,40,E1395=16,3,E1395=10,10))</f>
        <v/>
      </c>
      <c r="M1395" s="22" t="str">
        <f>IF(E1395=18,'Lay Out'!D1395,IF(E1395=10,'Lay Out'!D1395,IF(E1395=16,'Lay Out'!D1395,"")))</f>
        <v/>
      </c>
      <c r="N1395" s="16" t="str">
        <f>IF(K1395=1,'Lay Out'!G1395,"")</f>
        <v/>
      </c>
      <c r="O1395" s="23" t="str">
        <f>IF(K1395=1,'Lay Out'!$J$25,"")</f>
        <v/>
      </c>
      <c r="P1395">
        <f t="shared" si="129"/>
        <v>90646</v>
      </c>
      <c r="Q1395" s="16" t="str">
        <f>IF(K1395=1,'Lay Out'!F1395,"")</f>
        <v/>
      </c>
    </row>
    <row r="1396" spans="1:17" ht="14.4">
      <c r="A1396" t="str">
        <f>IF(C1396="no",_xlfn.XLOOKUP(D1396,'BASE BANCOS'!B:B,'BASE BANCOS'!C:C,"",0,1),IF(C1396&gt;2,_xlfn.XLOOKUP(D1396,'BASE BANCOS'!A:A,'BASE BANCOS'!C:C,"",0,1),""))</f>
        <v/>
      </c>
      <c r="B1396" s="16" t="str">
        <f>_xlfn.XLOOKUP(A1396,'BASE BANCOS'!C:C,'BASE BANCOS'!B:B,"",0,1)</f>
        <v/>
      </c>
      <c r="C1396" t="str">
        <f t="shared" si="131"/>
        <v/>
      </c>
      <c r="D1396" s="16">
        <f t="shared" si="130"/>
        <v>0</v>
      </c>
      <c r="E1396" t="str">
        <f t="shared" si="126"/>
        <v/>
      </c>
      <c r="F1396" s="21" t="str">
        <f>IF('Lay Out'!A1396&gt;1,'Lay Out'!C1396,"")</f>
        <v/>
      </c>
      <c r="G1396">
        <f>'Lay Out'!E1396</f>
        <v>0</v>
      </c>
      <c r="H1396" s="16" t="str">
        <f ca="1">IF('Lay Out'!A1396&gt;3,CONCATENATE('Lay Out'!A1396,RANDBETWEEN(1,99999)),(""))</f>
        <v/>
      </c>
      <c r="I1396" s="16" t="str">
        <f>IF('Lay Out'!A1396&gt;1,'Lay Out'!B1396,"")</f>
        <v/>
      </c>
      <c r="J1396" s="16" t="str">
        <f t="shared" si="127"/>
        <v/>
      </c>
      <c r="K1396" s="16" t="str">
        <f t="shared" si="128"/>
        <v/>
      </c>
      <c r="L1396" s="16" t="str" cm="1">
        <f t="array" ref="L1396">IF(E1396="","",_xlfn.IFS(E1396=18,40,E1396=16,3,E1396=10,10))</f>
        <v/>
      </c>
      <c r="M1396" s="22" t="str">
        <f>IF(E1396=18,'Lay Out'!D1396,IF(E1396=10,'Lay Out'!D1396,IF(E1396=16,'Lay Out'!D1396,"")))</f>
        <v/>
      </c>
      <c r="N1396" s="16" t="str">
        <f>IF(K1396=1,'Lay Out'!G1396,"")</f>
        <v/>
      </c>
      <c r="O1396" s="23" t="str">
        <f>IF(K1396=1,'Lay Out'!$J$25,"")</f>
        <v/>
      </c>
      <c r="P1396">
        <f t="shared" si="129"/>
        <v>90646</v>
      </c>
      <c r="Q1396" s="16" t="str">
        <f>IF(K1396=1,'Lay Out'!F1396,"")</f>
        <v/>
      </c>
    </row>
    <row r="1397" spans="1:17" ht="14.4">
      <c r="A1397" t="str">
        <f>IF(C1397="no",_xlfn.XLOOKUP(D1397,'BASE BANCOS'!B:B,'BASE BANCOS'!C:C,"",0,1),IF(C1397&gt;2,_xlfn.XLOOKUP(D1397,'BASE BANCOS'!A:A,'BASE BANCOS'!C:C,"",0,1),""))</f>
        <v/>
      </c>
      <c r="B1397" s="16" t="str">
        <f>_xlfn.XLOOKUP(A1397,'BASE BANCOS'!C:C,'BASE BANCOS'!B:B,"",0,1)</f>
        <v/>
      </c>
      <c r="C1397" t="str">
        <f t="shared" si="131"/>
        <v/>
      </c>
      <c r="D1397" s="16">
        <f t="shared" si="130"/>
        <v>0</v>
      </c>
      <c r="E1397" t="str">
        <f t="shared" si="126"/>
        <v/>
      </c>
      <c r="F1397" s="21" t="str">
        <f>IF('Lay Out'!A1397&gt;1,'Lay Out'!C1397,"")</f>
        <v/>
      </c>
      <c r="G1397">
        <f>'Lay Out'!E1397</f>
        <v>0</v>
      </c>
      <c r="H1397" s="16" t="str">
        <f ca="1">IF('Lay Out'!A1397&gt;3,CONCATENATE('Lay Out'!A1397,RANDBETWEEN(1,99999)),(""))</f>
        <v/>
      </c>
      <c r="I1397" s="16" t="str">
        <f>IF('Lay Out'!A1397&gt;1,'Lay Out'!B1397,"")</f>
        <v/>
      </c>
      <c r="J1397" s="16" t="str">
        <f t="shared" si="127"/>
        <v/>
      </c>
      <c r="K1397" s="16" t="str">
        <f t="shared" si="128"/>
        <v/>
      </c>
      <c r="L1397" s="16" t="str" cm="1">
        <f t="array" ref="L1397">IF(E1397="","",_xlfn.IFS(E1397=18,40,E1397=16,3,E1397=10,10))</f>
        <v/>
      </c>
      <c r="M1397" s="22" t="str">
        <f>IF(E1397=18,'Lay Out'!D1397,IF(E1397=10,'Lay Out'!D1397,IF(E1397=16,'Lay Out'!D1397,"")))</f>
        <v/>
      </c>
      <c r="N1397" s="16" t="str">
        <f>IF(K1397=1,'Lay Out'!G1397,"")</f>
        <v/>
      </c>
      <c r="O1397" s="23" t="str">
        <f>IF(K1397=1,'Lay Out'!$J$25,"")</f>
        <v/>
      </c>
      <c r="P1397">
        <f t="shared" si="129"/>
        <v>90646</v>
      </c>
      <c r="Q1397" s="16" t="str">
        <f>IF(K1397=1,'Lay Out'!F1397,"")</f>
        <v/>
      </c>
    </row>
    <row r="1398" spans="1:17" ht="14.4">
      <c r="A1398" t="str">
        <f>IF(C1398="no",_xlfn.XLOOKUP(D1398,'BASE BANCOS'!B:B,'BASE BANCOS'!C:C,"",0,1),IF(C1398&gt;2,_xlfn.XLOOKUP(D1398,'BASE BANCOS'!A:A,'BASE BANCOS'!C:C,"",0,1),""))</f>
        <v/>
      </c>
      <c r="B1398" s="16" t="str">
        <f>_xlfn.XLOOKUP(A1398,'BASE BANCOS'!C:C,'BASE BANCOS'!B:B,"",0,1)</f>
        <v/>
      </c>
      <c r="C1398" t="str">
        <f t="shared" si="131"/>
        <v/>
      </c>
      <c r="D1398" s="16">
        <f t="shared" si="130"/>
        <v>0</v>
      </c>
      <c r="E1398" t="str">
        <f t="shared" si="126"/>
        <v/>
      </c>
      <c r="F1398" s="21" t="str">
        <f>IF('Lay Out'!A1398&gt;1,'Lay Out'!C1398,"")</f>
        <v/>
      </c>
      <c r="G1398">
        <f>'Lay Out'!E1398</f>
        <v>0</v>
      </c>
      <c r="H1398" s="16" t="str">
        <f ca="1">IF('Lay Out'!A1398&gt;3,CONCATENATE('Lay Out'!A1398,RANDBETWEEN(1,99999)),(""))</f>
        <v/>
      </c>
      <c r="I1398" s="16" t="str">
        <f>IF('Lay Out'!A1398&gt;1,'Lay Out'!B1398,"")</f>
        <v/>
      </c>
      <c r="J1398" s="16" t="str">
        <f t="shared" si="127"/>
        <v/>
      </c>
      <c r="K1398" s="16" t="str">
        <f t="shared" si="128"/>
        <v/>
      </c>
      <c r="L1398" s="16" t="str" cm="1">
        <f t="array" ref="L1398">IF(E1398="","",_xlfn.IFS(E1398=18,40,E1398=16,3,E1398=10,10))</f>
        <v/>
      </c>
      <c r="M1398" s="22" t="str">
        <f>IF(E1398=18,'Lay Out'!D1398,IF(E1398=10,'Lay Out'!D1398,IF(E1398=16,'Lay Out'!D1398,"")))</f>
        <v/>
      </c>
      <c r="N1398" s="16" t="str">
        <f>IF(K1398=1,'Lay Out'!G1398,"")</f>
        <v/>
      </c>
      <c r="O1398" s="23" t="str">
        <f>IF(K1398=1,'Lay Out'!$J$25,"")</f>
        <v/>
      </c>
      <c r="P1398">
        <f t="shared" si="129"/>
        <v>90646</v>
      </c>
      <c r="Q1398" s="16" t="str">
        <f>IF(K1398=1,'Lay Out'!F1398,"")</f>
        <v/>
      </c>
    </row>
    <row r="1399" spans="1:17" ht="14.4">
      <c r="A1399" t="str">
        <f>IF(C1399="no",_xlfn.XLOOKUP(D1399,'BASE BANCOS'!B:B,'BASE BANCOS'!C:C,"",0,1),IF(C1399&gt;2,_xlfn.XLOOKUP(D1399,'BASE BANCOS'!A:A,'BASE BANCOS'!C:C,"",0,1),""))</f>
        <v/>
      </c>
      <c r="B1399" s="16" t="str">
        <f>_xlfn.XLOOKUP(A1399,'BASE BANCOS'!C:C,'BASE BANCOS'!B:B,"",0,1)</f>
        <v/>
      </c>
      <c r="C1399" t="str">
        <f t="shared" si="131"/>
        <v/>
      </c>
      <c r="D1399" s="16">
        <f t="shared" si="130"/>
        <v>0</v>
      </c>
      <c r="E1399" t="str">
        <f t="shared" si="126"/>
        <v/>
      </c>
      <c r="F1399" s="21" t="str">
        <f>IF('Lay Out'!A1399&gt;1,'Lay Out'!C1399,"")</f>
        <v/>
      </c>
      <c r="G1399">
        <f>'Lay Out'!E1399</f>
        <v>0</v>
      </c>
      <c r="H1399" s="16" t="str">
        <f ca="1">IF('Lay Out'!A1399&gt;3,CONCATENATE('Lay Out'!A1399,RANDBETWEEN(1,99999)),(""))</f>
        <v/>
      </c>
      <c r="I1399" s="16" t="str">
        <f>IF('Lay Out'!A1399&gt;1,'Lay Out'!B1399,"")</f>
        <v/>
      </c>
      <c r="J1399" s="16" t="str">
        <f t="shared" si="127"/>
        <v/>
      </c>
      <c r="K1399" s="16" t="str">
        <f t="shared" si="128"/>
        <v/>
      </c>
      <c r="L1399" s="16" t="str" cm="1">
        <f t="array" ref="L1399">IF(E1399="","",_xlfn.IFS(E1399=18,40,E1399=16,3,E1399=10,10))</f>
        <v/>
      </c>
      <c r="M1399" s="22" t="str">
        <f>IF(E1399=18,'Lay Out'!D1399,IF(E1399=10,'Lay Out'!D1399,IF(E1399=16,'Lay Out'!D1399,"")))</f>
        <v/>
      </c>
      <c r="N1399" s="16" t="str">
        <f>IF(K1399=1,'Lay Out'!G1399,"")</f>
        <v/>
      </c>
      <c r="O1399" s="23" t="str">
        <f>IF(K1399=1,'Lay Out'!$J$25,"")</f>
        <v/>
      </c>
      <c r="P1399">
        <f t="shared" si="129"/>
        <v>90646</v>
      </c>
      <c r="Q1399" s="16" t="str">
        <f>IF(K1399=1,'Lay Out'!F1399,"")</f>
        <v/>
      </c>
    </row>
    <row r="1400" spans="1:17" ht="14.4">
      <c r="A1400" t="str">
        <f>IF(C1400="no",_xlfn.XLOOKUP(D1400,'BASE BANCOS'!B:B,'BASE BANCOS'!C:C,"",0,1),IF(C1400&gt;2,_xlfn.XLOOKUP(D1400,'BASE BANCOS'!A:A,'BASE BANCOS'!C:C,"",0,1),""))</f>
        <v/>
      </c>
      <c r="B1400" s="16" t="str">
        <f>_xlfn.XLOOKUP(A1400,'BASE BANCOS'!C:C,'BASE BANCOS'!B:B,"",0,1)</f>
        <v/>
      </c>
      <c r="C1400" t="str">
        <f t="shared" si="131"/>
        <v/>
      </c>
      <c r="D1400" s="16">
        <f t="shared" si="130"/>
        <v>0</v>
      </c>
      <c r="E1400" t="str">
        <f t="shared" si="126"/>
        <v/>
      </c>
      <c r="F1400" s="21" t="str">
        <f>IF('Lay Out'!A1400&gt;1,'Lay Out'!C1400,"")</f>
        <v/>
      </c>
      <c r="G1400">
        <f>'Lay Out'!E1400</f>
        <v>0</v>
      </c>
      <c r="H1400" s="16" t="str">
        <f ca="1">IF('Lay Out'!A1400&gt;3,CONCATENATE('Lay Out'!A1400,RANDBETWEEN(1,99999)),(""))</f>
        <v/>
      </c>
      <c r="I1400" s="16" t="str">
        <f>IF('Lay Out'!A1400&gt;1,'Lay Out'!B1400,"")</f>
        <v/>
      </c>
      <c r="J1400" s="16" t="str">
        <f t="shared" si="127"/>
        <v/>
      </c>
      <c r="K1400" s="16" t="str">
        <f t="shared" si="128"/>
        <v/>
      </c>
      <c r="L1400" s="16" t="str" cm="1">
        <f t="array" ref="L1400">IF(E1400="","",_xlfn.IFS(E1400=18,40,E1400=16,3,E1400=10,10))</f>
        <v/>
      </c>
      <c r="M1400" s="22" t="str">
        <f>IF(E1400=18,'Lay Out'!D1400,IF(E1400=10,'Lay Out'!D1400,IF(E1400=16,'Lay Out'!D1400,"")))</f>
        <v/>
      </c>
      <c r="N1400" s="16" t="str">
        <f>IF(K1400=1,'Lay Out'!G1400,"")</f>
        <v/>
      </c>
      <c r="O1400" s="23" t="str">
        <f>IF(K1400=1,'Lay Out'!$J$25,"")</f>
        <v/>
      </c>
      <c r="P1400">
        <f t="shared" si="129"/>
        <v>90646</v>
      </c>
      <c r="Q1400" s="16" t="str">
        <f>IF(K1400=1,'Lay Out'!F1400,"")</f>
        <v/>
      </c>
    </row>
    <row r="1401" spans="1:17" ht="14.4">
      <c r="A1401" t="str">
        <f>IF(C1401="no",_xlfn.XLOOKUP(D1401,'BASE BANCOS'!B:B,'BASE BANCOS'!C:C,"",0,1),IF(C1401&gt;2,_xlfn.XLOOKUP(D1401,'BASE BANCOS'!A:A,'BASE BANCOS'!C:C,"",0,1),""))</f>
        <v/>
      </c>
      <c r="B1401" s="16" t="str">
        <f>_xlfn.XLOOKUP(A1401,'BASE BANCOS'!C:C,'BASE BANCOS'!B:B,"",0,1)</f>
        <v/>
      </c>
      <c r="C1401" t="str">
        <f t="shared" si="131"/>
        <v/>
      </c>
      <c r="D1401" s="16">
        <f t="shared" si="130"/>
        <v>0</v>
      </c>
      <c r="E1401" t="str">
        <f t="shared" si="126"/>
        <v/>
      </c>
      <c r="F1401" s="21" t="str">
        <f>IF('Lay Out'!A1401&gt;1,'Lay Out'!C1401,"")</f>
        <v/>
      </c>
      <c r="G1401">
        <f>'Lay Out'!E1401</f>
        <v>0</v>
      </c>
      <c r="H1401" s="16" t="str">
        <f ca="1">IF('Lay Out'!A1401&gt;3,CONCATENATE('Lay Out'!A1401,RANDBETWEEN(1,99999)),(""))</f>
        <v/>
      </c>
      <c r="I1401" s="16" t="str">
        <f>IF('Lay Out'!A1401&gt;1,'Lay Out'!B1401,"")</f>
        <v/>
      </c>
      <c r="J1401" s="16" t="str">
        <f t="shared" si="127"/>
        <v/>
      </c>
      <c r="K1401" s="16" t="str">
        <f t="shared" si="128"/>
        <v/>
      </c>
      <c r="L1401" s="16" t="str" cm="1">
        <f t="array" ref="L1401">IF(E1401="","",_xlfn.IFS(E1401=18,40,E1401=16,3,E1401=10,10))</f>
        <v/>
      </c>
      <c r="M1401" s="22" t="str">
        <f>IF(E1401=18,'Lay Out'!D1401,IF(E1401=10,'Lay Out'!D1401,IF(E1401=16,'Lay Out'!D1401,"")))</f>
        <v/>
      </c>
      <c r="N1401" s="16" t="str">
        <f>IF(K1401=1,'Lay Out'!G1401,"")</f>
        <v/>
      </c>
      <c r="O1401" s="23" t="str">
        <f>IF(K1401=1,'Lay Out'!$J$25,"")</f>
        <v/>
      </c>
      <c r="P1401">
        <f t="shared" si="129"/>
        <v>90646</v>
      </c>
      <c r="Q1401" s="16" t="str">
        <f>IF(K1401=1,'Lay Out'!F1401,"")</f>
        <v/>
      </c>
    </row>
    <row r="1402" spans="1:17" ht="14.4">
      <c r="A1402" t="str">
        <f>IF(C1402="no",_xlfn.XLOOKUP(D1402,'BASE BANCOS'!B:B,'BASE BANCOS'!C:C,"",0,1),IF(C1402&gt;2,_xlfn.XLOOKUP(D1402,'BASE BANCOS'!A:A,'BASE BANCOS'!C:C,"",0,1),""))</f>
        <v/>
      </c>
      <c r="B1402" s="16" t="str">
        <f>_xlfn.XLOOKUP(A1402,'BASE BANCOS'!C:C,'BASE BANCOS'!B:B,"",0,1)</f>
        <v/>
      </c>
      <c r="C1402" t="str">
        <f t="shared" si="131"/>
        <v/>
      </c>
      <c r="D1402" s="16">
        <f t="shared" si="130"/>
        <v>0</v>
      </c>
      <c r="E1402" t="str">
        <f t="shared" si="126"/>
        <v/>
      </c>
      <c r="F1402" s="21" t="str">
        <f>IF('Lay Out'!A1402&gt;1,'Lay Out'!C1402,"")</f>
        <v/>
      </c>
      <c r="G1402">
        <f>'Lay Out'!E1402</f>
        <v>0</v>
      </c>
      <c r="H1402" s="16" t="str">
        <f ca="1">IF('Lay Out'!A1402&gt;3,CONCATENATE('Lay Out'!A1402,RANDBETWEEN(1,99999)),(""))</f>
        <v/>
      </c>
      <c r="I1402" s="16" t="str">
        <f>IF('Lay Out'!A1402&gt;1,'Lay Out'!B1402,"")</f>
        <v/>
      </c>
      <c r="J1402" s="16" t="str">
        <f t="shared" si="127"/>
        <v/>
      </c>
      <c r="K1402" s="16" t="str">
        <f t="shared" si="128"/>
        <v/>
      </c>
      <c r="L1402" s="16" t="str" cm="1">
        <f t="array" ref="L1402">IF(E1402="","",_xlfn.IFS(E1402=18,40,E1402=16,3,E1402=10,10))</f>
        <v/>
      </c>
      <c r="M1402" s="22" t="str">
        <f>IF(E1402=18,'Lay Out'!D1402,IF(E1402=10,'Lay Out'!D1402,IF(E1402=16,'Lay Out'!D1402,"")))</f>
        <v/>
      </c>
      <c r="N1402" s="16" t="str">
        <f>IF(K1402=1,'Lay Out'!G1402,"")</f>
        <v/>
      </c>
      <c r="O1402" s="23" t="str">
        <f>IF(K1402=1,'Lay Out'!$J$25,"")</f>
        <v/>
      </c>
      <c r="P1402">
        <f t="shared" si="129"/>
        <v>90646</v>
      </c>
      <c r="Q1402" s="16" t="str">
        <f>IF(K1402=1,'Lay Out'!F1402,"")</f>
        <v/>
      </c>
    </row>
    <row r="1403" spans="1:17" ht="14.4">
      <c r="A1403" t="str">
        <f>IF(C1403="no",_xlfn.XLOOKUP(D1403,'BASE BANCOS'!B:B,'BASE BANCOS'!C:C,"",0,1),IF(C1403&gt;2,_xlfn.XLOOKUP(D1403,'BASE BANCOS'!A:A,'BASE BANCOS'!C:C,"",0,1),""))</f>
        <v/>
      </c>
      <c r="B1403" s="16" t="str">
        <f>_xlfn.XLOOKUP(A1403,'BASE BANCOS'!C:C,'BASE BANCOS'!B:B,"",0,1)</f>
        <v/>
      </c>
      <c r="C1403" t="str">
        <f t="shared" si="131"/>
        <v/>
      </c>
      <c r="D1403" s="16">
        <f t="shared" si="130"/>
        <v>0</v>
      </c>
      <c r="E1403" t="str">
        <f t="shared" si="126"/>
        <v/>
      </c>
      <c r="F1403" s="21" t="str">
        <f>IF('Lay Out'!A1403&gt;1,'Lay Out'!C1403,"")</f>
        <v/>
      </c>
      <c r="G1403">
        <f>'Lay Out'!E1403</f>
        <v>0</v>
      </c>
      <c r="H1403" s="16" t="str">
        <f ca="1">IF('Lay Out'!A1403&gt;3,CONCATENATE('Lay Out'!A1403,RANDBETWEEN(1,99999)),(""))</f>
        <v/>
      </c>
      <c r="I1403" s="16" t="str">
        <f>IF('Lay Out'!A1403&gt;1,'Lay Out'!B1403,"")</f>
        <v/>
      </c>
      <c r="J1403" s="16" t="str">
        <f t="shared" si="127"/>
        <v/>
      </c>
      <c r="K1403" s="16" t="str">
        <f t="shared" si="128"/>
        <v/>
      </c>
      <c r="L1403" s="16" t="str" cm="1">
        <f t="array" ref="L1403">IF(E1403="","",_xlfn.IFS(E1403=18,40,E1403=16,3,E1403=10,10))</f>
        <v/>
      </c>
      <c r="M1403" s="22" t="str">
        <f>IF(E1403=18,'Lay Out'!D1403,IF(E1403=10,'Lay Out'!D1403,IF(E1403=16,'Lay Out'!D1403,"")))</f>
        <v/>
      </c>
      <c r="N1403" s="16" t="str">
        <f>IF(K1403=1,'Lay Out'!G1403,"")</f>
        <v/>
      </c>
      <c r="O1403" s="23" t="str">
        <f>IF(K1403=1,'Lay Out'!$J$25,"")</f>
        <v/>
      </c>
      <c r="P1403">
        <f t="shared" si="129"/>
        <v>90646</v>
      </c>
      <c r="Q1403" s="16" t="str">
        <f>IF(K1403=1,'Lay Out'!F1403,"")</f>
        <v/>
      </c>
    </row>
    <row r="1404" spans="1:17" ht="14.4">
      <c r="A1404" t="str">
        <f>IF(C1404="no",_xlfn.XLOOKUP(D1404,'BASE BANCOS'!B:B,'BASE BANCOS'!C:C,"",0,1),IF(C1404&gt;2,_xlfn.XLOOKUP(D1404,'BASE BANCOS'!A:A,'BASE BANCOS'!C:C,"",0,1),""))</f>
        <v/>
      </c>
      <c r="B1404" s="16" t="str">
        <f>_xlfn.XLOOKUP(A1404,'BASE BANCOS'!C:C,'BASE BANCOS'!B:B,"",0,1)</f>
        <v/>
      </c>
      <c r="C1404" t="str">
        <f t="shared" si="131"/>
        <v/>
      </c>
      <c r="D1404" s="16">
        <f t="shared" si="130"/>
        <v>0</v>
      </c>
      <c r="E1404" t="str">
        <f t="shared" si="126"/>
        <v/>
      </c>
      <c r="F1404" s="21" t="str">
        <f>IF('Lay Out'!A1404&gt;1,'Lay Out'!C1404,"")</f>
        <v/>
      </c>
      <c r="G1404">
        <f>'Lay Out'!E1404</f>
        <v>0</v>
      </c>
      <c r="H1404" s="16" t="str">
        <f ca="1">IF('Lay Out'!A1404&gt;3,CONCATENATE('Lay Out'!A1404,RANDBETWEEN(1,99999)),(""))</f>
        <v/>
      </c>
      <c r="I1404" s="16" t="str">
        <f>IF('Lay Out'!A1404&gt;1,'Lay Out'!B1404,"")</f>
        <v/>
      </c>
      <c r="J1404" s="16" t="str">
        <f t="shared" si="127"/>
        <v/>
      </c>
      <c r="K1404" s="16" t="str">
        <f t="shared" si="128"/>
        <v/>
      </c>
      <c r="L1404" s="16" t="str" cm="1">
        <f t="array" ref="L1404">IF(E1404="","",_xlfn.IFS(E1404=18,40,E1404=16,3,E1404=10,10))</f>
        <v/>
      </c>
      <c r="M1404" s="22" t="str">
        <f>IF(E1404=18,'Lay Out'!D1404,IF(E1404=10,'Lay Out'!D1404,IF(E1404=16,'Lay Out'!D1404,"")))</f>
        <v/>
      </c>
      <c r="N1404" s="16" t="str">
        <f>IF(K1404=1,'Lay Out'!G1404,"")</f>
        <v/>
      </c>
      <c r="O1404" s="23" t="str">
        <f>IF(K1404=1,'Lay Out'!$J$25,"")</f>
        <v/>
      </c>
      <c r="P1404">
        <f t="shared" si="129"/>
        <v>90646</v>
      </c>
      <c r="Q1404" s="16" t="str">
        <f>IF(K1404=1,'Lay Out'!F1404,"")</f>
        <v/>
      </c>
    </row>
    <row r="1405" spans="1:17" ht="14.4">
      <c r="A1405" t="str">
        <f>IF(C1405="no",_xlfn.XLOOKUP(D1405,'BASE BANCOS'!B:B,'BASE BANCOS'!C:C,"",0,1),IF(C1405&gt;2,_xlfn.XLOOKUP(D1405,'BASE BANCOS'!A:A,'BASE BANCOS'!C:C,"",0,1),""))</f>
        <v/>
      </c>
      <c r="B1405" s="16" t="str">
        <f>_xlfn.XLOOKUP(A1405,'BASE BANCOS'!C:C,'BASE BANCOS'!B:B,"",0,1)</f>
        <v/>
      </c>
      <c r="C1405" t="str">
        <f t="shared" si="131"/>
        <v/>
      </c>
      <c r="D1405" s="16">
        <f t="shared" si="130"/>
        <v>0</v>
      </c>
      <c r="E1405" t="str">
        <f t="shared" si="126"/>
        <v/>
      </c>
      <c r="F1405" s="21" t="str">
        <f>IF('Lay Out'!A1405&gt;1,'Lay Out'!C1405,"")</f>
        <v/>
      </c>
      <c r="G1405">
        <f>'Lay Out'!E1405</f>
        <v>0</v>
      </c>
      <c r="H1405" s="16" t="str">
        <f ca="1">IF('Lay Out'!A1405&gt;3,CONCATENATE('Lay Out'!A1405,RANDBETWEEN(1,99999)),(""))</f>
        <v/>
      </c>
      <c r="I1405" s="16" t="str">
        <f>IF('Lay Out'!A1405&gt;1,'Lay Out'!B1405,"")</f>
        <v/>
      </c>
      <c r="J1405" s="16" t="str">
        <f t="shared" si="127"/>
        <v/>
      </c>
      <c r="K1405" s="16" t="str">
        <f t="shared" si="128"/>
        <v/>
      </c>
      <c r="L1405" s="16" t="str" cm="1">
        <f t="array" ref="L1405">IF(E1405="","",_xlfn.IFS(E1405=18,40,E1405=16,3,E1405=10,10))</f>
        <v/>
      </c>
      <c r="M1405" s="22" t="str">
        <f>IF(E1405=18,'Lay Out'!D1405,IF(E1405=10,'Lay Out'!D1405,IF(E1405=16,'Lay Out'!D1405,"")))</f>
        <v/>
      </c>
      <c r="N1405" s="16" t="str">
        <f>IF(K1405=1,'Lay Out'!G1405,"")</f>
        <v/>
      </c>
      <c r="O1405" s="23" t="str">
        <f>IF(K1405=1,'Lay Out'!$J$25,"")</f>
        <v/>
      </c>
      <c r="P1405">
        <f t="shared" si="129"/>
        <v>90646</v>
      </c>
      <c r="Q1405" s="16" t="str">
        <f>IF(K1405=1,'Lay Out'!F1405,"")</f>
        <v/>
      </c>
    </row>
    <row r="1406" spans="1:17" ht="14.4">
      <c r="A1406" t="str">
        <f>IF(C1406="no",_xlfn.XLOOKUP(D1406,'BASE BANCOS'!B:B,'BASE BANCOS'!C:C,"",0,1),IF(C1406&gt;2,_xlfn.XLOOKUP(D1406,'BASE BANCOS'!A:A,'BASE BANCOS'!C:C,"",0,1),""))</f>
        <v/>
      </c>
      <c r="B1406" s="16" t="str">
        <f>_xlfn.XLOOKUP(A1406,'BASE BANCOS'!C:C,'BASE BANCOS'!B:B,"",0,1)</f>
        <v/>
      </c>
      <c r="C1406" t="str">
        <f t="shared" si="131"/>
        <v/>
      </c>
      <c r="D1406" s="16">
        <f t="shared" si="130"/>
        <v>0</v>
      </c>
      <c r="E1406" t="str">
        <f t="shared" si="126"/>
        <v/>
      </c>
      <c r="F1406" s="21" t="str">
        <f>IF('Lay Out'!A1406&gt;1,'Lay Out'!C1406,"")</f>
        <v/>
      </c>
      <c r="G1406">
        <f>'Lay Out'!E1406</f>
        <v>0</v>
      </c>
      <c r="H1406" s="16" t="str">
        <f ca="1">IF('Lay Out'!A1406&gt;3,CONCATENATE('Lay Out'!A1406,RANDBETWEEN(1,99999)),(""))</f>
        <v/>
      </c>
      <c r="I1406" s="16" t="str">
        <f>IF('Lay Out'!A1406&gt;1,'Lay Out'!B1406,"")</f>
        <v/>
      </c>
      <c r="J1406" s="16" t="str">
        <f t="shared" si="127"/>
        <v/>
      </c>
      <c r="K1406" s="16" t="str">
        <f t="shared" si="128"/>
        <v/>
      </c>
      <c r="L1406" s="16" t="str" cm="1">
        <f t="array" ref="L1406">IF(E1406="","",_xlfn.IFS(E1406=18,40,E1406=16,3,E1406=10,10))</f>
        <v/>
      </c>
      <c r="M1406" s="22" t="str">
        <f>IF(E1406=18,'Lay Out'!D1406,IF(E1406=10,'Lay Out'!D1406,IF(E1406=16,'Lay Out'!D1406,"")))</f>
        <v/>
      </c>
      <c r="N1406" s="16" t="str">
        <f>IF(K1406=1,'Lay Out'!G1406,"")</f>
        <v/>
      </c>
      <c r="O1406" s="23" t="str">
        <f>IF(K1406=1,'Lay Out'!$J$25,"")</f>
        <v/>
      </c>
      <c r="P1406">
        <f t="shared" si="129"/>
        <v>90646</v>
      </c>
      <c r="Q1406" s="16" t="str">
        <f>IF(K1406=1,'Lay Out'!F1406,"")</f>
        <v/>
      </c>
    </row>
    <row r="1407" spans="1:17" ht="14.4">
      <c r="A1407" t="str">
        <f>IF(C1407="no",_xlfn.XLOOKUP(D1407,'BASE BANCOS'!B:B,'BASE BANCOS'!C:C,"",0,1),IF(C1407&gt;2,_xlfn.XLOOKUP(D1407,'BASE BANCOS'!A:A,'BASE BANCOS'!C:C,"",0,1),""))</f>
        <v/>
      </c>
      <c r="B1407" s="16" t="str">
        <f>_xlfn.XLOOKUP(A1407,'BASE BANCOS'!C:C,'BASE BANCOS'!B:B,"",0,1)</f>
        <v/>
      </c>
      <c r="C1407" t="str">
        <f t="shared" si="131"/>
        <v/>
      </c>
      <c r="D1407" s="16">
        <f t="shared" si="130"/>
        <v>0</v>
      </c>
      <c r="E1407" t="str">
        <f t="shared" si="126"/>
        <v/>
      </c>
      <c r="F1407" s="21" t="str">
        <f>IF('Lay Out'!A1407&gt;1,'Lay Out'!C1407,"")</f>
        <v/>
      </c>
      <c r="G1407">
        <f>'Lay Out'!E1407</f>
        <v>0</v>
      </c>
      <c r="H1407" s="16" t="str">
        <f ca="1">IF('Lay Out'!A1407&gt;3,CONCATENATE('Lay Out'!A1407,RANDBETWEEN(1,99999)),(""))</f>
        <v/>
      </c>
      <c r="I1407" s="16" t="str">
        <f>IF('Lay Out'!A1407&gt;1,'Lay Out'!B1407,"")</f>
        <v/>
      </c>
      <c r="J1407" s="16" t="str">
        <f t="shared" si="127"/>
        <v/>
      </c>
      <c r="K1407" s="16" t="str">
        <f t="shared" si="128"/>
        <v/>
      </c>
      <c r="L1407" s="16" t="str" cm="1">
        <f t="array" ref="L1407">IF(E1407="","",_xlfn.IFS(E1407=18,40,E1407=16,3,E1407=10,10))</f>
        <v/>
      </c>
      <c r="M1407" s="22" t="str">
        <f>IF(E1407=18,'Lay Out'!D1407,IF(E1407=10,'Lay Out'!D1407,IF(E1407=16,'Lay Out'!D1407,"")))</f>
        <v/>
      </c>
      <c r="N1407" s="16" t="str">
        <f>IF(K1407=1,'Lay Out'!G1407,"")</f>
        <v/>
      </c>
      <c r="O1407" s="23" t="str">
        <f>IF(K1407=1,'Lay Out'!$J$25,"")</f>
        <v/>
      </c>
      <c r="P1407">
        <f t="shared" si="129"/>
        <v>90646</v>
      </c>
      <c r="Q1407" s="16" t="str">
        <f>IF(K1407=1,'Lay Out'!F1407,"")</f>
        <v/>
      </c>
    </row>
    <row r="1408" spans="1:17" ht="14.4">
      <c r="A1408" t="str">
        <f>IF(C1408="no",_xlfn.XLOOKUP(D1408,'BASE BANCOS'!B:B,'BASE BANCOS'!C:C,"",0,1),IF(C1408&gt;2,_xlfn.XLOOKUP(D1408,'BASE BANCOS'!A:A,'BASE BANCOS'!C:C,"",0,1),""))</f>
        <v/>
      </c>
      <c r="B1408" s="16" t="str">
        <f>_xlfn.XLOOKUP(A1408,'BASE BANCOS'!C:C,'BASE BANCOS'!B:B,"",0,1)</f>
        <v/>
      </c>
      <c r="C1408" t="str">
        <f t="shared" si="131"/>
        <v/>
      </c>
      <c r="D1408" s="16">
        <f t="shared" si="130"/>
        <v>0</v>
      </c>
      <c r="E1408" t="str">
        <f t="shared" si="126"/>
        <v/>
      </c>
      <c r="F1408" s="21" t="str">
        <f>IF('Lay Out'!A1408&gt;1,'Lay Out'!C1408,"")</f>
        <v/>
      </c>
      <c r="G1408">
        <f>'Lay Out'!E1408</f>
        <v>0</v>
      </c>
      <c r="H1408" s="16" t="str">
        <f ca="1">IF('Lay Out'!A1408&gt;3,CONCATENATE('Lay Out'!A1408,RANDBETWEEN(1,99999)),(""))</f>
        <v/>
      </c>
      <c r="I1408" s="16" t="str">
        <f>IF('Lay Out'!A1408&gt;1,'Lay Out'!B1408,"")</f>
        <v/>
      </c>
      <c r="J1408" s="16" t="str">
        <f t="shared" si="127"/>
        <v/>
      </c>
      <c r="K1408" s="16" t="str">
        <f t="shared" si="128"/>
        <v/>
      </c>
      <c r="L1408" s="16" t="str" cm="1">
        <f t="array" ref="L1408">IF(E1408="","",_xlfn.IFS(E1408=18,40,E1408=16,3,E1408=10,10))</f>
        <v/>
      </c>
      <c r="M1408" s="22" t="str">
        <f>IF(E1408=18,'Lay Out'!D1408,IF(E1408=10,'Lay Out'!D1408,IF(E1408=16,'Lay Out'!D1408,"")))</f>
        <v/>
      </c>
      <c r="N1408" s="16" t="str">
        <f>IF(K1408=1,'Lay Out'!G1408,"")</f>
        <v/>
      </c>
      <c r="O1408" s="23" t="str">
        <f>IF(K1408=1,'Lay Out'!$J$25,"")</f>
        <v/>
      </c>
      <c r="P1408">
        <f t="shared" si="129"/>
        <v>90646</v>
      </c>
      <c r="Q1408" s="16" t="str">
        <f>IF(K1408=1,'Lay Out'!F1408,"")</f>
        <v/>
      </c>
    </row>
    <row r="1409" spans="1:17" ht="14.4">
      <c r="A1409" t="str">
        <f>IF(C1409="no",_xlfn.XLOOKUP(D1409,'BASE BANCOS'!B:B,'BASE BANCOS'!C:C,"",0,1),IF(C1409&gt;2,_xlfn.XLOOKUP(D1409,'BASE BANCOS'!A:A,'BASE BANCOS'!C:C,"",0,1),""))</f>
        <v/>
      </c>
      <c r="B1409" s="16" t="str">
        <f>_xlfn.XLOOKUP(A1409,'BASE BANCOS'!C:C,'BASE BANCOS'!B:B,"",0,1)</f>
        <v/>
      </c>
      <c r="C1409" t="str">
        <f t="shared" si="131"/>
        <v/>
      </c>
      <c r="D1409" s="16">
        <f t="shared" si="130"/>
        <v>0</v>
      </c>
      <c r="E1409" t="str">
        <f t="shared" si="126"/>
        <v/>
      </c>
      <c r="F1409" s="21" t="str">
        <f>IF('Lay Out'!A1409&gt;1,'Lay Out'!C1409,"")</f>
        <v/>
      </c>
      <c r="G1409">
        <f>'Lay Out'!E1409</f>
        <v>0</v>
      </c>
      <c r="H1409" s="16" t="str">
        <f ca="1">IF('Lay Out'!A1409&gt;3,CONCATENATE('Lay Out'!A1409,RANDBETWEEN(1,99999)),(""))</f>
        <v/>
      </c>
      <c r="I1409" s="16" t="str">
        <f>IF('Lay Out'!A1409&gt;1,'Lay Out'!B1409,"")</f>
        <v/>
      </c>
      <c r="J1409" s="16" t="str">
        <f t="shared" si="127"/>
        <v/>
      </c>
      <c r="K1409" s="16" t="str">
        <f t="shared" si="128"/>
        <v/>
      </c>
      <c r="L1409" s="16" t="str" cm="1">
        <f t="array" ref="L1409">IF(E1409="","",_xlfn.IFS(E1409=18,40,E1409=16,3,E1409=10,10))</f>
        <v/>
      </c>
      <c r="M1409" s="22" t="str">
        <f>IF(E1409=18,'Lay Out'!D1409,IF(E1409=10,'Lay Out'!D1409,IF(E1409=16,'Lay Out'!D1409,"")))</f>
        <v/>
      </c>
      <c r="N1409" s="16" t="str">
        <f>IF(K1409=1,'Lay Out'!G1409,"")</f>
        <v/>
      </c>
      <c r="O1409" s="23" t="str">
        <f>IF(K1409=1,'Lay Out'!$J$25,"")</f>
        <v/>
      </c>
      <c r="P1409">
        <f t="shared" si="129"/>
        <v>90646</v>
      </c>
      <c r="Q1409" s="16" t="str">
        <f>IF(K1409=1,'Lay Out'!F1409,"")</f>
        <v/>
      </c>
    </row>
    <row r="1410" spans="1:17" ht="14.4">
      <c r="A1410" t="str">
        <f>IF(C1410="no",_xlfn.XLOOKUP(D1410,'BASE BANCOS'!B:B,'BASE BANCOS'!C:C,"",0,1),IF(C1410&gt;2,_xlfn.XLOOKUP(D1410,'BASE BANCOS'!A:A,'BASE BANCOS'!C:C,"",0,1),""))</f>
        <v/>
      </c>
      <c r="B1410" s="16" t="str">
        <f>_xlfn.XLOOKUP(A1410,'BASE BANCOS'!C:C,'BASE BANCOS'!B:B,"",0,1)</f>
        <v/>
      </c>
      <c r="C1410" t="str">
        <f t="shared" si="131"/>
        <v/>
      </c>
      <c r="D1410" s="16">
        <f t="shared" si="130"/>
        <v>0</v>
      </c>
      <c r="E1410" t="str">
        <f t="shared" ref="E1410:E1473" si="132">IF(LEN(F1410)=0,"",LEN(F1410))</f>
        <v/>
      </c>
      <c r="F1410" s="21" t="str">
        <f>IF('Lay Out'!A1410&gt;1,'Lay Out'!C1410,"")</f>
        <v/>
      </c>
      <c r="G1410">
        <f>'Lay Out'!E1410</f>
        <v>0</v>
      </c>
      <c r="H1410" s="16" t="str">
        <f ca="1">IF('Lay Out'!A1410&gt;3,CONCATENATE('Lay Out'!A1410,RANDBETWEEN(1,99999)),(""))</f>
        <v/>
      </c>
      <c r="I1410" s="16" t="str">
        <f>IF('Lay Out'!A1410&gt;1,'Lay Out'!B1410,"")</f>
        <v/>
      </c>
      <c r="J1410" s="16" t="str">
        <f t="shared" si="127"/>
        <v/>
      </c>
      <c r="K1410" s="16" t="str">
        <f t="shared" si="128"/>
        <v/>
      </c>
      <c r="L1410" s="16" t="str" cm="1">
        <f t="array" ref="L1410">IF(E1410="","",_xlfn.IFS(E1410=18,40,E1410=16,3,E1410=10,10))</f>
        <v/>
      </c>
      <c r="M1410" s="22" t="str">
        <f>IF(E1410=18,'Lay Out'!D1410,IF(E1410=10,'Lay Out'!D1410,IF(E1410=16,'Lay Out'!D1410,"")))</f>
        <v/>
      </c>
      <c r="N1410" s="16" t="str">
        <f>IF(K1410=1,'Lay Out'!G1410,"")</f>
        <v/>
      </c>
      <c r="O1410" s="23" t="str">
        <f>IF(K1410=1,'Lay Out'!$J$25,"")</f>
        <v/>
      </c>
      <c r="P1410">
        <f t="shared" si="129"/>
        <v>90646</v>
      </c>
      <c r="Q1410" s="16" t="str">
        <f>IF(K1410=1,'Lay Out'!F1410,"")</f>
        <v/>
      </c>
    </row>
    <row r="1411" spans="1:17" ht="14.4">
      <c r="A1411" t="str">
        <f>IF(C1411="no",_xlfn.XLOOKUP(D1411,'BASE BANCOS'!B:B,'BASE BANCOS'!C:C,"",0,1),IF(C1411&gt;2,_xlfn.XLOOKUP(D1411,'BASE BANCOS'!A:A,'BASE BANCOS'!C:C,"",0,1),""))</f>
        <v/>
      </c>
      <c r="B1411" s="16" t="str">
        <f>_xlfn.XLOOKUP(A1411,'BASE BANCOS'!C:C,'BASE BANCOS'!B:B,"",0,1)</f>
        <v/>
      </c>
      <c r="C1411" t="str">
        <f t="shared" si="131"/>
        <v/>
      </c>
      <c r="D1411" s="16">
        <f t="shared" si="130"/>
        <v>0</v>
      </c>
      <c r="E1411" t="str">
        <f t="shared" si="132"/>
        <v/>
      </c>
      <c r="F1411" s="21" t="str">
        <f>IF('Lay Out'!A1411&gt;1,'Lay Out'!C1411,"")</f>
        <v/>
      </c>
      <c r="G1411">
        <f>'Lay Out'!E1411</f>
        <v>0</v>
      </c>
      <c r="H1411" s="16" t="str">
        <f ca="1">IF('Lay Out'!A1411&gt;3,CONCATENATE('Lay Out'!A1411,RANDBETWEEN(1,99999)),(""))</f>
        <v/>
      </c>
      <c r="I1411" s="16" t="str">
        <f>IF('Lay Out'!A1411&gt;1,'Lay Out'!B1411,"")</f>
        <v/>
      </c>
      <c r="J1411" s="16" t="str">
        <f t="shared" ref="J1411:J1474" si="133">IF(E1411="","","ND")</f>
        <v/>
      </c>
      <c r="K1411" s="16" t="str">
        <f t="shared" ref="K1411:K1474" si="134">IF(E1411=18,1,IF(E1411=10,1,IF(E1411=16,1,"")))</f>
        <v/>
      </c>
      <c r="L1411" s="16" t="str" cm="1">
        <f t="array" ref="L1411">IF(E1411="","",_xlfn.IFS(E1411=18,40,E1411=16,3,E1411=10,10))</f>
        <v/>
      </c>
      <c r="M1411" s="22" t="str">
        <f>IF(E1411=18,'Lay Out'!D1411,IF(E1411=10,'Lay Out'!D1411,IF(E1411=16,'Lay Out'!D1411,"")))</f>
        <v/>
      </c>
      <c r="N1411" s="16" t="str">
        <f>IF(K1411=1,'Lay Out'!G1411,"")</f>
        <v/>
      </c>
      <c r="O1411" s="23" t="str">
        <f>IF(K1411=1,'Lay Out'!$J$25,"")</f>
        <v/>
      </c>
      <c r="P1411">
        <f t="shared" ref="P1411:P1474" si="135">IF(E1411=0,0,90646)</f>
        <v>90646</v>
      </c>
      <c r="Q1411" s="16" t="str">
        <f>IF(K1411=1,'Lay Out'!F1411,"")</f>
        <v/>
      </c>
    </row>
    <row r="1412" spans="1:17" ht="14.4">
      <c r="A1412" t="str">
        <f>IF(C1412="no",_xlfn.XLOOKUP(D1412,'BASE BANCOS'!B:B,'BASE BANCOS'!C:C,"",0,1),IF(C1412&gt;2,_xlfn.XLOOKUP(D1412,'BASE BANCOS'!A:A,'BASE BANCOS'!C:C,"",0,1),""))</f>
        <v/>
      </c>
      <c r="B1412" s="16" t="str">
        <f>_xlfn.XLOOKUP(A1412,'BASE BANCOS'!C:C,'BASE BANCOS'!B:B,"",0,1)</f>
        <v/>
      </c>
      <c r="C1412" t="str">
        <f t="shared" si="131"/>
        <v/>
      </c>
      <c r="D1412" s="16">
        <f t="shared" si="130"/>
        <v>0</v>
      </c>
      <c r="E1412" t="str">
        <f t="shared" si="132"/>
        <v/>
      </c>
      <c r="F1412" s="21" t="str">
        <f>IF('Lay Out'!A1412&gt;1,'Lay Out'!C1412,"")</f>
        <v/>
      </c>
      <c r="G1412">
        <f>'Lay Out'!E1412</f>
        <v>0</v>
      </c>
      <c r="H1412" s="16" t="str">
        <f ca="1">IF('Lay Out'!A1412&gt;3,CONCATENATE('Lay Out'!A1412,RANDBETWEEN(1,99999)),(""))</f>
        <v/>
      </c>
      <c r="I1412" s="16" t="str">
        <f>IF('Lay Out'!A1412&gt;1,'Lay Out'!B1412,"")</f>
        <v/>
      </c>
      <c r="J1412" s="16" t="str">
        <f t="shared" si="133"/>
        <v/>
      </c>
      <c r="K1412" s="16" t="str">
        <f t="shared" si="134"/>
        <v/>
      </c>
      <c r="L1412" s="16" t="str" cm="1">
        <f t="array" ref="L1412">IF(E1412="","",_xlfn.IFS(E1412=18,40,E1412=16,3,E1412=10,10))</f>
        <v/>
      </c>
      <c r="M1412" s="22" t="str">
        <f>IF(E1412=18,'Lay Out'!D1412,IF(E1412=10,'Lay Out'!D1412,IF(E1412=16,'Lay Out'!D1412,"")))</f>
        <v/>
      </c>
      <c r="N1412" s="16" t="str">
        <f>IF(K1412=1,'Lay Out'!G1412,"")</f>
        <v/>
      </c>
      <c r="O1412" s="23" t="str">
        <f>IF(K1412=1,'Lay Out'!$J$25,"")</f>
        <v/>
      </c>
      <c r="P1412">
        <f t="shared" si="135"/>
        <v>90646</v>
      </c>
      <c r="Q1412" s="16" t="str">
        <f>IF(K1412=1,'Lay Out'!F1412,"")</f>
        <v/>
      </c>
    </row>
    <row r="1413" spans="1:17" ht="14.4">
      <c r="A1413" t="str">
        <f>IF(C1413="no",_xlfn.XLOOKUP(D1413,'BASE BANCOS'!B:B,'BASE BANCOS'!C:C,"",0,1),IF(C1413&gt;2,_xlfn.XLOOKUP(D1413,'BASE BANCOS'!A:A,'BASE BANCOS'!C:C,"",0,1),""))</f>
        <v/>
      </c>
      <c r="B1413" s="16" t="str">
        <f>_xlfn.XLOOKUP(A1413,'BASE BANCOS'!C:C,'BASE BANCOS'!B:B,"",0,1)</f>
        <v/>
      </c>
      <c r="C1413" t="str">
        <f t="shared" si="131"/>
        <v/>
      </c>
      <c r="D1413" s="16">
        <f t="shared" ref="D1413:D1476" si="136">IF(E1413=18,MID(F1413,1,3),IF(G1413="","",G1413))</f>
        <v>0</v>
      </c>
      <c r="E1413" t="str">
        <f t="shared" si="132"/>
        <v/>
      </c>
      <c r="F1413" s="21" t="str">
        <f>IF('Lay Out'!A1413&gt;1,'Lay Out'!C1413,"")</f>
        <v/>
      </c>
      <c r="G1413">
        <f>'Lay Out'!E1413</f>
        <v>0</v>
      </c>
      <c r="H1413" s="16" t="str">
        <f ca="1">IF('Lay Out'!A1413&gt;3,CONCATENATE('Lay Out'!A1413,RANDBETWEEN(1,99999)),(""))</f>
        <v/>
      </c>
      <c r="I1413" s="16" t="str">
        <f>IF('Lay Out'!A1413&gt;1,'Lay Out'!B1413,"")</f>
        <v/>
      </c>
      <c r="J1413" s="16" t="str">
        <f t="shared" si="133"/>
        <v/>
      </c>
      <c r="K1413" s="16" t="str">
        <f t="shared" si="134"/>
        <v/>
      </c>
      <c r="L1413" s="16" t="str" cm="1">
        <f t="array" ref="L1413">IF(E1413="","",_xlfn.IFS(E1413=18,40,E1413=16,3,E1413=10,10))</f>
        <v/>
      </c>
      <c r="M1413" s="22" t="str">
        <f>IF(E1413=18,'Lay Out'!D1413,IF(E1413=10,'Lay Out'!D1413,IF(E1413=16,'Lay Out'!D1413,"")))</f>
        <v/>
      </c>
      <c r="N1413" s="16" t="str">
        <f>IF(K1413=1,'Lay Out'!G1413,"")</f>
        <v/>
      </c>
      <c r="O1413" s="23" t="str">
        <f>IF(K1413=1,'Lay Out'!$J$25,"")</f>
        <v/>
      </c>
      <c r="P1413">
        <f t="shared" si="135"/>
        <v>90646</v>
      </c>
      <c r="Q1413" s="16" t="str">
        <f>IF(K1413=1,'Lay Out'!F1413,"")</f>
        <v/>
      </c>
    </row>
    <row r="1414" spans="1:17" ht="14.4">
      <c r="A1414" t="str">
        <f>IF(C1414="no",_xlfn.XLOOKUP(D1414,'BASE BANCOS'!B:B,'BASE BANCOS'!C:C,"",0,1),IF(C1414&gt;2,_xlfn.XLOOKUP(D1414,'BASE BANCOS'!A:A,'BASE BANCOS'!C:C,"",0,1),""))</f>
        <v/>
      </c>
      <c r="B1414" s="16" t="str">
        <f>_xlfn.XLOOKUP(A1414,'BASE BANCOS'!C:C,'BASE BANCOS'!B:B,"",0,1)</f>
        <v/>
      </c>
      <c r="C1414" t="str">
        <f t="shared" ref="C1414:C1477" si="137">IF(E1414=18,"ok",IF(E1414="","","no"))</f>
        <v/>
      </c>
      <c r="D1414" s="16">
        <f t="shared" si="136"/>
        <v>0</v>
      </c>
      <c r="E1414" t="str">
        <f t="shared" si="132"/>
        <v/>
      </c>
      <c r="F1414" s="21" t="str">
        <f>IF('Lay Out'!A1414&gt;1,'Lay Out'!C1414,"")</f>
        <v/>
      </c>
      <c r="G1414">
        <f>'Lay Out'!E1414</f>
        <v>0</v>
      </c>
      <c r="H1414" s="16" t="str">
        <f ca="1">IF('Lay Out'!A1414&gt;3,CONCATENATE('Lay Out'!A1414,RANDBETWEEN(1,99999)),(""))</f>
        <v/>
      </c>
      <c r="I1414" s="16" t="str">
        <f>IF('Lay Out'!A1414&gt;1,'Lay Out'!B1414,"")</f>
        <v/>
      </c>
      <c r="J1414" s="16" t="str">
        <f t="shared" si="133"/>
        <v/>
      </c>
      <c r="K1414" s="16" t="str">
        <f t="shared" si="134"/>
        <v/>
      </c>
      <c r="L1414" s="16" t="str" cm="1">
        <f t="array" ref="L1414">IF(E1414="","",_xlfn.IFS(E1414=18,40,E1414=16,3,E1414=10,10))</f>
        <v/>
      </c>
      <c r="M1414" s="22" t="str">
        <f>IF(E1414=18,'Lay Out'!D1414,IF(E1414=10,'Lay Out'!D1414,IF(E1414=16,'Lay Out'!D1414,"")))</f>
        <v/>
      </c>
      <c r="N1414" s="16" t="str">
        <f>IF(K1414=1,'Lay Out'!G1414,"")</f>
        <v/>
      </c>
      <c r="O1414" s="23" t="str">
        <f>IF(K1414=1,'Lay Out'!$J$25,"")</f>
        <v/>
      </c>
      <c r="P1414">
        <f t="shared" si="135"/>
        <v>90646</v>
      </c>
      <c r="Q1414" s="16" t="str">
        <f>IF(K1414=1,'Lay Out'!F1414,"")</f>
        <v/>
      </c>
    </row>
    <row r="1415" spans="1:17" ht="14.4">
      <c r="A1415" t="str">
        <f>IF(C1415="no",_xlfn.XLOOKUP(D1415,'BASE BANCOS'!B:B,'BASE BANCOS'!C:C,"",0,1),IF(C1415&gt;2,_xlfn.XLOOKUP(D1415,'BASE BANCOS'!A:A,'BASE BANCOS'!C:C,"",0,1),""))</f>
        <v/>
      </c>
      <c r="B1415" s="16" t="str">
        <f>_xlfn.XLOOKUP(A1415,'BASE BANCOS'!C:C,'BASE BANCOS'!B:B,"",0,1)</f>
        <v/>
      </c>
      <c r="C1415" t="str">
        <f t="shared" si="137"/>
        <v/>
      </c>
      <c r="D1415" s="16">
        <f t="shared" si="136"/>
        <v>0</v>
      </c>
      <c r="E1415" t="str">
        <f t="shared" si="132"/>
        <v/>
      </c>
      <c r="F1415" s="21" t="str">
        <f>IF('Lay Out'!A1415&gt;1,'Lay Out'!C1415,"")</f>
        <v/>
      </c>
      <c r="G1415">
        <f>'Lay Out'!E1415</f>
        <v>0</v>
      </c>
      <c r="H1415" s="16" t="str">
        <f ca="1">IF('Lay Out'!A1415&gt;3,CONCATENATE('Lay Out'!A1415,RANDBETWEEN(1,99999)),(""))</f>
        <v/>
      </c>
      <c r="I1415" s="16" t="str">
        <f>IF('Lay Out'!A1415&gt;1,'Lay Out'!B1415,"")</f>
        <v/>
      </c>
      <c r="J1415" s="16" t="str">
        <f t="shared" si="133"/>
        <v/>
      </c>
      <c r="K1415" s="16" t="str">
        <f t="shared" si="134"/>
        <v/>
      </c>
      <c r="L1415" s="16" t="str" cm="1">
        <f t="array" ref="L1415">IF(E1415="","",_xlfn.IFS(E1415=18,40,E1415=16,3,E1415=10,10))</f>
        <v/>
      </c>
      <c r="M1415" s="22" t="str">
        <f>IF(E1415=18,'Lay Out'!D1415,IF(E1415=10,'Lay Out'!D1415,IF(E1415=16,'Lay Out'!D1415,"")))</f>
        <v/>
      </c>
      <c r="N1415" s="16" t="str">
        <f>IF(K1415=1,'Lay Out'!G1415,"")</f>
        <v/>
      </c>
      <c r="O1415" s="23" t="str">
        <f>IF(K1415=1,'Lay Out'!$J$25,"")</f>
        <v/>
      </c>
      <c r="P1415">
        <f t="shared" si="135"/>
        <v>90646</v>
      </c>
      <c r="Q1415" s="16" t="str">
        <f>IF(K1415=1,'Lay Out'!F1415,"")</f>
        <v/>
      </c>
    </row>
    <row r="1416" spans="1:17" ht="14.4">
      <c r="A1416" t="str">
        <f>IF(C1416="no",_xlfn.XLOOKUP(D1416,'BASE BANCOS'!B:B,'BASE BANCOS'!C:C,"",0,1),IF(C1416&gt;2,_xlfn.XLOOKUP(D1416,'BASE BANCOS'!A:A,'BASE BANCOS'!C:C,"",0,1),""))</f>
        <v/>
      </c>
      <c r="B1416" s="16" t="str">
        <f>_xlfn.XLOOKUP(A1416,'BASE BANCOS'!C:C,'BASE BANCOS'!B:B,"",0,1)</f>
        <v/>
      </c>
      <c r="C1416" t="str">
        <f t="shared" si="137"/>
        <v/>
      </c>
      <c r="D1416" s="16">
        <f t="shared" si="136"/>
        <v>0</v>
      </c>
      <c r="E1416" t="str">
        <f t="shared" si="132"/>
        <v/>
      </c>
      <c r="F1416" s="21" t="str">
        <f>IF('Lay Out'!A1416&gt;1,'Lay Out'!C1416,"")</f>
        <v/>
      </c>
      <c r="G1416">
        <f>'Lay Out'!E1416</f>
        <v>0</v>
      </c>
      <c r="H1416" s="16" t="str">
        <f ca="1">IF('Lay Out'!A1416&gt;3,CONCATENATE('Lay Out'!A1416,RANDBETWEEN(1,99999)),(""))</f>
        <v/>
      </c>
      <c r="I1416" s="16" t="str">
        <f>IF('Lay Out'!A1416&gt;1,'Lay Out'!B1416,"")</f>
        <v/>
      </c>
      <c r="J1416" s="16" t="str">
        <f t="shared" si="133"/>
        <v/>
      </c>
      <c r="K1416" s="16" t="str">
        <f t="shared" si="134"/>
        <v/>
      </c>
      <c r="L1416" s="16" t="str" cm="1">
        <f t="array" ref="L1416">IF(E1416="","",_xlfn.IFS(E1416=18,40,E1416=16,3,E1416=10,10))</f>
        <v/>
      </c>
      <c r="M1416" s="22" t="str">
        <f>IF(E1416=18,'Lay Out'!D1416,IF(E1416=10,'Lay Out'!D1416,IF(E1416=16,'Lay Out'!D1416,"")))</f>
        <v/>
      </c>
      <c r="N1416" s="16" t="str">
        <f>IF(K1416=1,'Lay Out'!G1416,"")</f>
        <v/>
      </c>
      <c r="O1416" s="23" t="str">
        <f>IF(K1416=1,'Lay Out'!$J$25,"")</f>
        <v/>
      </c>
      <c r="P1416">
        <f t="shared" si="135"/>
        <v>90646</v>
      </c>
      <c r="Q1416" s="16" t="str">
        <f>IF(K1416=1,'Lay Out'!F1416,"")</f>
        <v/>
      </c>
    </row>
    <row r="1417" spans="1:17" ht="14.4">
      <c r="A1417" t="str">
        <f>IF(C1417="no",_xlfn.XLOOKUP(D1417,'BASE BANCOS'!B:B,'BASE BANCOS'!C:C,"",0,1),IF(C1417&gt;2,_xlfn.XLOOKUP(D1417,'BASE BANCOS'!A:A,'BASE BANCOS'!C:C,"",0,1),""))</f>
        <v/>
      </c>
      <c r="B1417" s="16" t="str">
        <f>_xlfn.XLOOKUP(A1417,'BASE BANCOS'!C:C,'BASE BANCOS'!B:B,"",0,1)</f>
        <v/>
      </c>
      <c r="C1417" t="str">
        <f t="shared" si="137"/>
        <v/>
      </c>
      <c r="D1417" s="16">
        <f t="shared" si="136"/>
        <v>0</v>
      </c>
      <c r="E1417" t="str">
        <f t="shared" si="132"/>
        <v/>
      </c>
      <c r="F1417" s="21" t="str">
        <f>IF('Lay Out'!A1417&gt;1,'Lay Out'!C1417,"")</f>
        <v/>
      </c>
      <c r="G1417">
        <f>'Lay Out'!E1417</f>
        <v>0</v>
      </c>
      <c r="H1417" s="16" t="str">
        <f ca="1">IF('Lay Out'!A1417&gt;3,CONCATENATE('Lay Out'!A1417,RANDBETWEEN(1,99999)),(""))</f>
        <v/>
      </c>
      <c r="I1417" s="16" t="str">
        <f>IF('Lay Out'!A1417&gt;1,'Lay Out'!B1417,"")</f>
        <v/>
      </c>
      <c r="J1417" s="16" t="str">
        <f t="shared" si="133"/>
        <v/>
      </c>
      <c r="K1417" s="16" t="str">
        <f t="shared" si="134"/>
        <v/>
      </c>
      <c r="L1417" s="16" t="str" cm="1">
        <f t="array" ref="L1417">IF(E1417="","",_xlfn.IFS(E1417=18,40,E1417=16,3,E1417=10,10))</f>
        <v/>
      </c>
      <c r="M1417" s="22" t="str">
        <f>IF(E1417=18,'Lay Out'!D1417,IF(E1417=10,'Lay Out'!D1417,IF(E1417=16,'Lay Out'!D1417,"")))</f>
        <v/>
      </c>
      <c r="N1417" s="16" t="str">
        <f>IF(K1417=1,'Lay Out'!G1417,"")</f>
        <v/>
      </c>
      <c r="O1417" s="23" t="str">
        <f>IF(K1417=1,'Lay Out'!$J$25,"")</f>
        <v/>
      </c>
      <c r="P1417">
        <f t="shared" si="135"/>
        <v>90646</v>
      </c>
      <c r="Q1417" s="16" t="str">
        <f>IF(K1417=1,'Lay Out'!F1417,"")</f>
        <v/>
      </c>
    </row>
    <row r="1418" spans="1:17" ht="14.4">
      <c r="A1418" t="str">
        <f>IF(C1418="no",_xlfn.XLOOKUP(D1418,'BASE BANCOS'!B:B,'BASE BANCOS'!C:C,"",0,1),IF(C1418&gt;2,_xlfn.XLOOKUP(D1418,'BASE BANCOS'!A:A,'BASE BANCOS'!C:C,"",0,1),""))</f>
        <v/>
      </c>
      <c r="B1418" s="16" t="str">
        <f>_xlfn.XLOOKUP(A1418,'BASE BANCOS'!C:C,'BASE BANCOS'!B:B,"",0,1)</f>
        <v/>
      </c>
      <c r="C1418" t="str">
        <f t="shared" si="137"/>
        <v/>
      </c>
      <c r="D1418" s="16">
        <f t="shared" si="136"/>
        <v>0</v>
      </c>
      <c r="E1418" t="str">
        <f t="shared" si="132"/>
        <v/>
      </c>
      <c r="F1418" s="21" t="str">
        <f>IF('Lay Out'!A1418&gt;1,'Lay Out'!C1418,"")</f>
        <v/>
      </c>
      <c r="G1418">
        <f>'Lay Out'!E1418</f>
        <v>0</v>
      </c>
      <c r="H1418" s="16" t="str">
        <f ca="1">IF('Lay Out'!A1418&gt;3,CONCATENATE('Lay Out'!A1418,RANDBETWEEN(1,99999)),(""))</f>
        <v/>
      </c>
      <c r="I1418" s="16" t="str">
        <f>IF('Lay Out'!A1418&gt;1,'Lay Out'!B1418,"")</f>
        <v/>
      </c>
      <c r="J1418" s="16" t="str">
        <f t="shared" si="133"/>
        <v/>
      </c>
      <c r="K1418" s="16" t="str">
        <f t="shared" si="134"/>
        <v/>
      </c>
      <c r="L1418" s="16" t="str" cm="1">
        <f t="array" ref="L1418">IF(E1418="","",_xlfn.IFS(E1418=18,40,E1418=16,3,E1418=10,10))</f>
        <v/>
      </c>
      <c r="M1418" s="22" t="str">
        <f>IF(E1418=18,'Lay Out'!D1418,IF(E1418=10,'Lay Out'!D1418,IF(E1418=16,'Lay Out'!D1418,"")))</f>
        <v/>
      </c>
      <c r="N1418" s="16" t="str">
        <f>IF(K1418=1,'Lay Out'!G1418,"")</f>
        <v/>
      </c>
      <c r="O1418" s="23" t="str">
        <f>IF(K1418=1,'Lay Out'!$J$25,"")</f>
        <v/>
      </c>
      <c r="P1418">
        <f t="shared" si="135"/>
        <v>90646</v>
      </c>
      <c r="Q1418" s="16" t="str">
        <f>IF(K1418=1,'Lay Out'!F1418,"")</f>
        <v/>
      </c>
    </row>
    <row r="1419" spans="1:17" ht="14.4">
      <c r="A1419" t="str">
        <f>IF(C1419="no",_xlfn.XLOOKUP(D1419,'BASE BANCOS'!B:B,'BASE BANCOS'!C:C,"",0,1),IF(C1419&gt;2,_xlfn.XLOOKUP(D1419,'BASE BANCOS'!A:A,'BASE BANCOS'!C:C,"",0,1),""))</f>
        <v/>
      </c>
      <c r="B1419" s="16" t="str">
        <f>_xlfn.XLOOKUP(A1419,'BASE BANCOS'!C:C,'BASE BANCOS'!B:B,"",0,1)</f>
        <v/>
      </c>
      <c r="C1419" t="str">
        <f t="shared" si="137"/>
        <v/>
      </c>
      <c r="D1419" s="16">
        <f t="shared" si="136"/>
        <v>0</v>
      </c>
      <c r="E1419" t="str">
        <f t="shared" si="132"/>
        <v/>
      </c>
      <c r="F1419" s="21" t="str">
        <f>IF('Lay Out'!A1419&gt;1,'Lay Out'!C1419,"")</f>
        <v/>
      </c>
      <c r="G1419">
        <f>'Lay Out'!E1419</f>
        <v>0</v>
      </c>
      <c r="H1419" s="16" t="str">
        <f ca="1">IF('Lay Out'!A1419&gt;3,CONCATENATE('Lay Out'!A1419,RANDBETWEEN(1,99999)),(""))</f>
        <v/>
      </c>
      <c r="I1419" s="16" t="str">
        <f>IF('Lay Out'!A1419&gt;1,'Lay Out'!B1419,"")</f>
        <v/>
      </c>
      <c r="J1419" s="16" t="str">
        <f t="shared" si="133"/>
        <v/>
      </c>
      <c r="K1419" s="16" t="str">
        <f t="shared" si="134"/>
        <v/>
      </c>
      <c r="L1419" s="16" t="str" cm="1">
        <f t="array" ref="L1419">IF(E1419="","",_xlfn.IFS(E1419=18,40,E1419=16,3,E1419=10,10))</f>
        <v/>
      </c>
      <c r="M1419" s="22" t="str">
        <f>IF(E1419=18,'Lay Out'!D1419,IF(E1419=10,'Lay Out'!D1419,IF(E1419=16,'Lay Out'!D1419,"")))</f>
        <v/>
      </c>
      <c r="N1419" s="16" t="str">
        <f>IF(K1419=1,'Lay Out'!G1419,"")</f>
        <v/>
      </c>
      <c r="O1419" s="23" t="str">
        <f>IF(K1419=1,'Lay Out'!$J$25,"")</f>
        <v/>
      </c>
      <c r="P1419">
        <f t="shared" si="135"/>
        <v>90646</v>
      </c>
      <c r="Q1419" s="16" t="str">
        <f>IF(K1419=1,'Lay Out'!F1419,"")</f>
        <v/>
      </c>
    </row>
    <row r="1420" spans="1:17" ht="14.4">
      <c r="A1420" t="str">
        <f>IF(C1420="no",_xlfn.XLOOKUP(D1420,'BASE BANCOS'!B:B,'BASE BANCOS'!C:C,"",0,1),IF(C1420&gt;2,_xlfn.XLOOKUP(D1420,'BASE BANCOS'!A:A,'BASE BANCOS'!C:C,"",0,1),""))</f>
        <v/>
      </c>
      <c r="B1420" s="16" t="str">
        <f>_xlfn.XLOOKUP(A1420,'BASE BANCOS'!C:C,'BASE BANCOS'!B:B,"",0,1)</f>
        <v/>
      </c>
      <c r="C1420" t="str">
        <f t="shared" si="137"/>
        <v/>
      </c>
      <c r="D1420" s="16">
        <f t="shared" si="136"/>
        <v>0</v>
      </c>
      <c r="E1420" t="str">
        <f t="shared" si="132"/>
        <v/>
      </c>
      <c r="F1420" s="21" t="str">
        <f>IF('Lay Out'!A1420&gt;1,'Lay Out'!C1420,"")</f>
        <v/>
      </c>
      <c r="G1420">
        <f>'Lay Out'!E1420</f>
        <v>0</v>
      </c>
      <c r="H1420" s="16" t="str">
        <f ca="1">IF('Lay Out'!A1420&gt;3,CONCATENATE('Lay Out'!A1420,RANDBETWEEN(1,99999)),(""))</f>
        <v/>
      </c>
      <c r="I1420" s="16" t="str">
        <f>IF('Lay Out'!A1420&gt;1,'Lay Out'!B1420,"")</f>
        <v/>
      </c>
      <c r="J1420" s="16" t="str">
        <f t="shared" si="133"/>
        <v/>
      </c>
      <c r="K1420" s="16" t="str">
        <f t="shared" si="134"/>
        <v/>
      </c>
      <c r="L1420" s="16" t="str" cm="1">
        <f t="array" ref="L1420">IF(E1420="","",_xlfn.IFS(E1420=18,40,E1420=16,3,E1420=10,10))</f>
        <v/>
      </c>
      <c r="M1420" s="22" t="str">
        <f>IF(E1420=18,'Lay Out'!D1420,IF(E1420=10,'Lay Out'!D1420,IF(E1420=16,'Lay Out'!D1420,"")))</f>
        <v/>
      </c>
      <c r="N1420" s="16" t="str">
        <f>IF(K1420=1,'Lay Out'!G1420,"")</f>
        <v/>
      </c>
      <c r="O1420" s="23" t="str">
        <f>IF(K1420=1,'Lay Out'!$J$25,"")</f>
        <v/>
      </c>
      <c r="P1420">
        <f t="shared" si="135"/>
        <v>90646</v>
      </c>
      <c r="Q1420" s="16" t="str">
        <f>IF(K1420=1,'Lay Out'!F1420,"")</f>
        <v/>
      </c>
    </row>
    <row r="1421" spans="1:17" ht="14.4">
      <c r="A1421" t="str">
        <f>IF(C1421="no",_xlfn.XLOOKUP(D1421,'BASE BANCOS'!B:B,'BASE BANCOS'!C:C,"",0,1),IF(C1421&gt;2,_xlfn.XLOOKUP(D1421,'BASE BANCOS'!A:A,'BASE BANCOS'!C:C,"",0,1),""))</f>
        <v/>
      </c>
      <c r="B1421" s="16" t="str">
        <f>_xlfn.XLOOKUP(A1421,'BASE BANCOS'!C:C,'BASE BANCOS'!B:B,"",0,1)</f>
        <v/>
      </c>
      <c r="C1421" t="str">
        <f t="shared" si="137"/>
        <v/>
      </c>
      <c r="D1421" s="16">
        <f t="shared" si="136"/>
        <v>0</v>
      </c>
      <c r="E1421" t="str">
        <f t="shared" si="132"/>
        <v/>
      </c>
      <c r="F1421" s="21" t="str">
        <f>IF('Lay Out'!A1421&gt;1,'Lay Out'!C1421,"")</f>
        <v/>
      </c>
      <c r="G1421">
        <f>'Lay Out'!E1421</f>
        <v>0</v>
      </c>
      <c r="H1421" s="16" t="str">
        <f ca="1">IF('Lay Out'!A1421&gt;3,CONCATENATE('Lay Out'!A1421,RANDBETWEEN(1,99999)),(""))</f>
        <v/>
      </c>
      <c r="I1421" s="16" t="str">
        <f>IF('Lay Out'!A1421&gt;1,'Lay Out'!B1421,"")</f>
        <v/>
      </c>
      <c r="J1421" s="16" t="str">
        <f t="shared" si="133"/>
        <v/>
      </c>
      <c r="K1421" s="16" t="str">
        <f t="shared" si="134"/>
        <v/>
      </c>
      <c r="L1421" s="16" t="str" cm="1">
        <f t="array" ref="L1421">IF(E1421="","",_xlfn.IFS(E1421=18,40,E1421=16,3,E1421=10,10))</f>
        <v/>
      </c>
      <c r="M1421" s="22" t="str">
        <f>IF(E1421=18,'Lay Out'!D1421,IF(E1421=10,'Lay Out'!D1421,IF(E1421=16,'Lay Out'!D1421,"")))</f>
        <v/>
      </c>
      <c r="N1421" s="16" t="str">
        <f>IF(K1421=1,'Lay Out'!G1421,"")</f>
        <v/>
      </c>
      <c r="O1421" s="23" t="str">
        <f>IF(K1421=1,'Lay Out'!$J$25,"")</f>
        <v/>
      </c>
      <c r="P1421">
        <f t="shared" si="135"/>
        <v>90646</v>
      </c>
      <c r="Q1421" s="16" t="str">
        <f>IF(K1421=1,'Lay Out'!F1421,"")</f>
        <v/>
      </c>
    </row>
    <row r="1422" spans="1:17" ht="14.4">
      <c r="A1422" t="str">
        <f>IF(C1422="no",_xlfn.XLOOKUP(D1422,'BASE BANCOS'!B:B,'BASE BANCOS'!C:C,"",0,1),IF(C1422&gt;2,_xlfn.XLOOKUP(D1422,'BASE BANCOS'!A:A,'BASE BANCOS'!C:C,"",0,1),""))</f>
        <v/>
      </c>
      <c r="B1422" s="16" t="str">
        <f>_xlfn.XLOOKUP(A1422,'BASE BANCOS'!C:C,'BASE BANCOS'!B:B,"",0,1)</f>
        <v/>
      </c>
      <c r="C1422" t="str">
        <f t="shared" si="137"/>
        <v/>
      </c>
      <c r="D1422" s="16">
        <f t="shared" si="136"/>
        <v>0</v>
      </c>
      <c r="E1422" t="str">
        <f t="shared" si="132"/>
        <v/>
      </c>
      <c r="F1422" s="21" t="str">
        <f>IF('Lay Out'!A1422&gt;1,'Lay Out'!C1422,"")</f>
        <v/>
      </c>
      <c r="G1422">
        <f>'Lay Out'!E1422</f>
        <v>0</v>
      </c>
      <c r="H1422" s="16" t="str">
        <f ca="1">IF('Lay Out'!A1422&gt;3,CONCATENATE('Lay Out'!A1422,RANDBETWEEN(1,99999)),(""))</f>
        <v/>
      </c>
      <c r="I1422" s="16" t="str">
        <f>IF('Lay Out'!A1422&gt;1,'Lay Out'!B1422,"")</f>
        <v/>
      </c>
      <c r="J1422" s="16" t="str">
        <f t="shared" si="133"/>
        <v/>
      </c>
      <c r="K1422" s="16" t="str">
        <f t="shared" si="134"/>
        <v/>
      </c>
      <c r="L1422" s="16" t="str" cm="1">
        <f t="array" ref="L1422">IF(E1422="","",_xlfn.IFS(E1422=18,40,E1422=16,3,E1422=10,10))</f>
        <v/>
      </c>
      <c r="M1422" s="22" t="str">
        <f>IF(E1422=18,'Lay Out'!D1422,IF(E1422=10,'Lay Out'!D1422,IF(E1422=16,'Lay Out'!D1422,"")))</f>
        <v/>
      </c>
      <c r="N1422" s="16" t="str">
        <f>IF(K1422=1,'Lay Out'!G1422,"")</f>
        <v/>
      </c>
      <c r="O1422" s="23" t="str">
        <f>IF(K1422=1,'Lay Out'!$J$25,"")</f>
        <v/>
      </c>
      <c r="P1422">
        <f t="shared" si="135"/>
        <v>90646</v>
      </c>
      <c r="Q1422" s="16" t="str">
        <f>IF(K1422=1,'Lay Out'!F1422,"")</f>
        <v/>
      </c>
    </row>
    <row r="1423" spans="1:17" ht="14.4">
      <c r="A1423" t="str">
        <f>IF(C1423="no",_xlfn.XLOOKUP(D1423,'BASE BANCOS'!B:B,'BASE BANCOS'!C:C,"",0,1),IF(C1423&gt;2,_xlfn.XLOOKUP(D1423,'BASE BANCOS'!A:A,'BASE BANCOS'!C:C,"",0,1),""))</f>
        <v/>
      </c>
      <c r="B1423" s="16" t="str">
        <f>_xlfn.XLOOKUP(A1423,'BASE BANCOS'!C:C,'BASE BANCOS'!B:B,"",0,1)</f>
        <v/>
      </c>
      <c r="C1423" t="str">
        <f t="shared" si="137"/>
        <v/>
      </c>
      <c r="D1423" s="16">
        <f t="shared" si="136"/>
        <v>0</v>
      </c>
      <c r="E1423" t="str">
        <f t="shared" si="132"/>
        <v/>
      </c>
      <c r="F1423" s="21" t="str">
        <f>IF('Lay Out'!A1423&gt;1,'Lay Out'!C1423,"")</f>
        <v/>
      </c>
      <c r="G1423">
        <f>'Lay Out'!E1423</f>
        <v>0</v>
      </c>
      <c r="H1423" s="16" t="str">
        <f ca="1">IF('Lay Out'!A1423&gt;3,CONCATENATE('Lay Out'!A1423,RANDBETWEEN(1,99999)),(""))</f>
        <v/>
      </c>
      <c r="I1423" s="16" t="str">
        <f>IF('Lay Out'!A1423&gt;1,'Lay Out'!B1423,"")</f>
        <v/>
      </c>
      <c r="J1423" s="16" t="str">
        <f t="shared" si="133"/>
        <v/>
      </c>
      <c r="K1423" s="16" t="str">
        <f t="shared" si="134"/>
        <v/>
      </c>
      <c r="L1423" s="16" t="str" cm="1">
        <f t="array" ref="L1423">IF(E1423="","",_xlfn.IFS(E1423=18,40,E1423=16,3,E1423=10,10))</f>
        <v/>
      </c>
      <c r="M1423" s="22" t="str">
        <f>IF(E1423=18,'Lay Out'!D1423,IF(E1423=10,'Lay Out'!D1423,IF(E1423=16,'Lay Out'!D1423,"")))</f>
        <v/>
      </c>
      <c r="N1423" s="16" t="str">
        <f>IF(K1423=1,'Lay Out'!G1423,"")</f>
        <v/>
      </c>
      <c r="O1423" s="23" t="str">
        <f>IF(K1423=1,'Lay Out'!$J$25,"")</f>
        <v/>
      </c>
      <c r="P1423">
        <f t="shared" si="135"/>
        <v>90646</v>
      </c>
      <c r="Q1423" s="16" t="str">
        <f>IF(K1423=1,'Lay Out'!F1423,"")</f>
        <v/>
      </c>
    </row>
    <row r="1424" spans="1:17" ht="14.4">
      <c r="A1424" t="str">
        <f>IF(C1424="no",_xlfn.XLOOKUP(D1424,'BASE BANCOS'!B:B,'BASE BANCOS'!C:C,"",0,1),IF(C1424&gt;2,_xlfn.XLOOKUP(D1424,'BASE BANCOS'!A:A,'BASE BANCOS'!C:C,"",0,1),""))</f>
        <v/>
      </c>
      <c r="B1424" s="16" t="str">
        <f>_xlfn.XLOOKUP(A1424,'BASE BANCOS'!C:C,'BASE BANCOS'!B:B,"",0,1)</f>
        <v/>
      </c>
      <c r="C1424" t="str">
        <f t="shared" si="137"/>
        <v/>
      </c>
      <c r="D1424" s="16">
        <f t="shared" si="136"/>
        <v>0</v>
      </c>
      <c r="E1424" t="str">
        <f t="shared" si="132"/>
        <v/>
      </c>
      <c r="F1424" s="21" t="str">
        <f>IF('Lay Out'!A1424&gt;1,'Lay Out'!C1424,"")</f>
        <v/>
      </c>
      <c r="G1424">
        <f>'Lay Out'!E1424</f>
        <v>0</v>
      </c>
      <c r="H1424" s="16" t="str">
        <f ca="1">IF('Lay Out'!A1424&gt;3,CONCATENATE('Lay Out'!A1424,RANDBETWEEN(1,99999)),(""))</f>
        <v/>
      </c>
      <c r="I1424" s="16" t="str">
        <f>IF('Lay Out'!A1424&gt;1,'Lay Out'!B1424,"")</f>
        <v/>
      </c>
      <c r="J1424" s="16" t="str">
        <f t="shared" si="133"/>
        <v/>
      </c>
      <c r="K1424" s="16" t="str">
        <f t="shared" si="134"/>
        <v/>
      </c>
      <c r="L1424" s="16" t="str" cm="1">
        <f t="array" ref="L1424">IF(E1424="","",_xlfn.IFS(E1424=18,40,E1424=16,3,E1424=10,10))</f>
        <v/>
      </c>
      <c r="M1424" s="22" t="str">
        <f>IF(E1424=18,'Lay Out'!D1424,IF(E1424=10,'Lay Out'!D1424,IF(E1424=16,'Lay Out'!D1424,"")))</f>
        <v/>
      </c>
      <c r="N1424" s="16" t="str">
        <f>IF(K1424=1,'Lay Out'!G1424,"")</f>
        <v/>
      </c>
      <c r="O1424" s="23" t="str">
        <f>IF(K1424=1,'Lay Out'!$J$25,"")</f>
        <v/>
      </c>
      <c r="P1424">
        <f t="shared" si="135"/>
        <v>90646</v>
      </c>
      <c r="Q1424" s="16" t="str">
        <f>IF(K1424=1,'Lay Out'!F1424,"")</f>
        <v/>
      </c>
    </row>
    <row r="1425" spans="1:17" ht="14.4">
      <c r="A1425" t="str">
        <f>IF(C1425="no",_xlfn.XLOOKUP(D1425,'BASE BANCOS'!B:B,'BASE BANCOS'!C:C,"",0,1),IF(C1425&gt;2,_xlfn.XLOOKUP(D1425,'BASE BANCOS'!A:A,'BASE BANCOS'!C:C,"",0,1),""))</f>
        <v/>
      </c>
      <c r="B1425" s="16" t="str">
        <f>_xlfn.XLOOKUP(A1425,'BASE BANCOS'!C:C,'BASE BANCOS'!B:B,"",0,1)</f>
        <v/>
      </c>
      <c r="C1425" t="str">
        <f t="shared" si="137"/>
        <v/>
      </c>
      <c r="D1425" s="16">
        <f t="shared" si="136"/>
        <v>0</v>
      </c>
      <c r="E1425" t="str">
        <f t="shared" si="132"/>
        <v/>
      </c>
      <c r="F1425" s="21" t="str">
        <f>IF('Lay Out'!A1425&gt;1,'Lay Out'!C1425,"")</f>
        <v/>
      </c>
      <c r="G1425">
        <f>'Lay Out'!E1425</f>
        <v>0</v>
      </c>
      <c r="H1425" s="16" t="str">
        <f ca="1">IF('Lay Out'!A1425&gt;3,CONCATENATE('Lay Out'!A1425,RANDBETWEEN(1,99999)),(""))</f>
        <v/>
      </c>
      <c r="I1425" s="16" t="str">
        <f>IF('Lay Out'!A1425&gt;1,'Lay Out'!B1425,"")</f>
        <v/>
      </c>
      <c r="J1425" s="16" t="str">
        <f t="shared" si="133"/>
        <v/>
      </c>
      <c r="K1425" s="16" t="str">
        <f t="shared" si="134"/>
        <v/>
      </c>
      <c r="L1425" s="16" t="str" cm="1">
        <f t="array" ref="L1425">IF(E1425="","",_xlfn.IFS(E1425=18,40,E1425=16,3,E1425=10,10))</f>
        <v/>
      </c>
      <c r="M1425" s="22" t="str">
        <f>IF(E1425=18,'Lay Out'!D1425,IF(E1425=10,'Lay Out'!D1425,IF(E1425=16,'Lay Out'!D1425,"")))</f>
        <v/>
      </c>
      <c r="N1425" s="16" t="str">
        <f>IF(K1425=1,'Lay Out'!G1425,"")</f>
        <v/>
      </c>
      <c r="O1425" s="23" t="str">
        <f>IF(K1425=1,'Lay Out'!$J$25,"")</f>
        <v/>
      </c>
      <c r="P1425">
        <f t="shared" si="135"/>
        <v>90646</v>
      </c>
      <c r="Q1425" s="16" t="str">
        <f>IF(K1425=1,'Lay Out'!F1425,"")</f>
        <v/>
      </c>
    </row>
    <row r="1426" spans="1:17" ht="14.4">
      <c r="A1426" t="str">
        <f>IF(C1426="no",_xlfn.XLOOKUP(D1426,'BASE BANCOS'!B:B,'BASE BANCOS'!C:C,"",0,1),IF(C1426&gt;2,_xlfn.XLOOKUP(D1426,'BASE BANCOS'!A:A,'BASE BANCOS'!C:C,"",0,1),""))</f>
        <v/>
      </c>
      <c r="B1426" s="16" t="str">
        <f>_xlfn.XLOOKUP(A1426,'BASE BANCOS'!C:C,'BASE BANCOS'!B:B,"",0,1)</f>
        <v/>
      </c>
      <c r="C1426" t="str">
        <f t="shared" si="137"/>
        <v/>
      </c>
      <c r="D1426" s="16">
        <f t="shared" si="136"/>
        <v>0</v>
      </c>
      <c r="E1426" t="str">
        <f t="shared" si="132"/>
        <v/>
      </c>
      <c r="F1426" s="21" t="str">
        <f>IF('Lay Out'!A1426&gt;1,'Lay Out'!C1426,"")</f>
        <v/>
      </c>
      <c r="G1426">
        <f>'Lay Out'!E1426</f>
        <v>0</v>
      </c>
      <c r="H1426" s="16" t="str">
        <f ca="1">IF('Lay Out'!A1426&gt;3,CONCATENATE('Lay Out'!A1426,RANDBETWEEN(1,99999)),(""))</f>
        <v/>
      </c>
      <c r="I1426" s="16" t="str">
        <f>IF('Lay Out'!A1426&gt;1,'Lay Out'!B1426,"")</f>
        <v/>
      </c>
      <c r="J1426" s="16" t="str">
        <f t="shared" si="133"/>
        <v/>
      </c>
      <c r="K1426" s="16" t="str">
        <f t="shared" si="134"/>
        <v/>
      </c>
      <c r="L1426" s="16" t="str" cm="1">
        <f t="array" ref="L1426">IF(E1426="","",_xlfn.IFS(E1426=18,40,E1426=16,3,E1426=10,10))</f>
        <v/>
      </c>
      <c r="M1426" s="22" t="str">
        <f>IF(E1426=18,'Lay Out'!D1426,IF(E1426=10,'Lay Out'!D1426,IF(E1426=16,'Lay Out'!D1426,"")))</f>
        <v/>
      </c>
      <c r="N1426" s="16" t="str">
        <f>IF(K1426=1,'Lay Out'!G1426,"")</f>
        <v/>
      </c>
      <c r="O1426" s="23" t="str">
        <f>IF(K1426=1,'Lay Out'!$J$25,"")</f>
        <v/>
      </c>
      <c r="P1426">
        <f t="shared" si="135"/>
        <v>90646</v>
      </c>
      <c r="Q1426" s="16" t="str">
        <f>IF(K1426=1,'Lay Out'!F1426,"")</f>
        <v/>
      </c>
    </row>
    <row r="1427" spans="1:17" ht="14.4">
      <c r="A1427" t="str">
        <f>IF(C1427="no",_xlfn.XLOOKUP(D1427,'BASE BANCOS'!B:B,'BASE BANCOS'!C:C,"",0,1),IF(C1427&gt;2,_xlfn.XLOOKUP(D1427,'BASE BANCOS'!A:A,'BASE BANCOS'!C:C,"",0,1),""))</f>
        <v/>
      </c>
      <c r="B1427" s="16" t="str">
        <f>_xlfn.XLOOKUP(A1427,'BASE BANCOS'!C:C,'BASE BANCOS'!B:B,"",0,1)</f>
        <v/>
      </c>
      <c r="C1427" t="str">
        <f t="shared" si="137"/>
        <v/>
      </c>
      <c r="D1427" s="16">
        <f t="shared" si="136"/>
        <v>0</v>
      </c>
      <c r="E1427" t="str">
        <f t="shared" si="132"/>
        <v/>
      </c>
      <c r="F1427" s="21" t="str">
        <f>IF('Lay Out'!A1427&gt;1,'Lay Out'!C1427,"")</f>
        <v/>
      </c>
      <c r="G1427">
        <f>'Lay Out'!E1427</f>
        <v>0</v>
      </c>
      <c r="H1427" s="16" t="str">
        <f ca="1">IF('Lay Out'!A1427&gt;3,CONCATENATE('Lay Out'!A1427,RANDBETWEEN(1,99999)),(""))</f>
        <v/>
      </c>
      <c r="I1427" s="16" t="str">
        <f>IF('Lay Out'!A1427&gt;1,'Lay Out'!B1427,"")</f>
        <v/>
      </c>
      <c r="J1427" s="16" t="str">
        <f t="shared" si="133"/>
        <v/>
      </c>
      <c r="K1427" s="16" t="str">
        <f t="shared" si="134"/>
        <v/>
      </c>
      <c r="L1427" s="16" t="str" cm="1">
        <f t="array" ref="L1427">IF(E1427="","",_xlfn.IFS(E1427=18,40,E1427=16,3,E1427=10,10))</f>
        <v/>
      </c>
      <c r="M1427" s="22" t="str">
        <f>IF(E1427=18,'Lay Out'!D1427,IF(E1427=10,'Lay Out'!D1427,IF(E1427=16,'Lay Out'!D1427,"")))</f>
        <v/>
      </c>
      <c r="N1427" s="16" t="str">
        <f>IF(K1427=1,'Lay Out'!G1427,"")</f>
        <v/>
      </c>
      <c r="O1427" s="23" t="str">
        <f>IF(K1427=1,'Lay Out'!$J$25,"")</f>
        <v/>
      </c>
      <c r="P1427">
        <f t="shared" si="135"/>
        <v>90646</v>
      </c>
      <c r="Q1427" s="16" t="str">
        <f>IF(K1427=1,'Lay Out'!F1427,"")</f>
        <v/>
      </c>
    </row>
    <row r="1428" spans="1:17" ht="14.4">
      <c r="A1428" t="str">
        <f>IF(C1428="no",_xlfn.XLOOKUP(D1428,'BASE BANCOS'!B:B,'BASE BANCOS'!C:C,"",0,1),IF(C1428&gt;2,_xlfn.XLOOKUP(D1428,'BASE BANCOS'!A:A,'BASE BANCOS'!C:C,"",0,1),""))</f>
        <v/>
      </c>
      <c r="B1428" s="16" t="str">
        <f>_xlfn.XLOOKUP(A1428,'BASE BANCOS'!C:C,'BASE BANCOS'!B:B,"",0,1)</f>
        <v/>
      </c>
      <c r="C1428" t="str">
        <f t="shared" si="137"/>
        <v/>
      </c>
      <c r="D1428" s="16">
        <f t="shared" si="136"/>
        <v>0</v>
      </c>
      <c r="E1428" t="str">
        <f t="shared" si="132"/>
        <v/>
      </c>
      <c r="F1428" s="21" t="str">
        <f>IF('Lay Out'!A1428&gt;1,'Lay Out'!C1428,"")</f>
        <v/>
      </c>
      <c r="G1428">
        <f>'Lay Out'!E1428</f>
        <v>0</v>
      </c>
      <c r="H1428" s="16" t="str">
        <f ca="1">IF('Lay Out'!A1428&gt;3,CONCATENATE('Lay Out'!A1428,RANDBETWEEN(1,99999)),(""))</f>
        <v/>
      </c>
      <c r="I1428" s="16" t="str">
        <f>IF('Lay Out'!A1428&gt;1,'Lay Out'!B1428,"")</f>
        <v/>
      </c>
      <c r="J1428" s="16" t="str">
        <f t="shared" si="133"/>
        <v/>
      </c>
      <c r="K1428" s="16" t="str">
        <f t="shared" si="134"/>
        <v/>
      </c>
      <c r="L1428" s="16" t="str" cm="1">
        <f t="array" ref="L1428">IF(E1428="","",_xlfn.IFS(E1428=18,40,E1428=16,3,E1428=10,10))</f>
        <v/>
      </c>
      <c r="M1428" s="22" t="str">
        <f>IF(E1428=18,'Lay Out'!D1428,IF(E1428=10,'Lay Out'!D1428,IF(E1428=16,'Lay Out'!D1428,"")))</f>
        <v/>
      </c>
      <c r="N1428" s="16" t="str">
        <f>IF(K1428=1,'Lay Out'!G1428,"")</f>
        <v/>
      </c>
      <c r="O1428" s="23" t="str">
        <f>IF(K1428=1,'Lay Out'!$J$25,"")</f>
        <v/>
      </c>
      <c r="P1428">
        <f t="shared" si="135"/>
        <v>90646</v>
      </c>
      <c r="Q1428" s="16" t="str">
        <f>IF(K1428=1,'Lay Out'!F1428,"")</f>
        <v/>
      </c>
    </row>
    <row r="1429" spans="1:17" ht="14.4">
      <c r="A1429" t="str">
        <f>IF(C1429="no",_xlfn.XLOOKUP(D1429,'BASE BANCOS'!B:B,'BASE BANCOS'!C:C,"",0,1),IF(C1429&gt;2,_xlfn.XLOOKUP(D1429,'BASE BANCOS'!A:A,'BASE BANCOS'!C:C,"",0,1),""))</f>
        <v/>
      </c>
      <c r="B1429" s="16" t="str">
        <f>_xlfn.XLOOKUP(A1429,'BASE BANCOS'!C:C,'BASE BANCOS'!B:B,"",0,1)</f>
        <v/>
      </c>
      <c r="C1429" t="str">
        <f t="shared" si="137"/>
        <v/>
      </c>
      <c r="D1429" s="16">
        <f t="shared" si="136"/>
        <v>0</v>
      </c>
      <c r="E1429" t="str">
        <f t="shared" si="132"/>
        <v/>
      </c>
      <c r="F1429" s="21" t="str">
        <f>IF('Lay Out'!A1429&gt;1,'Lay Out'!C1429,"")</f>
        <v/>
      </c>
      <c r="G1429">
        <f>'Lay Out'!E1429</f>
        <v>0</v>
      </c>
      <c r="H1429" s="16" t="str">
        <f ca="1">IF('Lay Out'!A1429&gt;3,CONCATENATE('Lay Out'!A1429,RANDBETWEEN(1,99999)),(""))</f>
        <v/>
      </c>
      <c r="I1429" s="16" t="str">
        <f>IF('Lay Out'!A1429&gt;1,'Lay Out'!B1429,"")</f>
        <v/>
      </c>
      <c r="J1429" s="16" t="str">
        <f t="shared" si="133"/>
        <v/>
      </c>
      <c r="K1429" s="16" t="str">
        <f t="shared" si="134"/>
        <v/>
      </c>
      <c r="L1429" s="16" t="str" cm="1">
        <f t="array" ref="L1429">IF(E1429="","",_xlfn.IFS(E1429=18,40,E1429=16,3,E1429=10,10))</f>
        <v/>
      </c>
      <c r="M1429" s="22" t="str">
        <f>IF(E1429=18,'Lay Out'!D1429,IF(E1429=10,'Lay Out'!D1429,IF(E1429=16,'Lay Out'!D1429,"")))</f>
        <v/>
      </c>
      <c r="N1429" s="16" t="str">
        <f>IF(K1429=1,'Lay Out'!G1429,"")</f>
        <v/>
      </c>
      <c r="O1429" s="23" t="str">
        <f>IF(K1429=1,'Lay Out'!$J$25,"")</f>
        <v/>
      </c>
      <c r="P1429">
        <f t="shared" si="135"/>
        <v>90646</v>
      </c>
      <c r="Q1429" s="16" t="str">
        <f>IF(K1429=1,'Lay Out'!F1429,"")</f>
        <v/>
      </c>
    </row>
    <row r="1430" spans="1:17" ht="14.4">
      <c r="A1430" t="str">
        <f>IF(C1430="no",_xlfn.XLOOKUP(D1430,'BASE BANCOS'!B:B,'BASE BANCOS'!C:C,"",0,1),IF(C1430&gt;2,_xlfn.XLOOKUP(D1430,'BASE BANCOS'!A:A,'BASE BANCOS'!C:C,"",0,1),""))</f>
        <v/>
      </c>
      <c r="B1430" s="16" t="str">
        <f>_xlfn.XLOOKUP(A1430,'BASE BANCOS'!C:C,'BASE BANCOS'!B:B,"",0,1)</f>
        <v/>
      </c>
      <c r="C1430" t="str">
        <f t="shared" si="137"/>
        <v/>
      </c>
      <c r="D1430" s="16">
        <f t="shared" si="136"/>
        <v>0</v>
      </c>
      <c r="E1430" t="str">
        <f t="shared" si="132"/>
        <v/>
      </c>
      <c r="F1430" s="21" t="str">
        <f>IF('Lay Out'!A1430&gt;1,'Lay Out'!C1430,"")</f>
        <v/>
      </c>
      <c r="G1430">
        <f>'Lay Out'!E1430</f>
        <v>0</v>
      </c>
      <c r="H1430" s="16" t="str">
        <f ca="1">IF('Lay Out'!A1430&gt;3,CONCATENATE('Lay Out'!A1430,RANDBETWEEN(1,99999)),(""))</f>
        <v/>
      </c>
      <c r="I1430" s="16" t="str">
        <f>IF('Lay Out'!A1430&gt;1,'Lay Out'!B1430,"")</f>
        <v/>
      </c>
      <c r="J1430" s="16" t="str">
        <f t="shared" si="133"/>
        <v/>
      </c>
      <c r="K1430" s="16" t="str">
        <f t="shared" si="134"/>
        <v/>
      </c>
      <c r="L1430" s="16" t="str" cm="1">
        <f t="array" ref="L1430">IF(E1430="","",_xlfn.IFS(E1430=18,40,E1430=16,3,E1430=10,10))</f>
        <v/>
      </c>
      <c r="M1430" s="22" t="str">
        <f>IF(E1430=18,'Lay Out'!D1430,IF(E1430=10,'Lay Out'!D1430,IF(E1430=16,'Lay Out'!D1430,"")))</f>
        <v/>
      </c>
      <c r="N1430" s="16" t="str">
        <f>IF(K1430=1,'Lay Out'!G1430,"")</f>
        <v/>
      </c>
      <c r="O1430" s="23" t="str">
        <f>IF(K1430=1,'Lay Out'!$J$25,"")</f>
        <v/>
      </c>
      <c r="P1430">
        <f t="shared" si="135"/>
        <v>90646</v>
      </c>
      <c r="Q1430" s="16" t="str">
        <f>IF(K1430=1,'Lay Out'!F1430,"")</f>
        <v/>
      </c>
    </row>
    <row r="1431" spans="1:17" ht="14.4">
      <c r="A1431" t="str">
        <f>IF(C1431="no",_xlfn.XLOOKUP(D1431,'BASE BANCOS'!B:B,'BASE BANCOS'!C:C,"",0,1),IF(C1431&gt;2,_xlfn.XLOOKUP(D1431,'BASE BANCOS'!A:A,'BASE BANCOS'!C:C,"",0,1),""))</f>
        <v/>
      </c>
      <c r="B1431" s="16" t="str">
        <f>_xlfn.XLOOKUP(A1431,'BASE BANCOS'!C:C,'BASE BANCOS'!B:B,"",0,1)</f>
        <v/>
      </c>
      <c r="C1431" t="str">
        <f t="shared" si="137"/>
        <v/>
      </c>
      <c r="D1431" s="16">
        <f t="shared" si="136"/>
        <v>0</v>
      </c>
      <c r="E1431" t="str">
        <f t="shared" si="132"/>
        <v/>
      </c>
      <c r="F1431" s="21" t="str">
        <f>IF('Lay Out'!A1431&gt;1,'Lay Out'!C1431,"")</f>
        <v/>
      </c>
      <c r="G1431">
        <f>'Lay Out'!E1431</f>
        <v>0</v>
      </c>
      <c r="H1431" s="16" t="str">
        <f ca="1">IF('Lay Out'!A1431&gt;3,CONCATENATE('Lay Out'!A1431,RANDBETWEEN(1,99999)),(""))</f>
        <v/>
      </c>
      <c r="I1431" s="16" t="str">
        <f>IF('Lay Out'!A1431&gt;1,'Lay Out'!B1431,"")</f>
        <v/>
      </c>
      <c r="J1431" s="16" t="str">
        <f t="shared" si="133"/>
        <v/>
      </c>
      <c r="K1431" s="16" t="str">
        <f t="shared" si="134"/>
        <v/>
      </c>
      <c r="L1431" s="16" t="str" cm="1">
        <f t="array" ref="L1431">IF(E1431="","",_xlfn.IFS(E1431=18,40,E1431=16,3,E1431=10,10))</f>
        <v/>
      </c>
      <c r="M1431" s="22" t="str">
        <f>IF(E1431=18,'Lay Out'!D1431,IF(E1431=10,'Lay Out'!D1431,IF(E1431=16,'Lay Out'!D1431,"")))</f>
        <v/>
      </c>
      <c r="N1431" s="16" t="str">
        <f>IF(K1431=1,'Lay Out'!G1431,"")</f>
        <v/>
      </c>
      <c r="O1431" s="23" t="str">
        <f>IF(K1431=1,'Lay Out'!$J$25,"")</f>
        <v/>
      </c>
      <c r="P1431">
        <f t="shared" si="135"/>
        <v>90646</v>
      </c>
      <c r="Q1431" s="16" t="str">
        <f>IF(K1431=1,'Lay Out'!F1431,"")</f>
        <v/>
      </c>
    </row>
    <row r="1432" spans="1:17" ht="14.4">
      <c r="A1432" t="str">
        <f>IF(C1432="no",_xlfn.XLOOKUP(D1432,'BASE BANCOS'!B:B,'BASE BANCOS'!C:C,"",0,1),IF(C1432&gt;2,_xlfn.XLOOKUP(D1432,'BASE BANCOS'!A:A,'BASE BANCOS'!C:C,"",0,1),""))</f>
        <v/>
      </c>
      <c r="B1432" s="16" t="str">
        <f>_xlfn.XLOOKUP(A1432,'BASE BANCOS'!C:C,'BASE BANCOS'!B:B,"",0,1)</f>
        <v/>
      </c>
      <c r="C1432" t="str">
        <f t="shared" si="137"/>
        <v/>
      </c>
      <c r="D1432" s="16">
        <f t="shared" si="136"/>
        <v>0</v>
      </c>
      <c r="E1432" t="str">
        <f t="shared" si="132"/>
        <v/>
      </c>
      <c r="F1432" s="21" t="str">
        <f>IF('Lay Out'!A1432&gt;1,'Lay Out'!C1432,"")</f>
        <v/>
      </c>
      <c r="G1432">
        <f>'Lay Out'!E1432</f>
        <v>0</v>
      </c>
      <c r="H1432" s="16" t="str">
        <f ca="1">IF('Lay Out'!A1432&gt;3,CONCATENATE('Lay Out'!A1432,RANDBETWEEN(1,99999)),(""))</f>
        <v/>
      </c>
      <c r="I1432" s="16" t="str">
        <f>IF('Lay Out'!A1432&gt;1,'Lay Out'!B1432,"")</f>
        <v/>
      </c>
      <c r="J1432" s="16" t="str">
        <f t="shared" si="133"/>
        <v/>
      </c>
      <c r="K1432" s="16" t="str">
        <f t="shared" si="134"/>
        <v/>
      </c>
      <c r="L1432" s="16" t="str" cm="1">
        <f t="array" ref="L1432">IF(E1432="","",_xlfn.IFS(E1432=18,40,E1432=16,3,E1432=10,10))</f>
        <v/>
      </c>
      <c r="M1432" s="22" t="str">
        <f>IF(E1432=18,'Lay Out'!D1432,IF(E1432=10,'Lay Out'!D1432,IF(E1432=16,'Lay Out'!D1432,"")))</f>
        <v/>
      </c>
      <c r="N1432" s="16" t="str">
        <f>IF(K1432=1,'Lay Out'!G1432,"")</f>
        <v/>
      </c>
      <c r="O1432" s="23" t="str">
        <f>IF(K1432=1,'Lay Out'!$J$25,"")</f>
        <v/>
      </c>
      <c r="P1432">
        <f t="shared" si="135"/>
        <v>90646</v>
      </c>
      <c r="Q1432" s="16" t="str">
        <f>IF(K1432=1,'Lay Out'!F1432,"")</f>
        <v/>
      </c>
    </row>
    <row r="1433" spans="1:17" ht="14.4">
      <c r="A1433" t="str">
        <f>IF(C1433="no",_xlfn.XLOOKUP(D1433,'BASE BANCOS'!B:B,'BASE BANCOS'!C:C,"",0,1),IF(C1433&gt;2,_xlfn.XLOOKUP(D1433,'BASE BANCOS'!A:A,'BASE BANCOS'!C:C,"",0,1),""))</f>
        <v/>
      </c>
      <c r="B1433" s="16" t="str">
        <f>_xlfn.XLOOKUP(A1433,'BASE BANCOS'!C:C,'BASE BANCOS'!B:B,"",0,1)</f>
        <v/>
      </c>
      <c r="C1433" t="str">
        <f t="shared" si="137"/>
        <v/>
      </c>
      <c r="D1433" s="16">
        <f t="shared" si="136"/>
        <v>0</v>
      </c>
      <c r="E1433" t="str">
        <f t="shared" si="132"/>
        <v/>
      </c>
      <c r="F1433" s="21" t="str">
        <f>IF('Lay Out'!A1433&gt;1,'Lay Out'!C1433,"")</f>
        <v/>
      </c>
      <c r="G1433">
        <f>'Lay Out'!E1433</f>
        <v>0</v>
      </c>
      <c r="H1433" s="16" t="str">
        <f ca="1">IF('Lay Out'!A1433&gt;3,CONCATENATE('Lay Out'!A1433,RANDBETWEEN(1,99999)),(""))</f>
        <v/>
      </c>
      <c r="I1433" s="16" t="str">
        <f>IF('Lay Out'!A1433&gt;1,'Lay Out'!B1433,"")</f>
        <v/>
      </c>
      <c r="J1433" s="16" t="str">
        <f t="shared" si="133"/>
        <v/>
      </c>
      <c r="K1433" s="16" t="str">
        <f t="shared" si="134"/>
        <v/>
      </c>
      <c r="L1433" s="16" t="str" cm="1">
        <f t="array" ref="L1433">IF(E1433="","",_xlfn.IFS(E1433=18,40,E1433=16,3,E1433=10,10))</f>
        <v/>
      </c>
      <c r="M1433" s="22" t="str">
        <f>IF(E1433=18,'Lay Out'!D1433,IF(E1433=10,'Lay Out'!D1433,IF(E1433=16,'Lay Out'!D1433,"")))</f>
        <v/>
      </c>
      <c r="N1433" s="16" t="str">
        <f>IF(K1433=1,'Lay Out'!G1433,"")</f>
        <v/>
      </c>
      <c r="O1433" s="23" t="str">
        <f>IF(K1433=1,'Lay Out'!$J$25,"")</f>
        <v/>
      </c>
      <c r="P1433">
        <f t="shared" si="135"/>
        <v>90646</v>
      </c>
      <c r="Q1433" s="16" t="str">
        <f>IF(K1433=1,'Lay Out'!F1433,"")</f>
        <v/>
      </c>
    </row>
    <row r="1434" spans="1:17" ht="14.4">
      <c r="A1434" t="str">
        <f>IF(C1434="no",_xlfn.XLOOKUP(D1434,'BASE BANCOS'!B:B,'BASE BANCOS'!C:C,"",0,1),IF(C1434&gt;2,_xlfn.XLOOKUP(D1434,'BASE BANCOS'!A:A,'BASE BANCOS'!C:C,"",0,1),""))</f>
        <v/>
      </c>
      <c r="B1434" s="16" t="str">
        <f>_xlfn.XLOOKUP(A1434,'BASE BANCOS'!C:C,'BASE BANCOS'!B:B,"",0,1)</f>
        <v/>
      </c>
      <c r="C1434" t="str">
        <f t="shared" si="137"/>
        <v/>
      </c>
      <c r="D1434" s="16">
        <f t="shared" si="136"/>
        <v>0</v>
      </c>
      <c r="E1434" t="str">
        <f t="shared" si="132"/>
        <v/>
      </c>
      <c r="F1434" s="21" t="str">
        <f>IF('Lay Out'!A1434&gt;1,'Lay Out'!C1434,"")</f>
        <v/>
      </c>
      <c r="G1434">
        <f>'Lay Out'!E1434</f>
        <v>0</v>
      </c>
      <c r="H1434" s="16" t="str">
        <f ca="1">IF('Lay Out'!A1434&gt;3,CONCATENATE('Lay Out'!A1434,RANDBETWEEN(1,99999)),(""))</f>
        <v/>
      </c>
      <c r="I1434" s="16" t="str">
        <f>IF('Lay Out'!A1434&gt;1,'Lay Out'!B1434,"")</f>
        <v/>
      </c>
      <c r="J1434" s="16" t="str">
        <f t="shared" si="133"/>
        <v/>
      </c>
      <c r="K1434" s="16" t="str">
        <f t="shared" si="134"/>
        <v/>
      </c>
      <c r="L1434" s="16" t="str" cm="1">
        <f t="array" ref="L1434">IF(E1434="","",_xlfn.IFS(E1434=18,40,E1434=16,3,E1434=10,10))</f>
        <v/>
      </c>
      <c r="M1434" s="22" t="str">
        <f>IF(E1434=18,'Lay Out'!D1434,IF(E1434=10,'Lay Out'!D1434,IF(E1434=16,'Lay Out'!D1434,"")))</f>
        <v/>
      </c>
      <c r="N1434" s="16" t="str">
        <f>IF(K1434=1,'Lay Out'!G1434,"")</f>
        <v/>
      </c>
      <c r="O1434" s="23" t="str">
        <f>IF(K1434=1,'Lay Out'!$J$25,"")</f>
        <v/>
      </c>
      <c r="P1434">
        <f t="shared" si="135"/>
        <v>90646</v>
      </c>
      <c r="Q1434" s="16" t="str">
        <f>IF(K1434=1,'Lay Out'!F1434,"")</f>
        <v/>
      </c>
    </row>
    <row r="1435" spans="1:17" ht="14.4">
      <c r="A1435" t="str">
        <f>IF(C1435="no",_xlfn.XLOOKUP(D1435,'BASE BANCOS'!B:B,'BASE BANCOS'!C:C,"",0,1),IF(C1435&gt;2,_xlfn.XLOOKUP(D1435,'BASE BANCOS'!A:A,'BASE BANCOS'!C:C,"",0,1),""))</f>
        <v/>
      </c>
      <c r="B1435" s="16" t="str">
        <f>_xlfn.XLOOKUP(A1435,'BASE BANCOS'!C:C,'BASE BANCOS'!B:B,"",0,1)</f>
        <v/>
      </c>
      <c r="C1435" t="str">
        <f t="shared" si="137"/>
        <v/>
      </c>
      <c r="D1435" s="16">
        <f t="shared" si="136"/>
        <v>0</v>
      </c>
      <c r="E1435" t="str">
        <f t="shared" si="132"/>
        <v/>
      </c>
      <c r="F1435" s="21" t="str">
        <f>IF('Lay Out'!A1435&gt;1,'Lay Out'!C1435,"")</f>
        <v/>
      </c>
      <c r="G1435">
        <f>'Lay Out'!E1435</f>
        <v>0</v>
      </c>
      <c r="H1435" s="16" t="str">
        <f ca="1">IF('Lay Out'!A1435&gt;3,CONCATENATE('Lay Out'!A1435,RANDBETWEEN(1,99999)),(""))</f>
        <v/>
      </c>
      <c r="I1435" s="16" t="str">
        <f>IF('Lay Out'!A1435&gt;1,'Lay Out'!B1435,"")</f>
        <v/>
      </c>
      <c r="J1435" s="16" t="str">
        <f t="shared" si="133"/>
        <v/>
      </c>
      <c r="K1435" s="16" t="str">
        <f t="shared" si="134"/>
        <v/>
      </c>
      <c r="L1435" s="16" t="str" cm="1">
        <f t="array" ref="L1435">IF(E1435="","",_xlfn.IFS(E1435=18,40,E1435=16,3,E1435=10,10))</f>
        <v/>
      </c>
      <c r="M1435" s="22" t="str">
        <f>IF(E1435=18,'Lay Out'!D1435,IF(E1435=10,'Lay Out'!D1435,IF(E1435=16,'Lay Out'!D1435,"")))</f>
        <v/>
      </c>
      <c r="N1435" s="16" t="str">
        <f>IF(K1435=1,'Lay Out'!G1435,"")</f>
        <v/>
      </c>
      <c r="O1435" s="23" t="str">
        <f>IF(K1435=1,'Lay Out'!$J$25,"")</f>
        <v/>
      </c>
      <c r="P1435">
        <f t="shared" si="135"/>
        <v>90646</v>
      </c>
      <c r="Q1435" s="16" t="str">
        <f>IF(K1435=1,'Lay Out'!F1435,"")</f>
        <v/>
      </c>
    </row>
    <row r="1436" spans="1:17" ht="14.4">
      <c r="A1436" t="str">
        <f>IF(C1436="no",_xlfn.XLOOKUP(D1436,'BASE BANCOS'!B:B,'BASE BANCOS'!C:C,"",0,1),IF(C1436&gt;2,_xlfn.XLOOKUP(D1436,'BASE BANCOS'!A:A,'BASE BANCOS'!C:C,"",0,1),""))</f>
        <v/>
      </c>
      <c r="B1436" s="16" t="str">
        <f>_xlfn.XLOOKUP(A1436,'BASE BANCOS'!C:C,'BASE BANCOS'!B:B,"",0,1)</f>
        <v/>
      </c>
      <c r="C1436" t="str">
        <f t="shared" si="137"/>
        <v/>
      </c>
      <c r="D1436" s="16">
        <f t="shared" si="136"/>
        <v>0</v>
      </c>
      <c r="E1436" t="str">
        <f t="shared" si="132"/>
        <v/>
      </c>
      <c r="F1436" s="21" t="str">
        <f>IF('Lay Out'!A1436&gt;1,'Lay Out'!C1436,"")</f>
        <v/>
      </c>
      <c r="G1436">
        <f>'Lay Out'!E1436</f>
        <v>0</v>
      </c>
      <c r="H1436" s="16" t="str">
        <f ca="1">IF('Lay Out'!A1436&gt;3,CONCATENATE('Lay Out'!A1436,RANDBETWEEN(1,99999)),(""))</f>
        <v/>
      </c>
      <c r="I1436" s="16" t="str">
        <f>IF('Lay Out'!A1436&gt;1,'Lay Out'!B1436,"")</f>
        <v/>
      </c>
      <c r="J1436" s="16" t="str">
        <f t="shared" si="133"/>
        <v/>
      </c>
      <c r="K1436" s="16" t="str">
        <f t="shared" si="134"/>
        <v/>
      </c>
      <c r="L1436" s="16" t="str" cm="1">
        <f t="array" ref="L1436">IF(E1436="","",_xlfn.IFS(E1436=18,40,E1436=16,3,E1436=10,10))</f>
        <v/>
      </c>
      <c r="M1436" s="22" t="str">
        <f>IF(E1436=18,'Lay Out'!D1436,IF(E1436=10,'Lay Out'!D1436,IF(E1436=16,'Lay Out'!D1436,"")))</f>
        <v/>
      </c>
      <c r="N1436" s="16" t="str">
        <f>IF(K1436=1,'Lay Out'!G1436,"")</f>
        <v/>
      </c>
      <c r="O1436" s="23" t="str">
        <f>IF(K1436=1,'Lay Out'!$J$25,"")</f>
        <v/>
      </c>
      <c r="P1436">
        <f t="shared" si="135"/>
        <v>90646</v>
      </c>
      <c r="Q1436" s="16" t="str">
        <f>IF(K1436=1,'Lay Out'!F1436,"")</f>
        <v/>
      </c>
    </row>
    <row r="1437" spans="1:17" ht="14.4">
      <c r="A1437" t="str">
        <f>IF(C1437="no",_xlfn.XLOOKUP(D1437,'BASE BANCOS'!B:B,'BASE BANCOS'!C:C,"",0,1),IF(C1437&gt;2,_xlfn.XLOOKUP(D1437,'BASE BANCOS'!A:A,'BASE BANCOS'!C:C,"",0,1),""))</f>
        <v/>
      </c>
      <c r="B1437" s="16" t="str">
        <f>_xlfn.XLOOKUP(A1437,'BASE BANCOS'!C:C,'BASE BANCOS'!B:B,"",0,1)</f>
        <v/>
      </c>
      <c r="C1437" t="str">
        <f t="shared" si="137"/>
        <v/>
      </c>
      <c r="D1437" s="16">
        <f t="shared" si="136"/>
        <v>0</v>
      </c>
      <c r="E1437" t="str">
        <f t="shared" si="132"/>
        <v/>
      </c>
      <c r="F1437" s="21" t="str">
        <f>IF('Lay Out'!A1437&gt;1,'Lay Out'!C1437,"")</f>
        <v/>
      </c>
      <c r="G1437">
        <f>'Lay Out'!E1437</f>
        <v>0</v>
      </c>
      <c r="H1437" s="16" t="str">
        <f ca="1">IF('Lay Out'!A1437&gt;3,CONCATENATE('Lay Out'!A1437,RANDBETWEEN(1,99999)),(""))</f>
        <v/>
      </c>
      <c r="I1437" s="16" t="str">
        <f>IF('Lay Out'!A1437&gt;1,'Lay Out'!B1437,"")</f>
        <v/>
      </c>
      <c r="J1437" s="16" t="str">
        <f t="shared" si="133"/>
        <v/>
      </c>
      <c r="K1437" s="16" t="str">
        <f t="shared" si="134"/>
        <v/>
      </c>
      <c r="L1437" s="16" t="str" cm="1">
        <f t="array" ref="L1437">IF(E1437="","",_xlfn.IFS(E1437=18,40,E1437=16,3,E1437=10,10))</f>
        <v/>
      </c>
      <c r="M1437" s="22" t="str">
        <f>IF(E1437=18,'Lay Out'!D1437,IF(E1437=10,'Lay Out'!D1437,IF(E1437=16,'Lay Out'!D1437,"")))</f>
        <v/>
      </c>
      <c r="N1437" s="16" t="str">
        <f>IF(K1437=1,'Lay Out'!G1437,"")</f>
        <v/>
      </c>
      <c r="O1437" s="23" t="str">
        <f>IF(K1437=1,'Lay Out'!$J$25,"")</f>
        <v/>
      </c>
      <c r="P1437">
        <f t="shared" si="135"/>
        <v>90646</v>
      </c>
      <c r="Q1437" s="16" t="str">
        <f>IF(K1437=1,'Lay Out'!F1437,"")</f>
        <v/>
      </c>
    </row>
    <row r="1438" spans="1:17" ht="14.4">
      <c r="A1438" t="str">
        <f>IF(C1438="no",_xlfn.XLOOKUP(D1438,'BASE BANCOS'!B:B,'BASE BANCOS'!C:C,"",0,1),IF(C1438&gt;2,_xlfn.XLOOKUP(D1438,'BASE BANCOS'!A:A,'BASE BANCOS'!C:C,"",0,1),""))</f>
        <v/>
      </c>
      <c r="B1438" s="16" t="str">
        <f>_xlfn.XLOOKUP(A1438,'BASE BANCOS'!C:C,'BASE BANCOS'!B:B,"",0,1)</f>
        <v/>
      </c>
      <c r="C1438" t="str">
        <f t="shared" si="137"/>
        <v/>
      </c>
      <c r="D1438" s="16">
        <f t="shared" si="136"/>
        <v>0</v>
      </c>
      <c r="E1438" t="str">
        <f t="shared" si="132"/>
        <v/>
      </c>
      <c r="F1438" s="21" t="str">
        <f>IF('Lay Out'!A1438&gt;1,'Lay Out'!C1438,"")</f>
        <v/>
      </c>
      <c r="G1438">
        <f>'Lay Out'!E1438</f>
        <v>0</v>
      </c>
      <c r="H1438" s="16" t="str">
        <f ca="1">IF('Lay Out'!A1438&gt;3,CONCATENATE('Lay Out'!A1438,RANDBETWEEN(1,99999)),(""))</f>
        <v/>
      </c>
      <c r="I1438" s="16" t="str">
        <f>IF('Lay Out'!A1438&gt;1,'Lay Out'!B1438,"")</f>
        <v/>
      </c>
      <c r="J1438" s="16" t="str">
        <f t="shared" si="133"/>
        <v/>
      </c>
      <c r="K1438" s="16" t="str">
        <f t="shared" si="134"/>
        <v/>
      </c>
      <c r="L1438" s="16" t="str" cm="1">
        <f t="array" ref="L1438">IF(E1438="","",_xlfn.IFS(E1438=18,40,E1438=16,3,E1438=10,10))</f>
        <v/>
      </c>
      <c r="M1438" s="22" t="str">
        <f>IF(E1438=18,'Lay Out'!D1438,IF(E1438=10,'Lay Out'!D1438,IF(E1438=16,'Lay Out'!D1438,"")))</f>
        <v/>
      </c>
      <c r="N1438" s="16" t="str">
        <f>IF(K1438=1,'Lay Out'!G1438,"")</f>
        <v/>
      </c>
      <c r="O1438" s="23" t="str">
        <f>IF(K1438=1,'Lay Out'!$J$25,"")</f>
        <v/>
      </c>
      <c r="P1438">
        <f t="shared" si="135"/>
        <v>90646</v>
      </c>
      <c r="Q1438" s="16" t="str">
        <f>IF(K1438=1,'Lay Out'!F1438,"")</f>
        <v/>
      </c>
    </row>
    <row r="1439" spans="1:17" ht="14.4">
      <c r="A1439" t="str">
        <f>IF(C1439="no",_xlfn.XLOOKUP(D1439,'BASE BANCOS'!B:B,'BASE BANCOS'!C:C,"",0,1),IF(C1439&gt;2,_xlfn.XLOOKUP(D1439,'BASE BANCOS'!A:A,'BASE BANCOS'!C:C,"",0,1),""))</f>
        <v/>
      </c>
      <c r="B1439" s="16" t="str">
        <f>_xlfn.XLOOKUP(A1439,'BASE BANCOS'!C:C,'BASE BANCOS'!B:B,"",0,1)</f>
        <v/>
      </c>
      <c r="C1439" t="str">
        <f t="shared" si="137"/>
        <v/>
      </c>
      <c r="D1439" s="16">
        <f t="shared" si="136"/>
        <v>0</v>
      </c>
      <c r="E1439" t="str">
        <f t="shared" si="132"/>
        <v/>
      </c>
      <c r="F1439" s="21" t="str">
        <f>IF('Lay Out'!A1439&gt;1,'Lay Out'!C1439,"")</f>
        <v/>
      </c>
      <c r="G1439">
        <f>'Lay Out'!E1439</f>
        <v>0</v>
      </c>
      <c r="H1439" s="16" t="str">
        <f ca="1">IF('Lay Out'!A1439&gt;3,CONCATENATE('Lay Out'!A1439,RANDBETWEEN(1,99999)),(""))</f>
        <v/>
      </c>
      <c r="I1439" s="16" t="str">
        <f>IF('Lay Out'!A1439&gt;1,'Lay Out'!B1439,"")</f>
        <v/>
      </c>
      <c r="J1439" s="16" t="str">
        <f t="shared" si="133"/>
        <v/>
      </c>
      <c r="K1439" s="16" t="str">
        <f t="shared" si="134"/>
        <v/>
      </c>
      <c r="L1439" s="16" t="str" cm="1">
        <f t="array" ref="L1439">IF(E1439="","",_xlfn.IFS(E1439=18,40,E1439=16,3,E1439=10,10))</f>
        <v/>
      </c>
      <c r="M1439" s="22" t="str">
        <f>IF(E1439=18,'Lay Out'!D1439,IF(E1439=10,'Lay Out'!D1439,IF(E1439=16,'Lay Out'!D1439,"")))</f>
        <v/>
      </c>
      <c r="N1439" s="16" t="str">
        <f>IF(K1439=1,'Lay Out'!G1439,"")</f>
        <v/>
      </c>
      <c r="O1439" s="23" t="str">
        <f>IF(K1439=1,'Lay Out'!$J$25,"")</f>
        <v/>
      </c>
      <c r="P1439">
        <f t="shared" si="135"/>
        <v>90646</v>
      </c>
      <c r="Q1439" s="16" t="str">
        <f>IF(K1439=1,'Lay Out'!F1439,"")</f>
        <v/>
      </c>
    </row>
    <row r="1440" spans="1:17" ht="14.4">
      <c r="A1440" t="str">
        <f>IF(C1440="no",_xlfn.XLOOKUP(D1440,'BASE BANCOS'!B:B,'BASE BANCOS'!C:C,"",0,1),IF(C1440&gt;2,_xlfn.XLOOKUP(D1440,'BASE BANCOS'!A:A,'BASE BANCOS'!C:C,"",0,1),""))</f>
        <v/>
      </c>
      <c r="B1440" s="16" t="str">
        <f>_xlfn.XLOOKUP(A1440,'BASE BANCOS'!C:C,'BASE BANCOS'!B:B,"",0,1)</f>
        <v/>
      </c>
      <c r="C1440" t="str">
        <f t="shared" si="137"/>
        <v/>
      </c>
      <c r="D1440" s="16">
        <f t="shared" si="136"/>
        <v>0</v>
      </c>
      <c r="E1440" t="str">
        <f t="shared" si="132"/>
        <v/>
      </c>
      <c r="F1440" s="21" t="str">
        <f>IF('Lay Out'!A1440&gt;1,'Lay Out'!C1440,"")</f>
        <v/>
      </c>
      <c r="G1440">
        <f>'Lay Out'!E1440</f>
        <v>0</v>
      </c>
      <c r="H1440" s="16" t="str">
        <f ca="1">IF('Lay Out'!A1440&gt;3,CONCATENATE('Lay Out'!A1440,RANDBETWEEN(1,99999)),(""))</f>
        <v/>
      </c>
      <c r="I1440" s="16" t="str">
        <f>IF('Lay Out'!A1440&gt;1,'Lay Out'!B1440,"")</f>
        <v/>
      </c>
      <c r="J1440" s="16" t="str">
        <f t="shared" si="133"/>
        <v/>
      </c>
      <c r="K1440" s="16" t="str">
        <f t="shared" si="134"/>
        <v/>
      </c>
      <c r="L1440" s="16" t="str" cm="1">
        <f t="array" ref="L1440">IF(E1440="","",_xlfn.IFS(E1440=18,40,E1440=16,3,E1440=10,10))</f>
        <v/>
      </c>
      <c r="M1440" s="22" t="str">
        <f>IF(E1440=18,'Lay Out'!D1440,IF(E1440=10,'Lay Out'!D1440,IF(E1440=16,'Lay Out'!D1440,"")))</f>
        <v/>
      </c>
      <c r="N1440" s="16" t="str">
        <f>IF(K1440=1,'Lay Out'!G1440,"")</f>
        <v/>
      </c>
      <c r="O1440" s="23" t="str">
        <f>IF(K1440=1,'Lay Out'!$J$25,"")</f>
        <v/>
      </c>
      <c r="P1440">
        <f t="shared" si="135"/>
        <v>90646</v>
      </c>
      <c r="Q1440" s="16" t="str">
        <f>IF(K1440=1,'Lay Out'!F1440,"")</f>
        <v/>
      </c>
    </row>
    <row r="1441" spans="1:17" ht="14.4">
      <c r="A1441" t="str">
        <f>IF(C1441="no",_xlfn.XLOOKUP(D1441,'BASE BANCOS'!B:B,'BASE BANCOS'!C:C,"",0,1),IF(C1441&gt;2,_xlfn.XLOOKUP(D1441,'BASE BANCOS'!A:A,'BASE BANCOS'!C:C,"",0,1),""))</f>
        <v/>
      </c>
      <c r="B1441" s="16" t="str">
        <f>_xlfn.XLOOKUP(A1441,'BASE BANCOS'!C:C,'BASE BANCOS'!B:B,"",0,1)</f>
        <v/>
      </c>
      <c r="C1441" t="str">
        <f t="shared" si="137"/>
        <v/>
      </c>
      <c r="D1441" s="16">
        <f t="shared" si="136"/>
        <v>0</v>
      </c>
      <c r="E1441" t="str">
        <f t="shared" si="132"/>
        <v/>
      </c>
      <c r="F1441" s="21" t="str">
        <f>IF('Lay Out'!A1441&gt;1,'Lay Out'!C1441,"")</f>
        <v/>
      </c>
      <c r="G1441">
        <f>'Lay Out'!E1441</f>
        <v>0</v>
      </c>
      <c r="H1441" s="16" t="str">
        <f ca="1">IF('Lay Out'!A1441&gt;3,CONCATENATE('Lay Out'!A1441,RANDBETWEEN(1,99999)),(""))</f>
        <v/>
      </c>
      <c r="I1441" s="16" t="str">
        <f>IF('Lay Out'!A1441&gt;1,'Lay Out'!B1441,"")</f>
        <v/>
      </c>
      <c r="J1441" s="16" t="str">
        <f t="shared" si="133"/>
        <v/>
      </c>
      <c r="K1441" s="16" t="str">
        <f t="shared" si="134"/>
        <v/>
      </c>
      <c r="L1441" s="16" t="str" cm="1">
        <f t="array" ref="L1441">IF(E1441="","",_xlfn.IFS(E1441=18,40,E1441=16,3,E1441=10,10))</f>
        <v/>
      </c>
      <c r="M1441" s="22" t="str">
        <f>IF(E1441=18,'Lay Out'!D1441,IF(E1441=10,'Lay Out'!D1441,IF(E1441=16,'Lay Out'!D1441,"")))</f>
        <v/>
      </c>
      <c r="N1441" s="16" t="str">
        <f>IF(K1441=1,'Lay Out'!G1441,"")</f>
        <v/>
      </c>
      <c r="O1441" s="23" t="str">
        <f>IF(K1441=1,'Lay Out'!$J$25,"")</f>
        <v/>
      </c>
      <c r="P1441">
        <f t="shared" si="135"/>
        <v>90646</v>
      </c>
      <c r="Q1441" s="16" t="str">
        <f>IF(K1441=1,'Lay Out'!F1441,"")</f>
        <v/>
      </c>
    </row>
    <row r="1442" spans="1:17" ht="14.4">
      <c r="A1442" t="str">
        <f>IF(C1442="no",_xlfn.XLOOKUP(D1442,'BASE BANCOS'!B:B,'BASE BANCOS'!C:C,"",0,1),IF(C1442&gt;2,_xlfn.XLOOKUP(D1442,'BASE BANCOS'!A:A,'BASE BANCOS'!C:C,"",0,1),""))</f>
        <v/>
      </c>
      <c r="B1442" s="16" t="str">
        <f>_xlfn.XLOOKUP(A1442,'BASE BANCOS'!C:C,'BASE BANCOS'!B:B,"",0,1)</f>
        <v/>
      </c>
      <c r="C1442" t="str">
        <f t="shared" si="137"/>
        <v/>
      </c>
      <c r="D1442" s="16">
        <f t="shared" si="136"/>
        <v>0</v>
      </c>
      <c r="E1442" t="str">
        <f t="shared" si="132"/>
        <v/>
      </c>
      <c r="F1442" s="21" t="str">
        <f>IF('Lay Out'!A1442&gt;1,'Lay Out'!C1442,"")</f>
        <v/>
      </c>
      <c r="G1442">
        <f>'Lay Out'!E1442</f>
        <v>0</v>
      </c>
      <c r="H1442" s="16" t="str">
        <f ca="1">IF('Lay Out'!A1442&gt;3,CONCATENATE('Lay Out'!A1442,RANDBETWEEN(1,99999)),(""))</f>
        <v/>
      </c>
      <c r="I1442" s="16" t="str">
        <f>IF('Lay Out'!A1442&gt;1,'Lay Out'!B1442,"")</f>
        <v/>
      </c>
      <c r="J1442" s="16" t="str">
        <f t="shared" si="133"/>
        <v/>
      </c>
      <c r="K1442" s="16" t="str">
        <f t="shared" si="134"/>
        <v/>
      </c>
      <c r="L1442" s="16" t="str" cm="1">
        <f t="array" ref="L1442">IF(E1442="","",_xlfn.IFS(E1442=18,40,E1442=16,3,E1442=10,10))</f>
        <v/>
      </c>
      <c r="M1442" s="22" t="str">
        <f>IF(E1442=18,'Lay Out'!D1442,IF(E1442=10,'Lay Out'!D1442,IF(E1442=16,'Lay Out'!D1442,"")))</f>
        <v/>
      </c>
      <c r="N1442" s="16" t="str">
        <f>IF(K1442=1,'Lay Out'!G1442,"")</f>
        <v/>
      </c>
      <c r="O1442" s="23" t="str">
        <f>IF(K1442=1,'Lay Out'!$J$25,"")</f>
        <v/>
      </c>
      <c r="P1442">
        <f t="shared" si="135"/>
        <v>90646</v>
      </c>
      <c r="Q1442" s="16" t="str">
        <f>IF(K1442=1,'Lay Out'!F1442,"")</f>
        <v/>
      </c>
    </row>
    <row r="1443" spans="1:17" ht="14.4">
      <c r="A1443" t="str">
        <f>IF(C1443="no",_xlfn.XLOOKUP(D1443,'BASE BANCOS'!B:B,'BASE BANCOS'!C:C,"",0,1),IF(C1443&gt;2,_xlfn.XLOOKUP(D1443,'BASE BANCOS'!A:A,'BASE BANCOS'!C:C,"",0,1),""))</f>
        <v/>
      </c>
      <c r="B1443" s="16" t="str">
        <f>_xlfn.XLOOKUP(A1443,'BASE BANCOS'!C:C,'BASE BANCOS'!B:B,"",0,1)</f>
        <v/>
      </c>
      <c r="C1443" t="str">
        <f t="shared" si="137"/>
        <v/>
      </c>
      <c r="D1443" s="16">
        <f t="shared" si="136"/>
        <v>0</v>
      </c>
      <c r="E1443" t="str">
        <f t="shared" si="132"/>
        <v/>
      </c>
      <c r="F1443" s="21" t="str">
        <f>IF('Lay Out'!A1443&gt;1,'Lay Out'!C1443,"")</f>
        <v/>
      </c>
      <c r="G1443">
        <f>'Lay Out'!E1443</f>
        <v>0</v>
      </c>
      <c r="H1443" s="16" t="str">
        <f ca="1">IF('Lay Out'!A1443&gt;3,CONCATENATE('Lay Out'!A1443,RANDBETWEEN(1,99999)),(""))</f>
        <v/>
      </c>
      <c r="I1443" s="16" t="str">
        <f>IF('Lay Out'!A1443&gt;1,'Lay Out'!B1443,"")</f>
        <v/>
      </c>
      <c r="J1443" s="16" t="str">
        <f t="shared" si="133"/>
        <v/>
      </c>
      <c r="K1443" s="16" t="str">
        <f t="shared" si="134"/>
        <v/>
      </c>
      <c r="L1443" s="16" t="str" cm="1">
        <f t="array" ref="L1443">IF(E1443="","",_xlfn.IFS(E1443=18,40,E1443=16,3,E1443=10,10))</f>
        <v/>
      </c>
      <c r="M1443" s="22" t="str">
        <f>IF(E1443=18,'Lay Out'!D1443,IF(E1443=10,'Lay Out'!D1443,IF(E1443=16,'Lay Out'!D1443,"")))</f>
        <v/>
      </c>
      <c r="N1443" s="16" t="str">
        <f>IF(K1443=1,'Lay Out'!G1443,"")</f>
        <v/>
      </c>
      <c r="O1443" s="23" t="str">
        <f>IF(K1443=1,'Lay Out'!$J$25,"")</f>
        <v/>
      </c>
      <c r="P1443">
        <f t="shared" si="135"/>
        <v>90646</v>
      </c>
      <c r="Q1443" s="16" t="str">
        <f>IF(K1443=1,'Lay Out'!F1443,"")</f>
        <v/>
      </c>
    </row>
    <row r="1444" spans="1:17" ht="14.4">
      <c r="A1444" t="str">
        <f>IF(C1444="no",_xlfn.XLOOKUP(D1444,'BASE BANCOS'!B:B,'BASE BANCOS'!C:C,"",0,1),IF(C1444&gt;2,_xlfn.XLOOKUP(D1444,'BASE BANCOS'!A:A,'BASE BANCOS'!C:C,"",0,1),""))</f>
        <v/>
      </c>
      <c r="B1444" s="16" t="str">
        <f>_xlfn.XLOOKUP(A1444,'BASE BANCOS'!C:C,'BASE BANCOS'!B:B,"",0,1)</f>
        <v/>
      </c>
      <c r="C1444" t="str">
        <f t="shared" si="137"/>
        <v/>
      </c>
      <c r="D1444" s="16">
        <f t="shared" si="136"/>
        <v>0</v>
      </c>
      <c r="E1444" t="str">
        <f t="shared" si="132"/>
        <v/>
      </c>
      <c r="F1444" s="21" t="str">
        <f>IF('Lay Out'!A1444&gt;1,'Lay Out'!C1444,"")</f>
        <v/>
      </c>
      <c r="G1444">
        <f>'Lay Out'!E1444</f>
        <v>0</v>
      </c>
      <c r="H1444" s="16" t="str">
        <f ca="1">IF('Lay Out'!A1444&gt;3,CONCATENATE('Lay Out'!A1444,RANDBETWEEN(1,99999)),(""))</f>
        <v/>
      </c>
      <c r="I1444" s="16" t="str">
        <f>IF('Lay Out'!A1444&gt;1,'Lay Out'!B1444,"")</f>
        <v/>
      </c>
      <c r="J1444" s="16" t="str">
        <f t="shared" si="133"/>
        <v/>
      </c>
      <c r="K1444" s="16" t="str">
        <f t="shared" si="134"/>
        <v/>
      </c>
      <c r="L1444" s="16" t="str" cm="1">
        <f t="array" ref="L1444">IF(E1444="","",_xlfn.IFS(E1444=18,40,E1444=16,3,E1444=10,10))</f>
        <v/>
      </c>
      <c r="M1444" s="22" t="str">
        <f>IF(E1444=18,'Lay Out'!D1444,IF(E1444=10,'Lay Out'!D1444,IF(E1444=16,'Lay Out'!D1444,"")))</f>
        <v/>
      </c>
      <c r="N1444" s="16" t="str">
        <f>IF(K1444=1,'Lay Out'!G1444,"")</f>
        <v/>
      </c>
      <c r="O1444" s="23" t="str">
        <f>IF(K1444=1,'Lay Out'!$J$25,"")</f>
        <v/>
      </c>
      <c r="P1444">
        <f t="shared" si="135"/>
        <v>90646</v>
      </c>
      <c r="Q1444" s="16" t="str">
        <f>IF(K1444=1,'Lay Out'!F1444,"")</f>
        <v/>
      </c>
    </row>
    <row r="1445" spans="1:17" ht="14.4">
      <c r="A1445" t="str">
        <f>IF(C1445="no",_xlfn.XLOOKUP(D1445,'BASE BANCOS'!B:B,'BASE BANCOS'!C:C,"",0,1),IF(C1445&gt;2,_xlfn.XLOOKUP(D1445,'BASE BANCOS'!A:A,'BASE BANCOS'!C:C,"",0,1),""))</f>
        <v/>
      </c>
      <c r="B1445" s="16" t="str">
        <f>_xlfn.XLOOKUP(A1445,'BASE BANCOS'!C:C,'BASE BANCOS'!B:B,"",0,1)</f>
        <v/>
      </c>
      <c r="C1445" t="str">
        <f t="shared" si="137"/>
        <v/>
      </c>
      <c r="D1445" s="16">
        <f t="shared" si="136"/>
        <v>0</v>
      </c>
      <c r="E1445" t="str">
        <f t="shared" si="132"/>
        <v/>
      </c>
      <c r="F1445" s="21" t="str">
        <f>IF('Lay Out'!A1445&gt;1,'Lay Out'!C1445,"")</f>
        <v/>
      </c>
      <c r="G1445">
        <f>'Lay Out'!E1445</f>
        <v>0</v>
      </c>
      <c r="H1445" s="16" t="str">
        <f ca="1">IF('Lay Out'!A1445&gt;3,CONCATENATE('Lay Out'!A1445,RANDBETWEEN(1,99999)),(""))</f>
        <v/>
      </c>
      <c r="I1445" s="16" t="str">
        <f>IF('Lay Out'!A1445&gt;1,'Lay Out'!B1445,"")</f>
        <v/>
      </c>
      <c r="J1445" s="16" t="str">
        <f t="shared" si="133"/>
        <v/>
      </c>
      <c r="K1445" s="16" t="str">
        <f t="shared" si="134"/>
        <v/>
      </c>
      <c r="L1445" s="16" t="str" cm="1">
        <f t="array" ref="L1445">IF(E1445="","",_xlfn.IFS(E1445=18,40,E1445=16,3,E1445=10,10))</f>
        <v/>
      </c>
      <c r="M1445" s="22" t="str">
        <f>IF(E1445=18,'Lay Out'!D1445,IF(E1445=10,'Lay Out'!D1445,IF(E1445=16,'Lay Out'!D1445,"")))</f>
        <v/>
      </c>
      <c r="N1445" s="16" t="str">
        <f>IF(K1445=1,'Lay Out'!G1445,"")</f>
        <v/>
      </c>
      <c r="O1445" s="23" t="str">
        <f>IF(K1445=1,'Lay Out'!$J$25,"")</f>
        <v/>
      </c>
      <c r="P1445">
        <f t="shared" si="135"/>
        <v>90646</v>
      </c>
      <c r="Q1445" s="16" t="str">
        <f>IF(K1445=1,'Lay Out'!F1445,"")</f>
        <v/>
      </c>
    </row>
    <row r="1446" spans="1:17" ht="14.4">
      <c r="A1446" t="str">
        <f>IF(C1446="no",_xlfn.XLOOKUP(D1446,'BASE BANCOS'!B:B,'BASE BANCOS'!C:C,"",0,1),IF(C1446&gt;2,_xlfn.XLOOKUP(D1446,'BASE BANCOS'!A:A,'BASE BANCOS'!C:C,"",0,1),""))</f>
        <v/>
      </c>
      <c r="B1446" s="16" t="str">
        <f>_xlfn.XLOOKUP(A1446,'BASE BANCOS'!C:C,'BASE BANCOS'!B:B,"",0,1)</f>
        <v/>
      </c>
      <c r="C1446" t="str">
        <f t="shared" si="137"/>
        <v/>
      </c>
      <c r="D1446" s="16">
        <f t="shared" si="136"/>
        <v>0</v>
      </c>
      <c r="E1446" t="str">
        <f t="shared" si="132"/>
        <v/>
      </c>
      <c r="F1446" s="21" t="str">
        <f>IF('Lay Out'!A1446&gt;1,'Lay Out'!C1446,"")</f>
        <v/>
      </c>
      <c r="G1446">
        <f>'Lay Out'!E1446</f>
        <v>0</v>
      </c>
      <c r="H1446" s="16" t="str">
        <f ca="1">IF('Lay Out'!A1446&gt;3,CONCATENATE('Lay Out'!A1446,RANDBETWEEN(1,99999)),(""))</f>
        <v/>
      </c>
      <c r="I1446" s="16" t="str">
        <f>IF('Lay Out'!A1446&gt;1,'Lay Out'!B1446,"")</f>
        <v/>
      </c>
      <c r="J1446" s="16" t="str">
        <f t="shared" si="133"/>
        <v/>
      </c>
      <c r="K1446" s="16" t="str">
        <f t="shared" si="134"/>
        <v/>
      </c>
      <c r="L1446" s="16" t="str" cm="1">
        <f t="array" ref="L1446">IF(E1446="","",_xlfn.IFS(E1446=18,40,E1446=16,3,E1446=10,10))</f>
        <v/>
      </c>
      <c r="M1446" s="22" t="str">
        <f>IF(E1446=18,'Lay Out'!D1446,IF(E1446=10,'Lay Out'!D1446,IF(E1446=16,'Lay Out'!D1446,"")))</f>
        <v/>
      </c>
      <c r="N1446" s="16" t="str">
        <f>IF(K1446=1,'Lay Out'!G1446,"")</f>
        <v/>
      </c>
      <c r="O1446" s="23" t="str">
        <f>IF(K1446=1,'Lay Out'!$J$25,"")</f>
        <v/>
      </c>
      <c r="P1446">
        <f t="shared" si="135"/>
        <v>90646</v>
      </c>
      <c r="Q1446" s="16" t="str">
        <f>IF(K1446=1,'Lay Out'!F1446,"")</f>
        <v/>
      </c>
    </row>
    <row r="1447" spans="1:17" ht="14.4">
      <c r="A1447" t="str">
        <f>IF(C1447="no",_xlfn.XLOOKUP(D1447,'BASE BANCOS'!B:B,'BASE BANCOS'!C:C,"",0,1),IF(C1447&gt;2,_xlfn.XLOOKUP(D1447,'BASE BANCOS'!A:A,'BASE BANCOS'!C:C,"",0,1),""))</f>
        <v/>
      </c>
      <c r="B1447" s="16" t="str">
        <f>_xlfn.XLOOKUP(A1447,'BASE BANCOS'!C:C,'BASE BANCOS'!B:B,"",0,1)</f>
        <v/>
      </c>
      <c r="C1447" t="str">
        <f t="shared" si="137"/>
        <v/>
      </c>
      <c r="D1447" s="16">
        <f t="shared" si="136"/>
        <v>0</v>
      </c>
      <c r="E1447" t="str">
        <f t="shared" si="132"/>
        <v/>
      </c>
      <c r="F1447" s="21" t="str">
        <f>IF('Lay Out'!A1447&gt;1,'Lay Out'!C1447,"")</f>
        <v/>
      </c>
      <c r="G1447">
        <f>'Lay Out'!E1447</f>
        <v>0</v>
      </c>
      <c r="H1447" s="16" t="str">
        <f ca="1">IF('Lay Out'!A1447&gt;3,CONCATENATE('Lay Out'!A1447,RANDBETWEEN(1,99999)),(""))</f>
        <v/>
      </c>
      <c r="I1447" s="16" t="str">
        <f>IF('Lay Out'!A1447&gt;1,'Lay Out'!B1447,"")</f>
        <v/>
      </c>
      <c r="J1447" s="16" t="str">
        <f t="shared" si="133"/>
        <v/>
      </c>
      <c r="K1447" s="16" t="str">
        <f t="shared" si="134"/>
        <v/>
      </c>
      <c r="L1447" s="16" t="str" cm="1">
        <f t="array" ref="L1447">IF(E1447="","",_xlfn.IFS(E1447=18,40,E1447=16,3,E1447=10,10))</f>
        <v/>
      </c>
      <c r="M1447" s="22" t="str">
        <f>IF(E1447=18,'Lay Out'!D1447,IF(E1447=10,'Lay Out'!D1447,IF(E1447=16,'Lay Out'!D1447,"")))</f>
        <v/>
      </c>
      <c r="N1447" s="16" t="str">
        <f>IF(K1447=1,'Lay Out'!G1447,"")</f>
        <v/>
      </c>
      <c r="O1447" s="23" t="str">
        <f>IF(K1447=1,'Lay Out'!$J$25,"")</f>
        <v/>
      </c>
      <c r="P1447">
        <f t="shared" si="135"/>
        <v>90646</v>
      </c>
      <c r="Q1447" s="16" t="str">
        <f>IF(K1447=1,'Lay Out'!F1447,"")</f>
        <v/>
      </c>
    </row>
    <row r="1448" spans="1:17" ht="14.4">
      <c r="A1448" t="str">
        <f>IF(C1448="no",_xlfn.XLOOKUP(D1448,'BASE BANCOS'!B:B,'BASE BANCOS'!C:C,"",0,1),IF(C1448&gt;2,_xlfn.XLOOKUP(D1448,'BASE BANCOS'!A:A,'BASE BANCOS'!C:C,"",0,1),""))</f>
        <v/>
      </c>
      <c r="B1448" s="16" t="str">
        <f>_xlfn.XLOOKUP(A1448,'BASE BANCOS'!C:C,'BASE BANCOS'!B:B,"",0,1)</f>
        <v/>
      </c>
      <c r="C1448" t="str">
        <f t="shared" si="137"/>
        <v/>
      </c>
      <c r="D1448" s="16">
        <f t="shared" si="136"/>
        <v>0</v>
      </c>
      <c r="E1448" t="str">
        <f t="shared" si="132"/>
        <v/>
      </c>
      <c r="F1448" s="21" t="str">
        <f>IF('Lay Out'!A1448&gt;1,'Lay Out'!C1448,"")</f>
        <v/>
      </c>
      <c r="G1448">
        <f>'Lay Out'!E1448</f>
        <v>0</v>
      </c>
      <c r="H1448" s="16" t="str">
        <f ca="1">IF('Lay Out'!A1448&gt;3,CONCATENATE('Lay Out'!A1448,RANDBETWEEN(1,99999)),(""))</f>
        <v/>
      </c>
      <c r="I1448" s="16" t="str">
        <f>IF('Lay Out'!A1448&gt;1,'Lay Out'!B1448,"")</f>
        <v/>
      </c>
      <c r="J1448" s="16" t="str">
        <f t="shared" si="133"/>
        <v/>
      </c>
      <c r="K1448" s="16" t="str">
        <f t="shared" si="134"/>
        <v/>
      </c>
      <c r="L1448" s="16" t="str" cm="1">
        <f t="array" ref="L1448">IF(E1448="","",_xlfn.IFS(E1448=18,40,E1448=16,3,E1448=10,10))</f>
        <v/>
      </c>
      <c r="M1448" s="22" t="str">
        <f>IF(E1448=18,'Lay Out'!D1448,IF(E1448=10,'Lay Out'!D1448,IF(E1448=16,'Lay Out'!D1448,"")))</f>
        <v/>
      </c>
      <c r="N1448" s="16" t="str">
        <f>IF(K1448=1,'Lay Out'!G1448,"")</f>
        <v/>
      </c>
      <c r="O1448" s="23" t="str">
        <f>IF(K1448=1,'Lay Out'!$J$25,"")</f>
        <v/>
      </c>
      <c r="P1448">
        <f t="shared" si="135"/>
        <v>90646</v>
      </c>
      <c r="Q1448" s="16" t="str">
        <f>IF(K1448=1,'Lay Out'!F1448,"")</f>
        <v/>
      </c>
    </row>
    <row r="1449" spans="1:17" ht="14.4">
      <c r="A1449" t="str">
        <f>IF(C1449="no",_xlfn.XLOOKUP(D1449,'BASE BANCOS'!B:B,'BASE BANCOS'!C:C,"",0,1),IF(C1449&gt;2,_xlfn.XLOOKUP(D1449,'BASE BANCOS'!A:A,'BASE BANCOS'!C:C,"",0,1),""))</f>
        <v/>
      </c>
      <c r="B1449" s="16" t="str">
        <f>_xlfn.XLOOKUP(A1449,'BASE BANCOS'!C:C,'BASE BANCOS'!B:B,"",0,1)</f>
        <v/>
      </c>
      <c r="C1449" t="str">
        <f t="shared" si="137"/>
        <v/>
      </c>
      <c r="D1449" s="16">
        <f t="shared" si="136"/>
        <v>0</v>
      </c>
      <c r="E1449" t="str">
        <f t="shared" si="132"/>
        <v/>
      </c>
      <c r="F1449" s="21" t="str">
        <f>IF('Lay Out'!A1449&gt;1,'Lay Out'!C1449,"")</f>
        <v/>
      </c>
      <c r="G1449">
        <f>'Lay Out'!E1449</f>
        <v>0</v>
      </c>
      <c r="H1449" s="16" t="str">
        <f ca="1">IF('Lay Out'!A1449&gt;3,CONCATENATE('Lay Out'!A1449,RANDBETWEEN(1,99999)),(""))</f>
        <v/>
      </c>
      <c r="I1449" s="16" t="str">
        <f>IF('Lay Out'!A1449&gt;1,'Lay Out'!B1449,"")</f>
        <v/>
      </c>
      <c r="J1449" s="16" t="str">
        <f t="shared" si="133"/>
        <v/>
      </c>
      <c r="K1449" s="16" t="str">
        <f t="shared" si="134"/>
        <v/>
      </c>
      <c r="L1449" s="16" t="str" cm="1">
        <f t="array" ref="L1449">IF(E1449="","",_xlfn.IFS(E1449=18,40,E1449=16,3,E1449=10,10))</f>
        <v/>
      </c>
      <c r="M1449" s="22" t="str">
        <f>IF(E1449=18,'Lay Out'!D1449,IF(E1449=10,'Lay Out'!D1449,IF(E1449=16,'Lay Out'!D1449,"")))</f>
        <v/>
      </c>
      <c r="N1449" s="16" t="str">
        <f>IF(K1449=1,'Lay Out'!G1449,"")</f>
        <v/>
      </c>
      <c r="O1449" s="23" t="str">
        <f>IF(K1449=1,'Lay Out'!$J$25,"")</f>
        <v/>
      </c>
      <c r="P1449">
        <f t="shared" si="135"/>
        <v>90646</v>
      </c>
      <c r="Q1449" s="16" t="str">
        <f>IF(K1449=1,'Lay Out'!F1449,"")</f>
        <v/>
      </c>
    </row>
    <row r="1450" spans="1:17" ht="14.4">
      <c r="A1450" t="str">
        <f>IF(C1450="no",_xlfn.XLOOKUP(D1450,'BASE BANCOS'!B:B,'BASE BANCOS'!C:C,"",0,1),IF(C1450&gt;2,_xlfn.XLOOKUP(D1450,'BASE BANCOS'!A:A,'BASE BANCOS'!C:C,"",0,1),""))</f>
        <v/>
      </c>
      <c r="B1450" s="16" t="str">
        <f>_xlfn.XLOOKUP(A1450,'BASE BANCOS'!C:C,'BASE BANCOS'!B:B,"",0,1)</f>
        <v/>
      </c>
      <c r="C1450" t="str">
        <f t="shared" si="137"/>
        <v/>
      </c>
      <c r="D1450" s="16">
        <f t="shared" si="136"/>
        <v>0</v>
      </c>
      <c r="E1450" t="str">
        <f t="shared" si="132"/>
        <v/>
      </c>
      <c r="F1450" s="21" t="str">
        <f>IF('Lay Out'!A1450&gt;1,'Lay Out'!C1450,"")</f>
        <v/>
      </c>
      <c r="G1450">
        <f>'Lay Out'!E1450</f>
        <v>0</v>
      </c>
      <c r="H1450" s="16" t="str">
        <f ca="1">IF('Lay Out'!A1450&gt;3,CONCATENATE('Lay Out'!A1450,RANDBETWEEN(1,99999)),(""))</f>
        <v/>
      </c>
      <c r="I1450" s="16" t="str">
        <f>IF('Lay Out'!A1450&gt;1,'Lay Out'!B1450,"")</f>
        <v/>
      </c>
      <c r="J1450" s="16" t="str">
        <f t="shared" si="133"/>
        <v/>
      </c>
      <c r="K1450" s="16" t="str">
        <f t="shared" si="134"/>
        <v/>
      </c>
      <c r="L1450" s="16" t="str" cm="1">
        <f t="array" ref="L1450">IF(E1450="","",_xlfn.IFS(E1450=18,40,E1450=16,3,E1450=10,10))</f>
        <v/>
      </c>
      <c r="M1450" s="22" t="str">
        <f>IF(E1450=18,'Lay Out'!D1450,IF(E1450=10,'Lay Out'!D1450,IF(E1450=16,'Lay Out'!D1450,"")))</f>
        <v/>
      </c>
      <c r="N1450" s="16" t="str">
        <f>IF(K1450=1,'Lay Out'!G1450,"")</f>
        <v/>
      </c>
      <c r="O1450" s="23" t="str">
        <f>IF(K1450=1,'Lay Out'!$J$25,"")</f>
        <v/>
      </c>
      <c r="P1450">
        <f t="shared" si="135"/>
        <v>90646</v>
      </c>
      <c r="Q1450" s="16" t="str">
        <f>IF(K1450=1,'Lay Out'!F1450,"")</f>
        <v/>
      </c>
    </row>
    <row r="1451" spans="1:17" ht="14.4">
      <c r="A1451" t="str">
        <f>IF(C1451="no",_xlfn.XLOOKUP(D1451,'BASE BANCOS'!B:B,'BASE BANCOS'!C:C,"",0,1),IF(C1451&gt;2,_xlfn.XLOOKUP(D1451,'BASE BANCOS'!A:A,'BASE BANCOS'!C:C,"",0,1),""))</f>
        <v/>
      </c>
      <c r="B1451" s="16" t="str">
        <f>_xlfn.XLOOKUP(A1451,'BASE BANCOS'!C:C,'BASE BANCOS'!B:B,"",0,1)</f>
        <v/>
      </c>
      <c r="C1451" t="str">
        <f t="shared" si="137"/>
        <v/>
      </c>
      <c r="D1451" s="16">
        <f t="shared" si="136"/>
        <v>0</v>
      </c>
      <c r="E1451" t="str">
        <f t="shared" si="132"/>
        <v/>
      </c>
      <c r="F1451" s="21" t="str">
        <f>IF('Lay Out'!A1451&gt;1,'Lay Out'!C1451,"")</f>
        <v/>
      </c>
      <c r="G1451">
        <f>'Lay Out'!E1451</f>
        <v>0</v>
      </c>
      <c r="H1451" s="16" t="str">
        <f ca="1">IF('Lay Out'!A1451&gt;3,CONCATENATE('Lay Out'!A1451,RANDBETWEEN(1,99999)),(""))</f>
        <v/>
      </c>
      <c r="I1451" s="16" t="str">
        <f>IF('Lay Out'!A1451&gt;1,'Lay Out'!B1451,"")</f>
        <v/>
      </c>
      <c r="J1451" s="16" t="str">
        <f t="shared" si="133"/>
        <v/>
      </c>
      <c r="K1451" s="16" t="str">
        <f t="shared" si="134"/>
        <v/>
      </c>
      <c r="L1451" s="16" t="str" cm="1">
        <f t="array" ref="L1451">IF(E1451="","",_xlfn.IFS(E1451=18,40,E1451=16,3,E1451=10,10))</f>
        <v/>
      </c>
      <c r="M1451" s="22" t="str">
        <f>IF(E1451=18,'Lay Out'!D1451,IF(E1451=10,'Lay Out'!D1451,IF(E1451=16,'Lay Out'!D1451,"")))</f>
        <v/>
      </c>
      <c r="N1451" s="16" t="str">
        <f>IF(K1451=1,'Lay Out'!G1451,"")</f>
        <v/>
      </c>
      <c r="O1451" s="23" t="str">
        <f>IF(K1451=1,'Lay Out'!$J$25,"")</f>
        <v/>
      </c>
      <c r="P1451">
        <f t="shared" si="135"/>
        <v>90646</v>
      </c>
      <c r="Q1451" s="16" t="str">
        <f>IF(K1451=1,'Lay Out'!F1451,"")</f>
        <v/>
      </c>
    </row>
    <row r="1452" spans="1:17" ht="14.4">
      <c r="A1452" t="str">
        <f>IF(C1452="no",_xlfn.XLOOKUP(D1452,'BASE BANCOS'!B:B,'BASE BANCOS'!C:C,"",0,1),IF(C1452&gt;2,_xlfn.XLOOKUP(D1452,'BASE BANCOS'!A:A,'BASE BANCOS'!C:C,"",0,1),""))</f>
        <v/>
      </c>
      <c r="B1452" s="16" t="str">
        <f>_xlfn.XLOOKUP(A1452,'BASE BANCOS'!C:C,'BASE BANCOS'!B:B,"",0,1)</f>
        <v/>
      </c>
      <c r="C1452" t="str">
        <f t="shared" si="137"/>
        <v/>
      </c>
      <c r="D1452" s="16">
        <f t="shared" si="136"/>
        <v>0</v>
      </c>
      <c r="E1452" t="str">
        <f t="shared" si="132"/>
        <v/>
      </c>
      <c r="F1452" s="21" t="str">
        <f>IF('Lay Out'!A1452&gt;1,'Lay Out'!C1452,"")</f>
        <v/>
      </c>
      <c r="G1452">
        <f>'Lay Out'!E1452</f>
        <v>0</v>
      </c>
      <c r="H1452" s="16" t="str">
        <f ca="1">IF('Lay Out'!A1452&gt;3,CONCATENATE('Lay Out'!A1452,RANDBETWEEN(1,99999)),(""))</f>
        <v/>
      </c>
      <c r="I1452" s="16" t="str">
        <f>IF('Lay Out'!A1452&gt;1,'Lay Out'!B1452,"")</f>
        <v/>
      </c>
      <c r="J1452" s="16" t="str">
        <f t="shared" si="133"/>
        <v/>
      </c>
      <c r="K1452" s="16" t="str">
        <f t="shared" si="134"/>
        <v/>
      </c>
      <c r="L1452" s="16" t="str" cm="1">
        <f t="array" ref="L1452">IF(E1452="","",_xlfn.IFS(E1452=18,40,E1452=16,3,E1452=10,10))</f>
        <v/>
      </c>
      <c r="M1452" s="22" t="str">
        <f>IF(E1452=18,'Lay Out'!D1452,IF(E1452=10,'Lay Out'!D1452,IF(E1452=16,'Lay Out'!D1452,"")))</f>
        <v/>
      </c>
      <c r="N1452" s="16" t="str">
        <f>IF(K1452=1,'Lay Out'!G1452,"")</f>
        <v/>
      </c>
      <c r="O1452" s="23" t="str">
        <f>IF(K1452=1,'Lay Out'!$J$25,"")</f>
        <v/>
      </c>
      <c r="P1452">
        <f t="shared" si="135"/>
        <v>90646</v>
      </c>
      <c r="Q1452" s="16" t="str">
        <f>IF(K1452=1,'Lay Out'!F1452,"")</f>
        <v/>
      </c>
    </row>
    <row r="1453" spans="1:17" ht="14.4">
      <c r="A1453" t="str">
        <f>IF(C1453="no",_xlfn.XLOOKUP(D1453,'BASE BANCOS'!B:B,'BASE BANCOS'!C:C,"",0,1),IF(C1453&gt;2,_xlfn.XLOOKUP(D1453,'BASE BANCOS'!A:A,'BASE BANCOS'!C:C,"",0,1),""))</f>
        <v/>
      </c>
      <c r="B1453" s="16" t="str">
        <f>_xlfn.XLOOKUP(A1453,'BASE BANCOS'!C:C,'BASE BANCOS'!B:B,"",0,1)</f>
        <v/>
      </c>
      <c r="C1453" t="str">
        <f t="shared" si="137"/>
        <v/>
      </c>
      <c r="D1453" s="16">
        <f t="shared" si="136"/>
        <v>0</v>
      </c>
      <c r="E1453" t="str">
        <f t="shared" si="132"/>
        <v/>
      </c>
      <c r="F1453" s="21" t="str">
        <f>IF('Lay Out'!A1453&gt;1,'Lay Out'!C1453,"")</f>
        <v/>
      </c>
      <c r="G1453">
        <f>'Lay Out'!E1453</f>
        <v>0</v>
      </c>
      <c r="H1453" s="16" t="str">
        <f ca="1">IF('Lay Out'!A1453&gt;3,CONCATENATE('Lay Out'!A1453,RANDBETWEEN(1,99999)),(""))</f>
        <v/>
      </c>
      <c r="I1453" s="16" t="str">
        <f>IF('Lay Out'!A1453&gt;1,'Lay Out'!B1453,"")</f>
        <v/>
      </c>
      <c r="J1453" s="16" t="str">
        <f t="shared" si="133"/>
        <v/>
      </c>
      <c r="K1453" s="16" t="str">
        <f t="shared" si="134"/>
        <v/>
      </c>
      <c r="L1453" s="16" t="str" cm="1">
        <f t="array" ref="L1453">IF(E1453="","",_xlfn.IFS(E1453=18,40,E1453=16,3,E1453=10,10))</f>
        <v/>
      </c>
      <c r="M1453" s="22" t="str">
        <f>IF(E1453=18,'Lay Out'!D1453,IF(E1453=10,'Lay Out'!D1453,IF(E1453=16,'Lay Out'!D1453,"")))</f>
        <v/>
      </c>
      <c r="N1453" s="16" t="str">
        <f>IF(K1453=1,'Lay Out'!G1453,"")</f>
        <v/>
      </c>
      <c r="O1453" s="23" t="str">
        <f>IF(K1453=1,'Lay Out'!$J$25,"")</f>
        <v/>
      </c>
      <c r="P1453">
        <f t="shared" si="135"/>
        <v>90646</v>
      </c>
      <c r="Q1453" s="16" t="str">
        <f>IF(K1453=1,'Lay Out'!F1453,"")</f>
        <v/>
      </c>
    </row>
    <row r="1454" spans="1:17" ht="14.4">
      <c r="A1454" t="str">
        <f>IF(C1454="no",_xlfn.XLOOKUP(D1454,'BASE BANCOS'!B:B,'BASE BANCOS'!C:C,"",0,1),IF(C1454&gt;2,_xlfn.XLOOKUP(D1454,'BASE BANCOS'!A:A,'BASE BANCOS'!C:C,"",0,1),""))</f>
        <v/>
      </c>
      <c r="B1454" s="16" t="str">
        <f>_xlfn.XLOOKUP(A1454,'BASE BANCOS'!C:C,'BASE BANCOS'!B:B,"",0,1)</f>
        <v/>
      </c>
      <c r="C1454" t="str">
        <f t="shared" si="137"/>
        <v/>
      </c>
      <c r="D1454" s="16">
        <f t="shared" si="136"/>
        <v>0</v>
      </c>
      <c r="E1454" t="str">
        <f t="shared" si="132"/>
        <v/>
      </c>
      <c r="F1454" s="21" t="str">
        <f>IF('Lay Out'!A1454&gt;1,'Lay Out'!C1454,"")</f>
        <v/>
      </c>
      <c r="G1454">
        <f>'Lay Out'!E1454</f>
        <v>0</v>
      </c>
      <c r="H1454" s="16" t="str">
        <f ca="1">IF('Lay Out'!A1454&gt;3,CONCATENATE('Lay Out'!A1454,RANDBETWEEN(1,99999)),(""))</f>
        <v/>
      </c>
      <c r="I1454" s="16" t="str">
        <f>IF('Lay Out'!A1454&gt;1,'Lay Out'!B1454,"")</f>
        <v/>
      </c>
      <c r="J1454" s="16" t="str">
        <f t="shared" si="133"/>
        <v/>
      </c>
      <c r="K1454" s="16" t="str">
        <f t="shared" si="134"/>
        <v/>
      </c>
      <c r="L1454" s="16" t="str" cm="1">
        <f t="array" ref="L1454">IF(E1454="","",_xlfn.IFS(E1454=18,40,E1454=16,3,E1454=10,10))</f>
        <v/>
      </c>
      <c r="M1454" s="22" t="str">
        <f>IF(E1454=18,'Lay Out'!D1454,IF(E1454=10,'Lay Out'!D1454,IF(E1454=16,'Lay Out'!D1454,"")))</f>
        <v/>
      </c>
      <c r="N1454" s="16" t="str">
        <f>IF(K1454=1,'Lay Out'!G1454,"")</f>
        <v/>
      </c>
      <c r="O1454" s="23" t="str">
        <f>IF(K1454=1,'Lay Out'!$J$25,"")</f>
        <v/>
      </c>
      <c r="P1454">
        <f t="shared" si="135"/>
        <v>90646</v>
      </c>
      <c r="Q1454" s="16" t="str">
        <f>IF(K1454=1,'Lay Out'!F1454,"")</f>
        <v/>
      </c>
    </row>
    <row r="1455" spans="1:17" ht="14.4">
      <c r="A1455" t="str">
        <f>IF(C1455="no",_xlfn.XLOOKUP(D1455,'BASE BANCOS'!B:B,'BASE BANCOS'!C:C,"",0,1),IF(C1455&gt;2,_xlfn.XLOOKUP(D1455,'BASE BANCOS'!A:A,'BASE BANCOS'!C:C,"",0,1),""))</f>
        <v/>
      </c>
      <c r="B1455" s="16" t="str">
        <f>_xlfn.XLOOKUP(A1455,'BASE BANCOS'!C:C,'BASE BANCOS'!B:B,"",0,1)</f>
        <v/>
      </c>
      <c r="C1455" t="str">
        <f t="shared" si="137"/>
        <v/>
      </c>
      <c r="D1455" s="16">
        <f t="shared" si="136"/>
        <v>0</v>
      </c>
      <c r="E1455" t="str">
        <f t="shared" si="132"/>
        <v/>
      </c>
      <c r="F1455" s="21" t="str">
        <f>IF('Lay Out'!A1455&gt;1,'Lay Out'!C1455,"")</f>
        <v/>
      </c>
      <c r="G1455">
        <f>'Lay Out'!E1455</f>
        <v>0</v>
      </c>
      <c r="H1455" s="16" t="str">
        <f ca="1">IF('Lay Out'!A1455&gt;3,CONCATENATE('Lay Out'!A1455,RANDBETWEEN(1,99999)),(""))</f>
        <v/>
      </c>
      <c r="I1455" s="16" t="str">
        <f>IF('Lay Out'!A1455&gt;1,'Lay Out'!B1455,"")</f>
        <v/>
      </c>
      <c r="J1455" s="16" t="str">
        <f t="shared" si="133"/>
        <v/>
      </c>
      <c r="K1455" s="16" t="str">
        <f t="shared" si="134"/>
        <v/>
      </c>
      <c r="L1455" s="16" t="str" cm="1">
        <f t="array" ref="L1455">IF(E1455="","",_xlfn.IFS(E1455=18,40,E1455=16,3,E1455=10,10))</f>
        <v/>
      </c>
      <c r="M1455" s="22" t="str">
        <f>IF(E1455=18,'Lay Out'!D1455,IF(E1455=10,'Lay Out'!D1455,IF(E1455=16,'Lay Out'!D1455,"")))</f>
        <v/>
      </c>
      <c r="N1455" s="16" t="str">
        <f>IF(K1455=1,'Lay Out'!G1455,"")</f>
        <v/>
      </c>
      <c r="O1455" s="23" t="str">
        <f>IF(K1455=1,'Lay Out'!$J$25,"")</f>
        <v/>
      </c>
      <c r="P1455">
        <f t="shared" si="135"/>
        <v>90646</v>
      </c>
      <c r="Q1455" s="16" t="str">
        <f>IF(K1455=1,'Lay Out'!F1455,"")</f>
        <v/>
      </c>
    </row>
    <row r="1456" spans="1:17" ht="14.4">
      <c r="A1456" t="str">
        <f>IF(C1456="no",_xlfn.XLOOKUP(D1456,'BASE BANCOS'!B:B,'BASE BANCOS'!C:C,"",0,1),IF(C1456&gt;2,_xlfn.XLOOKUP(D1456,'BASE BANCOS'!A:A,'BASE BANCOS'!C:C,"",0,1),""))</f>
        <v/>
      </c>
      <c r="B1456" s="16" t="str">
        <f>_xlfn.XLOOKUP(A1456,'BASE BANCOS'!C:C,'BASE BANCOS'!B:B,"",0,1)</f>
        <v/>
      </c>
      <c r="C1456" t="str">
        <f t="shared" si="137"/>
        <v/>
      </c>
      <c r="D1456" s="16">
        <f t="shared" si="136"/>
        <v>0</v>
      </c>
      <c r="E1456" t="str">
        <f t="shared" si="132"/>
        <v/>
      </c>
      <c r="F1456" s="21" t="str">
        <f>IF('Lay Out'!A1456&gt;1,'Lay Out'!C1456,"")</f>
        <v/>
      </c>
      <c r="G1456">
        <f>'Lay Out'!E1456</f>
        <v>0</v>
      </c>
      <c r="H1456" s="16" t="str">
        <f ca="1">IF('Lay Out'!A1456&gt;3,CONCATENATE('Lay Out'!A1456,RANDBETWEEN(1,99999)),(""))</f>
        <v/>
      </c>
      <c r="I1456" s="16" t="str">
        <f>IF('Lay Out'!A1456&gt;1,'Lay Out'!B1456,"")</f>
        <v/>
      </c>
      <c r="J1456" s="16" t="str">
        <f t="shared" si="133"/>
        <v/>
      </c>
      <c r="K1456" s="16" t="str">
        <f t="shared" si="134"/>
        <v/>
      </c>
      <c r="L1456" s="16" t="str" cm="1">
        <f t="array" ref="L1456">IF(E1456="","",_xlfn.IFS(E1456=18,40,E1456=16,3,E1456=10,10))</f>
        <v/>
      </c>
      <c r="M1456" s="22" t="str">
        <f>IF(E1456=18,'Lay Out'!D1456,IF(E1456=10,'Lay Out'!D1456,IF(E1456=16,'Lay Out'!D1456,"")))</f>
        <v/>
      </c>
      <c r="N1456" s="16" t="str">
        <f>IF(K1456=1,'Lay Out'!G1456,"")</f>
        <v/>
      </c>
      <c r="O1456" s="23" t="str">
        <f>IF(K1456=1,'Lay Out'!$J$25,"")</f>
        <v/>
      </c>
      <c r="P1456">
        <f t="shared" si="135"/>
        <v>90646</v>
      </c>
      <c r="Q1456" s="16" t="str">
        <f>IF(K1456=1,'Lay Out'!F1456,"")</f>
        <v/>
      </c>
    </row>
    <row r="1457" spans="1:17" ht="14.4">
      <c r="A1457" t="str">
        <f>IF(C1457="no",_xlfn.XLOOKUP(D1457,'BASE BANCOS'!B:B,'BASE BANCOS'!C:C,"",0,1),IF(C1457&gt;2,_xlfn.XLOOKUP(D1457,'BASE BANCOS'!A:A,'BASE BANCOS'!C:C,"",0,1),""))</f>
        <v/>
      </c>
      <c r="B1457" s="16" t="str">
        <f>_xlfn.XLOOKUP(A1457,'BASE BANCOS'!C:C,'BASE BANCOS'!B:B,"",0,1)</f>
        <v/>
      </c>
      <c r="C1457" t="str">
        <f t="shared" si="137"/>
        <v/>
      </c>
      <c r="D1457" s="16">
        <f t="shared" si="136"/>
        <v>0</v>
      </c>
      <c r="E1457" t="str">
        <f t="shared" si="132"/>
        <v/>
      </c>
      <c r="F1457" s="21" t="str">
        <f>IF('Lay Out'!A1457&gt;1,'Lay Out'!C1457,"")</f>
        <v/>
      </c>
      <c r="G1457">
        <f>'Lay Out'!E1457</f>
        <v>0</v>
      </c>
      <c r="H1457" s="16" t="str">
        <f ca="1">IF('Lay Out'!A1457&gt;3,CONCATENATE('Lay Out'!A1457,RANDBETWEEN(1,99999)),(""))</f>
        <v/>
      </c>
      <c r="I1457" s="16" t="str">
        <f>IF('Lay Out'!A1457&gt;1,'Lay Out'!B1457,"")</f>
        <v/>
      </c>
      <c r="J1457" s="16" t="str">
        <f t="shared" si="133"/>
        <v/>
      </c>
      <c r="K1457" s="16" t="str">
        <f t="shared" si="134"/>
        <v/>
      </c>
      <c r="L1457" s="16" t="str" cm="1">
        <f t="array" ref="L1457">IF(E1457="","",_xlfn.IFS(E1457=18,40,E1457=16,3,E1457=10,10))</f>
        <v/>
      </c>
      <c r="M1457" s="22" t="str">
        <f>IF(E1457=18,'Lay Out'!D1457,IF(E1457=10,'Lay Out'!D1457,IF(E1457=16,'Lay Out'!D1457,"")))</f>
        <v/>
      </c>
      <c r="N1457" s="16" t="str">
        <f>IF(K1457=1,'Lay Out'!G1457,"")</f>
        <v/>
      </c>
      <c r="O1457" s="23" t="str">
        <f>IF(K1457=1,'Lay Out'!$J$25,"")</f>
        <v/>
      </c>
      <c r="P1457">
        <f t="shared" si="135"/>
        <v>90646</v>
      </c>
      <c r="Q1457" s="16" t="str">
        <f>IF(K1457=1,'Lay Out'!F1457,"")</f>
        <v/>
      </c>
    </row>
    <row r="1458" spans="1:17" ht="14.4">
      <c r="A1458" t="str">
        <f>IF(C1458="no",_xlfn.XLOOKUP(D1458,'BASE BANCOS'!B:B,'BASE BANCOS'!C:C,"",0,1),IF(C1458&gt;2,_xlfn.XLOOKUP(D1458,'BASE BANCOS'!A:A,'BASE BANCOS'!C:C,"",0,1),""))</f>
        <v/>
      </c>
      <c r="B1458" s="16" t="str">
        <f>_xlfn.XLOOKUP(A1458,'BASE BANCOS'!C:C,'BASE BANCOS'!B:B,"",0,1)</f>
        <v/>
      </c>
      <c r="C1458" t="str">
        <f t="shared" si="137"/>
        <v/>
      </c>
      <c r="D1458" s="16">
        <f t="shared" si="136"/>
        <v>0</v>
      </c>
      <c r="E1458" t="str">
        <f t="shared" si="132"/>
        <v/>
      </c>
      <c r="F1458" s="21" t="str">
        <f>IF('Lay Out'!A1458&gt;1,'Lay Out'!C1458,"")</f>
        <v/>
      </c>
      <c r="G1458">
        <f>'Lay Out'!E1458</f>
        <v>0</v>
      </c>
      <c r="H1458" s="16" t="str">
        <f ca="1">IF('Lay Out'!A1458&gt;3,CONCATENATE('Lay Out'!A1458,RANDBETWEEN(1,99999)),(""))</f>
        <v/>
      </c>
      <c r="I1458" s="16" t="str">
        <f>IF('Lay Out'!A1458&gt;1,'Lay Out'!B1458,"")</f>
        <v/>
      </c>
      <c r="J1458" s="16" t="str">
        <f t="shared" si="133"/>
        <v/>
      </c>
      <c r="K1458" s="16" t="str">
        <f t="shared" si="134"/>
        <v/>
      </c>
      <c r="L1458" s="16" t="str" cm="1">
        <f t="array" ref="L1458">IF(E1458="","",_xlfn.IFS(E1458=18,40,E1458=16,3,E1458=10,10))</f>
        <v/>
      </c>
      <c r="M1458" s="22" t="str">
        <f>IF(E1458=18,'Lay Out'!D1458,IF(E1458=10,'Lay Out'!D1458,IF(E1458=16,'Lay Out'!D1458,"")))</f>
        <v/>
      </c>
      <c r="N1458" s="16" t="str">
        <f>IF(K1458=1,'Lay Out'!G1458,"")</f>
        <v/>
      </c>
      <c r="O1458" s="23" t="str">
        <f>IF(K1458=1,'Lay Out'!$J$25,"")</f>
        <v/>
      </c>
      <c r="P1458">
        <f t="shared" si="135"/>
        <v>90646</v>
      </c>
      <c r="Q1458" s="16" t="str">
        <f>IF(K1458=1,'Lay Out'!F1458,"")</f>
        <v/>
      </c>
    </row>
    <row r="1459" spans="1:17" ht="14.4">
      <c r="A1459" t="str">
        <f>IF(C1459="no",_xlfn.XLOOKUP(D1459,'BASE BANCOS'!B:B,'BASE BANCOS'!C:C,"",0,1),IF(C1459&gt;2,_xlfn.XLOOKUP(D1459,'BASE BANCOS'!A:A,'BASE BANCOS'!C:C,"",0,1),""))</f>
        <v/>
      </c>
      <c r="B1459" s="16" t="str">
        <f>_xlfn.XLOOKUP(A1459,'BASE BANCOS'!C:C,'BASE BANCOS'!B:B,"",0,1)</f>
        <v/>
      </c>
      <c r="C1459" t="str">
        <f t="shared" si="137"/>
        <v/>
      </c>
      <c r="D1459" s="16">
        <f t="shared" si="136"/>
        <v>0</v>
      </c>
      <c r="E1459" t="str">
        <f t="shared" si="132"/>
        <v/>
      </c>
      <c r="F1459" s="21" t="str">
        <f>IF('Lay Out'!A1459&gt;1,'Lay Out'!C1459,"")</f>
        <v/>
      </c>
      <c r="G1459">
        <f>'Lay Out'!E1459</f>
        <v>0</v>
      </c>
      <c r="H1459" s="16" t="str">
        <f ca="1">IF('Lay Out'!A1459&gt;3,CONCATENATE('Lay Out'!A1459,RANDBETWEEN(1,99999)),(""))</f>
        <v/>
      </c>
      <c r="I1459" s="16" t="str">
        <f>IF('Lay Out'!A1459&gt;1,'Lay Out'!B1459,"")</f>
        <v/>
      </c>
      <c r="J1459" s="16" t="str">
        <f t="shared" si="133"/>
        <v/>
      </c>
      <c r="K1459" s="16" t="str">
        <f t="shared" si="134"/>
        <v/>
      </c>
      <c r="L1459" s="16" t="str" cm="1">
        <f t="array" ref="L1459">IF(E1459="","",_xlfn.IFS(E1459=18,40,E1459=16,3,E1459=10,10))</f>
        <v/>
      </c>
      <c r="M1459" s="22" t="str">
        <f>IF(E1459=18,'Lay Out'!D1459,IF(E1459=10,'Lay Out'!D1459,IF(E1459=16,'Lay Out'!D1459,"")))</f>
        <v/>
      </c>
      <c r="N1459" s="16" t="str">
        <f>IF(K1459=1,'Lay Out'!G1459,"")</f>
        <v/>
      </c>
      <c r="O1459" s="23" t="str">
        <f>IF(K1459=1,'Lay Out'!$J$25,"")</f>
        <v/>
      </c>
      <c r="P1459">
        <f t="shared" si="135"/>
        <v>90646</v>
      </c>
      <c r="Q1459" s="16" t="str">
        <f>IF(K1459=1,'Lay Out'!F1459,"")</f>
        <v/>
      </c>
    </row>
    <row r="1460" spans="1:17" ht="14.4">
      <c r="A1460" t="str">
        <f>IF(C1460="no",_xlfn.XLOOKUP(D1460,'BASE BANCOS'!B:B,'BASE BANCOS'!C:C,"",0,1),IF(C1460&gt;2,_xlfn.XLOOKUP(D1460,'BASE BANCOS'!A:A,'BASE BANCOS'!C:C,"",0,1),""))</f>
        <v/>
      </c>
      <c r="B1460" s="16" t="str">
        <f>_xlfn.XLOOKUP(A1460,'BASE BANCOS'!C:C,'BASE BANCOS'!B:B,"",0,1)</f>
        <v/>
      </c>
      <c r="C1460" t="str">
        <f t="shared" si="137"/>
        <v/>
      </c>
      <c r="D1460" s="16">
        <f t="shared" si="136"/>
        <v>0</v>
      </c>
      <c r="E1460" t="str">
        <f t="shared" si="132"/>
        <v/>
      </c>
      <c r="F1460" s="21" t="str">
        <f>IF('Lay Out'!A1460&gt;1,'Lay Out'!C1460,"")</f>
        <v/>
      </c>
      <c r="G1460">
        <f>'Lay Out'!E1460</f>
        <v>0</v>
      </c>
      <c r="H1460" s="16" t="str">
        <f ca="1">IF('Lay Out'!A1460&gt;3,CONCATENATE('Lay Out'!A1460,RANDBETWEEN(1,99999)),(""))</f>
        <v/>
      </c>
      <c r="I1460" s="16" t="str">
        <f>IF('Lay Out'!A1460&gt;1,'Lay Out'!B1460,"")</f>
        <v/>
      </c>
      <c r="J1460" s="16" t="str">
        <f t="shared" si="133"/>
        <v/>
      </c>
      <c r="K1460" s="16" t="str">
        <f t="shared" si="134"/>
        <v/>
      </c>
      <c r="L1460" s="16" t="str" cm="1">
        <f t="array" ref="L1460">IF(E1460="","",_xlfn.IFS(E1460=18,40,E1460=16,3,E1460=10,10))</f>
        <v/>
      </c>
      <c r="M1460" s="22" t="str">
        <f>IF(E1460=18,'Lay Out'!D1460,IF(E1460=10,'Lay Out'!D1460,IF(E1460=16,'Lay Out'!D1460,"")))</f>
        <v/>
      </c>
      <c r="N1460" s="16" t="str">
        <f>IF(K1460=1,'Lay Out'!G1460,"")</f>
        <v/>
      </c>
      <c r="O1460" s="23" t="str">
        <f>IF(K1460=1,'Lay Out'!$J$25,"")</f>
        <v/>
      </c>
      <c r="P1460">
        <f t="shared" si="135"/>
        <v>90646</v>
      </c>
      <c r="Q1460" s="16" t="str">
        <f>IF(K1460=1,'Lay Out'!F1460,"")</f>
        <v/>
      </c>
    </row>
    <row r="1461" spans="1:17" ht="14.4">
      <c r="A1461" t="str">
        <f>IF(C1461="no",_xlfn.XLOOKUP(D1461,'BASE BANCOS'!B:B,'BASE BANCOS'!C:C,"",0,1),IF(C1461&gt;2,_xlfn.XLOOKUP(D1461,'BASE BANCOS'!A:A,'BASE BANCOS'!C:C,"",0,1),""))</f>
        <v/>
      </c>
      <c r="B1461" s="16" t="str">
        <f>_xlfn.XLOOKUP(A1461,'BASE BANCOS'!C:C,'BASE BANCOS'!B:B,"",0,1)</f>
        <v/>
      </c>
      <c r="C1461" t="str">
        <f t="shared" si="137"/>
        <v/>
      </c>
      <c r="D1461" s="16">
        <f t="shared" si="136"/>
        <v>0</v>
      </c>
      <c r="E1461" t="str">
        <f t="shared" si="132"/>
        <v/>
      </c>
      <c r="F1461" s="21" t="str">
        <f>IF('Lay Out'!A1461&gt;1,'Lay Out'!C1461,"")</f>
        <v/>
      </c>
      <c r="G1461">
        <f>'Lay Out'!E1461</f>
        <v>0</v>
      </c>
      <c r="H1461" s="16" t="str">
        <f ca="1">IF('Lay Out'!A1461&gt;3,CONCATENATE('Lay Out'!A1461,RANDBETWEEN(1,99999)),(""))</f>
        <v/>
      </c>
      <c r="I1461" s="16" t="str">
        <f>IF('Lay Out'!A1461&gt;1,'Lay Out'!B1461,"")</f>
        <v/>
      </c>
      <c r="J1461" s="16" t="str">
        <f t="shared" si="133"/>
        <v/>
      </c>
      <c r="K1461" s="16" t="str">
        <f t="shared" si="134"/>
        <v/>
      </c>
      <c r="L1461" s="16" t="str" cm="1">
        <f t="array" ref="L1461">IF(E1461="","",_xlfn.IFS(E1461=18,40,E1461=16,3,E1461=10,10))</f>
        <v/>
      </c>
      <c r="M1461" s="22" t="str">
        <f>IF(E1461=18,'Lay Out'!D1461,IF(E1461=10,'Lay Out'!D1461,IF(E1461=16,'Lay Out'!D1461,"")))</f>
        <v/>
      </c>
      <c r="N1461" s="16" t="str">
        <f>IF(K1461=1,'Lay Out'!G1461,"")</f>
        <v/>
      </c>
      <c r="O1461" s="23" t="str">
        <f>IF(K1461=1,'Lay Out'!$J$25,"")</f>
        <v/>
      </c>
      <c r="P1461">
        <f t="shared" si="135"/>
        <v>90646</v>
      </c>
      <c r="Q1461" s="16" t="str">
        <f>IF(K1461=1,'Lay Out'!F1461,"")</f>
        <v/>
      </c>
    </row>
    <row r="1462" spans="1:17" ht="14.4">
      <c r="A1462" t="str">
        <f>IF(C1462="no",_xlfn.XLOOKUP(D1462,'BASE BANCOS'!B:B,'BASE BANCOS'!C:C,"",0,1),IF(C1462&gt;2,_xlfn.XLOOKUP(D1462,'BASE BANCOS'!A:A,'BASE BANCOS'!C:C,"",0,1),""))</f>
        <v/>
      </c>
      <c r="B1462" s="16" t="str">
        <f>_xlfn.XLOOKUP(A1462,'BASE BANCOS'!C:C,'BASE BANCOS'!B:B,"",0,1)</f>
        <v/>
      </c>
      <c r="C1462" t="str">
        <f t="shared" si="137"/>
        <v/>
      </c>
      <c r="D1462" s="16">
        <f t="shared" si="136"/>
        <v>0</v>
      </c>
      <c r="E1462" t="str">
        <f t="shared" si="132"/>
        <v/>
      </c>
      <c r="F1462" s="21" t="str">
        <f>IF('Lay Out'!A1462&gt;1,'Lay Out'!C1462,"")</f>
        <v/>
      </c>
      <c r="G1462">
        <f>'Lay Out'!E1462</f>
        <v>0</v>
      </c>
      <c r="H1462" s="16" t="str">
        <f ca="1">IF('Lay Out'!A1462&gt;3,CONCATENATE('Lay Out'!A1462,RANDBETWEEN(1,99999)),(""))</f>
        <v/>
      </c>
      <c r="I1462" s="16" t="str">
        <f>IF('Lay Out'!A1462&gt;1,'Lay Out'!B1462,"")</f>
        <v/>
      </c>
      <c r="J1462" s="16" t="str">
        <f t="shared" si="133"/>
        <v/>
      </c>
      <c r="K1462" s="16" t="str">
        <f t="shared" si="134"/>
        <v/>
      </c>
      <c r="L1462" s="16" t="str" cm="1">
        <f t="array" ref="L1462">IF(E1462="","",_xlfn.IFS(E1462=18,40,E1462=16,3,E1462=10,10))</f>
        <v/>
      </c>
      <c r="M1462" s="22" t="str">
        <f>IF(E1462=18,'Lay Out'!D1462,IF(E1462=10,'Lay Out'!D1462,IF(E1462=16,'Lay Out'!D1462,"")))</f>
        <v/>
      </c>
      <c r="N1462" s="16" t="str">
        <f>IF(K1462=1,'Lay Out'!G1462,"")</f>
        <v/>
      </c>
      <c r="O1462" s="23" t="str">
        <f>IF(K1462=1,'Lay Out'!$J$25,"")</f>
        <v/>
      </c>
      <c r="P1462">
        <f t="shared" si="135"/>
        <v>90646</v>
      </c>
      <c r="Q1462" s="16" t="str">
        <f>IF(K1462=1,'Lay Out'!F1462,"")</f>
        <v/>
      </c>
    </row>
    <row r="1463" spans="1:17" ht="14.4">
      <c r="A1463" t="str">
        <f>IF(C1463="no",_xlfn.XLOOKUP(D1463,'BASE BANCOS'!B:B,'BASE BANCOS'!C:C,"",0,1),IF(C1463&gt;2,_xlfn.XLOOKUP(D1463,'BASE BANCOS'!A:A,'BASE BANCOS'!C:C,"",0,1),""))</f>
        <v/>
      </c>
      <c r="B1463" s="16" t="str">
        <f>_xlfn.XLOOKUP(A1463,'BASE BANCOS'!C:C,'BASE BANCOS'!B:B,"",0,1)</f>
        <v/>
      </c>
      <c r="C1463" t="str">
        <f t="shared" si="137"/>
        <v/>
      </c>
      <c r="D1463" s="16">
        <f t="shared" si="136"/>
        <v>0</v>
      </c>
      <c r="E1463" t="str">
        <f t="shared" si="132"/>
        <v/>
      </c>
      <c r="F1463" s="21" t="str">
        <f>IF('Lay Out'!A1463&gt;1,'Lay Out'!C1463,"")</f>
        <v/>
      </c>
      <c r="G1463">
        <f>'Lay Out'!E1463</f>
        <v>0</v>
      </c>
      <c r="H1463" s="16" t="str">
        <f ca="1">IF('Lay Out'!A1463&gt;3,CONCATENATE('Lay Out'!A1463,RANDBETWEEN(1,99999)),(""))</f>
        <v/>
      </c>
      <c r="I1463" s="16" t="str">
        <f>IF('Lay Out'!A1463&gt;1,'Lay Out'!B1463,"")</f>
        <v/>
      </c>
      <c r="J1463" s="16" t="str">
        <f t="shared" si="133"/>
        <v/>
      </c>
      <c r="K1463" s="16" t="str">
        <f t="shared" si="134"/>
        <v/>
      </c>
      <c r="L1463" s="16" t="str" cm="1">
        <f t="array" ref="L1463">IF(E1463="","",_xlfn.IFS(E1463=18,40,E1463=16,3,E1463=10,10))</f>
        <v/>
      </c>
      <c r="M1463" s="22" t="str">
        <f>IF(E1463=18,'Lay Out'!D1463,IF(E1463=10,'Lay Out'!D1463,IF(E1463=16,'Lay Out'!D1463,"")))</f>
        <v/>
      </c>
      <c r="N1463" s="16" t="str">
        <f>IF(K1463=1,'Lay Out'!G1463,"")</f>
        <v/>
      </c>
      <c r="O1463" s="23" t="str">
        <f>IF(K1463=1,'Lay Out'!$J$25,"")</f>
        <v/>
      </c>
      <c r="P1463">
        <f t="shared" si="135"/>
        <v>90646</v>
      </c>
      <c r="Q1463" s="16" t="str">
        <f>IF(K1463=1,'Lay Out'!F1463,"")</f>
        <v/>
      </c>
    </row>
    <row r="1464" spans="1:17" ht="14.4">
      <c r="A1464" t="str">
        <f>IF(C1464="no",_xlfn.XLOOKUP(D1464,'BASE BANCOS'!B:B,'BASE BANCOS'!C:C,"",0,1),IF(C1464&gt;2,_xlfn.XLOOKUP(D1464,'BASE BANCOS'!A:A,'BASE BANCOS'!C:C,"",0,1),""))</f>
        <v/>
      </c>
      <c r="B1464" s="16" t="str">
        <f>_xlfn.XLOOKUP(A1464,'BASE BANCOS'!C:C,'BASE BANCOS'!B:B,"",0,1)</f>
        <v/>
      </c>
      <c r="C1464" t="str">
        <f t="shared" si="137"/>
        <v/>
      </c>
      <c r="D1464" s="16">
        <f t="shared" si="136"/>
        <v>0</v>
      </c>
      <c r="E1464" t="str">
        <f t="shared" si="132"/>
        <v/>
      </c>
      <c r="F1464" s="21" t="str">
        <f>IF('Lay Out'!A1464&gt;1,'Lay Out'!C1464,"")</f>
        <v/>
      </c>
      <c r="G1464">
        <f>'Lay Out'!E1464</f>
        <v>0</v>
      </c>
      <c r="H1464" s="16" t="str">
        <f ca="1">IF('Lay Out'!A1464&gt;3,CONCATENATE('Lay Out'!A1464,RANDBETWEEN(1,99999)),(""))</f>
        <v/>
      </c>
      <c r="I1464" s="16" t="str">
        <f>IF('Lay Out'!A1464&gt;1,'Lay Out'!B1464,"")</f>
        <v/>
      </c>
      <c r="J1464" s="16" t="str">
        <f t="shared" si="133"/>
        <v/>
      </c>
      <c r="K1464" s="16" t="str">
        <f t="shared" si="134"/>
        <v/>
      </c>
      <c r="L1464" s="16" t="str" cm="1">
        <f t="array" ref="L1464">IF(E1464="","",_xlfn.IFS(E1464=18,40,E1464=16,3,E1464=10,10))</f>
        <v/>
      </c>
      <c r="M1464" s="22" t="str">
        <f>IF(E1464=18,'Lay Out'!D1464,IF(E1464=10,'Lay Out'!D1464,IF(E1464=16,'Lay Out'!D1464,"")))</f>
        <v/>
      </c>
      <c r="N1464" s="16" t="str">
        <f>IF(K1464=1,'Lay Out'!G1464,"")</f>
        <v/>
      </c>
      <c r="O1464" s="23" t="str">
        <f>IF(K1464=1,'Lay Out'!$J$25,"")</f>
        <v/>
      </c>
      <c r="P1464">
        <f t="shared" si="135"/>
        <v>90646</v>
      </c>
      <c r="Q1464" s="16" t="str">
        <f>IF(K1464=1,'Lay Out'!F1464,"")</f>
        <v/>
      </c>
    </row>
    <row r="1465" spans="1:17" ht="14.4">
      <c r="A1465" t="str">
        <f>IF(C1465="no",_xlfn.XLOOKUP(D1465,'BASE BANCOS'!B:B,'BASE BANCOS'!C:C,"",0,1),IF(C1465&gt;2,_xlfn.XLOOKUP(D1465,'BASE BANCOS'!A:A,'BASE BANCOS'!C:C,"",0,1),""))</f>
        <v/>
      </c>
      <c r="B1465" s="16" t="str">
        <f>_xlfn.XLOOKUP(A1465,'BASE BANCOS'!C:C,'BASE BANCOS'!B:B,"",0,1)</f>
        <v/>
      </c>
      <c r="C1465" t="str">
        <f t="shared" si="137"/>
        <v/>
      </c>
      <c r="D1465" s="16">
        <f t="shared" si="136"/>
        <v>0</v>
      </c>
      <c r="E1465" t="str">
        <f t="shared" si="132"/>
        <v/>
      </c>
      <c r="F1465" s="21" t="str">
        <f>IF('Lay Out'!A1465&gt;1,'Lay Out'!C1465,"")</f>
        <v/>
      </c>
      <c r="G1465">
        <f>'Lay Out'!E1465</f>
        <v>0</v>
      </c>
      <c r="H1465" s="16" t="str">
        <f ca="1">IF('Lay Out'!A1465&gt;3,CONCATENATE('Lay Out'!A1465,RANDBETWEEN(1,99999)),(""))</f>
        <v/>
      </c>
      <c r="I1465" s="16" t="str">
        <f>IF('Lay Out'!A1465&gt;1,'Lay Out'!B1465,"")</f>
        <v/>
      </c>
      <c r="J1465" s="16" t="str">
        <f t="shared" si="133"/>
        <v/>
      </c>
      <c r="K1465" s="16" t="str">
        <f t="shared" si="134"/>
        <v/>
      </c>
      <c r="L1465" s="16" t="str" cm="1">
        <f t="array" ref="L1465">IF(E1465="","",_xlfn.IFS(E1465=18,40,E1465=16,3,E1465=10,10))</f>
        <v/>
      </c>
      <c r="M1465" s="22" t="str">
        <f>IF(E1465=18,'Lay Out'!D1465,IF(E1465=10,'Lay Out'!D1465,IF(E1465=16,'Lay Out'!D1465,"")))</f>
        <v/>
      </c>
      <c r="N1465" s="16" t="str">
        <f>IF(K1465=1,'Lay Out'!G1465,"")</f>
        <v/>
      </c>
      <c r="O1465" s="23" t="str">
        <f>IF(K1465=1,'Lay Out'!$J$25,"")</f>
        <v/>
      </c>
      <c r="P1465">
        <f t="shared" si="135"/>
        <v>90646</v>
      </c>
      <c r="Q1465" s="16" t="str">
        <f>IF(K1465=1,'Lay Out'!F1465,"")</f>
        <v/>
      </c>
    </row>
    <row r="1466" spans="1:17" ht="14.4">
      <c r="A1466" t="str">
        <f>IF(C1466="no",_xlfn.XLOOKUP(D1466,'BASE BANCOS'!B:B,'BASE BANCOS'!C:C,"",0,1),IF(C1466&gt;2,_xlfn.XLOOKUP(D1466,'BASE BANCOS'!A:A,'BASE BANCOS'!C:C,"",0,1),""))</f>
        <v/>
      </c>
      <c r="B1466" s="16" t="str">
        <f>_xlfn.XLOOKUP(A1466,'BASE BANCOS'!C:C,'BASE BANCOS'!B:B,"",0,1)</f>
        <v/>
      </c>
      <c r="C1466" t="str">
        <f t="shared" si="137"/>
        <v/>
      </c>
      <c r="D1466" s="16">
        <f t="shared" si="136"/>
        <v>0</v>
      </c>
      <c r="E1466" t="str">
        <f t="shared" si="132"/>
        <v/>
      </c>
      <c r="F1466" s="21" t="str">
        <f>IF('Lay Out'!A1466&gt;1,'Lay Out'!C1466,"")</f>
        <v/>
      </c>
      <c r="G1466">
        <f>'Lay Out'!E1466</f>
        <v>0</v>
      </c>
      <c r="H1466" s="16" t="str">
        <f ca="1">IF('Lay Out'!A1466&gt;3,CONCATENATE('Lay Out'!A1466,RANDBETWEEN(1,99999)),(""))</f>
        <v/>
      </c>
      <c r="I1466" s="16" t="str">
        <f>IF('Lay Out'!A1466&gt;1,'Lay Out'!B1466,"")</f>
        <v/>
      </c>
      <c r="J1466" s="16" t="str">
        <f t="shared" si="133"/>
        <v/>
      </c>
      <c r="K1466" s="16" t="str">
        <f t="shared" si="134"/>
        <v/>
      </c>
      <c r="L1466" s="16" t="str" cm="1">
        <f t="array" ref="L1466">IF(E1466="","",_xlfn.IFS(E1466=18,40,E1466=16,3,E1466=10,10))</f>
        <v/>
      </c>
      <c r="M1466" s="22" t="str">
        <f>IF(E1466=18,'Lay Out'!D1466,IF(E1466=10,'Lay Out'!D1466,IF(E1466=16,'Lay Out'!D1466,"")))</f>
        <v/>
      </c>
      <c r="N1466" s="16" t="str">
        <f>IF(K1466=1,'Lay Out'!G1466,"")</f>
        <v/>
      </c>
      <c r="O1466" s="23" t="str">
        <f>IF(K1466=1,'Lay Out'!$J$25,"")</f>
        <v/>
      </c>
      <c r="P1466">
        <f t="shared" si="135"/>
        <v>90646</v>
      </c>
      <c r="Q1466" s="16" t="str">
        <f>IF(K1466=1,'Lay Out'!F1466,"")</f>
        <v/>
      </c>
    </row>
    <row r="1467" spans="1:17" ht="14.4">
      <c r="A1467" t="str">
        <f>IF(C1467="no",_xlfn.XLOOKUP(D1467,'BASE BANCOS'!B:B,'BASE BANCOS'!C:C,"",0,1),IF(C1467&gt;2,_xlfn.XLOOKUP(D1467,'BASE BANCOS'!A:A,'BASE BANCOS'!C:C,"",0,1),""))</f>
        <v/>
      </c>
      <c r="B1467" s="16" t="str">
        <f>_xlfn.XLOOKUP(A1467,'BASE BANCOS'!C:C,'BASE BANCOS'!B:B,"",0,1)</f>
        <v/>
      </c>
      <c r="C1467" t="str">
        <f t="shared" si="137"/>
        <v/>
      </c>
      <c r="D1467" s="16">
        <f t="shared" si="136"/>
        <v>0</v>
      </c>
      <c r="E1467" t="str">
        <f t="shared" si="132"/>
        <v/>
      </c>
      <c r="F1467" s="21" t="str">
        <f>IF('Lay Out'!A1467&gt;1,'Lay Out'!C1467,"")</f>
        <v/>
      </c>
      <c r="G1467">
        <f>'Lay Out'!E1467</f>
        <v>0</v>
      </c>
      <c r="H1467" s="16" t="str">
        <f ca="1">IF('Lay Out'!A1467&gt;3,CONCATENATE('Lay Out'!A1467,RANDBETWEEN(1,99999)),(""))</f>
        <v/>
      </c>
      <c r="I1467" s="16" t="str">
        <f>IF('Lay Out'!A1467&gt;1,'Lay Out'!B1467,"")</f>
        <v/>
      </c>
      <c r="J1467" s="16" t="str">
        <f t="shared" si="133"/>
        <v/>
      </c>
      <c r="K1467" s="16" t="str">
        <f t="shared" si="134"/>
        <v/>
      </c>
      <c r="L1467" s="16" t="str" cm="1">
        <f t="array" ref="L1467">IF(E1467="","",_xlfn.IFS(E1467=18,40,E1467=16,3,E1467=10,10))</f>
        <v/>
      </c>
      <c r="M1467" s="22" t="str">
        <f>IF(E1467=18,'Lay Out'!D1467,IF(E1467=10,'Lay Out'!D1467,IF(E1467=16,'Lay Out'!D1467,"")))</f>
        <v/>
      </c>
      <c r="N1467" s="16" t="str">
        <f>IF(K1467=1,'Lay Out'!G1467,"")</f>
        <v/>
      </c>
      <c r="O1467" s="23" t="str">
        <f>IF(K1467=1,'Lay Out'!$J$25,"")</f>
        <v/>
      </c>
      <c r="P1467">
        <f t="shared" si="135"/>
        <v>90646</v>
      </c>
      <c r="Q1467" s="16" t="str">
        <f>IF(K1467=1,'Lay Out'!F1467,"")</f>
        <v/>
      </c>
    </row>
    <row r="1468" spans="1:17" ht="14.4">
      <c r="A1468" t="str">
        <f>IF(C1468="no",_xlfn.XLOOKUP(D1468,'BASE BANCOS'!B:B,'BASE BANCOS'!C:C,"",0,1),IF(C1468&gt;2,_xlfn.XLOOKUP(D1468,'BASE BANCOS'!A:A,'BASE BANCOS'!C:C,"",0,1),""))</f>
        <v/>
      </c>
      <c r="B1468" s="16" t="str">
        <f>_xlfn.XLOOKUP(A1468,'BASE BANCOS'!C:C,'BASE BANCOS'!B:B,"",0,1)</f>
        <v/>
      </c>
      <c r="C1468" t="str">
        <f t="shared" si="137"/>
        <v/>
      </c>
      <c r="D1468" s="16">
        <f t="shared" si="136"/>
        <v>0</v>
      </c>
      <c r="E1468" t="str">
        <f t="shared" si="132"/>
        <v/>
      </c>
      <c r="F1468" s="21" t="str">
        <f>IF('Lay Out'!A1468&gt;1,'Lay Out'!C1468,"")</f>
        <v/>
      </c>
      <c r="G1468">
        <f>'Lay Out'!E1468</f>
        <v>0</v>
      </c>
      <c r="H1468" s="16" t="str">
        <f ca="1">IF('Lay Out'!A1468&gt;3,CONCATENATE('Lay Out'!A1468,RANDBETWEEN(1,99999)),(""))</f>
        <v/>
      </c>
      <c r="I1468" s="16" t="str">
        <f>IF('Lay Out'!A1468&gt;1,'Lay Out'!B1468,"")</f>
        <v/>
      </c>
      <c r="J1468" s="16" t="str">
        <f t="shared" si="133"/>
        <v/>
      </c>
      <c r="K1468" s="16" t="str">
        <f t="shared" si="134"/>
        <v/>
      </c>
      <c r="L1468" s="16" t="str" cm="1">
        <f t="array" ref="L1468">IF(E1468="","",_xlfn.IFS(E1468=18,40,E1468=16,3,E1468=10,10))</f>
        <v/>
      </c>
      <c r="M1468" s="22" t="str">
        <f>IF(E1468=18,'Lay Out'!D1468,IF(E1468=10,'Lay Out'!D1468,IF(E1468=16,'Lay Out'!D1468,"")))</f>
        <v/>
      </c>
      <c r="N1468" s="16" t="str">
        <f>IF(K1468=1,'Lay Out'!G1468,"")</f>
        <v/>
      </c>
      <c r="O1468" s="23" t="str">
        <f>IF(K1468=1,'Lay Out'!$J$25,"")</f>
        <v/>
      </c>
      <c r="P1468">
        <f t="shared" si="135"/>
        <v>90646</v>
      </c>
      <c r="Q1468" s="16" t="str">
        <f>IF(K1468=1,'Lay Out'!F1468,"")</f>
        <v/>
      </c>
    </row>
    <row r="1469" spans="1:17" ht="14.4">
      <c r="A1469" t="str">
        <f>IF(C1469="no",_xlfn.XLOOKUP(D1469,'BASE BANCOS'!B:B,'BASE BANCOS'!C:C,"",0,1),IF(C1469&gt;2,_xlfn.XLOOKUP(D1469,'BASE BANCOS'!A:A,'BASE BANCOS'!C:C,"",0,1),""))</f>
        <v/>
      </c>
      <c r="B1469" s="16" t="str">
        <f>_xlfn.XLOOKUP(A1469,'BASE BANCOS'!C:C,'BASE BANCOS'!B:B,"",0,1)</f>
        <v/>
      </c>
      <c r="C1469" t="str">
        <f t="shared" si="137"/>
        <v/>
      </c>
      <c r="D1469" s="16">
        <f t="shared" si="136"/>
        <v>0</v>
      </c>
      <c r="E1469" t="str">
        <f t="shared" si="132"/>
        <v/>
      </c>
      <c r="F1469" s="21" t="str">
        <f>IF('Lay Out'!A1469&gt;1,'Lay Out'!C1469,"")</f>
        <v/>
      </c>
      <c r="G1469">
        <f>'Lay Out'!E1469</f>
        <v>0</v>
      </c>
      <c r="H1469" s="16" t="str">
        <f ca="1">IF('Lay Out'!A1469&gt;3,CONCATENATE('Lay Out'!A1469,RANDBETWEEN(1,99999)),(""))</f>
        <v/>
      </c>
      <c r="I1469" s="16" t="str">
        <f>IF('Lay Out'!A1469&gt;1,'Lay Out'!B1469,"")</f>
        <v/>
      </c>
      <c r="J1469" s="16" t="str">
        <f t="shared" si="133"/>
        <v/>
      </c>
      <c r="K1469" s="16" t="str">
        <f t="shared" si="134"/>
        <v/>
      </c>
      <c r="L1469" s="16" t="str" cm="1">
        <f t="array" ref="L1469">IF(E1469="","",_xlfn.IFS(E1469=18,40,E1469=16,3,E1469=10,10))</f>
        <v/>
      </c>
      <c r="M1469" s="22" t="str">
        <f>IF(E1469=18,'Lay Out'!D1469,IF(E1469=10,'Lay Out'!D1469,IF(E1469=16,'Lay Out'!D1469,"")))</f>
        <v/>
      </c>
      <c r="N1469" s="16" t="str">
        <f>IF(K1469=1,'Lay Out'!G1469,"")</f>
        <v/>
      </c>
      <c r="O1469" s="23" t="str">
        <f>IF(K1469=1,'Lay Out'!$J$25,"")</f>
        <v/>
      </c>
      <c r="P1469">
        <f t="shared" si="135"/>
        <v>90646</v>
      </c>
      <c r="Q1469" s="16" t="str">
        <f>IF(K1469=1,'Lay Out'!F1469,"")</f>
        <v/>
      </c>
    </row>
    <row r="1470" spans="1:17" ht="14.4">
      <c r="A1470" t="str">
        <f>IF(C1470="no",_xlfn.XLOOKUP(D1470,'BASE BANCOS'!B:B,'BASE BANCOS'!C:C,"",0,1),IF(C1470&gt;2,_xlfn.XLOOKUP(D1470,'BASE BANCOS'!A:A,'BASE BANCOS'!C:C,"",0,1),""))</f>
        <v/>
      </c>
      <c r="B1470" s="16" t="str">
        <f>_xlfn.XLOOKUP(A1470,'BASE BANCOS'!C:C,'BASE BANCOS'!B:B,"",0,1)</f>
        <v/>
      </c>
      <c r="C1470" t="str">
        <f t="shared" si="137"/>
        <v/>
      </c>
      <c r="D1470" s="16">
        <f t="shared" si="136"/>
        <v>0</v>
      </c>
      <c r="E1470" t="str">
        <f t="shared" si="132"/>
        <v/>
      </c>
      <c r="F1470" s="21" t="str">
        <f>IF('Lay Out'!A1470&gt;1,'Lay Out'!C1470,"")</f>
        <v/>
      </c>
      <c r="G1470">
        <f>'Lay Out'!E1470</f>
        <v>0</v>
      </c>
      <c r="H1470" s="16" t="str">
        <f ca="1">IF('Lay Out'!A1470&gt;3,CONCATENATE('Lay Out'!A1470,RANDBETWEEN(1,99999)),(""))</f>
        <v/>
      </c>
      <c r="I1470" s="16" t="str">
        <f>IF('Lay Out'!A1470&gt;1,'Lay Out'!B1470,"")</f>
        <v/>
      </c>
      <c r="J1470" s="16" t="str">
        <f t="shared" si="133"/>
        <v/>
      </c>
      <c r="K1470" s="16" t="str">
        <f t="shared" si="134"/>
        <v/>
      </c>
      <c r="L1470" s="16" t="str" cm="1">
        <f t="array" ref="L1470">IF(E1470="","",_xlfn.IFS(E1470=18,40,E1470=16,3,E1470=10,10))</f>
        <v/>
      </c>
      <c r="M1470" s="22" t="str">
        <f>IF(E1470=18,'Lay Out'!D1470,IF(E1470=10,'Lay Out'!D1470,IF(E1470=16,'Lay Out'!D1470,"")))</f>
        <v/>
      </c>
      <c r="N1470" s="16" t="str">
        <f>IF(K1470=1,'Lay Out'!G1470,"")</f>
        <v/>
      </c>
      <c r="O1470" s="23" t="str">
        <f>IF(K1470=1,'Lay Out'!$J$25,"")</f>
        <v/>
      </c>
      <c r="P1470">
        <f t="shared" si="135"/>
        <v>90646</v>
      </c>
      <c r="Q1470" s="16" t="str">
        <f>IF(K1470=1,'Lay Out'!F1470,"")</f>
        <v/>
      </c>
    </row>
    <row r="1471" spans="1:17" ht="14.4">
      <c r="A1471" t="str">
        <f>IF(C1471="no",_xlfn.XLOOKUP(D1471,'BASE BANCOS'!B:B,'BASE BANCOS'!C:C,"",0,1),IF(C1471&gt;2,_xlfn.XLOOKUP(D1471,'BASE BANCOS'!A:A,'BASE BANCOS'!C:C,"",0,1),""))</f>
        <v/>
      </c>
      <c r="B1471" s="16" t="str">
        <f>_xlfn.XLOOKUP(A1471,'BASE BANCOS'!C:C,'BASE BANCOS'!B:B,"",0,1)</f>
        <v/>
      </c>
      <c r="C1471" t="str">
        <f t="shared" si="137"/>
        <v/>
      </c>
      <c r="D1471" s="16">
        <f t="shared" si="136"/>
        <v>0</v>
      </c>
      <c r="E1471" t="str">
        <f t="shared" si="132"/>
        <v/>
      </c>
      <c r="F1471" s="21" t="str">
        <f>IF('Lay Out'!A1471&gt;1,'Lay Out'!C1471,"")</f>
        <v/>
      </c>
      <c r="G1471">
        <f>'Lay Out'!E1471</f>
        <v>0</v>
      </c>
      <c r="H1471" s="16" t="str">
        <f ca="1">IF('Lay Out'!A1471&gt;3,CONCATENATE('Lay Out'!A1471,RANDBETWEEN(1,99999)),(""))</f>
        <v/>
      </c>
      <c r="I1471" s="16" t="str">
        <f>IF('Lay Out'!A1471&gt;1,'Lay Out'!B1471,"")</f>
        <v/>
      </c>
      <c r="J1471" s="16" t="str">
        <f t="shared" si="133"/>
        <v/>
      </c>
      <c r="K1471" s="16" t="str">
        <f t="shared" si="134"/>
        <v/>
      </c>
      <c r="L1471" s="16" t="str" cm="1">
        <f t="array" ref="L1471">IF(E1471="","",_xlfn.IFS(E1471=18,40,E1471=16,3,E1471=10,10))</f>
        <v/>
      </c>
      <c r="M1471" s="22" t="str">
        <f>IF(E1471=18,'Lay Out'!D1471,IF(E1471=10,'Lay Out'!D1471,IF(E1471=16,'Lay Out'!D1471,"")))</f>
        <v/>
      </c>
      <c r="N1471" s="16" t="str">
        <f>IF(K1471=1,'Lay Out'!G1471,"")</f>
        <v/>
      </c>
      <c r="O1471" s="23" t="str">
        <f>IF(K1471=1,'Lay Out'!$J$25,"")</f>
        <v/>
      </c>
      <c r="P1471">
        <f t="shared" si="135"/>
        <v>90646</v>
      </c>
      <c r="Q1471" s="16" t="str">
        <f>IF(K1471=1,'Lay Out'!F1471,"")</f>
        <v/>
      </c>
    </row>
    <row r="1472" spans="1:17" ht="14.4">
      <c r="A1472" t="str">
        <f>IF(C1472="no",_xlfn.XLOOKUP(D1472,'BASE BANCOS'!B:B,'BASE BANCOS'!C:C,"",0,1),IF(C1472&gt;2,_xlfn.XLOOKUP(D1472,'BASE BANCOS'!A:A,'BASE BANCOS'!C:C,"",0,1),""))</f>
        <v/>
      </c>
      <c r="B1472" s="16" t="str">
        <f>_xlfn.XLOOKUP(A1472,'BASE BANCOS'!C:C,'BASE BANCOS'!B:B,"",0,1)</f>
        <v/>
      </c>
      <c r="C1472" t="str">
        <f t="shared" si="137"/>
        <v/>
      </c>
      <c r="D1472" s="16">
        <f t="shared" si="136"/>
        <v>0</v>
      </c>
      <c r="E1472" t="str">
        <f t="shared" si="132"/>
        <v/>
      </c>
      <c r="F1472" s="21" t="str">
        <f>IF('Lay Out'!A1472&gt;1,'Lay Out'!C1472,"")</f>
        <v/>
      </c>
      <c r="G1472">
        <f>'Lay Out'!E1472</f>
        <v>0</v>
      </c>
      <c r="H1472" s="16" t="str">
        <f ca="1">IF('Lay Out'!A1472&gt;3,CONCATENATE('Lay Out'!A1472,RANDBETWEEN(1,99999)),(""))</f>
        <v/>
      </c>
      <c r="I1472" s="16" t="str">
        <f>IF('Lay Out'!A1472&gt;1,'Lay Out'!B1472,"")</f>
        <v/>
      </c>
      <c r="J1472" s="16" t="str">
        <f t="shared" si="133"/>
        <v/>
      </c>
      <c r="K1472" s="16" t="str">
        <f t="shared" si="134"/>
        <v/>
      </c>
      <c r="L1472" s="16" t="str" cm="1">
        <f t="array" ref="L1472">IF(E1472="","",_xlfn.IFS(E1472=18,40,E1472=16,3,E1472=10,10))</f>
        <v/>
      </c>
      <c r="M1472" s="22" t="str">
        <f>IF(E1472=18,'Lay Out'!D1472,IF(E1472=10,'Lay Out'!D1472,IF(E1472=16,'Lay Out'!D1472,"")))</f>
        <v/>
      </c>
      <c r="N1472" s="16" t="str">
        <f>IF(K1472=1,'Lay Out'!G1472,"")</f>
        <v/>
      </c>
      <c r="O1472" s="23" t="str">
        <f>IF(K1472=1,'Lay Out'!$J$25,"")</f>
        <v/>
      </c>
      <c r="P1472">
        <f t="shared" si="135"/>
        <v>90646</v>
      </c>
      <c r="Q1472" s="16" t="str">
        <f>IF(K1472=1,'Lay Out'!F1472,"")</f>
        <v/>
      </c>
    </row>
    <row r="1473" spans="1:17" ht="14.4">
      <c r="A1473" t="str">
        <f>IF(C1473="no",_xlfn.XLOOKUP(D1473,'BASE BANCOS'!B:B,'BASE BANCOS'!C:C,"",0,1),IF(C1473&gt;2,_xlfn.XLOOKUP(D1473,'BASE BANCOS'!A:A,'BASE BANCOS'!C:C,"",0,1),""))</f>
        <v/>
      </c>
      <c r="B1473" s="16" t="str">
        <f>_xlfn.XLOOKUP(A1473,'BASE BANCOS'!C:C,'BASE BANCOS'!B:B,"",0,1)</f>
        <v/>
      </c>
      <c r="C1473" t="str">
        <f t="shared" si="137"/>
        <v/>
      </c>
      <c r="D1473" s="16">
        <f t="shared" si="136"/>
        <v>0</v>
      </c>
      <c r="E1473" t="str">
        <f t="shared" si="132"/>
        <v/>
      </c>
      <c r="F1473" s="21" t="str">
        <f>IF('Lay Out'!A1473&gt;1,'Lay Out'!C1473,"")</f>
        <v/>
      </c>
      <c r="G1473">
        <f>'Lay Out'!E1473</f>
        <v>0</v>
      </c>
      <c r="H1473" s="16" t="str">
        <f ca="1">IF('Lay Out'!A1473&gt;3,CONCATENATE('Lay Out'!A1473,RANDBETWEEN(1,99999)),(""))</f>
        <v/>
      </c>
      <c r="I1473" s="16" t="str">
        <f>IF('Lay Out'!A1473&gt;1,'Lay Out'!B1473,"")</f>
        <v/>
      </c>
      <c r="J1473" s="16" t="str">
        <f t="shared" si="133"/>
        <v/>
      </c>
      <c r="K1473" s="16" t="str">
        <f t="shared" si="134"/>
        <v/>
      </c>
      <c r="L1473" s="16" t="str" cm="1">
        <f t="array" ref="L1473">IF(E1473="","",_xlfn.IFS(E1473=18,40,E1473=16,3,E1473=10,10))</f>
        <v/>
      </c>
      <c r="M1473" s="22" t="str">
        <f>IF(E1473=18,'Lay Out'!D1473,IF(E1473=10,'Lay Out'!D1473,IF(E1473=16,'Lay Out'!D1473,"")))</f>
        <v/>
      </c>
      <c r="N1473" s="16" t="str">
        <f>IF(K1473=1,'Lay Out'!G1473,"")</f>
        <v/>
      </c>
      <c r="O1473" s="23" t="str">
        <f>IF(K1473=1,'Lay Out'!$J$25,"")</f>
        <v/>
      </c>
      <c r="P1473">
        <f t="shared" si="135"/>
        <v>90646</v>
      </c>
      <c r="Q1473" s="16" t="str">
        <f>IF(K1473=1,'Lay Out'!F1473,"")</f>
        <v/>
      </c>
    </row>
    <row r="1474" spans="1:17" ht="14.4">
      <c r="A1474" t="str">
        <f>IF(C1474="no",_xlfn.XLOOKUP(D1474,'BASE BANCOS'!B:B,'BASE BANCOS'!C:C,"",0,1),IF(C1474&gt;2,_xlfn.XLOOKUP(D1474,'BASE BANCOS'!A:A,'BASE BANCOS'!C:C,"",0,1),""))</f>
        <v/>
      </c>
      <c r="B1474" s="16" t="str">
        <f>_xlfn.XLOOKUP(A1474,'BASE BANCOS'!C:C,'BASE BANCOS'!B:B,"",0,1)</f>
        <v/>
      </c>
      <c r="C1474" t="str">
        <f t="shared" si="137"/>
        <v/>
      </c>
      <c r="D1474" s="16">
        <f t="shared" si="136"/>
        <v>0</v>
      </c>
      <c r="E1474" t="str">
        <f t="shared" ref="E1474:E1537" si="138">IF(LEN(F1474)=0,"",LEN(F1474))</f>
        <v/>
      </c>
      <c r="F1474" s="21" t="str">
        <f>IF('Lay Out'!A1474&gt;1,'Lay Out'!C1474,"")</f>
        <v/>
      </c>
      <c r="G1474">
        <f>'Lay Out'!E1474</f>
        <v>0</v>
      </c>
      <c r="H1474" s="16" t="str">
        <f ca="1">IF('Lay Out'!A1474&gt;3,CONCATENATE('Lay Out'!A1474,RANDBETWEEN(1,99999)),(""))</f>
        <v/>
      </c>
      <c r="I1474" s="16" t="str">
        <f>IF('Lay Out'!A1474&gt;1,'Lay Out'!B1474,"")</f>
        <v/>
      </c>
      <c r="J1474" s="16" t="str">
        <f t="shared" si="133"/>
        <v/>
      </c>
      <c r="K1474" s="16" t="str">
        <f t="shared" si="134"/>
        <v/>
      </c>
      <c r="L1474" s="16" t="str" cm="1">
        <f t="array" ref="L1474">IF(E1474="","",_xlfn.IFS(E1474=18,40,E1474=16,3,E1474=10,10))</f>
        <v/>
      </c>
      <c r="M1474" s="22" t="str">
        <f>IF(E1474=18,'Lay Out'!D1474,IF(E1474=10,'Lay Out'!D1474,IF(E1474=16,'Lay Out'!D1474,"")))</f>
        <v/>
      </c>
      <c r="N1474" s="16" t="str">
        <f>IF(K1474=1,'Lay Out'!G1474,"")</f>
        <v/>
      </c>
      <c r="O1474" s="23" t="str">
        <f>IF(K1474=1,'Lay Out'!$J$25,"")</f>
        <v/>
      </c>
      <c r="P1474">
        <f t="shared" si="135"/>
        <v>90646</v>
      </c>
      <c r="Q1474" s="16" t="str">
        <f>IF(K1474=1,'Lay Out'!F1474,"")</f>
        <v/>
      </c>
    </row>
    <row r="1475" spans="1:17" ht="14.4">
      <c r="A1475" t="str">
        <f>IF(C1475="no",_xlfn.XLOOKUP(D1475,'BASE BANCOS'!B:B,'BASE BANCOS'!C:C,"",0,1),IF(C1475&gt;2,_xlfn.XLOOKUP(D1475,'BASE BANCOS'!A:A,'BASE BANCOS'!C:C,"",0,1),""))</f>
        <v/>
      </c>
      <c r="B1475" s="16" t="str">
        <f>_xlfn.XLOOKUP(A1475,'BASE BANCOS'!C:C,'BASE BANCOS'!B:B,"",0,1)</f>
        <v/>
      </c>
      <c r="C1475" t="str">
        <f t="shared" si="137"/>
        <v/>
      </c>
      <c r="D1475" s="16">
        <f t="shared" si="136"/>
        <v>0</v>
      </c>
      <c r="E1475" t="str">
        <f t="shared" si="138"/>
        <v/>
      </c>
      <c r="F1475" s="21" t="str">
        <f>IF('Lay Out'!A1475&gt;1,'Lay Out'!C1475,"")</f>
        <v/>
      </c>
      <c r="G1475">
        <f>'Lay Out'!E1475</f>
        <v>0</v>
      </c>
      <c r="H1475" s="16" t="str">
        <f ca="1">IF('Lay Out'!A1475&gt;3,CONCATENATE('Lay Out'!A1475,RANDBETWEEN(1,99999)),(""))</f>
        <v/>
      </c>
      <c r="I1475" s="16" t="str">
        <f>IF('Lay Out'!A1475&gt;1,'Lay Out'!B1475,"")</f>
        <v/>
      </c>
      <c r="J1475" s="16" t="str">
        <f t="shared" ref="J1475:J1538" si="139">IF(E1475="","","ND")</f>
        <v/>
      </c>
      <c r="K1475" s="16" t="str">
        <f t="shared" ref="K1475:K1538" si="140">IF(E1475=18,1,IF(E1475=10,1,IF(E1475=16,1,"")))</f>
        <v/>
      </c>
      <c r="L1475" s="16" t="str" cm="1">
        <f t="array" ref="L1475">IF(E1475="","",_xlfn.IFS(E1475=18,40,E1475=16,3,E1475=10,10))</f>
        <v/>
      </c>
      <c r="M1475" s="22" t="str">
        <f>IF(E1475=18,'Lay Out'!D1475,IF(E1475=10,'Lay Out'!D1475,IF(E1475=16,'Lay Out'!D1475,"")))</f>
        <v/>
      </c>
      <c r="N1475" s="16" t="str">
        <f>IF(K1475=1,'Lay Out'!G1475,"")</f>
        <v/>
      </c>
      <c r="O1475" s="23" t="str">
        <f>IF(K1475=1,'Lay Out'!$J$25,"")</f>
        <v/>
      </c>
      <c r="P1475">
        <f t="shared" ref="P1475:P1538" si="141">IF(E1475=0,0,90646)</f>
        <v>90646</v>
      </c>
      <c r="Q1475" s="16" t="str">
        <f>IF(K1475=1,'Lay Out'!F1475,"")</f>
        <v/>
      </c>
    </row>
    <row r="1476" spans="1:17" ht="14.4">
      <c r="A1476" t="str">
        <f>IF(C1476="no",_xlfn.XLOOKUP(D1476,'BASE BANCOS'!B:B,'BASE BANCOS'!C:C,"",0,1),IF(C1476&gt;2,_xlfn.XLOOKUP(D1476,'BASE BANCOS'!A:A,'BASE BANCOS'!C:C,"",0,1),""))</f>
        <v/>
      </c>
      <c r="B1476" s="16" t="str">
        <f>_xlfn.XLOOKUP(A1476,'BASE BANCOS'!C:C,'BASE BANCOS'!B:B,"",0,1)</f>
        <v/>
      </c>
      <c r="C1476" t="str">
        <f t="shared" si="137"/>
        <v/>
      </c>
      <c r="D1476" s="16">
        <f t="shared" si="136"/>
        <v>0</v>
      </c>
      <c r="E1476" t="str">
        <f t="shared" si="138"/>
        <v/>
      </c>
      <c r="F1476" s="21" t="str">
        <f>IF('Lay Out'!A1476&gt;1,'Lay Out'!C1476,"")</f>
        <v/>
      </c>
      <c r="G1476">
        <f>'Lay Out'!E1476</f>
        <v>0</v>
      </c>
      <c r="H1476" s="16" t="str">
        <f ca="1">IF('Lay Out'!A1476&gt;3,CONCATENATE('Lay Out'!A1476,RANDBETWEEN(1,99999)),(""))</f>
        <v/>
      </c>
      <c r="I1476" s="16" t="str">
        <f>IF('Lay Out'!A1476&gt;1,'Lay Out'!B1476,"")</f>
        <v/>
      </c>
      <c r="J1476" s="16" t="str">
        <f t="shared" si="139"/>
        <v/>
      </c>
      <c r="K1476" s="16" t="str">
        <f t="shared" si="140"/>
        <v/>
      </c>
      <c r="L1476" s="16" t="str" cm="1">
        <f t="array" ref="L1476">IF(E1476="","",_xlfn.IFS(E1476=18,40,E1476=16,3,E1476=10,10))</f>
        <v/>
      </c>
      <c r="M1476" s="22" t="str">
        <f>IF(E1476=18,'Lay Out'!D1476,IF(E1476=10,'Lay Out'!D1476,IF(E1476=16,'Lay Out'!D1476,"")))</f>
        <v/>
      </c>
      <c r="N1476" s="16" t="str">
        <f>IF(K1476=1,'Lay Out'!G1476,"")</f>
        <v/>
      </c>
      <c r="O1476" s="23" t="str">
        <f>IF(K1476=1,'Lay Out'!$J$25,"")</f>
        <v/>
      </c>
      <c r="P1476">
        <f t="shared" si="141"/>
        <v>90646</v>
      </c>
      <c r="Q1476" s="16" t="str">
        <f>IF(K1476=1,'Lay Out'!F1476,"")</f>
        <v/>
      </c>
    </row>
    <row r="1477" spans="1:17" ht="14.4">
      <c r="A1477" t="str">
        <f>IF(C1477="no",_xlfn.XLOOKUP(D1477,'BASE BANCOS'!B:B,'BASE BANCOS'!C:C,"",0,1),IF(C1477&gt;2,_xlfn.XLOOKUP(D1477,'BASE BANCOS'!A:A,'BASE BANCOS'!C:C,"",0,1),""))</f>
        <v/>
      </c>
      <c r="B1477" s="16" t="str">
        <f>_xlfn.XLOOKUP(A1477,'BASE BANCOS'!C:C,'BASE BANCOS'!B:B,"",0,1)</f>
        <v/>
      </c>
      <c r="C1477" t="str">
        <f t="shared" si="137"/>
        <v/>
      </c>
      <c r="D1477" s="16">
        <f t="shared" ref="D1477:D1540" si="142">IF(E1477=18,MID(F1477,1,3),IF(G1477="","",G1477))</f>
        <v>0</v>
      </c>
      <c r="E1477" t="str">
        <f t="shared" si="138"/>
        <v/>
      </c>
      <c r="F1477" s="21" t="str">
        <f>IF('Lay Out'!A1477&gt;1,'Lay Out'!C1477,"")</f>
        <v/>
      </c>
      <c r="G1477">
        <f>'Lay Out'!E1477</f>
        <v>0</v>
      </c>
      <c r="H1477" s="16" t="str">
        <f ca="1">IF('Lay Out'!A1477&gt;3,CONCATENATE('Lay Out'!A1477,RANDBETWEEN(1,99999)),(""))</f>
        <v/>
      </c>
      <c r="I1477" s="16" t="str">
        <f>IF('Lay Out'!A1477&gt;1,'Lay Out'!B1477,"")</f>
        <v/>
      </c>
      <c r="J1477" s="16" t="str">
        <f t="shared" si="139"/>
        <v/>
      </c>
      <c r="K1477" s="16" t="str">
        <f t="shared" si="140"/>
        <v/>
      </c>
      <c r="L1477" s="16" t="str" cm="1">
        <f t="array" ref="L1477">IF(E1477="","",_xlfn.IFS(E1477=18,40,E1477=16,3,E1477=10,10))</f>
        <v/>
      </c>
      <c r="M1477" s="22" t="str">
        <f>IF(E1477=18,'Lay Out'!D1477,IF(E1477=10,'Lay Out'!D1477,IF(E1477=16,'Lay Out'!D1477,"")))</f>
        <v/>
      </c>
      <c r="N1477" s="16" t="str">
        <f>IF(K1477=1,'Lay Out'!G1477,"")</f>
        <v/>
      </c>
      <c r="O1477" s="23" t="str">
        <f>IF(K1477=1,'Lay Out'!$J$25,"")</f>
        <v/>
      </c>
      <c r="P1477">
        <f t="shared" si="141"/>
        <v>90646</v>
      </c>
      <c r="Q1477" s="16" t="str">
        <f>IF(K1477=1,'Lay Out'!F1477,"")</f>
        <v/>
      </c>
    </row>
    <row r="1478" spans="1:17" ht="14.4">
      <c r="A1478" t="str">
        <f>IF(C1478="no",_xlfn.XLOOKUP(D1478,'BASE BANCOS'!B:B,'BASE BANCOS'!C:C,"",0,1),IF(C1478&gt;2,_xlfn.XLOOKUP(D1478,'BASE BANCOS'!A:A,'BASE BANCOS'!C:C,"",0,1),""))</f>
        <v/>
      </c>
      <c r="B1478" s="16" t="str">
        <f>_xlfn.XLOOKUP(A1478,'BASE BANCOS'!C:C,'BASE BANCOS'!B:B,"",0,1)</f>
        <v/>
      </c>
      <c r="C1478" t="str">
        <f t="shared" ref="C1478:C1541" si="143">IF(E1478=18,"ok",IF(E1478="","","no"))</f>
        <v/>
      </c>
      <c r="D1478" s="16">
        <f t="shared" si="142"/>
        <v>0</v>
      </c>
      <c r="E1478" t="str">
        <f t="shared" si="138"/>
        <v/>
      </c>
      <c r="F1478" s="21" t="str">
        <f>IF('Lay Out'!A1478&gt;1,'Lay Out'!C1478,"")</f>
        <v/>
      </c>
      <c r="G1478">
        <f>'Lay Out'!E1478</f>
        <v>0</v>
      </c>
      <c r="H1478" s="16" t="str">
        <f ca="1">IF('Lay Out'!A1478&gt;3,CONCATENATE('Lay Out'!A1478,RANDBETWEEN(1,99999)),(""))</f>
        <v/>
      </c>
      <c r="I1478" s="16" t="str">
        <f>IF('Lay Out'!A1478&gt;1,'Lay Out'!B1478,"")</f>
        <v/>
      </c>
      <c r="J1478" s="16" t="str">
        <f t="shared" si="139"/>
        <v/>
      </c>
      <c r="K1478" s="16" t="str">
        <f t="shared" si="140"/>
        <v/>
      </c>
      <c r="L1478" s="16" t="str" cm="1">
        <f t="array" ref="L1478">IF(E1478="","",_xlfn.IFS(E1478=18,40,E1478=16,3,E1478=10,10))</f>
        <v/>
      </c>
      <c r="M1478" s="22" t="str">
        <f>IF(E1478=18,'Lay Out'!D1478,IF(E1478=10,'Lay Out'!D1478,IF(E1478=16,'Lay Out'!D1478,"")))</f>
        <v/>
      </c>
      <c r="N1478" s="16" t="str">
        <f>IF(K1478=1,'Lay Out'!G1478,"")</f>
        <v/>
      </c>
      <c r="O1478" s="23" t="str">
        <f>IF(K1478=1,'Lay Out'!$J$25,"")</f>
        <v/>
      </c>
      <c r="P1478">
        <f t="shared" si="141"/>
        <v>90646</v>
      </c>
      <c r="Q1478" s="16" t="str">
        <f>IF(K1478=1,'Lay Out'!F1478,"")</f>
        <v/>
      </c>
    </row>
    <row r="1479" spans="1:17" ht="14.4">
      <c r="A1479" t="str">
        <f>IF(C1479="no",_xlfn.XLOOKUP(D1479,'BASE BANCOS'!B:B,'BASE BANCOS'!C:C,"",0,1),IF(C1479&gt;2,_xlfn.XLOOKUP(D1479,'BASE BANCOS'!A:A,'BASE BANCOS'!C:C,"",0,1),""))</f>
        <v/>
      </c>
      <c r="B1479" s="16" t="str">
        <f>_xlfn.XLOOKUP(A1479,'BASE BANCOS'!C:C,'BASE BANCOS'!B:B,"",0,1)</f>
        <v/>
      </c>
      <c r="C1479" t="str">
        <f t="shared" si="143"/>
        <v/>
      </c>
      <c r="D1479" s="16">
        <f t="shared" si="142"/>
        <v>0</v>
      </c>
      <c r="E1479" t="str">
        <f t="shared" si="138"/>
        <v/>
      </c>
      <c r="F1479" s="21" t="str">
        <f>IF('Lay Out'!A1479&gt;1,'Lay Out'!C1479,"")</f>
        <v/>
      </c>
      <c r="G1479">
        <f>'Lay Out'!E1479</f>
        <v>0</v>
      </c>
      <c r="H1479" s="16" t="str">
        <f ca="1">IF('Lay Out'!A1479&gt;3,CONCATENATE('Lay Out'!A1479,RANDBETWEEN(1,99999)),(""))</f>
        <v/>
      </c>
      <c r="I1479" s="16" t="str">
        <f>IF('Lay Out'!A1479&gt;1,'Lay Out'!B1479,"")</f>
        <v/>
      </c>
      <c r="J1479" s="16" t="str">
        <f t="shared" si="139"/>
        <v/>
      </c>
      <c r="K1479" s="16" t="str">
        <f t="shared" si="140"/>
        <v/>
      </c>
      <c r="L1479" s="16" t="str" cm="1">
        <f t="array" ref="L1479">IF(E1479="","",_xlfn.IFS(E1479=18,40,E1479=16,3,E1479=10,10))</f>
        <v/>
      </c>
      <c r="M1479" s="22" t="str">
        <f>IF(E1479=18,'Lay Out'!D1479,IF(E1479=10,'Lay Out'!D1479,IF(E1479=16,'Lay Out'!D1479,"")))</f>
        <v/>
      </c>
      <c r="N1479" s="16" t="str">
        <f>IF(K1479=1,'Lay Out'!G1479,"")</f>
        <v/>
      </c>
      <c r="O1479" s="23" t="str">
        <f>IF(K1479=1,'Lay Out'!$J$25,"")</f>
        <v/>
      </c>
      <c r="P1479">
        <f t="shared" si="141"/>
        <v>90646</v>
      </c>
      <c r="Q1479" s="16" t="str">
        <f>IF(K1479=1,'Lay Out'!F1479,"")</f>
        <v/>
      </c>
    </row>
    <row r="1480" spans="1:17" ht="14.4">
      <c r="A1480" t="str">
        <f>IF(C1480="no",_xlfn.XLOOKUP(D1480,'BASE BANCOS'!B:B,'BASE BANCOS'!C:C,"",0,1),IF(C1480&gt;2,_xlfn.XLOOKUP(D1480,'BASE BANCOS'!A:A,'BASE BANCOS'!C:C,"",0,1),""))</f>
        <v/>
      </c>
      <c r="B1480" s="16" t="str">
        <f>_xlfn.XLOOKUP(A1480,'BASE BANCOS'!C:C,'BASE BANCOS'!B:B,"",0,1)</f>
        <v/>
      </c>
      <c r="C1480" t="str">
        <f t="shared" si="143"/>
        <v/>
      </c>
      <c r="D1480" s="16">
        <f t="shared" si="142"/>
        <v>0</v>
      </c>
      <c r="E1480" t="str">
        <f t="shared" si="138"/>
        <v/>
      </c>
      <c r="F1480" s="21" t="str">
        <f>IF('Lay Out'!A1480&gt;1,'Lay Out'!C1480,"")</f>
        <v/>
      </c>
      <c r="G1480">
        <f>'Lay Out'!E1480</f>
        <v>0</v>
      </c>
      <c r="H1480" s="16" t="str">
        <f ca="1">IF('Lay Out'!A1480&gt;3,CONCATENATE('Lay Out'!A1480,RANDBETWEEN(1,99999)),(""))</f>
        <v/>
      </c>
      <c r="I1480" s="16" t="str">
        <f>IF('Lay Out'!A1480&gt;1,'Lay Out'!B1480,"")</f>
        <v/>
      </c>
      <c r="J1480" s="16" t="str">
        <f t="shared" si="139"/>
        <v/>
      </c>
      <c r="K1480" s="16" t="str">
        <f t="shared" si="140"/>
        <v/>
      </c>
      <c r="L1480" s="16" t="str" cm="1">
        <f t="array" ref="L1480">IF(E1480="","",_xlfn.IFS(E1480=18,40,E1480=16,3,E1480=10,10))</f>
        <v/>
      </c>
      <c r="M1480" s="22" t="str">
        <f>IF(E1480=18,'Lay Out'!D1480,IF(E1480=10,'Lay Out'!D1480,IF(E1480=16,'Lay Out'!D1480,"")))</f>
        <v/>
      </c>
      <c r="N1480" s="16" t="str">
        <f>IF(K1480=1,'Lay Out'!G1480,"")</f>
        <v/>
      </c>
      <c r="O1480" s="23" t="str">
        <f>IF(K1480=1,'Lay Out'!$J$25,"")</f>
        <v/>
      </c>
      <c r="P1480">
        <f t="shared" si="141"/>
        <v>90646</v>
      </c>
      <c r="Q1480" s="16" t="str">
        <f>IF(K1480=1,'Lay Out'!F1480,"")</f>
        <v/>
      </c>
    </row>
    <row r="1481" spans="1:17" ht="14.4">
      <c r="A1481" t="str">
        <f>IF(C1481="no",_xlfn.XLOOKUP(D1481,'BASE BANCOS'!B:B,'BASE BANCOS'!C:C,"",0,1),IF(C1481&gt;2,_xlfn.XLOOKUP(D1481,'BASE BANCOS'!A:A,'BASE BANCOS'!C:C,"",0,1),""))</f>
        <v/>
      </c>
      <c r="B1481" s="16" t="str">
        <f>_xlfn.XLOOKUP(A1481,'BASE BANCOS'!C:C,'BASE BANCOS'!B:B,"",0,1)</f>
        <v/>
      </c>
      <c r="C1481" t="str">
        <f t="shared" si="143"/>
        <v/>
      </c>
      <c r="D1481" s="16">
        <f t="shared" si="142"/>
        <v>0</v>
      </c>
      <c r="E1481" t="str">
        <f t="shared" si="138"/>
        <v/>
      </c>
      <c r="F1481" s="21" t="str">
        <f>IF('Lay Out'!A1481&gt;1,'Lay Out'!C1481,"")</f>
        <v/>
      </c>
      <c r="G1481">
        <f>'Lay Out'!E1481</f>
        <v>0</v>
      </c>
      <c r="H1481" s="16" t="str">
        <f ca="1">IF('Lay Out'!A1481&gt;3,CONCATENATE('Lay Out'!A1481,RANDBETWEEN(1,99999)),(""))</f>
        <v/>
      </c>
      <c r="I1481" s="16" t="str">
        <f>IF('Lay Out'!A1481&gt;1,'Lay Out'!B1481,"")</f>
        <v/>
      </c>
      <c r="J1481" s="16" t="str">
        <f t="shared" si="139"/>
        <v/>
      </c>
      <c r="K1481" s="16" t="str">
        <f t="shared" si="140"/>
        <v/>
      </c>
      <c r="L1481" s="16" t="str" cm="1">
        <f t="array" ref="L1481">IF(E1481="","",_xlfn.IFS(E1481=18,40,E1481=16,3,E1481=10,10))</f>
        <v/>
      </c>
      <c r="M1481" s="22" t="str">
        <f>IF(E1481=18,'Lay Out'!D1481,IF(E1481=10,'Lay Out'!D1481,IF(E1481=16,'Lay Out'!D1481,"")))</f>
        <v/>
      </c>
      <c r="N1481" s="16" t="str">
        <f>IF(K1481=1,'Lay Out'!G1481,"")</f>
        <v/>
      </c>
      <c r="O1481" s="23" t="str">
        <f>IF(K1481=1,'Lay Out'!$J$25,"")</f>
        <v/>
      </c>
      <c r="P1481">
        <f t="shared" si="141"/>
        <v>90646</v>
      </c>
      <c r="Q1481" s="16" t="str">
        <f>IF(K1481=1,'Lay Out'!F1481,"")</f>
        <v/>
      </c>
    </row>
    <row r="1482" spans="1:17" ht="14.4">
      <c r="A1482" t="str">
        <f>IF(C1482="no",_xlfn.XLOOKUP(D1482,'BASE BANCOS'!B:B,'BASE BANCOS'!C:C,"",0,1),IF(C1482&gt;2,_xlfn.XLOOKUP(D1482,'BASE BANCOS'!A:A,'BASE BANCOS'!C:C,"",0,1),""))</f>
        <v/>
      </c>
      <c r="B1482" s="16" t="str">
        <f>_xlfn.XLOOKUP(A1482,'BASE BANCOS'!C:C,'BASE BANCOS'!B:B,"",0,1)</f>
        <v/>
      </c>
      <c r="C1482" t="str">
        <f t="shared" si="143"/>
        <v/>
      </c>
      <c r="D1482" s="16">
        <f t="shared" si="142"/>
        <v>0</v>
      </c>
      <c r="E1482" t="str">
        <f t="shared" si="138"/>
        <v/>
      </c>
      <c r="F1482" s="21" t="str">
        <f>IF('Lay Out'!A1482&gt;1,'Lay Out'!C1482,"")</f>
        <v/>
      </c>
      <c r="G1482">
        <f>'Lay Out'!E1482</f>
        <v>0</v>
      </c>
      <c r="H1482" s="16" t="str">
        <f ca="1">IF('Lay Out'!A1482&gt;3,CONCATENATE('Lay Out'!A1482,RANDBETWEEN(1,99999)),(""))</f>
        <v/>
      </c>
      <c r="I1482" s="16" t="str">
        <f>IF('Lay Out'!A1482&gt;1,'Lay Out'!B1482,"")</f>
        <v/>
      </c>
      <c r="J1482" s="16" t="str">
        <f t="shared" si="139"/>
        <v/>
      </c>
      <c r="K1482" s="16" t="str">
        <f t="shared" si="140"/>
        <v/>
      </c>
      <c r="L1482" s="16" t="str" cm="1">
        <f t="array" ref="L1482">IF(E1482="","",_xlfn.IFS(E1482=18,40,E1482=16,3,E1482=10,10))</f>
        <v/>
      </c>
      <c r="M1482" s="22" t="str">
        <f>IF(E1482=18,'Lay Out'!D1482,IF(E1482=10,'Lay Out'!D1482,IF(E1482=16,'Lay Out'!D1482,"")))</f>
        <v/>
      </c>
      <c r="N1482" s="16" t="str">
        <f>IF(K1482=1,'Lay Out'!G1482,"")</f>
        <v/>
      </c>
      <c r="O1482" s="23" t="str">
        <f>IF(K1482=1,'Lay Out'!$J$25,"")</f>
        <v/>
      </c>
      <c r="P1482">
        <f t="shared" si="141"/>
        <v>90646</v>
      </c>
      <c r="Q1482" s="16" t="str">
        <f>IF(K1482=1,'Lay Out'!F1482,"")</f>
        <v/>
      </c>
    </row>
    <row r="1483" spans="1:17" ht="14.4">
      <c r="A1483" t="str">
        <f>IF(C1483="no",_xlfn.XLOOKUP(D1483,'BASE BANCOS'!B:B,'BASE BANCOS'!C:C,"",0,1),IF(C1483&gt;2,_xlfn.XLOOKUP(D1483,'BASE BANCOS'!A:A,'BASE BANCOS'!C:C,"",0,1),""))</f>
        <v/>
      </c>
      <c r="B1483" s="16" t="str">
        <f>_xlfn.XLOOKUP(A1483,'BASE BANCOS'!C:C,'BASE BANCOS'!B:B,"",0,1)</f>
        <v/>
      </c>
      <c r="C1483" t="str">
        <f t="shared" si="143"/>
        <v/>
      </c>
      <c r="D1483" s="16">
        <f t="shared" si="142"/>
        <v>0</v>
      </c>
      <c r="E1483" t="str">
        <f t="shared" si="138"/>
        <v/>
      </c>
      <c r="F1483" s="21" t="str">
        <f>IF('Lay Out'!A1483&gt;1,'Lay Out'!C1483,"")</f>
        <v/>
      </c>
      <c r="G1483">
        <f>'Lay Out'!E1483</f>
        <v>0</v>
      </c>
      <c r="H1483" s="16" t="str">
        <f ca="1">IF('Lay Out'!A1483&gt;3,CONCATENATE('Lay Out'!A1483,RANDBETWEEN(1,99999)),(""))</f>
        <v/>
      </c>
      <c r="I1483" s="16" t="str">
        <f>IF('Lay Out'!A1483&gt;1,'Lay Out'!B1483,"")</f>
        <v/>
      </c>
      <c r="J1483" s="16" t="str">
        <f t="shared" si="139"/>
        <v/>
      </c>
      <c r="K1483" s="16" t="str">
        <f t="shared" si="140"/>
        <v/>
      </c>
      <c r="L1483" s="16" t="str" cm="1">
        <f t="array" ref="L1483">IF(E1483="","",_xlfn.IFS(E1483=18,40,E1483=16,3,E1483=10,10))</f>
        <v/>
      </c>
      <c r="M1483" s="22" t="str">
        <f>IF(E1483=18,'Lay Out'!D1483,IF(E1483=10,'Lay Out'!D1483,IF(E1483=16,'Lay Out'!D1483,"")))</f>
        <v/>
      </c>
      <c r="N1483" s="16" t="str">
        <f>IF(K1483=1,'Lay Out'!G1483,"")</f>
        <v/>
      </c>
      <c r="O1483" s="23" t="str">
        <f>IF(K1483=1,'Lay Out'!$J$25,"")</f>
        <v/>
      </c>
      <c r="P1483">
        <f t="shared" si="141"/>
        <v>90646</v>
      </c>
      <c r="Q1483" s="16" t="str">
        <f>IF(K1483=1,'Lay Out'!F1483,"")</f>
        <v/>
      </c>
    </row>
    <row r="1484" spans="1:17" ht="14.4">
      <c r="A1484" t="str">
        <f>IF(C1484="no",_xlfn.XLOOKUP(D1484,'BASE BANCOS'!B:B,'BASE BANCOS'!C:C,"",0,1),IF(C1484&gt;2,_xlfn.XLOOKUP(D1484,'BASE BANCOS'!A:A,'BASE BANCOS'!C:C,"",0,1),""))</f>
        <v/>
      </c>
      <c r="B1484" s="16" t="str">
        <f>_xlfn.XLOOKUP(A1484,'BASE BANCOS'!C:C,'BASE BANCOS'!B:B,"",0,1)</f>
        <v/>
      </c>
      <c r="C1484" t="str">
        <f t="shared" si="143"/>
        <v/>
      </c>
      <c r="D1484" s="16">
        <f t="shared" si="142"/>
        <v>0</v>
      </c>
      <c r="E1484" t="str">
        <f t="shared" si="138"/>
        <v/>
      </c>
      <c r="F1484" s="21" t="str">
        <f>IF('Lay Out'!A1484&gt;1,'Lay Out'!C1484,"")</f>
        <v/>
      </c>
      <c r="G1484">
        <f>'Lay Out'!E1484</f>
        <v>0</v>
      </c>
      <c r="H1484" s="16" t="str">
        <f ca="1">IF('Lay Out'!A1484&gt;3,CONCATENATE('Lay Out'!A1484,RANDBETWEEN(1,99999)),(""))</f>
        <v/>
      </c>
      <c r="I1484" s="16" t="str">
        <f>IF('Lay Out'!A1484&gt;1,'Lay Out'!B1484,"")</f>
        <v/>
      </c>
      <c r="J1484" s="16" t="str">
        <f t="shared" si="139"/>
        <v/>
      </c>
      <c r="K1484" s="16" t="str">
        <f t="shared" si="140"/>
        <v/>
      </c>
      <c r="L1484" s="16" t="str" cm="1">
        <f t="array" ref="L1484">IF(E1484="","",_xlfn.IFS(E1484=18,40,E1484=16,3,E1484=10,10))</f>
        <v/>
      </c>
      <c r="M1484" s="22" t="str">
        <f>IF(E1484=18,'Lay Out'!D1484,IF(E1484=10,'Lay Out'!D1484,IF(E1484=16,'Lay Out'!D1484,"")))</f>
        <v/>
      </c>
      <c r="N1484" s="16" t="str">
        <f>IF(K1484=1,'Lay Out'!G1484,"")</f>
        <v/>
      </c>
      <c r="O1484" s="23" t="str">
        <f>IF(K1484=1,'Lay Out'!$J$25,"")</f>
        <v/>
      </c>
      <c r="P1484">
        <f t="shared" si="141"/>
        <v>90646</v>
      </c>
      <c r="Q1484" s="16" t="str">
        <f>IF(K1484=1,'Lay Out'!F1484,"")</f>
        <v/>
      </c>
    </row>
    <row r="1485" spans="1:17" ht="14.4">
      <c r="A1485" t="str">
        <f>IF(C1485="no",_xlfn.XLOOKUP(D1485,'BASE BANCOS'!B:B,'BASE BANCOS'!C:C,"",0,1),IF(C1485&gt;2,_xlfn.XLOOKUP(D1485,'BASE BANCOS'!A:A,'BASE BANCOS'!C:C,"",0,1),""))</f>
        <v/>
      </c>
      <c r="B1485" s="16" t="str">
        <f>_xlfn.XLOOKUP(A1485,'BASE BANCOS'!C:C,'BASE BANCOS'!B:B,"",0,1)</f>
        <v/>
      </c>
      <c r="C1485" t="str">
        <f t="shared" si="143"/>
        <v/>
      </c>
      <c r="D1485" s="16">
        <f t="shared" si="142"/>
        <v>0</v>
      </c>
      <c r="E1485" t="str">
        <f t="shared" si="138"/>
        <v/>
      </c>
      <c r="F1485" s="21" t="str">
        <f>IF('Lay Out'!A1485&gt;1,'Lay Out'!C1485,"")</f>
        <v/>
      </c>
      <c r="G1485">
        <f>'Lay Out'!E1485</f>
        <v>0</v>
      </c>
      <c r="H1485" s="16" t="str">
        <f ca="1">IF('Lay Out'!A1485&gt;3,CONCATENATE('Lay Out'!A1485,RANDBETWEEN(1,99999)),(""))</f>
        <v/>
      </c>
      <c r="I1485" s="16" t="str">
        <f>IF('Lay Out'!A1485&gt;1,'Lay Out'!B1485,"")</f>
        <v/>
      </c>
      <c r="J1485" s="16" t="str">
        <f t="shared" si="139"/>
        <v/>
      </c>
      <c r="K1485" s="16" t="str">
        <f t="shared" si="140"/>
        <v/>
      </c>
      <c r="L1485" s="16" t="str" cm="1">
        <f t="array" ref="L1485">IF(E1485="","",_xlfn.IFS(E1485=18,40,E1485=16,3,E1485=10,10))</f>
        <v/>
      </c>
      <c r="M1485" s="22" t="str">
        <f>IF(E1485=18,'Lay Out'!D1485,IF(E1485=10,'Lay Out'!D1485,IF(E1485=16,'Lay Out'!D1485,"")))</f>
        <v/>
      </c>
      <c r="N1485" s="16" t="str">
        <f>IF(K1485=1,'Lay Out'!G1485,"")</f>
        <v/>
      </c>
      <c r="O1485" s="23" t="str">
        <f>IF(K1485=1,'Lay Out'!$J$25,"")</f>
        <v/>
      </c>
      <c r="P1485">
        <f t="shared" si="141"/>
        <v>90646</v>
      </c>
      <c r="Q1485" s="16" t="str">
        <f>IF(K1485=1,'Lay Out'!F1485,"")</f>
        <v/>
      </c>
    </row>
    <row r="1486" spans="1:17" ht="14.4">
      <c r="A1486" t="str">
        <f>IF(C1486="no",_xlfn.XLOOKUP(D1486,'BASE BANCOS'!B:B,'BASE BANCOS'!C:C,"",0,1),IF(C1486&gt;2,_xlfn.XLOOKUP(D1486,'BASE BANCOS'!A:A,'BASE BANCOS'!C:C,"",0,1),""))</f>
        <v/>
      </c>
      <c r="B1486" s="16" t="str">
        <f>_xlfn.XLOOKUP(A1486,'BASE BANCOS'!C:C,'BASE BANCOS'!B:B,"",0,1)</f>
        <v/>
      </c>
      <c r="C1486" t="str">
        <f t="shared" si="143"/>
        <v/>
      </c>
      <c r="D1486" s="16">
        <f t="shared" si="142"/>
        <v>0</v>
      </c>
      <c r="E1486" t="str">
        <f t="shared" si="138"/>
        <v/>
      </c>
      <c r="F1486" s="21" t="str">
        <f>IF('Lay Out'!A1486&gt;1,'Lay Out'!C1486,"")</f>
        <v/>
      </c>
      <c r="G1486">
        <f>'Lay Out'!E1486</f>
        <v>0</v>
      </c>
      <c r="H1486" s="16" t="str">
        <f ca="1">IF('Lay Out'!A1486&gt;3,CONCATENATE('Lay Out'!A1486,RANDBETWEEN(1,99999)),(""))</f>
        <v/>
      </c>
      <c r="I1486" s="16" t="str">
        <f>IF('Lay Out'!A1486&gt;1,'Lay Out'!B1486,"")</f>
        <v/>
      </c>
      <c r="J1486" s="16" t="str">
        <f t="shared" si="139"/>
        <v/>
      </c>
      <c r="K1486" s="16" t="str">
        <f t="shared" si="140"/>
        <v/>
      </c>
      <c r="L1486" s="16" t="str" cm="1">
        <f t="array" ref="L1486">IF(E1486="","",_xlfn.IFS(E1486=18,40,E1486=16,3,E1486=10,10))</f>
        <v/>
      </c>
      <c r="M1486" s="22" t="str">
        <f>IF(E1486=18,'Lay Out'!D1486,IF(E1486=10,'Lay Out'!D1486,IF(E1486=16,'Lay Out'!D1486,"")))</f>
        <v/>
      </c>
      <c r="N1486" s="16" t="str">
        <f>IF(K1486=1,'Lay Out'!G1486,"")</f>
        <v/>
      </c>
      <c r="O1486" s="23" t="str">
        <f>IF(K1486=1,'Lay Out'!$J$25,"")</f>
        <v/>
      </c>
      <c r="P1486">
        <f t="shared" si="141"/>
        <v>90646</v>
      </c>
      <c r="Q1486" s="16" t="str">
        <f>IF(K1486=1,'Lay Out'!F1486,"")</f>
        <v/>
      </c>
    </row>
    <row r="1487" spans="1:17" ht="14.4">
      <c r="A1487" t="str">
        <f>IF(C1487="no",_xlfn.XLOOKUP(D1487,'BASE BANCOS'!B:B,'BASE BANCOS'!C:C,"",0,1),IF(C1487&gt;2,_xlfn.XLOOKUP(D1487,'BASE BANCOS'!A:A,'BASE BANCOS'!C:C,"",0,1),""))</f>
        <v/>
      </c>
      <c r="B1487" s="16" t="str">
        <f>_xlfn.XLOOKUP(A1487,'BASE BANCOS'!C:C,'BASE BANCOS'!B:B,"",0,1)</f>
        <v/>
      </c>
      <c r="C1487" t="str">
        <f t="shared" si="143"/>
        <v/>
      </c>
      <c r="D1487" s="16">
        <f t="shared" si="142"/>
        <v>0</v>
      </c>
      <c r="E1487" t="str">
        <f t="shared" si="138"/>
        <v/>
      </c>
      <c r="F1487" s="21" t="str">
        <f>IF('Lay Out'!A1487&gt;1,'Lay Out'!C1487,"")</f>
        <v/>
      </c>
      <c r="G1487">
        <f>'Lay Out'!E1487</f>
        <v>0</v>
      </c>
      <c r="H1487" s="16" t="str">
        <f ca="1">IF('Lay Out'!A1487&gt;3,CONCATENATE('Lay Out'!A1487,RANDBETWEEN(1,99999)),(""))</f>
        <v/>
      </c>
      <c r="I1487" s="16" t="str">
        <f>IF('Lay Out'!A1487&gt;1,'Lay Out'!B1487,"")</f>
        <v/>
      </c>
      <c r="J1487" s="16" t="str">
        <f t="shared" si="139"/>
        <v/>
      </c>
      <c r="K1487" s="16" t="str">
        <f t="shared" si="140"/>
        <v/>
      </c>
      <c r="L1487" s="16" t="str" cm="1">
        <f t="array" ref="L1487">IF(E1487="","",_xlfn.IFS(E1487=18,40,E1487=16,3,E1487=10,10))</f>
        <v/>
      </c>
      <c r="M1487" s="22" t="str">
        <f>IF(E1487=18,'Lay Out'!D1487,IF(E1487=10,'Lay Out'!D1487,IF(E1487=16,'Lay Out'!D1487,"")))</f>
        <v/>
      </c>
      <c r="N1487" s="16" t="str">
        <f>IF(K1487=1,'Lay Out'!G1487,"")</f>
        <v/>
      </c>
      <c r="O1487" s="23" t="str">
        <f>IF(K1487=1,'Lay Out'!$J$25,"")</f>
        <v/>
      </c>
      <c r="P1487">
        <f t="shared" si="141"/>
        <v>90646</v>
      </c>
      <c r="Q1487" s="16" t="str">
        <f>IF(K1487=1,'Lay Out'!F1487,"")</f>
        <v/>
      </c>
    </row>
    <row r="1488" spans="1:17" ht="14.4">
      <c r="A1488" t="str">
        <f>IF(C1488="no",_xlfn.XLOOKUP(D1488,'BASE BANCOS'!B:B,'BASE BANCOS'!C:C,"",0,1),IF(C1488&gt;2,_xlfn.XLOOKUP(D1488,'BASE BANCOS'!A:A,'BASE BANCOS'!C:C,"",0,1),""))</f>
        <v/>
      </c>
      <c r="B1488" s="16" t="str">
        <f>_xlfn.XLOOKUP(A1488,'BASE BANCOS'!C:C,'BASE BANCOS'!B:B,"",0,1)</f>
        <v/>
      </c>
      <c r="C1488" t="str">
        <f t="shared" si="143"/>
        <v/>
      </c>
      <c r="D1488" s="16">
        <f t="shared" si="142"/>
        <v>0</v>
      </c>
      <c r="E1488" t="str">
        <f t="shared" si="138"/>
        <v/>
      </c>
      <c r="F1488" s="21" t="str">
        <f>IF('Lay Out'!A1488&gt;1,'Lay Out'!C1488,"")</f>
        <v/>
      </c>
      <c r="G1488">
        <f>'Lay Out'!E1488</f>
        <v>0</v>
      </c>
      <c r="H1488" s="16" t="str">
        <f ca="1">IF('Lay Out'!A1488&gt;3,CONCATENATE('Lay Out'!A1488,RANDBETWEEN(1,99999)),(""))</f>
        <v/>
      </c>
      <c r="I1488" s="16" t="str">
        <f>IF('Lay Out'!A1488&gt;1,'Lay Out'!B1488,"")</f>
        <v/>
      </c>
      <c r="J1488" s="16" t="str">
        <f t="shared" si="139"/>
        <v/>
      </c>
      <c r="K1488" s="16" t="str">
        <f t="shared" si="140"/>
        <v/>
      </c>
      <c r="L1488" s="16" t="str" cm="1">
        <f t="array" ref="L1488">IF(E1488="","",_xlfn.IFS(E1488=18,40,E1488=16,3,E1488=10,10))</f>
        <v/>
      </c>
      <c r="M1488" s="22" t="str">
        <f>IF(E1488=18,'Lay Out'!D1488,IF(E1488=10,'Lay Out'!D1488,IF(E1488=16,'Lay Out'!D1488,"")))</f>
        <v/>
      </c>
      <c r="N1488" s="16" t="str">
        <f>IF(K1488=1,'Lay Out'!G1488,"")</f>
        <v/>
      </c>
      <c r="O1488" s="23" t="str">
        <f>IF(K1488=1,'Lay Out'!$J$25,"")</f>
        <v/>
      </c>
      <c r="P1488">
        <f t="shared" si="141"/>
        <v>90646</v>
      </c>
      <c r="Q1488" s="16" t="str">
        <f>IF(K1488=1,'Lay Out'!F1488,"")</f>
        <v/>
      </c>
    </row>
    <row r="1489" spans="1:17" ht="14.4">
      <c r="A1489" t="str">
        <f>IF(C1489="no",_xlfn.XLOOKUP(D1489,'BASE BANCOS'!B:B,'BASE BANCOS'!C:C,"",0,1),IF(C1489&gt;2,_xlfn.XLOOKUP(D1489,'BASE BANCOS'!A:A,'BASE BANCOS'!C:C,"",0,1),""))</f>
        <v/>
      </c>
      <c r="B1489" s="16" t="str">
        <f>_xlfn.XLOOKUP(A1489,'BASE BANCOS'!C:C,'BASE BANCOS'!B:B,"",0,1)</f>
        <v/>
      </c>
      <c r="C1489" t="str">
        <f t="shared" si="143"/>
        <v/>
      </c>
      <c r="D1489" s="16">
        <f t="shared" si="142"/>
        <v>0</v>
      </c>
      <c r="E1489" t="str">
        <f t="shared" si="138"/>
        <v/>
      </c>
      <c r="F1489" s="21" t="str">
        <f>IF('Lay Out'!A1489&gt;1,'Lay Out'!C1489,"")</f>
        <v/>
      </c>
      <c r="G1489">
        <f>'Lay Out'!E1489</f>
        <v>0</v>
      </c>
      <c r="H1489" s="16" t="str">
        <f ca="1">IF('Lay Out'!A1489&gt;3,CONCATENATE('Lay Out'!A1489,RANDBETWEEN(1,99999)),(""))</f>
        <v/>
      </c>
      <c r="I1489" s="16" t="str">
        <f>IF('Lay Out'!A1489&gt;1,'Lay Out'!B1489,"")</f>
        <v/>
      </c>
      <c r="J1489" s="16" t="str">
        <f t="shared" si="139"/>
        <v/>
      </c>
      <c r="K1489" s="16" t="str">
        <f t="shared" si="140"/>
        <v/>
      </c>
      <c r="L1489" s="16" t="str" cm="1">
        <f t="array" ref="L1489">IF(E1489="","",_xlfn.IFS(E1489=18,40,E1489=16,3,E1489=10,10))</f>
        <v/>
      </c>
      <c r="M1489" s="22" t="str">
        <f>IF(E1489=18,'Lay Out'!D1489,IF(E1489=10,'Lay Out'!D1489,IF(E1489=16,'Lay Out'!D1489,"")))</f>
        <v/>
      </c>
      <c r="N1489" s="16" t="str">
        <f>IF(K1489=1,'Lay Out'!G1489,"")</f>
        <v/>
      </c>
      <c r="O1489" s="23" t="str">
        <f>IF(K1489=1,'Lay Out'!$J$25,"")</f>
        <v/>
      </c>
      <c r="P1489">
        <f t="shared" si="141"/>
        <v>90646</v>
      </c>
      <c r="Q1489" s="16" t="str">
        <f>IF(K1489=1,'Lay Out'!F1489,"")</f>
        <v/>
      </c>
    </row>
    <row r="1490" spans="1:17" ht="14.4">
      <c r="A1490" t="str">
        <f>IF(C1490="no",_xlfn.XLOOKUP(D1490,'BASE BANCOS'!B:B,'BASE BANCOS'!C:C,"",0,1),IF(C1490&gt;2,_xlfn.XLOOKUP(D1490,'BASE BANCOS'!A:A,'BASE BANCOS'!C:C,"",0,1),""))</f>
        <v/>
      </c>
      <c r="B1490" s="16" t="str">
        <f>_xlfn.XLOOKUP(A1490,'BASE BANCOS'!C:C,'BASE BANCOS'!B:B,"",0,1)</f>
        <v/>
      </c>
      <c r="C1490" t="str">
        <f t="shared" si="143"/>
        <v/>
      </c>
      <c r="D1490" s="16">
        <f t="shared" si="142"/>
        <v>0</v>
      </c>
      <c r="E1490" t="str">
        <f t="shared" si="138"/>
        <v/>
      </c>
      <c r="F1490" s="21" t="str">
        <f>IF('Lay Out'!A1490&gt;1,'Lay Out'!C1490,"")</f>
        <v/>
      </c>
      <c r="G1490">
        <f>'Lay Out'!E1490</f>
        <v>0</v>
      </c>
      <c r="H1490" s="16" t="str">
        <f ca="1">IF('Lay Out'!A1490&gt;3,CONCATENATE('Lay Out'!A1490,RANDBETWEEN(1,99999)),(""))</f>
        <v/>
      </c>
      <c r="I1490" s="16" t="str">
        <f>IF('Lay Out'!A1490&gt;1,'Lay Out'!B1490,"")</f>
        <v/>
      </c>
      <c r="J1490" s="16" t="str">
        <f t="shared" si="139"/>
        <v/>
      </c>
      <c r="K1490" s="16" t="str">
        <f t="shared" si="140"/>
        <v/>
      </c>
      <c r="L1490" s="16" t="str" cm="1">
        <f t="array" ref="L1490">IF(E1490="","",_xlfn.IFS(E1490=18,40,E1490=16,3,E1490=10,10))</f>
        <v/>
      </c>
      <c r="M1490" s="22" t="str">
        <f>IF(E1490=18,'Lay Out'!D1490,IF(E1490=10,'Lay Out'!D1490,IF(E1490=16,'Lay Out'!D1490,"")))</f>
        <v/>
      </c>
      <c r="N1490" s="16" t="str">
        <f>IF(K1490=1,'Lay Out'!G1490,"")</f>
        <v/>
      </c>
      <c r="O1490" s="23" t="str">
        <f>IF(K1490=1,'Lay Out'!$J$25,"")</f>
        <v/>
      </c>
      <c r="P1490">
        <f t="shared" si="141"/>
        <v>90646</v>
      </c>
      <c r="Q1490" s="16" t="str">
        <f>IF(K1490=1,'Lay Out'!F1490,"")</f>
        <v/>
      </c>
    </row>
    <row r="1491" spans="1:17" ht="14.4">
      <c r="A1491" t="str">
        <f>IF(C1491="no",_xlfn.XLOOKUP(D1491,'BASE BANCOS'!B:B,'BASE BANCOS'!C:C,"",0,1),IF(C1491&gt;2,_xlfn.XLOOKUP(D1491,'BASE BANCOS'!A:A,'BASE BANCOS'!C:C,"",0,1),""))</f>
        <v/>
      </c>
      <c r="B1491" s="16" t="str">
        <f>_xlfn.XLOOKUP(A1491,'BASE BANCOS'!C:C,'BASE BANCOS'!B:B,"",0,1)</f>
        <v/>
      </c>
      <c r="C1491" t="str">
        <f t="shared" si="143"/>
        <v/>
      </c>
      <c r="D1491" s="16">
        <f t="shared" si="142"/>
        <v>0</v>
      </c>
      <c r="E1491" t="str">
        <f t="shared" si="138"/>
        <v/>
      </c>
      <c r="F1491" s="21" t="str">
        <f>IF('Lay Out'!A1491&gt;1,'Lay Out'!C1491,"")</f>
        <v/>
      </c>
      <c r="G1491">
        <f>'Lay Out'!E1491</f>
        <v>0</v>
      </c>
      <c r="H1491" s="16" t="str">
        <f ca="1">IF('Lay Out'!A1491&gt;3,CONCATENATE('Lay Out'!A1491,RANDBETWEEN(1,99999)),(""))</f>
        <v/>
      </c>
      <c r="I1491" s="16" t="str">
        <f>IF('Lay Out'!A1491&gt;1,'Lay Out'!B1491,"")</f>
        <v/>
      </c>
      <c r="J1491" s="16" t="str">
        <f t="shared" si="139"/>
        <v/>
      </c>
      <c r="K1491" s="16" t="str">
        <f t="shared" si="140"/>
        <v/>
      </c>
      <c r="L1491" s="16" t="str" cm="1">
        <f t="array" ref="L1491">IF(E1491="","",_xlfn.IFS(E1491=18,40,E1491=16,3,E1491=10,10))</f>
        <v/>
      </c>
      <c r="M1491" s="22" t="str">
        <f>IF(E1491=18,'Lay Out'!D1491,IF(E1491=10,'Lay Out'!D1491,IF(E1491=16,'Lay Out'!D1491,"")))</f>
        <v/>
      </c>
      <c r="N1491" s="16" t="str">
        <f>IF(K1491=1,'Lay Out'!G1491,"")</f>
        <v/>
      </c>
      <c r="O1491" s="23" t="str">
        <f>IF(K1491=1,'Lay Out'!$J$25,"")</f>
        <v/>
      </c>
      <c r="P1491">
        <f t="shared" si="141"/>
        <v>90646</v>
      </c>
      <c r="Q1491" s="16" t="str">
        <f>IF(K1491=1,'Lay Out'!F1491,"")</f>
        <v/>
      </c>
    </row>
    <row r="1492" spans="1:17" ht="14.4">
      <c r="A1492" t="str">
        <f>IF(C1492="no",_xlfn.XLOOKUP(D1492,'BASE BANCOS'!B:B,'BASE BANCOS'!C:C,"",0,1),IF(C1492&gt;2,_xlfn.XLOOKUP(D1492,'BASE BANCOS'!A:A,'BASE BANCOS'!C:C,"",0,1),""))</f>
        <v/>
      </c>
      <c r="B1492" s="16" t="str">
        <f>_xlfn.XLOOKUP(A1492,'BASE BANCOS'!C:C,'BASE BANCOS'!B:B,"",0,1)</f>
        <v/>
      </c>
      <c r="C1492" t="str">
        <f t="shared" si="143"/>
        <v/>
      </c>
      <c r="D1492" s="16">
        <f t="shared" si="142"/>
        <v>0</v>
      </c>
      <c r="E1492" t="str">
        <f t="shared" si="138"/>
        <v/>
      </c>
      <c r="F1492" s="21" t="str">
        <f>IF('Lay Out'!A1492&gt;1,'Lay Out'!C1492,"")</f>
        <v/>
      </c>
      <c r="G1492">
        <f>'Lay Out'!E1492</f>
        <v>0</v>
      </c>
      <c r="H1492" s="16" t="str">
        <f ca="1">IF('Lay Out'!A1492&gt;3,CONCATENATE('Lay Out'!A1492,RANDBETWEEN(1,99999)),(""))</f>
        <v/>
      </c>
      <c r="I1492" s="16" t="str">
        <f>IF('Lay Out'!A1492&gt;1,'Lay Out'!B1492,"")</f>
        <v/>
      </c>
      <c r="J1492" s="16" t="str">
        <f t="shared" si="139"/>
        <v/>
      </c>
      <c r="K1492" s="16" t="str">
        <f t="shared" si="140"/>
        <v/>
      </c>
      <c r="L1492" s="16" t="str" cm="1">
        <f t="array" ref="L1492">IF(E1492="","",_xlfn.IFS(E1492=18,40,E1492=16,3,E1492=10,10))</f>
        <v/>
      </c>
      <c r="M1492" s="22" t="str">
        <f>IF(E1492=18,'Lay Out'!D1492,IF(E1492=10,'Lay Out'!D1492,IF(E1492=16,'Lay Out'!D1492,"")))</f>
        <v/>
      </c>
      <c r="N1492" s="16" t="str">
        <f>IF(K1492=1,'Lay Out'!G1492,"")</f>
        <v/>
      </c>
      <c r="O1492" s="23" t="str">
        <f>IF(K1492=1,'Lay Out'!$J$25,"")</f>
        <v/>
      </c>
      <c r="P1492">
        <f t="shared" si="141"/>
        <v>90646</v>
      </c>
      <c r="Q1492" s="16" t="str">
        <f>IF(K1492=1,'Lay Out'!F1492,"")</f>
        <v/>
      </c>
    </row>
    <row r="1493" spans="1:17" ht="14.4">
      <c r="A1493" t="str">
        <f>IF(C1493="no",_xlfn.XLOOKUP(D1493,'BASE BANCOS'!B:B,'BASE BANCOS'!C:C,"",0,1),IF(C1493&gt;2,_xlfn.XLOOKUP(D1493,'BASE BANCOS'!A:A,'BASE BANCOS'!C:C,"",0,1),""))</f>
        <v/>
      </c>
      <c r="B1493" s="16" t="str">
        <f>_xlfn.XLOOKUP(A1493,'BASE BANCOS'!C:C,'BASE BANCOS'!B:B,"",0,1)</f>
        <v/>
      </c>
      <c r="C1493" t="str">
        <f t="shared" si="143"/>
        <v/>
      </c>
      <c r="D1493" s="16">
        <f t="shared" si="142"/>
        <v>0</v>
      </c>
      <c r="E1493" t="str">
        <f t="shared" si="138"/>
        <v/>
      </c>
      <c r="F1493" s="21" t="str">
        <f>IF('Lay Out'!A1493&gt;1,'Lay Out'!C1493,"")</f>
        <v/>
      </c>
      <c r="G1493">
        <f>'Lay Out'!E1493</f>
        <v>0</v>
      </c>
      <c r="H1493" s="16" t="str">
        <f ca="1">IF('Lay Out'!A1493&gt;3,CONCATENATE('Lay Out'!A1493,RANDBETWEEN(1,99999)),(""))</f>
        <v/>
      </c>
      <c r="I1493" s="16" t="str">
        <f>IF('Lay Out'!A1493&gt;1,'Lay Out'!B1493,"")</f>
        <v/>
      </c>
      <c r="J1493" s="16" t="str">
        <f t="shared" si="139"/>
        <v/>
      </c>
      <c r="K1493" s="16" t="str">
        <f t="shared" si="140"/>
        <v/>
      </c>
      <c r="L1493" s="16" t="str" cm="1">
        <f t="array" ref="L1493">IF(E1493="","",_xlfn.IFS(E1493=18,40,E1493=16,3,E1493=10,10))</f>
        <v/>
      </c>
      <c r="M1493" s="22" t="str">
        <f>IF(E1493=18,'Lay Out'!D1493,IF(E1493=10,'Lay Out'!D1493,IF(E1493=16,'Lay Out'!D1493,"")))</f>
        <v/>
      </c>
      <c r="N1493" s="16" t="str">
        <f>IF(K1493=1,'Lay Out'!G1493,"")</f>
        <v/>
      </c>
      <c r="O1493" s="23" t="str">
        <f>IF(K1493=1,'Lay Out'!$J$25,"")</f>
        <v/>
      </c>
      <c r="P1493">
        <f t="shared" si="141"/>
        <v>90646</v>
      </c>
      <c r="Q1493" s="16" t="str">
        <f>IF(K1493=1,'Lay Out'!F1493,"")</f>
        <v/>
      </c>
    </row>
    <row r="1494" spans="1:17" ht="14.4">
      <c r="A1494" t="str">
        <f>IF(C1494="no",_xlfn.XLOOKUP(D1494,'BASE BANCOS'!B:B,'BASE BANCOS'!C:C,"",0,1),IF(C1494&gt;2,_xlfn.XLOOKUP(D1494,'BASE BANCOS'!A:A,'BASE BANCOS'!C:C,"",0,1),""))</f>
        <v/>
      </c>
      <c r="B1494" s="16" t="str">
        <f>_xlfn.XLOOKUP(A1494,'BASE BANCOS'!C:C,'BASE BANCOS'!B:B,"",0,1)</f>
        <v/>
      </c>
      <c r="C1494" t="str">
        <f t="shared" si="143"/>
        <v/>
      </c>
      <c r="D1494" s="16">
        <f t="shared" si="142"/>
        <v>0</v>
      </c>
      <c r="E1494" t="str">
        <f t="shared" si="138"/>
        <v/>
      </c>
      <c r="F1494" s="21" t="str">
        <f>IF('Lay Out'!A1494&gt;1,'Lay Out'!C1494,"")</f>
        <v/>
      </c>
      <c r="G1494">
        <f>'Lay Out'!E1494</f>
        <v>0</v>
      </c>
      <c r="H1494" s="16" t="str">
        <f ca="1">IF('Lay Out'!A1494&gt;3,CONCATENATE('Lay Out'!A1494,RANDBETWEEN(1,99999)),(""))</f>
        <v/>
      </c>
      <c r="I1494" s="16" t="str">
        <f>IF('Lay Out'!A1494&gt;1,'Lay Out'!B1494,"")</f>
        <v/>
      </c>
      <c r="J1494" s="16" t="str">
        <f t="shared" si="139"/>
        <v/>
      </c>
      <c r="K1494" s="16" t="str">
        <f t="shared" si="140"/>
        <v/>
      </c>
      <c r="L1494" s="16" t="str" cm="1">
        <f t="array" ref="L1494">IF(E1494="","",_xlfn.IFS(E1494=18,40,E1494=16,3,E1494=10,10))</f>
        <v/>
      </c>
      <c r="M1494" s="22" t="str">
        <f>IF(E1494=18,'Lay Out'!D1494,IF(E1494=10,'Lay Out'!D1494,IF(E1494=16,'Lay Out'!D1494,"")))</f>
        <v/>
      </c>
      <c r="N1494" s="16" t="str">
        <f>IF(K1494=1,'Lay Out'!G1494,"")</f>
        <v/>
      </c>
      <c r="O1494" s="23" t="str">
        <f>IF(K1494=1,'Lay Out'!$J$25,"")</f>
        <v/>
      </c>
      <c r="P1494">
        <f t="shared" si="141"/>
        <v>90646</v>
      </c>
      <c r="Q1494" s="16" t="str">
        <f>IF(K1494=1,'Lay Out'!F1494,"")</f>
        <v/>
      </c>
    </row>
    <row r="1495" spans="1:17" ht="14.4">
      <c r="A1495" t="str">
        <f>IF(C1495="no",_xlfn.XLOOKUP(D1495,'BASE BANCOS'!B:B,'BASE BANCOS'!C:C,"",0,1),IF(C1495&gt;2,_xlfn.XLOOKUP(D1495,'BASE BANCOS'!A:A,'BASE BANCOS'!C:C,"",0,1),""))</f>
        <v/>
      </c>
      <c r="B1495" s="16" t="str">
        <f>_xlfn.XLOOKUP(A1495,'BASE BANCOS'!C:C,'BASE BANCOS'!B:B,"",0,1)</f>
        <v/>
      </c>
      <c r="C1495" t="str">
        <f t="shared" si="143"/>
        <v/>
      </c>
      <c r="D1495" s="16">
        <f t="shared" si="142"/>
        <v>0</v>
      </c>
      <c r="E1495" t="str">
        <f t="shared" si="138"/>
        <v/>
      </c>
      <c r="F1495" s="21" t="str">
        <f>IF('Lay Out'!A1495&gt;1,'Lay Out'!C1495,"")</f>
        <v/>
      </c>
      <c r="G1495">
        <f>'Lay Out'!E1495</f>
        <v>0</v>
      </c>
      <c r="H1495" s="16" t="str">
        <f ca="1">IF('Lay Out'!A1495&gt;3,CONCATENATE('Lay Out'!A1495,RANDBETWEEN(1,99999)),(""))</f>
        <v/>
      </c>
      <c r="I1495" s="16" t="str">
        <f>IF('Lay Out'!A1495&gt;1,'Lay Out'!B1495,"")</f>
        <v/>
      </c>
      <c r="J1495" s="16" t="str">
        <f t="shared" si="139"/>
        <v/>
      </c>
      <c r="K1495" s="16" t="str">
        <f t="shared" si="140"/>
        <v/>
      </c>
      <c r="L1495" s="16" t="str" cm="1">
        <f t="array" ref="L1495">IF(E1495="","",_xlfn.IFS(E1495=18,40,E1495=16,3,E1495=10,10))</f>
        <v/>
      </c>
      <c r="M1495" s="22" t="str">
        <f>IF(E1495=18,'Lay Out'!D1495,IF(E1495=10,'Lay Out'!D1495,IF(E1495=16,'Lay Out'!D1495,"")))</f>
        <v/>
      </c>
      <c r="N1495" s="16" t="str">
        <f>IF(K1495=1,'Lay Out'!G1495,"")</f>
        <v/>
      </c>
      <c r="O1495" s="23" t="str">
        <f>IF(K1495=1,'Lay Out'!$J$25,"")</f>
        <v/>
      </c>
      <c r="P1495">
        <f t="shared" si="141"/>
        <v>90646</v>
      </c>
      <c r="Q1495" s="16" t="str">
        <f>IF(K1495=1,'Lay Out'!F1495,"")</f>
        <v/>
      </c>
    </row>
    <row r="1496" spans="1:17" ht="14.4">
      <c r="A1496" t="str">
        <f>IF(C1496="no",_xlfn.XLOOKUP(D1496,'BASE BANCOS'!B:B,'BASE BANCOS'!C:C,"",0,1),IF(C1496&gt;2,_xlfn.XLOOKUP(D1496,'BASE BANCOS'!A:A,'BASE BANCOS'!C:C,"",0,1),""))</f>
        <v/>
      </c>
      <c r="B1496" s="16" t="str">
        <f>_xlfn.XLOOKUP(A1496,'BASE BANCOS'!C:C,'BASE BANCOS'!B:B,"",0,1)</f>
        <v/>
      </c>
      <c r="C1496" t="str">
        <f t="shared" si="143"/>
        <v/>
      </c>
      <c r="D1496" s="16">
        <f t="shared" si="142"/>
        <v>0</v>
      </c>
      <c r="E1496" t="str">
        <f t="shared" si="138"/>
        <v/>
      </c>
      <c r="F1496" s="21" t="str">
        <f>IF('Lay Out'!A1496&gt;1,'Lay Out'!C1496,"")</f>
        <v/>
      </c>
      <c r="G1496">
        <f>'Lay Out'!E1496</f>
        <v>0</v>
      </c>
      <c r="H1496" s="16" t="str">
        <f ca="1">IF('Lay Out'!A1496&gt;3,CONCATENATE('Lay Out'!A1496,RANDBETWEEN(1,99999)),(""))</f>
        <v/>
      </c>
      <c r="I1496" s="16" t="str">
        <f>IF('Lay Out'!A1496&gt;1,'Lay Out'!B1496,"")</f>
        <v/>
      </c>
      <c r="J1496" s="16" t="str">
        <f t="shared" si="139"/>
        <v/>
      </c>
      <c r="K1496" s="16" t="str">
        <f t="shared" si="140"/>
        <v/>
      </c>
      <c r="L1496" s="16" t="str" cm="1">
        <f t="array" ref="L1496">IF(E1496="","",_xlfn.IFS(E1496=18,40,E1496=16,3,E1496=10,10))</f>
        <v/>
      </c>
      <c r="M1496" s="22" t="str">
        <f>IF(E1496=18,'Lay Out'!D1496,IF(E1496=10,'Lay Out'!D1496,IF(E1496=16,'Lay Out'!D1496,"")))</f>
        <v/>
      </c>
      <c r="N1496" s="16" t="str">
        <f>IF(K1496=1,'Lay Out'!G1496,"")</f>
        <v/>
      </c>
      <c r="O1496" s="23" t="str">
        <f>IF(K1496=1,'Lay Out'!$J$25,"")</f>
        <v/>
      </c>
      <c r="P1496">
        <f t="shared" si="141"/>
        <v>90646</v>
      </c>
      <c r="Q1496" s="16" t="str">
        <f>IF(K1496=1,'Lay Out'!F1496,"")</f>
        <v/>
      </c>
    </row>
    <row r="1497" spans="1:17" ht="14.4">
      <c r="A1497" t="str">
        <f>IF(C1497="no",_xlfn.XLOOKUP(D1497,'BASE BANCOS'!B:B,'BASE BANCOS'!C:C,"",0,1),IF(C1497&gt;2,_xlfn.XLOOKUP(D1497,'BASE BANCOS'!A:A,'BASE BANCOS'!C:C,"",0,1),""))</f>
        <v/>
      </c>
      <c r="B1497" s="16" t="str">
        <f>_xlfn.XLOOKUP(A1497,'BASE BANCOS'!C:C,'BASE BANCOS'!B:B,"",0,1)</f>
        <v/>
      </c>
      <c r="C1497" t="str">
        <f t="shared" si="143"/>
        <v/>
      </c>
      <c r="D1497" s="16">
        <f t="shared" si="142"/>
        <v>0</v>
      </c>
      <c r="E1497" t="str">
        <f t="shared" si="138"/>
        <v/>
      </c>
      <c r="F1497" s="21" t="str">
        <f>IF('Lay Out'!A1497&gt;1,'Lay Out'!C1497,"")</f>
        <v/>
      </c>
      <c r="G1497">
        <f>'Lay Out'!E1497</f>
        <v>0</v>
      </c>
      <c r="H1497" s="16" t="str">
        <f ca="1">IF('Lay Out'!A1497&gt;3,CONCATENATE('Lay Out'!A1497,RANDBETWEEN(1,99999)),(""))</f>
        <v/>
      </c>
      <c r="I1497" s="16" t="str">
        <f>IF('Lay Out'!A1497&gt;1,'Lay Out'!B1497,"")</f>
        <v/>
      </c>
      <c r="J1497" s="16" t="str">
        <f t="shared" si="139"/>
        <v/>
      </c>
      <c r="K1497" s="16" t="str">
        <f t="shared" si="140"/>
        <v/>
      </c>
      <c r="L1497" s="16" t="str" cm="1">
        <f t="array" ref="L1497">IF(E1497="","",_xlfn.IFS(E1497=18,40,E1497=16,3,E1497=10,10))</f>
        <v/>
      </c>
      <c r="M1497" s="22" t="str">
        <f>IF(E1497=18,'Lay Out'!D1497,IF(E1497=10,'Lay Out'!D1497,IF(E1497=16,'Lay Out'!D1497,"")))</f>
        <v/>
      </c>
      <c r="N1497" s="16" t="str">
        <f>IF(K1497=1,'Lay Out'!G1497,"")</f>
        <v/>
      </c>
      <c r="O1497" s="23" t="str">
        <f>IF(K1497=1,'Lay Out'!$J$25,"")</f>
        <v/>
      </c>
      <c r="P1497">
        <f t="shared" si="141"/>
        <v>90646</v>
      </c>
      <c r="Q1497" s="16" t="str">
        <f>IF(K1497=1,'Lay Out'!F1497,"")</f>
        <v/>
      </c>
    </row>
    <row r="1498" spans="1:17" ht="14.4">
      <c r="A1498" t="str">
        <f>IF(C1498="no",_xlfn.XLOOKUP(D1498,'BASE BANCOS'!B:B,'BASE BANCOS'!C:C,"",0,1),IF(C1498&gt;2,_xlfn.XLOOKUP(D1498,'BASE BANCOS'!A:A,'BASE BANCOS'!C:C,"",0,1),""))</f>
        <v/>
      </c>
      <c r="B1498" s="16" t="str">
        <f>_xlfn.XLOOKUP(A1498,'BASE BANCOS'!C:C,'BASE BANCOS'!B:B,"",0,1)</f>
        <v/>
      </c>
      <c r="C1498" t="str">
        <f t="shared" si="143"/>
        <v/>
      </c>
      <c r="D1498" s="16">
        <f t="shared" si="142"/>
        <v>0</v>
      </c>
      <c r="E1498" t="str">
        <f t="shared" si="138"/>
        <v/>
      </c>
      <c r="F1498" s="21" t="str">
        <f>IF('Lay Out'!A1498&gt;1,'Lay Out'!C1498,"")</f>
        <v/>
      </c>
      <c r="G1498">
        <f>'Lay Out'!E1498</f>
        <v>0</v>
      </c>
      <c r="H1498" s="16" t="str">
        <f ca="1">IF('Lay Out'!A1498&gt;3,CONCATENATE('Lay Out'!A1498,RANDBETWEEN(1,99999)),(""))</f>
        <v/>
      </c>
      <c r="I1498" s="16" t="str">
        <f>IF('Lay Out'!A1498&gt;1,'Lay Out'!B1498,"")</f>
        <v/>
      </c>
      <c r="J1498" s="16" t="str">
        <f t="shared" si="139"/>
        <v/>
      </c>
      <c r="K1498" s="16" t="str">
        <f t="shared" si="140"/>
        <v/>
      </c>
      <c r="L1498" s="16" t="str" cm="1">
        <f t="array" ref="L1498">IF(E1498="","",_xlfn.IFS(E1498=18,40,E1498=16,3,E1498=10,10))</f>
        <v/>
      </c>
      <c r="M1498" s="22" t="str">
        <f>IF(E1498=18,'Lay Out'!D1498,IF(E1498=10,'Lay Out'!D1498,IF(E1498=16,'Lay Out'!D1498,"")))</f>
        <v/>
      </c>
      <c r="N1498" s="16" t="str">
        <f>IF(K1498=1,'Lay Out'!G1498,"")</f>
        <v/>
      </c>
      <c r="O1498" s="23" t="str">
        <f>IF(K1498=1,'Lay Out'!$J$25,"")</f>
        <v/>
      </c>
      <c r="P1498">
        <f t="shared" si="141"/>
        <v>90646</v>
      </c>
      <c r="Q1498" s="16" t="str">
        <f>IF(K1498=1,'Lay Out'!F1498,"")</f>
        <v/>
      </c>
    </row>
    <row r="1499" spans="1:17" ht="14.4">
      <c r="A1499" t="str">
        <f>IF(C1499="no",_xlfn.XLOOKUP(D1499,'BASE BANCOS'!B:B,'BASE BANCOS'!C:C,"",0,1),IF(C1499&gt;2,_xlfn.XLOOKUP(D1499,'BASE BANCOS'!A:A,'BASE BANCOS'!C:C,"",0,1),""))</f>
        <v/>
      </c>
      <c r="B1499" s="16" t="str">
        <f>_xlfn.XLOOKUP(A1499,'BASE BANCOS'!C:C,'BASE BANCOS'!B:B,"",0,1)</f>
        <v/>
      </c>
      <c r="C1499" t="str">
        <f t="shared" si="143"/>
        <v/>
      </c>
      <c r="D1499" s="16">
        <f t="shared" si="142"/>
        <v>0</v>
      </c>
      <c r="E1499" t="str">
        <f t="shared" si="138"/>
        <v/>
      </c>
      <c r="F1499" s="21" t="str">
        <f>IF('Lay Out'!A1499&gt;1,'Lay Out'!C1499,"")</f>
        <v/>
      </c>
      <c r="G1499">
        <f>'Lay Out'!E1499</f>
        <v>0</v>
      </c>
      <c r="H1499" s="16" t="str">
        <f ca="1">IF('Lay Out'!A1499&gt;3,CONCATENATE('Lay Out'!A1499,RANDBETWEEN(1,99999)),(""))</f>
        <v/>
      </c>
      <c r="I1499" s="16" t="str">
        <f>IF('Lay Out'!A1499&gt;1,'Lay Out'!B1499,"")</f>
        <v/>
      </c>
      <c r="J1499" s="16" t="str">
        <f t="shared" si="139"/>
        <v/>
      </c>
      <c r="K1499" s="16" t="str">
        <f t="shared" si="140"/>
        <v/>
      </c>
      <c r="L1499" s="16" t="str" cm="1">
        <f t="array" ref="L1499">IF(E1499="","",_xlfn.IFS(E1499=18,40,E1499=16,3,E1499=10,10))</f>
        <v/>
      </c>
      <c r="M1499" s="22" t="str">
        <f>IF(E1499=18,'Lay Out'!D1499,IF(E1499=10,'Lay Out'!D1499,IF(E1499=16,'Lay Out'!D1499,"")))</f>
        <v/>
      </c>
      <c r="N1499" s="16" t="str">
        <f>IF(K1499=1,'Lay Out'!G1499,"")</f>
        <v/>
      </c>
      <c r="O1499" s="23" t="str">
        <f>IF(K1499=1,'Lay Out'!$J$25,"")</f>
        <v/>
      </c>
      <c r="P1499">
        <f t="shared" si="141"/>
        <v>90646</v>
      </c>
      <c r="Q1499" s="16" t="str">
        <f>IF(K1499=1,'Lay Out'!F1499,"")</f>
        <v/>
      </c>
    </row>
    <row r="1500" spans="1:17" ht="14.4">
      <c r="A1500" t="str">
        <f>IF(C1500="no",_xlfn.XLOOKUP(D1500,'BASE BANCOS'!B:B,'BASE BANCOS'!C:C,"",0,1),IF(C1500&gt;2,_xlfn.XLOOKUP(D1500,'BASE BANCOS'!A:A,'BASE BANCOS'!C:C,"",0,1),""))</f>
        <v/>
      </c>
      <c r="B1500" s="16" t="str">
        <f>_xlfn.XLOOKUP(A1500,'BASE BANCOS'!C:C,'BASE BANCOS'!B:B,"",0,1)</f>
        <v/>
      </c>
      <c r="C1500" t="str">
        <f t="shared" si="143"/>
        <v/>
      </c>
      <c r="D1500" s="16">
        <f t="shared" si="142"/>
        <v>0</v>
      </c>
      <c r="E1500" t="str">
        <f t="shared" si="138"/>
        <v/>
      </c>
      <c r="F1500" s="21" t="str">
        <f>IF('Lay Out'!A1500&gt;1,'Lay Out'!C1500,"")</f>
        <v/>
      </c>
      <c r="G1500">
        <f>'Lay Out'!E1500</f>
        <v>0</v>
      </c>
      <c r="H1500" s="16" t="str">
        <f ca="1">IF('Lay Out'!A1500&gt;3,CONCATENATE('Lay Out'!A1500,RANDBETWEEN(1,99999)),(""))</f>
        <v/>
      </c>
      <c r="I1500" s="16" t="str">
        <f>IF('Lay Out'!A1500&gt;1,'Lay Out'!B1500,"")</f>
        <v/>
      </c>
      <c r="J1500" s="16" t="str">
        <f t="shared" si="139"/>
        <v/>
      </c>
      <c r="K1500" s="16" t="str">
        <f t="shared" si="140"/>
        <v/>
      </c>
      <c r="L1500" s="16" t="str" cm="1">
        <f t="array" ref="L1500">IF(E1500="","",_xlfn.IFS(E1500=18,40,E1500=16,3,E1500=10,10))</f>
        <v/>
      </c>
      <c r="M1500" s="22" t="str">
        <f>IF(E1500=18,'Lay Out'!D1500,IF(E1500=10,'Lay Out'!D1500,IF(E1500=16,'Lay Out'!D1500,"")))</f>
        <v/>
      </c>
      <c r="N1500" s="16" t="str">
        <f>IF(K1500=1,'Lay Out'!G1500,"")</f>
        <v/>
      </c>
      <c r="O1500" s="23" t="str">
        <f>IF(K1500=1,'Lay Out'!$J$25,"")</f>
        <v/>
      </c>
      <c r="P1500">
        <f t="shared" si="141"/>
        <v>90646</v>
      </c>
      <c r="Q1500" s="16" t="str">
        <f>IF(K1500=1,'Lay Out'!F1500,"")</f>
        <v/>
      </c>
    </row>
    <row r="1501" spans="1:17" ht="14.4">
      <c r="A1501" t="str">
        <f>IF(C1501="no",_xlfn.XLOOKUP(D1501,'BASE BANCOS'!B:B,'BASE BANCOS'!C:C,"",0,1),IF(C1501&gt;2,_xlfn.XLOOKUP(D1501,'BASE BANCOS'!A:A,'BASE BANCOS'!C:C,"",0,1),""))</f>
        <v/>
      </c>
      <c r="B1501" s="16" t="str">
        <f>_xlfn.XLOOKUP(A1501,'BASE BANCOS'!C:C,'BASE BANCOS'!B:B,"",0,1)</f>
        <v/>
      </c>
      <c r="C1501" t="str">
        <f t="shared" si="143"/>
        <v/>
      </c>
      <c r="D1501" s="16">
        <f t="shared" si="142"/>
        <v>0</v>
      </c>
      <c r="E1501" t="str">
        <f t="shared" si="138"/>
        <v/>
      </c>
      <c r="F1501" s="21" t="str">
        <f>IF('Lay Out'!A1501&gt;1,'Lay Out'!C1501,"")</f>
        <v/>
      </c>
      <c r="G1501">
        <f>'Lay Out'!E1501</f>
        <v>0</v>
      </c>
      <c r="H1501" s="16" t="str">
        <f ca="1">IF('Lay Out'!A1501&gt;3,CONCATENATE('Lay Out'!A1501,RANDBETWEEN(1,99999)),(""))</f>
        <v/>
      </c>
      <c r="I1501" s="16" t="str">
        <f>IF('Lay Out'!A1501&gt;1,'Lay Out'!B1501,"")</f>
        <v/>
      </c>
      <c r="J1501" s="16" t="str">
        <f t="shared" si="139"/>
        <v/>
      </c>
      <c r="K1501" s="16" t="str">
        <f t="shared" si="140"/>
        <v/>
      </c>
      <c r="L1501" s="16" t="str" cm="1">
        <f t="array" ref="L1501">IF(E1501="","",_xlfn.IFS(E1501=18,40,E1501=16,3,E1501=10,10))</f>
        <v/>
      </c>
      <c r="M1501" s="22" t="str">
        <f>IF(E1501=18,'Lay Out'!D1501,IF(E1501=10,'Lay Out'!D1501,IF(E1501=16,'Lay Out'!D1501,"")))</f>
        <v/>
      </c>
      <c r="N1501" s="16" t="str">
        <f>IF(K1501=1,'Lay Out'!G1501,"")</f>
        <v/>
      </c>
      <c r="O1501" s="23" t="str">
        <f>IF(K1501=1,'Lay Out'!$J$25,"")</f>
        <v/>
      </c>
      <c r="P1501">
        <f t="shared" si="141"/>
        <v>90646</v>
      </c>
      <c r="Q1501" s="16" t="str">
        <f>IF(K1501=1,'Lay Out'!F1501,"")</f>
        <v/>
      </c>
    </row>
    <row r="1502" spans="1:17" ht="14.4">
      <c r="A1502" t="str">
        <f>IF(C1502="no",_xlfn.XLOOKUP(D1502,'BASE BANCOS'!B:B,'BASE BANCOS'!C:C,"",0,1),IF(C1502&gt;2,_xlfn.XLOOKUP(D1502,'BASE BANCOS'!A:A,'BASE BANCOS'!C:C,"",0,1),""))</f>
        <v/>
      </c>
      <c r="B1502" s="16" t="str">
        <f>_xlfn.XLOOKUP(A1502,'BASE BANCOS'!C:C,'BASE BANCOS'!B:B,"",0,1)</f>
        <v/>
      </c>
      <c r="C1502" t="str">
        <f t="shared" si="143"/>
        <v/>
      </c>
      <c r="D1502" s="16">
        <f t="shared" si="142"/>
        <v>0</v>
      </c>
      <c r="E1502" t="str">
        <f t="shared" si="138"/>
        <v/>
      </c>
      <c r="F1502" s="21" t="str">
        <f>IF('Lay Out'!A1502&gt;1,'Lay Out'!C1502,"")</f>
        <v/>
      </c>
      <c r="G1502">
        <f>'Lay Out'!E1502</f>
        <v>0</v>
      </c>
      <c r="H1502" s="16" t="str">
        <f ca="1">IF('Lay Out'!A1502&gt;3,CONCATENATE('Lay Out'!A1502,RANDBETWEEN(1,99999)),(""))</f>
        <v/>
      </c>
      <c r="I1502" s="16" t="str">
        <f>IF('Lay Out'!A1502&gt;1,'Lay Out'!B1502,"")</f>
        <v/>
      </c>
      <c r="J1502" s="16" t="str">
        <f t="shared" si="139"/>
        <v/>
      </c>
      <c r="K1502" s="16" t="str">
        <f t="shared" si="140"/>
        <v/>
      </c>
      <c r="L1502" s="16" t="str" cm="1">
        <f t="array" ref="L1502">IF(E1502="","",_xlfn.IFS(E1502=18,40,E1502=16,3,E1502=10,10))</f>
        <v/>
      </c>
      <c r="M1502" s="22" t="str">
        <f>IF(E1502=18,'Lay Out'!D1502,IF(E1502=10,'Lay Out'!D1502,IF(E1502=16,'Lay Out'!D1502,"")))</f>
        <v/>
      </c>
      <c r="N1502" s="16" t="str">
        <f>IF(K1502=1,'Lay Out'!G1502,"")</f>
        <v/>
      </c>
      <c r="O1502" s="23" t="str">
        <f>IF(K1502=1,'Lay Out'!$J$25,"")</f>
        <v/>
      </c>
      <c r="P1502">
        <f t="shared" si="141"/>
        <v>90646</v>
      </c>
      <c r="Q1502" s="16" t="str">
        <f>IF(K1502=1,'Lay Out'!F1502,"")</f>
        <v/>
      </c>
    </row>
    <row r="1503" spans="1:17" ht="14.4">
      <c r="A1503" t="str">
        <f>IF(C1503="no",_xlfn.XLOOKUP(D1503,'BASE BANCOS'!B:B,'BASE BANCOS'!C:C,"",0,1),IF(C1503&gt;2,_xlfn.XLOOKUP(D1503,'BASE BANCOS'!A:A,'BASE BANCOS'!C:C,"",0,1),""))</f>
        <v/>
      </c>
      <c r="B1503" s="16" t="str">
        <f>_xlfn.XLOOKUP(A1503,'BASE BANCOS'!C:C,'BASE BANCOS'!B:B,"",0,1)</f>
        <v/>
      </c>
      <c r="C1503" t="str">
        <f t="shared" si="143"/>
        <v/>
      </c>
      <c r="D1503" s="16">
        <f t="shared" si="142"/>
        <v>0</v>
      </c>
      <c r="E1503" t="str">
        <f t="shared" si="138"/>
        <v/>
      </c>
      <c r="F1503" s="21" t="str">
        <f>IF('Lay Out'!A1503&gt;1,'Lay Out'!C1503,"")</f>
        <v/>
      </c>
      <c r="G1503">
        <f>'Lay Out'!E1503</f>
        <v>0</v>
      </c>
      <c r="H1503" s="16" t="str">
        <f ca="1">IF('Lay Out'!A1503&gt;3,CONCATENATE('Lay Out'!A1503,RANDBETWEEN(1,99999)),(""))</f>
        <v/>
      </c>
      <c r="I1503" s="16" t="str">
        <f>IF('Lay Out'!A1503&gt;1,'Lay Out'!B1503,"")</f>
        <v/>
      </c>
      <c r="J1503" s="16" t="str">
        <f t="shared" si="139"/>
        <v/>
      </c>
      <c r="K1503" s="16" t="str">
        <f t="shared" si="140"/>
        <v/>
      </c>
      <c r="L1503" s="16" t="str" cm="1">
        <f t="array" ref="L1503">IF(E1503="","",_xlfn.IFS(E1503=18,40,E1503=16,3,E1503=10,10))</f>
        <v/>
      </c>
      <c r="M1503" s="22" t="str">
        <f>IF(E1503=18,'Lay Out'!D1503,IF(E1503=10,'Lay Out'!D1503,IF(E1503=16,'Lay Out'!D1503,"")))</f>
        <v/>
      </c>
      <c r="N1503" s="16" t="str">
        <f>IF(K1503=1,'Lay Out'!G1503,"")</f>
        <v/>
      </c>
      <c r="O1503" s="23" t="str">
        <f>IF(K1503=1,'Lay Out'!$J$25,"")</f>
        <v/>
      </c>
      <c r="P1503">
        <f t="shared" si="141"/>
        <v>90646</v>
      </c>
      <c r="Q1503" s="16" t="str">
        <f>IF(K1503=1,'Lay Out'!F1503,"")</f>
        <v/>
      </c>
    </row>
    <row r="1504" spans="1:17" ht="14.4">
      <c r="A1504" t="str">
        <f>IF(C1504="no",_xlfn.XLOOKUP(D1504,'BASE BANCOS'!B:B,'BASE BANCOS'!C:C,"",0,1),IF(C1504&gt;2,_xlfn.XLOOKUP(D1504,'BASE BANCOS'!A:A,'BASE BANCOS'!C:C,"",0,1),""))</f>
        <v/>
      </c>
      <c r="B1504" s="16" t="str">
        <f>_xlfn.XLOOKUP(A1504,'BASE BANCOS'!C:C,'BASE BANCOS'!B:B,"",0,1)</f>
        <v/>
      </c>
      <c r="C1504" t="str">
        <f t="shared" si="143"/>
        <v/>
      </c>
      <c r="D1504" s="16">
        <f t="shared" si="142"/>
        <v>0</v>
      </c>
      <c r="E1504" t="str">
        <f t="shared" si="138"/>
        <v/>
      </c>
      <c r="F1504" s="21" t="str">
        <f>IF('Lay Out'!A1504&gt;1,'Lay Out'!C1504,"")</f>
        <v/>
      </c>
      <c r="G1504">
        <f>'Lay Out'!E1504</f>
        <v>0</v>
      </c>
      <c r="H1504" s="16" t="str">
        <f ca="1">IF('Lay Out'!A1504&gt;3,CONCATENATE('Lay Out'!A1504,RANDBETWEEN(1,99999)),(""))</f>
        <v/>
      </c>
      <c r="I1504" s="16" t="str">
        <f>IF('Lay Out'!A1504&gt;1,'Lay Out'!B1504,"")</f>
        <v/>
      </c>
      <c r="J1504" s="16" t="str">
        <f t="shared" si="139"/>
        <v/>
      </c>
      <c r="K1504" s="16" t="str">
        <f t="shared" si="140"/>
        <v/>
      </c>
      <c r="L1504" s="16" t="str" cm="1">
        <f t="array" ref="L1504">IF(E1504="","",_xlfn.IFS(E1504=18,40,E1504=16,3,E1504=10,10))</f>
        <v/>
      </c>
      <c r="M1504" s="22" t="str">
        <f>IF(E1504=18,'Lay Out'!D1504,IF(E1504=10,'Lay Out'!D1504,IF(E1504=16,'Lay Out'!D1504,"")))</f>
        <v/>
      </c>
      <c r="N1504" s="16" t="str">
        <f>IF(K1504=1,'Lay Out'!G1504,"")</f>
        <v/>
      </c>
      <c r="O1504" s="23" t="str">
        <f>IF(K1504=1,'Lay Out'!$J$25,"")</f>
        <v/>
      </c>
      <c r="P1504">
        <f t="shared" si="141"/>
        <v>90646</v>
      </c>
      <c r="Q1504" s="16" t="str">
        <f>IF(K1504=1,'Lay Out'!F1504,"")</f>
        <v/>
      </c>
    </row>
    <row r="1505" spans="1:17" ht="14.4">
      <c r="A1505" t="str">
        <f>IF(C1505="no",_xlfn.XLOOKUP(D1505,'BASE BANCOS'!B:B,'BASE BANCOS'!C:C,"",0,1),IF(C1505&gt;2,_xlfn.XLOOKUP(D1505,'BASE BANCOS'!A:A,'BASE BANCOS'!C:C,"",0,1),""))</f>
        <v/>
      </c>
      <c r="B1505" s="16" t="str">
        <f>_xlfn.XLOOKUP(A1505,'BASE BANCOS'!C:C,'BASE BANCOS'!B:B,"",0,1)</f>
        <v/>
      </c>
      <c r="C1505" t="str">
        <f t="shared" si="143"/>
        <v/>
      </c>
      <c r="D1505" s="16">
        <f t="shared" si="142"/>
        <v>0</v>
      </c>
      <c r="E1505" t="str">
        <f t="shared" si="138"/>
        <v/>
      </c>
      <c r="F1505" s="21" t="str">
        <f>IF('Lay Out'!A1505&gt;1,'Lay Out'!C1505,"")</f>
        <v/>
      </c>
      <c r="G1505">
        <f>'Lay Out'!E1505</f>
        <v>0</v>
      </c>
      <c r="H1505" s="16" t="str">
        <f ca="1">IF('Lay Out'!A1505&gt;3,CONCATENATE('Lay Out'!A1505,RANDBETWEEN(1,99999)),(""))</f>
        <v/>
      </c>
      <c r="I1505" s="16" t="str">
        <f>IF('Lay Out'!A1505&gt;1,'Lay Out'!B1505,"")</f>
        <v/>
      </c>
      <c r="J1505" s="16" t="str">
        <f t="shared" si="139"/>
        <v/>
      </c>
      <c r="K1505" s="16" t="str">
        <f t="shared" si="140"/>
        <v/>
      </c>
      <c r="L1505" s="16" t="str" cm="1">
        <f t="array" ref="L1505">IF(E1505="","",_xlfn.IFS(E1505=18,40,E1505=16,3,E1505=10,10))</f>
        <v/>
      </c>
      <c r="M1505" s="22" t="str">
        <f>IF(E1505=18,'Lay Out'!D1505,IF(E1505=10,'Lay Out'!D1505,IF(E1505=16,'Lay Out'!D1505,"")))</f>
        <v/>
      </c>
      <c r="N1505" s="16" t="str">
        <f>IF(K1505=1,'Lay Out'!G1505,"")</f>
        <v/>
      </c>
      <c r="O1505" s="23" t="str">
        <f>IF(K1505=1,'Lay Out'!$J$25,"")</f>
        <v/>
      </c>
      <c r="P1505">
        <f t="shared" si="141"/>
        <v>90646</v>
      </c>
      <c r="Q1505" s="16" t="str">
        <f>IF(K1505=1,'Lay Out'!F1505,"")</f>
        <v/>
      </c>
    </row>
    <row r="1506" spans="1:17" ht="14.4">
      <c r="A1506" t="str">
        <f>IF(C1506="no",_xlfn.XLOOKUP(D1506,'BASE BANCOS'!B:B,'BASE BANCOS'!C:C,"",0,1),IF(C1506&gt;2,_xlfn.XLOOKUP(D1506,'BASE BANCOS'!A:A,'BASE BANCOS'!C:C,"",0,1),""))</f>
        <v/>
      </c>
      <c r="B1506" s="16" t="str">
        <f>_xlfn.XLOOKUP(A1506,'BASE BANCOS'!C:C,'BASE BANCOS'!B:B,"",0,1)</f>
        <v/>
      </c>
      <c r="C1506" t="str">
        <f t="shared" si="143"/>
        <v/>
      </c>
      <c r="D1506" s="16">
        <f t="shared" si="142"/>
        <v>0</v>
      </c>
      <c r="E1506" t="str">
        <f t="shared" si="138"/>
        <v/>
      </c>
      <c r="F1506" s="21" t="str">
        <f>IF('Lay Out'!A1506&gt;1,'Lay Out'!C1506,"")</f>
        <v/>
      </c>
      <c r="G1506">
        <f>'Lay Out'!E1506</f>
        <v>0</v>
      </c>
      <c r="H1506" s="16" t="str">
        <f ca="1">IF('Lay Out'!A1506&gt;3,CONCATENATE('Lay Out'!A1506,RANDBETWEEN(1,99999)),(""))</f>
        <v/>
      </c>
      <c r="I1506" s="16" t="str">
        <f>IF('Lay Out'!A1506&gt;1,'Lay Out'!B1506,"")</f>
        <v/>
      </c>
      <c r="J1506" s="16" t="str">
        <f t="shared" si="139"/>
        <v/>
      </c>
      <c r="K1506" s="16" t="str">
        <f t="shared" si="140"/>
        <v/>
      </c>
      <c r="L1506" s="16" t="str" cm="1">
        <f t="array" ref="L1506">IF(E1506="","",_xlfn.IFS(E1506=18,40,E1506=16,3,E1506=10,10))</f>
        <v/>
      </c>
      <c r="M1506" s="22" t="str">
        <f>IF(E1506=18,'Lay Out'!D1506,IF(E1506=10,'Lay Out'!D1506,IF(E1506=16,'Lay Out'!D1506,"")))</f>
        <v/>
      </c>
      <c r="N1506" s="16" t="str">
        <f>IF(K1506=1,'Lay Out'!G1506,"")</f>
        <v/>
      </c>
      <c r="O1506" s="23" t="str">
        <f>IF(K1506=1,'Lay Out'!$J$25,"")</f>
        <v/>
      </c>
      <c r="P1506">
        <f t="shared" si="141"/>
        <v>90646</v>
      </c>
      <c r="Q1506" s="16" t="str">
        <f>IF(K1506=1,'Lay Out'!F1506,"")</f>
        <v/>
      </c>
    </row>
    <row r="1507" spans="1:17" ht="14.4">
      <c r="A1507" t="str">
        <f>IF(C1507="no",_xlfn.XLOOKUP(D1507,'BASE BANCOS'!B:B,'BASE BANCOS'!C:C,"",0,1),IF(C1507&gt;2,_xlfn.XLOOKUP(D1507,'BASE BANCOS'!A:A,'BASE BANCOS'!C:C,"",0,1),""))</f>
        <v/>
      </c>
      <c r="B1507" s="16" t="str">
        <f>_xlfn.XLOOKUP(A1507,'BASE BANCOS'!C:C,'BASE BANCOS'!B:B,"",0,1)</f>
        <v/>
      </c>
      <c r="C1507" t="str">
        <f t="shared" si="143"/>
        <v/>
      </c>
      <c r="D1507" s="16">
        <f t="shared" si="142"/>
        <v>0</v>
      </c>
      <c r="E1507" t="str">
        <f t="shared" si="138"/>
        <v/>
      </c>
      <c r="F1507" s="21" t="str">
        <f>IF('Lay Out'!A1507&gt;1,'Lay Out'!C1507,"")</f>
        <v/>
      </c>
      <c r="G1507">
        <f>'Lay Out'!E1507</f>
        <v>0</v>
      </c>
      <c r="H1507" s="16" t="str">
        <f ca="1">IF('Lay Out'!A1507&gt;3,CONCATENATE('Lay Out'!A1507,RANDBETWEEN(1,99999)),(""))</f>
        <v/>
      </c>
      <c r="I1507" s="16" t="str">
        <f>IF('Lay Out'!A1507&gt;1,'Lay Out'!B1507,"")</f>
        <v/>
      </c>
      <c r="J1507" s="16" t="str">
        <f t="shared" si="139"/>
        <v/>
      </c>
      <c r="K1507" s="16" t="str">
        <f t="shared" si="140"/>
        <v/>
      </c>
      <c r="L1507" s="16" t="str" cm="1">
        <f t="array" ref="L1507">IF(E1507="","",_xlfn.IFS(E1507=18,40,E1507=16,3,E1507=10,10))</f>
        <v/>
      </c>
      <c r="M1507" s="22" t="str">
        <f>IF(E1507=18,'Lay Out'!D1507,IF(E1507=10,'Lay Out'!D1507,IF(E1507=16,'Lay Out'!D1507,"")))</f>
        <v/>
      </c>
      <c r="N1507" s="16" t="str">
        <f>IF(K1507=1,'Lay Out'!G1507,"")</f>
        <v/>
      </c>
      <c r="O1507" s="23" t="str">
        <f>IF(K1507=1,'Lay Out'!$J$25,"")</f>
        <v/>
      </c>
      <c r="P1507">
        <f t="shared" si="141"/>
        <v>90646</v>
      </c>
      <c r="Q1507" s="16" t="str">
        <f>IF(K1507=1,'Lay Out'!F1507,"")</f>
        <v/>
      </c>
    </row>
    <row r="1508" spans="1:17" ht="14.4">
      <c r="A1508" t="str">
        <f>IF(C1508="no",_xlfn.XLOOKUP(D1508,'BASE BANCOS'!B:B,'BASE BANCOS'!C:C,"",0,1),IF(C1508&gt;2,_xlfn.XLOOKUP(D1508,'BASE BANCOS'!A:A,'BASE BANCOS'!C:C,"",0,1),""))</f>
        <v/>
      </c>
      <c r="B1508" s="16" t="str">
        <f>_xlfn.XLOOKUP(A1508,'BASE BANCOS'!C:C,'BASE BANCOS'!B:B,"",0,1)</f>
        <v/>
      </c>
      <c r="C1508" t="str">
        <f t="shared" si="143"/>
        <v/>
      </c>
      <c r="D1508" s="16">
        <f t="shared" si="142"/>
        <v>0</v>
      </c>
      <c r="E1508" t="str">
        <f t="shared" si="138"/>
        <v/>
      </c>
      <c r="F1508" s="21" t="str">
        <f>IF('Lay Out'!A1508&gt;1,'Lay Out'!C1508,"")</f>
        <v/>
      </c>
      <c r="G1508">
        <f>'Lay Out'!E1508</f>
        <v>0</v>
      </c>
      <c r="H1508" s="16" t="str">
        <f ca="1">IF('Lay Out'!A1508&gt;3,CONCATENATE('Lay Out'!A1508,RANDBETWEEN(1,99999)),(""))</f>
        <v/>
      </c>
      <c r="I1508" s="16" t="str">
        <f>IF('Lay Out'!A1508&gt;1,'Lay Out'!B1508,"")</f>
        <v/>
      </c>
      <c r="J1508" s="16" t="str">
        <f t="shared" si="139"/>
        <v/>
      </c>
      <c r="K1508" s="16" t="str">
        <f t="shared" si="140"/>
        <v/>
      </c>
      <c r="L1508" s="16" t="str" cm="1">
        <f t="array" ref="L1508">IF(E1508="","",_xlfn.IFS(E1508=18,40,E1508=16,3,E1508=10,10))</f>
        <v/>
      </c>
      <c r="M1508" s="22" t="str">
        <f>IF(E1508=18,'Lay Out'!D1508,IF(E1508=10,'Lay Out'!D1508,IF(E1508=16,'Lay Out'!D1508,"")))</f>
        <v/>
      </c>
      <c r="N1508" s="16" t="str">
        <f>IF(K1508=1,'Lay Out'!G1508,"")</f>
        <v/>
      </c>
      <c r="O1508" s="23" t="str">
        <f>IF(K1508=1,'Lay Out'!$J$25,"")</f>
        <v/>
      </c>
      <c r="P1508">
        <f t="shared" si="141"/>
        <v>90646</v>
      </c>
      <c r="Q1508" s="16" t="str">
        <f>IF(K1508=1,'Lay Out'!F1508,"")</f>
        <v/>
      </c>
    </row>
    <row r="1509" spans="1:17" ht="14.4">
      <c r="A1509" t="str">
        <f>IF(C1509="no",_xlfn.XLOOKUP(D1509,'BASE BANCOS'!B:B,'BASE BANCOS'!C:C,"",0,1),IF(C1509&gt;2,_xlfn.XLOOKUP(D1509,'BASE BANCOS'!A:A,'BASE BANCOS'!C:C,"",0,1),""))</f>
        <v/>
      </c>
      <c r="B1509" s="16" t="str">
        <f>_xlfn.XLOOKUP(A1509,'BASE BANCOS'!C:C,'BASE BANCOS'!B:B,"",0,1)</f>
        <v/>
      </c>
      <c r="C1509" t="str">
        <f t="shared" si="143"/>
        <v/>
      </c>
      <c r="D1509" s="16">
        <f t="shared" si="142"/>
        <v>0</v>
      </c>
      <c r="E1509" t="str">
        <f t="shared" si="138"/>
        <v/>
      </c>
      <c r="F1509" s="21" t="str">
        <f>IF('Lay Out'!A1509&gt;1,'Lay Out'!C1509,"")</f>
        <v/>
      </c>
      <c r="G1509">
        <f>'Lay Out'!E1509</f>
        <v>0</v>
      </c>
      <c r="H1509" s="16" t="str">
        <f ca="1">IF('Lay Out'!A1509&gt;3,CONCATENATE('Lay Out'!A1509,RANDBETWEEN(1,99999)),(""))</f>
        <v/>
      </c>
      <c r="I1509" s="16" t="str">
        <f>IF('Lay Out'!A1509&gt;1,'Lay Out'!B1509,"")</f>
        <v/>
      </c>
      <c r="J1509" s="16" t="str">
        <f t="shared" si="139"/>
        <v/>
      </c>
      <c r="K1509" s="16" t="str">
        <f t="shared" si="140"/>
        <v/>
      </c>
      <c r="L1509" s="16" t="str" cm="1">
        <f t="array" ref="L1509">IF(E1509="","",_xlfn.IFS(E1509=18,40,E1509=16,3,E1509=10,10))</f>
        <v/>
      </c>
      <c r="M1509" s="22" t="str">
        <f>IF(E1509=18,'Lay Out'!D1509,IF(E1509=10,'Lay Out'!D1509,IF(E1509=16,'Lay Out'!D1509,"")))</f>
        <v/>
      </c>
      <c r="N1509" s="16" t="str">
        <f>IF(K1509=1,'Lay Out'!G1509,"")</f>
        <v/>
      </c>
      <c r="O1509" s="23" t="str">
        <f>IF(K1509=1,'Lay Out'!$J$25,"")</f>
        <v/>
      </c>
      <c r="P1509">
        <f t="shared" si="141"/>
        <v>90646</v>
      </c>
      <c r="Q1509" s="16" t="str">
        <f>IF(K1509=1,'Lay Out'!F1509,"")</f>
        <v/>
      </c>
    </row>
    <row r="1510" spans="1:17" ht="14.4">
      <c r="A1510" t="str">
        <f>IF(C1510="no",_xlfn.XLOOKUP(D1510,'BASE BANCOS'!B:B,'BASE BANCOS'!C:C,"",0,1),IF(C1510&gt;2,_xlfn.XLOOKUP(D1510,'BASE BANCOS'!A:A,'BASE BANCOS'!C:C,"",0,1),""))</f>
        <v/>
      </c>
      <c r="B1510" s="16" t="str">
        <f>_xlfn.XLOOKUP(A1510,'BASE BANCOS'!C:C,'BASE BANCOS'!B:B,"",0,1)</f>
        <v/>
      </c>
      <c r="C1510" t="str">
        <f t="shared" si="143"/>
        <v/>
      </c>
      <c r="D1510" s="16">
        <f t="shared" si="142"/>
        <v>0</v>
      </c>
      <c r="E1510" t="str">
        <f t="shared" si="138"/>
        <v/>
      </c>
      <c r="F1510" s="21" t="str">
        <f>IF('Lay Out'!A1510&gt;1,'Lay Out'!C1510,"")</f>
        <v/>
      </c>
      <c r="G1510">
        <f>'Lay Out'!E1510</f>
        <v>0</v>
      </c>
      <c r="H1510" s="16" t="str">
        <f ca="1">IF('Lay Out'!A1510&gt;3,CONCATENATE('Lay Out'!A1510,RANDBETWEEN(1,99999)),(""))</f>
        <v/>
      </c>
      <c r="I1510" s="16" t="str">
        <f>IF('Lay Out'!A1510&gt;1,'Lay Out'!B1510,"")</f>
        <v/>
      </c>
      <c r="J1510" s="16" t="str">
        <f t="shared" si="139"/>
        <v/>
      </c>
      <c r="K1510" s="16" t="str">
        <f t="shared" si="140"/>
        <v/>
      </c>
      <c r="L1510" s="16" t="str" cm="1">
        <f t="array" ref="L1510">IF(E1510="","",_xlfn.IFS(E1510=18,40,E1510=16,3,E1510=10,10))</f>
        <v/>
      </c>
      <c r="M1510" s="22" t="str">
        <f>IF(E1510=18,'Lay Out'!D1510,IF(E1510=10,'Lay Out'!D1510,IF(E1510=16,'Lay Out'!D1510,"")))</f>
        <v/>
      </c>
      <c r="N1510" s="16" t="str">
        <f>IF(K1510=1,'Lay Out'!G1510,"")</f>
        <v/>
      </c>
      <c r="O1510" s="23" t="str">
        <f>IF(K1510=1,'Lay Out'!$J$25,"")</f>
        <v/>
      </c>
      <c r="P1510">
        <f t="shared" si="141"/>
        <v>90646</v>
      </c>
      <c r="Q1510" s="16" t="str">
        <f>IF(K1510=1,'Lay Out'!F1510,"")</f>
        <v/>
      </c>
    </row>
    <row r="1511" spans="1:17" ht="14.4">
      <c r="A1511" t="str">
        <f>IF(C1511="no",_xlfn.XLOOKUP(D1511,'BASE BANCOS'!B:B,'BASE BANCOS'!C:C,"",0,1),IF(C1511&gt;2,_xlfn.XLOOKUP(D1511,'BASE BANCOS'!A:A,'BASE BANCOS'!C:C,"",0,1),""))</f>
        <v/>
      </c>
      <c r="B1511" s="16" t="str">
        <f>_xlfn.XLOOKUP(A1511,'BASE BANCOS'!C:C,'BASE BANCOS'!B:B,"",0,1)</f>
        <v/>
      </c>
      <c r="C1511" t="str">
        <f t="shared" si="143"/>
        <v/>
      </c>
      <c r="D1511" s="16">
        <f t="shared" si="142"/>
        <v>0</v>
      </c>
      <c r="E1511" t="str">
        <f t="shared" si="138"/>
        <v/>
      </c>
      <c r="F1511" s="21" t="str">
        <f>IF('Lay Out'!A1511&gt;1,'Lay Out'!C1511,"")</f>
        <v/>
      </c>
      <c r="G1511">
        <f>'Lay Out'!E1511</f>
        <v>0</v>
      </c>
      <c r="H1511" s="16" t="str">
        <f ca="1">IF('Lay Out'!A1511&gt;3,CONCATENATE('Lay Out'!A1511,RANDBETWEEN(1,99999)),(""))</f>
        <v/>
      </c>
      <c r="I1511" s="16" t="str">
        <f>IF('Lay Out'!A1511&gt;1,'Lay Out'!B1511,"")</f>
        <v/>
      </c>
      <c r="J1511" s="16" t="str">
        <f t="shared" si="139"/>
        <v/>
      </c>
      <c r="K1511" s="16" t="str">
        <f t="shared" si="140"/>
        <v/>
      </c>
      <c r="L1511" s="16" t="str" cm="1">
        <f t="array" ref="L1511">IF(E1511="","",_xlfn.IFS(E1511=18,40,E1511=16,3,E1511=10,10))</f>
        <v/>
      </c>
      <c r="M1511" s="22" t="str">
        <f>IF(E1511=18,'Lay Out'!D1511,IF(E1511=10,'Lay Out'!D1511,IF(E1511=16,'Lay Out'!D1511,"")))</f>
        <v/>
      </c>
      <c r="N1511" s="16" t="str">
        <f>IF(K1511=1,'Lay Out'!G1511,"")</f>
        <v/>
      </c>
      <c r="O1511" s="23" t="str">
        <f>IF(K1511=1,'Lay Out'!$J$25,"")</f>
        <v/>
      </c>
      <c r="P1511">
        <f t="shared" si="141"/>
        <v>90646</v>
      </c>
      <c r="Q1511" s="16" t="str">
        <f>IF(K1511=1,'Lay Out'!F1511,"")</f>
        <v/>
      </c>
    </row>
    <row r="1512" spans="1:17" ht="14.4">
      <c r="A1512" t="str">
        <f>IF(C1512="no",_xlfn.XLOOKUP(D1512,'BASE BANCOS'!B:B,'BASE BANCOS'!C:C,"",0,1),IF(C1512&gt;2,_xlfn.XLOOKUP(D1512,'BASE BANCOS'!A:A,'BASE BANCOS'!C:C,"",0,1),""))</f>
        <v/>
      </c>
      <c r="B1512" s="16" t="str">
        <f>_xlfn.XLOOKUP(A1512,'BASE BANCOS'!C:C,'BASE BANCOS'!B:B,"",0,1)</f>
        <v/>
      </c>
      <c r="C1512" t="str">
        <f t="shared" si="143"/>
        <v/>
      </c>
      <c r="D1512" s="16">
        <f t="shared" si="142"/>
        <v>0</v>
      </c>
      <c r="E1512" t="str">
        <f t="shared" si="138"/>
        <v/>
      </c>
      <c r="F1512" s="21" t="str">
        <f>IF('Lay Out'!A1512&gt;1,'Lay Out'!C1512,"")</f>
        <v/>
      </c>
      <c r="G1512">
        <f>'Lay Out'!E1512</f>
        <v>0</v>
      </c>
      <c r="H1512" s="16" t="str">
        <f ca="1">IF('Lay Out'!A1512&gt;3,CONCATENATE('Lay Out'!A1512,RANDBETWEEN(1,99999)),(""))</f>
        <v/>
      </c>
      <c r="I1512" s="16" t="str">
        <f>IF('Lay Out'!A1512&gt;1,'Lay Out'!B1512,"")</f>
        <v/>
      </c>
      <c r="J1512" s="16" t="str">
        <f t="shared" si="139"/>
        <v/>
      </c>
      <c r="K1512" s="16" t="str">
        <f t="shared" si="140"/>
        <v/>
      </c>
      <c r="L1512" s="16" t="str" cm="1">
        <f t="array" ref="L1512">IF(E1512="","",_xlfn.IFS(E1512=18,40,E1512=16,3,E1512=10,10))</f>
        <v/>
      </c>
      <c r="M1512" s="22" t="str">
        <f>IF(E1512=18,'Lay Out'!D1512,IF(E1512=10,'Lay Out'!D1512,IF(E1512=16,'Lay Out'!D1512,"")))</f>
        <v/>
      </c>
      <c r="N1512" s="16" t="str">
        <f>IF(K1512=1,'Lay Out'!G1512,"")</f>
        <v/>
      </c>
      <c r="O1512" s="23" t="str">
        <f>IF(K1512=1,'Lay Out'!$J$25,"")</f>
        <v/>
      </c>
      <c r="P1512">
        <f t="shared" si="141"/>
        <v>90646</v>
      </c>
      <c r="Q1512" s="16" t="str">
        <f>IF(K1512=1,'Lay Out'!F1512,"")</f>
        <v/>
      </c>
    </row>
    <row r="1513" spans="1:17" ht="14.4">
      <c r="A1513" t="str">
        <f>IF(C1513="no",_xlfn.XLOOKUP(D1513,'BASE BANCOS'!B:B,'BASE BANCOS'!C:C,"",0,1),IF(C1513&gt;2,_xlfn.XLOOKUP(D1513,'BASE BANCOS'!A:A,'BASE BANCOS'!C:C,"",0,1),""))</f>
        <v/>
      </c>
      <c r="B1513" s="16" t="str">
        <f>_xlfn.XLOOKUP(A1513,'BASE BANCOS'!C:C,'BASE BANCOS'!B:B,"",0,1)</f>
        <v/>
      </c>
      <c r="C1513" t="str">
        <f t="shared" si="143"/>
        <v/>
      </c>
      <c r="D1513" s="16">
        <f t="shared" si="142"/>
        <v>0</v>
      </c>
      <c r="E1513" t="str">
        <f t="shared" si="138"/>
        <v/>
      </c>
      <c r="F1513" s="21" t="str">
        <f>IF('Lay Out'!A1513&gt;1,'Lay Out'!C1513,"")</f>
        <v/>
      </c>
      <c r="G1513">
        <f>'Lay Out'!E1513</f>
        <v>0</v>
      </c>
      <c r="H1513" s="16" t="str">
        <f ca="1">IF('Lay Out'!A1513&gt;3,CONCATENATE('Lay Out'!A1513,RANDBETWEEN(1,99999)),(""))</f>
        <v/>
      </c>
      <c r="I1513" s="16" t="str">
        <f>IF('Lay Out'!A1513&gt;1,'Lay Out'!B1513,"")</f>
        <v/>
      </c>
      <c r="J1513" s="16" t="str">
        <f t="shared" si="139"/>
        <v/>
      </c>
      <c r="K1513" s="16" t="str">
        <f t="shared" si="140"/>
        <v/>
      </c>
      <c r="L1513" s="16" t="str" cm="1">
        <f t="array" ref="L1513">IF(E1513="","",_xlfn.IFS(E1513=18,40,E1513=16,3,E1513=10,10))</f>
        <v/>
      </c>
      <c r="M1513" s="22" t="str">
        <f>IF(E1513=18,'Lay Out'!D1513,IF(E1513=10,'Lay Out'!D1513,IF(E1513=16,'Lay Out'!D1513,"")))</f>
        <v/>
      </c>
      <c r="N1513" s="16" t="str">
        <f>IF(K1513=1,'Lay Out'!G1513,"")</f>
        <v/>
      </c>
      <c r="O1513" s="23" t="str">
        <f>IF(K1513=1,'Lay Out'!$J$25,"")</f>
        <v/>
      </c>
      <c r="P1513">
        <f t="shared" si="141"/>
        <v>90646</v>
      </c>
      <c r="Q1513" s="16" t="str">
        <f>IF(K1513=1,'Lay Out'!F1513,"")</f>
        <v/>
      </c>
    </row>
    <row r="1514" spans="1:17" ht="14.4">
      <c r="A1514" t="str">
        <f>IF(C1514="no",_xlfn.XLOOKUP(D1514,'BASE BANCOS'!B:B,'BASE BANCOS'!C:C,"",0,1),IF(C1514&gt;2,_xlfn.XLOOKUP(D1514,'BASE BANCOS'!A:A,'BASE BANCOS'!C:C,"",0,1),""))</f>
        <v/>
      </c>
      <c r="B1514" s="16" t="str">
        <f>_xlfn.XLOOKUP(A1514,'BASE BANCOS'!C:C,'BASE BANCOS'!B:B,"",0,1)</f>
        <v/>
      </c>
      <c r="C1514" t="str">
        <f t="shared" si="143"/>
        <v/>
      </c>
      <c r="D1514" s="16">
        <f t="shared" si="142"/>
        <v>0</v>
      </c>
      <c r="E1514" t="str">
        <f t="shared" si="138"/>
        <v/>
      </c>
      <c r="F1514" s="21" t="str">
        <f>IF('Lay Out'!A1514&gt;1,'Lay Out'!C1514,"")</f>
        <v/>
      </c>
      <c r="G1514">
        <f>'Lay Out'!E1514</f>
        <v>0</v>
      </c>
      <c r="H1514" s="16" t="str">
        <f ca="1">IF('Lay Out'!A1514&gt;3,CONCATENATE('Lay Out'!A1514,RANDBETWEEN(1,99999)),(""))</f>
        <v/>
      </c>
      <c r="I1514" s="16" t="str">
        <f>IF('Lay Out'!A1514&gt;1,'Lay Out'!B1514,"")</f>
        <v/>
      </c>
      <c r="J1514" s="16" t="str">
        <f t="shared" si="139"/>
        <v/>
      </c>
      <c r="K1514" s="16" t="str">
        <f t="shared" si="140"/>
        <v/>
      </c>
      <c r="L1514" s="16" t="str" cm="1">
        <f t="array" ref="L1514">IF(E1514="","",_xlfn.IFS(E1514=18,40,E1514=16,3,E1514=10,10))</f>
        <v/>
      </c>
      <c r="M1514" s="22" t="str">
        <f>IF(E1514=18,'Lay Out'!D1514,IF(E1514=10,'Lay Out'!D1514,IF(E1514=16,'Lay Out'!D1514,"")))</f>
        <v/>
      </c>
      <c r="N1514" s="16" t="str">
        <f>IF(K1514=1,'Lay Out'!G1514,"")</f>
        <v/>
      </c>
      <c r="O1514" s="23" t="str">
        <f>IF(K1514=1,'Lay Out'!$J$25,"")</f>
        <v/>
      </c>
      <c r="P1514">
        <f t="shared" si="141"/>
        <v>90646</v>
      </c>
      <c r="Q1514" s="16" t="str">
        <f>IF(K1514=1,'Lay Out'!F1514,"")</f>
        <v/>
      </c>
    </row>
    <row r="1515" spans="1:17" ht="14.4">
      <c r="A1515" t="str">
        <f>IF(C1515="no",_xlfn.XLOOKUP(D1515,'BASE BANCOS'!B:B,'BASE BANCOS'!C:C,"",0,1),IF(C1515&gt;2,_xlfn.XLOOKUP(D1515,'BASE BANCOS'!A:A,'BASE BANCOS'!C:C,"",0,1),""))</f>
        <v/>
      </c>
      <c r="B1515" s="16" t="str">
        <f>_xlfn.XLOOKUP(A1515,'BASE BANCOS'!C:C,'BASE BANCOS'!B:B,"",0,1)</f>
        <v/>
      </c>
      <c r="C1515" t="str">
        <f t="shared" si="143"/>
        <v/>
      </c>
      <c r="D1515" s="16">
        <f t="shared" si="142"/>
        <v>0</v>
      </c>
      <c r="E1515" t="str">
        <f t="shared" si="138"/>
        <v/>
      </c>
      <c r="F1515" s="21" t="str">
        <f>IF('Lay Out'!A1515&gt;1,'Lay Out'!C1515,"")</f>
        <v/>
      </c>
      <c r="G1515">
        <f>'Lay Out'!E1515</f>
        <v>0</v>
      </c>
      <c r="H1515" s="16" t="str">
        <f ca="1">IF('Lay Out'!A1515&gt;3,CONCATENATE('Lay Out'!A1515,RANDBETWEEN(1,99999)),(""))</f>
        <v/>
      </c>
      <c r="I1515" s="16" t="str">
        <f>IF('Lay Out'!A1515&gt;1,'Lay Out'!B1515,"")</f>
        <v/>
      </c>
      <c r="J1515" s="16" t="str">
        <f t="shared" si="139"/>
        <v/>
      </c>
      <c r="K1515" s="16" t="str">
        <f t="shared" si="140"/>
        <v/>
      </c>
      <c r="L1515" s="16" t="str" cm="1">
        <f t="array" ref="L1515">IF(E1515="","",_xlfn.IFS(E1515=18,40,E1515=16,3,E1515=10,10))</f>
        <v/>
      </c>
      <c r="M1515" s="22" t="str">
        <f>IF(E1515=18,'Lay Out'!D1515,IF(E1515=10,'Lay Out'!D1515,IF(E1515=16,'Lay Out'!D1515,"")))</f>
        <v/>
      </c>
      <c r="N1515" s="16" t="str">
        <f>IF(K1515=1,'Lay Out'!G1515,"")</f>
        <v/>
      </c>
      <c r="O1515" s="23" t="str">
        <f>IF(K1515=1,'Lay Out'!$J$25,"")</f>
        <v/>
      </c>
      <c r="P1515">
        <f t="shared" si="141"/>
        <v>90646</v>
      </c>
      <c r="Q1515" s="16" t="str">
        <f>IF(K1515=1,'Lay Out'!F1515,"")</f>
        <v/>
      </c>
    </row>
    <row r="1516" spans="1:17" ht="14.4">
      <c r="A1516" t="str">
        <f>IF(C1516="no",_xlfn.XLOOKUP(D1516,'BASE BANCOS'!B:B,'BASE BANCOS'!C:C,"",0,1),IF(C1516&gt;2,_xlfn.XLOOKUP(D1516,'BASE BANCOS'!A:A,'BASE BANCOS'!C:C,"",0,1),""))</f>
        <v/>
      </c>
      <c r="B1516" s="16" t="str">
        <f>_xlfn.XLOOKUP(A1516,'BASE BANCOS'!C:C,'BASE BANCOS'!B:B,"",0,1)</f>
        <v/>
      </c>
      <c r="C1516" t="str">
        <f t="shared" si="143"/>
        <v/>
      </c>
      <c r="D1516" s="16">
        <f t="shared" si="142"/>
        <v>0</v>
      </c>
      <c r="E1516" t="str">
        <f t="shared" si="138"/>
        <v/>
      </c>
      <c r="F1516" s="21" t="str">
        <f>IF('Lay Out'!A1516&gt;1,'Lay Out'!C1516,"")</f>
        <v/>
      </c>
      <c r="G1516">
        <f>'Lay Out'!E1516</f>
        <v>0</v>
      </c>
      <c r="H1516" s="16" t="str">
        <f ca="1">IF('Lay Out'!A1516&gt;3,CONCATENATE('Lay Out'!A1516,RANDBETWEEN(1,99999)),(""))</f>
        <v/>
      </c>
      <c r="I1516" s="16" t="str">
        <f>IF('Lay Out'!A1516&gt;1,'Lay Out'!B1516,"")</f>
        <v/>
      </c>
      <c r="J1516" s="16" t="str">
        <f t="shared" si="139"/>
        <v/>
      </c>
      <c r="K1516" s="16" t="str">
        <f t="shared" si="140"/>
        <v/>
      </c>
      <c r="L1516" s="16" t="str" cm="1">
        <f t="array" ref="L1516">IF(E1516="","",_xlfn.IFS(E1516=18,40,E1516=16,3,E1516=10,10))</f>
        <v/>
      </c>
      <c r="M1516" s="22" t="str">
        <f>IF(E1516=18,'Lay Out'!D1516,IF(E1516=10,'Lay Out'!D1516,IF(E1516=16,'Lay Out'!D1516,"")))</f>
        <v/>
      </c>
      <c r="N1516" s="16" t="str">
        <f>IF(K1516=1,'Lay Out'!G1516,"")</f>
        <v/>
      </c>
      <c r="O1516" s="23" t="str">
        <f>IF(K1516=1,'Lay Out'!$J$25,"")</f>
        <v/>
      </c>
      <c r="P1516">
        <f t="shared" si="141"/>
        <v>90646</v>
      </c>
      <c r="Q1516" s="16" t="str">
        <f>IF(K1516=1,'Lay Out'!F1516,"")</f>
        <v/>
      </c>
    </row>
    <row r="1517" spans="1:17" ht="14.4">
      <c r="A1517" t="str">
        <f>IF(C1517="no",_xlfn.XLOOKUP(D1517,'BASE BANCOS'!B:B,'BASE BANCOS'!C:C,"",0,1),IF(C1517&gt;2,_xlfn.XLOOKUP(D1517,'BASE BANCOS'!A:A,'BASE BANCOS'!C:C,"",0,1),""))</f>
        <v/>
      </c>
      <c r="B1517" s="16" t="str">
        <f>_xlfn.XLOOKUP(A1517,'BASE BANCOS'!C:C,'BASE BANCOS'!B:B,"",0,1)</f>
        <v/>
      </c>
      <c r="C1517" t="str">
        <f t="shared" si="143"/>
        <v/>
      </c>
      <c r="D1517" s="16">
        <f t="shared" si="142"/>
        <v>0</v>
      </c>
      <c r="E1517" t="str">
        <f t="shared" si="138"/>
        <v/>
      </c>
      <c r="F1517" s="21" t="str">
        <f>IF('Lay Out'!A1517&gt;1,'Lay Out'!C1517,"")</f>
        <v/>
      </c>
      <c r="G1517">
        <f>'Lay Out'!E1517</f>
        <v>0</v>
      </c>
      <c r="H1517" s="16" t="str">
        <f ca="1">IF('Lay Out'!A1517&gt;3,CONCATENATE('Lay Out'!A1517,RANDBETWEEN(1,99999)),(""))</f>
        <v/>
      </c>
      <c r="I1517" s="16" t="str">
        <f>IF('Lay Out'!A1517&gt;1,'Lay Out'!B1517,"")</f>
        <v/>
      </c>
      <c r="J1517" s="16" t="str">
        <f t="shared" si="139"/>
        <v/>
      </c>
      <c r="K1517" s="16" t="str">
        <f t="shared" si="140"/>
        <v/>
      </c>
      <c r="L1517" s="16" t="str" cm="1">
        <f t="array" ref="L1517">IF(E1517="","",_xlfn.IFS(E1517=18,40,E1517=16,3,E1517=10,10))</f>
        <v/>
      </c>
      <c r="M1517" s="22" t="str">
        <f>IF(E1517=18,'Lay Out'!D1517,IF(E1517=10,'Lay Out'!D1517,IF(E1517=16,'Lay Out'!D1517,"")))</f>
        <v/>
      </c>
      <c r="N1517" s="16" t="str">
        <f>IF(K1517=1,'Lay Out'!G1517,"")</f>
        <v/>
      </c>
      <c r="O1517" s="23" t="str">
        <f>IF(K1517=1,'Lay Out'!$J$25,"")</f>
        <v/>
      </c>
      <c r="P1517">
        <f t="shared" si="141"/>
        <v>90646</v>
      </c>
      <c r="Q1517" s="16" t="str">
        <f>IF(K1517=1,'Lay Out'!F1517,"")</f>
        <v/>
      </c>
    </row>
    <row r="1518" spans="1:17" ht="14.4">
      <c r="A1518" t="str">
        <f>IF(C1518="no",_xlfn.XLOOKUP(D1518,'BASE BANCOS'!B:B,'BASE BANCOS'!C:C,"",0,1),IF(C1518&gt;2,_xlfn.XLOOKUP(D1518,'BASE BANCOS'!A:A,'BASE BANCOS'!C:C,"",0,1),""))</f>
        <v/>
      </c>
      <c r="B1518" s="16" t="str">
        <f>_xlfn.XLOOKUP(A1518,'BASE BANCOS'!C:C,'BASE BANCOS'!B:B,"",0,1)</f>
        <v/>
      </c>
      <c r="C1518" t="str">
        <f t="shared" si="143"/>
        <v/>
      </c>
      <c r="D1518" s="16">
        <f t="shared" si="142"/>
        <v>0</v>
      </c>
      <c r="E1518" t="str">
        <f t="shared" si="138"/>
        <v/>
      </c>
      <c r="F1518" s="21" t="str">
        <f>IF('Lay Out'!A1518&gt;1,'Lay Out'!C1518,"")</f>
        <v/>
      </c>
      <c r="G1518">
        <f>'Lay Out'!E1518</f>
        <v>0</v>
      </c>
      <c r="H1518" s="16" t="str">
        <f ca="1">IF('Lay Out'!A1518&gt;3,CONCATENATE('Lay Out'!A1518,RANDBETWEEN(1,99999)),(""))</f>
        <v/>
      </c>
      <c r="I1518" s="16" t="str">
        <f>IF('Lay Out'!A1518&gt;1,'Lay Out'!B1518,"")</f>
        <v/>
      </c>
      <c r="J1518" s="16" t="str">
        <f t="shared" si="139"/>
        <v/>
      </c>
      <c r="K1518" s="16" t="str">
        <f t="shared" si="140"/>
        <v/>
      </c>
      <c r="L1518" s="16" t="str" cm="1">
        <f t="array" ref="L1518">IF(E1518="","",_xlfn.IFS(E1518=18,40,E1518=16,3,E1518=10,10))</f>
        <v/>
      </c>
      <c r="M1518" s="22" t="str">
        <f>IF(E1518=18,'Lay Out'!D1518,IF(E1518=10,'Lay Out'!D1518,IF(E1518=16,'Lay Out'!D1518,"")))</f>
        <v/>
      </c>
      <c r="N1518" s="16" t="str">
        <f>IF(K1518=1,'Lay Out'!G1518,"")</f>
        <v/>
      </c>
      <c r="O1518" s="23" t="str">
        <f>IF(K1518=1,'Lay Out'!$J$25,"")</f>
        <v/>
      </c>
      <c r="P1518">
        <f t="shared" si="141"/>
        <v>90646</v>
      </c>
      <c r="Q1518" s="16" t="str">
        <f>IF(K1518=1,'Lay Out'!F1518,"")</f>
        <v/>
      </c>
    </row>
    <row r="1519" spans="1:17" ht="14.4">
      <c r="A1519" t="str">
        <f>IF(C1519="no",_xlfn.XLOOKUP(D1519,'BASE BANCOS'!B:B,'BASE BANCOS'!C:C,"",0,1),IF(C1519&gt;2,_xlfn.XLOOKUP(D1519,'BASE BANCOS'!A:A,'BASE BANCOS'!C:C,"",0,1),""))</f>
        <v/>
      </c>
      <c r="B1519" s="16" t="str">
        <f>_xlfn.XLOOKUP(A1519,'BASE BANCOS'!C:C,'BASE BANCOS'!B:B,"",0,1)</f>
        <v/>
      </c>
      <c r="C1519" t="str">
        <f t="shared" si="143"/>
        <v/>
      </c>
      <c r="D1519" s="16">
        <f t="shared" si="142"/>
        <v>0</v>
      </c>
      <c r="E1519" t="str">
        <f t="shared" si="138"/>
        <v/>
      </c>
      <c r="F1519" s="21" t="str">
        <f>IF('Lay Out'!A1519&gt;1,'Lay Out'!C1519,"")</f>
        <v/>
      </c>
      <c r="G1519">
        <f>'Lay Out'!E1519</f>
        <v>0</v>
      </c>
      <c r="H1519" s="16" t="str">
        <f ca="1">IF('Lay Out'!A1519&gt;3,CONCATENATE('Lay Out'!A1519,RANDBETWEEN(1,99999)),(""))</f>
        <v/>
      </c>
      <c r="I1519" s="16" t="str">
        <f>IF('Lay Out'!A1519&gt;1,'Lay Out'!B1519,"")</f>
        <v/>
      </c>
      <c r="J1519" s="16" t="str">
        <f t="shared" si="139"/>
        <v/>
      </c>
      <c r="K1519" s="16" t="str">
        <f t="shared" si="140"/>
        <v/>
      </c>
      <c r="L1519" s="16" t="str" cm="1">
        <f t="array" ref="L1519">IF(E1519="","",_xlfn.IFS(E1519=18,40,E1519=16,3,E1519=10,10))</f>
        <v/>
      </c>
      <c r="M1519" s="22" t="str">
        <f>IF(E1519=18,'Lay Out'!D1519,IF(E1519=10,'Lay Out'!D1519,IF(E1519=16,'Lay Out'!D1519,"")))</f>
        <v/>
      </c>
      <c r="N1519" s="16" t="str">
        <f>IF(K1519=1,'Lay Out'!G1519,"")</f>
        <v/>
      </c>
      <c r="O1519" s="23" t="str">
        <f>IF(K1519=1,'Lay Out'!$J$25,"")</f>
        <v/>
      </c>
      <c r="P1519">
        <f t="shared" si="141"/>
        <v>90646</v>
      </c>
      <c r="Q1519" s="16" t="str">
        <f>IF(K1519=1,'Lay Out'!F1519,"")</f>
        <v/>
      </c>
    </row>
    <row r="1520" spans="1:17" ht="14.4">
      <c r="A1520" t="str">
        <f>IF(C1520="no",_xlfn.XLOOKUP(D1520,'BASE BANCOS'!B:B,'BASE BANCOS'!C:C,"",0,1),IF(C1520&gt;2,_xlfn.XLOOKUP(D1520,'BASE BANCOS'!A:A,'BASE BANCOS'!C:C,"",0,1),""))</f>
        <v/>
      </c>
      <c r="B1520" s="16" t="str">
        <f>_xlfn.XLOOKUP(A1520,'BASE BANCOS'!C:C,'BASE BANCOS'!B:B,"",0,1)</f>
        <v/>
      </c>
      <c r="C1520" t="str">
        <f t="shared" si="143"/>
        <v/>
      </c>
      <c r="D1520" s="16">
        <f t="shared" si="142"/>
        <v>0</v>
      </c>
      <c r="E1520" t="str">
        <f t="shared" si="138"/>
        <v/>
      </c>
      <c r="F1520" s="21" t="str">
        <f>IF('Lay Out'!A1520&gt;1,'Lay Out'!C1520,"")</f>
        <v/>
      </c>
      <c r="G1520">
        <f>'Lay Out'!E1520</f>
        <v>0</v>
      </c>
      <c r="H1520" s="16" t="str">
        <f ca="1">IF('Lay Out'!A1520&gt;3,CONCATENATE('Lay Out'!A1520,RANDBETWEEN(1,99999)),(""))</f>
        <v/>
      </c>
      <c r="I1520" s="16" t="str">
        <f>IF('Lay Out'!A1520&gt;1,'Lay Out'!B1520,"")</f>
        <v/>
      </c>
      <c r="J1520" s="16" t="str">
        <f t="shared" si="139"/>
        <v/>
      </c>
      <c r="K1520" s="16" t="str">
        <f t="shared" si="140"/>
        <v/>
      </c>
      <c r="L1520" s="16" t="str" cm="1">
        <f t="array" ref="L1520">IF(E1520="","",_xlfn.IFS(E1520=18,40,E1520=16,3,E1520=10,10))</f>
        <v/>
      </c>
      <c r="M1520" s="22" t="str">
        <f>IF(E1520=18,'Lay Out'!D1520,IF(E1520=10,'Lay Out'!D1520,IF(E1520=16,'Lay Out'!D1520,"")))</f>
        <v/>
      </c>
      <c r="N1520" s="16" t="str">
        <f>IF(K1520=1,'Lay Out'!G1520,"")</f>
        <v/>
      </c>
      <c r="O1520" s="23" t="str">
        <f>IF(K1520=1,'Lay Out'!$J$25,"")</f>
        <v/>
      </c>
      <c r="P1520">
        <f t="shared" si="141"/>
        <v>90646</v>
      </c>
      <c r="Q1520" s="16" t="str">
        <f>IF(K1520=1,'Lay Out'!F1520,"")</f>
        <v/>
      </c>
    </row>
    <row r="1521" spans="1:17" ht="14.4">
      <c r="A1521" t="str">
        <f>IF(C1521="no",_xlfn.XLOOKUP(D1521,'BASE BANCOS'!B:B,'BASE BANCOS'!C:C,"",0,1),IF(C1521&gt;2,_xlfn.XLOOKUP(D1521,'BASE BANCOS'!A:A,'BASE BANCOS'!C:C,"",0,1),""))</f>
        <v/>
      </c>
      <c r="B1521" s="16" t="str">
        <f>_xlfn.XLOOKUP(A1521,'BASE BANCOS'!C:C,'BASE BANCOS'!B:B,"",0,1)</f>
        <v/>
      </c>
      <c r="C1521" t="str">
        <f t="shared" si="143"/>
        <v/>
      </c>
      <c r="D1521" s="16">
        <f t="shared" si="142"/>
        <v>0</v>
      </c>
      <c r="E1521" t="str">
        <f t="shared" si="138"/>
        <v/>
      </c>
      <c r="F1521" s="21" t="str">
        <f>IF('Lay Out'!A1521&gt;1,'Lay Out'!C1521,"")</f>
        <v/>
      </c>
      <c r="G1521">
        <f>'Lay Out'!E1521</f>
        <v>0</v>
      </c>
      <c r="H1521" s="16" t="str">
        <f ca="1">IF('Lay Out'!A1521&gt;3,CONCATENATE('Lay Out'!A1521,RANDBETWEEN(1,99999)),(""))</f>
        <v/>
      </c>
      <c r="I1521" s="16" t="str">
        <f>IF('Lay Out'!A1521&gt;1,'Lay Out'!B1521,"")</f>
        <v/>
      </c>
      <c r="J1521" s="16" t="str">
        <f t="shared" si="139"/>
        <v/>
      </c>
      <c r="K1521" s="16" t="str">
        <f t="shared" si="140"/>
        <v/>
      </c>
      <c r="L1521" s="16" t="str" cm="1">
        <f t="array" ref="L1521">IF(E1521="","",_xlfn.IFS(E1521=18,40,E1521=16,3,E1521=10,10))</f>
        <v/>
      </c>
      <c r="M1521" s="22" t="str">
        <f>IF(E1521=18,'Lay Out'!D1521,IF(E1521=10,'Lay Out'!D1521,IF(E1521=16,'Lay Out'!D1521,"")))</f>
        <v/>
      </c>
      <c r="N1521" s="16" t="str">
        <f>IF(K1521=1,'Lay Out'!G1521,"")</f>
        <v/>
      </c>
      <c r="O1521" s="23" t="str">
        <f>IF(K1521=1,'Lay Out'!$J$25,"")</f>
        <v/>
      </c>
      <c r="P1521">
        <f t="shared" si="141"/>
        <v>90646</v>
      </c>
      <c r="Q1521" s="16" t="str">
        <f>IF(K1521=1,'Lay Out'!F1521,"")</f>
        <v/>
      </c>
    </row>
    <row r="1522" spans="1:17" ht="14.4">
      <c r="A1522" t="str">
        <f>IF(C1522="no",_xlfn.XLOOKUP(D1522,'BASE BANCOS'!B:B,'BASE BANCOS'!C:C,"",0,1),IF(C1522&gt;2,_xlfn.XLOOKUP(D1522,'BASE BANCOS'!A:A,'BASE BANCOS'!C:C,"",0,1),""))</f>
        <v/>
      </c>
      <c r="B1522" s="16" t="str">
        <f>_xlfn.XLOOKUP(A1522,'BASE BANCOS'!C:C,'BASE BANCOS'!B:B,"",0,1)</f>
        <v/>
      </c>
      <c r="C1522" t="str">
        <f t="shared" si="143"/>
        <v/>
      </c>
      <c r="D1522" s="16">
        <f t="shared" si="142"/>
        <v>0</v>
      </c>
      <c r="E1522" t="str">
        <f t="shared" si="138"/>
        <v/>
      </c>
      <c r="F1522" s="21" t="str">
        <f>IF('Lay Out'!A1522&gt;1,'Lay Out'!C1522,"")</f>
        <v/>
      </c>
      <c r="G1522">
        <f>'Lay Out'!E1522</f>
        <v>0</v>
      </c>
      <c r="H1522" s="16" t="str">
        <f ca="1">IF('Lay Out'!A1522&gt;3,CONCATENATE('Lay Out'!A1522,RANDBETWEEN(1,99999)),(""))</f>
        <v/>
      </c>
      <c r="I1522" s="16" t="str">
        <f>IF('Lay Out'!A1522&gt;1,'Lay Out'!B1522,"")</f>
        <v/>
      </c>
      <c r="J1522" s="16" t="str">
        <f t="shared" si="139"/>
        <v/>
      </c>
      <c r="K1522" s="16" t="str">
        <f t="shared" si="140"/>
        <v/>
      </c>
      <c r="L1522" s="16" t="str" cm="1">
        <f t="array" ref="L1522">IF(E1522="","",_xlfn.IFS(E1522=18,40,E1522=16,3,E1522=10,10))</f>
        <v/>
      </c>
      <c r="M1522" s="22" t="str">
        <f>IF(E1522=18,'Lay Out'!D1522,IF(E1522=10,'Lay Out'!D1522,IF(E1522=16,'Lay Out'!D1522,"")))</f>
        <v/>
      </c>
      <c r="N1522" s="16" t="str">
        <f>IF(K1522=1,'Lay Out'!G1522,"")</f>
        <v/>
      </c>
      <c r="O1522" s="23" t="str">
        <f>IF(K1522=1,'Lay Out'!$J$25,"")</f>
        <v/>
      </c>
      <c r="P1522">
        <f t="shared" si="141"/>
        <v>90646</v>
      </c>
      <c r="Q1522" s="16" t="str">
        <f>IF(K1522=1,'Lay Out'!F1522,"")</f>
        <v/>
      </c>
    </row>
    <row r="1523" spans="1:17" ht="14.4">
      <c r="A1523" t="str">
        <f>IF(C1523="no",_xlfn.XLOOKUP(D1523,'BASE BANCOS'!B:B,'BASE BANCOS'!C:C,"",0,1),IF(C1523&gt;2,_xlfn.XLOOKUP(D1523,'BASE BANCOS'!A:A,'BASE BANCOS'!C:C,"",0,1),""))</f>
        <v/>
      </c>
      <c r="B1523" s="16" t="str">
        <f>_xlfn.XLOOKUP(A1523,'BASE BANCOS'!C:C,'BASE BANCOS'!B:B,"",0,1)</f>
        <v/>
      </c>
      <c r="C1523" t="str">
        <f t="shared" si="143"/>
        <v/>
      </c>
      <c r="D1523" s="16">
        <f t="shared" si="142"/>
        <v>0</v>
      </c>
      <c r="E1523" t="str">
        <f t="shared" si="138"/>
        <v/>
      </c>
      <c r="F1523" s="21" t="str">
        <f>IF('Lay Out'!A1523&gt;1,'Lay Out'!C1523,"")</f>
        <v/>
      </c>
      <c r="G1523">
        <f>'Lay Out'!E1523</f>
        <v>0</v>
      </c>
      <c r="H1523" s="16" t="str">
        <f ca="1">IF('Lay Out'!A1523&gt;3,CONCATENATE('Lay Out'!A1523,RANDBETWEEN(1,99999)),(""))</f>
        <v/>
      </c>
      <c r="I1523" s="16" t="str">
        <f>IF('Lay Out'!A1523&gt;1,'Lay Out'!B1523,"")</f>
        <v/>
      </c>
      <c r="J1523" s="16" t="str">
        <f t="shared" si="139"/>
        <v/>
      </c>
      <c r="K1523" s="16" t="str">
        <f t="shared" si="140"/>
        <v/>
      </c>
      <c r="L1523" s="16" t="str" cm="1">
        <f t="array" ref="L1523">IF(E1523="","",_xlfn.IFS(E1523=18,40,E1523=16,3,E1523=10,10))</f>
        <v/>
      </c>
      <c r="M1523" s="22" t="str">
        <f>IF(E1523=18,'Lay Out'!D1523,IF(E1523=10,'Lay Out'!D1523,IF(E1523=16,'Lay Out'!D1523,"")))</f>
        <v/>
      </c>
      <c r="N1523" s="16" t="str">
        <f>IF(K1523=1,'Lay Out'!G1523,"")</f>
        <v/>
      </c>
      <c r="O1523" s="23" t="str">
        <f>IF(K1523=1,'Lay Out'!$J$25,"")</f>
        <v/>
      </c>
      <c r="P1523">
        <f t="shared" si="141"/>
        <v>90646</v>
      </c>
      <c r="Q1523" s="16" t="str">
        <f>IF(K1523=1,'Lay Out'!F1523,"")</f>
        <v/>
      </c>
    </row>
    <row r="1524" spans="1:17" ht="14.4">
      <c r="A1524" t="str">
        <f>IF(C1524="no",_xlfn.XLOOKUP(D1524,'BASE BANCOS'!B:B,'BASE BANCOS'!C:C,"",0,1),IF(C1524&gt;2,_xlfn.XLOOKUP(D1524,'BASE BANCOS'!A:A,'BASE BANCOS'!C:C,"",0,1),""))</f>
        <v/>
      </c>
      <c r="B1524" s="16" t="str">
        <f>_xlfn.XLOOKUP(A1524,'BASE BANCOS'!C:C,'BASE BANCOS'!B:B,"",0,1)</f>
        <v/>
      </c>
      <c r="C1524" t="str">
        <f t="shared" si="143"/>
        <v/>
      </c>
      <c r="D1524" s="16">
        <f t="shared" si="142"/>
        <v>0</v>
      </c>
      <c r="E1524" t="str">
        <f t="shared" si="138"/>
        <v/>
      </c>
      <c r="F1524" s="21" t="str">
        <f>IF('Lay Out'!A1524&gt;1,'Lay Out'!C1524,"")</f>
        <v/>
      </c>
      <c r="G1524">
        <f>'Lay Out'!E1524</f>
        <v>0</v>
      </c>
      <c r="H1524" s="16" t="str">
        <f ca="1">IF('Lay Out'!A1524&gt;3,CONCATENATE('Lay Out'!A1524,RANDBETWEEN(1,99999)),(""))</f>
        <v/>
      </c>
      <c r="I1524" s="16" t="str">
        <f>IF('Lay Out'!A1524&gt;1,'Lay Out'!B1524,"")</f>
        <v/>
      </c>
      <c r="J1524" s="16" t="str">
        <f t="shared" si="139"/>
        <v/>
      </c>
      <c r="K1524" s="16" t="str">
        <f t="shared" si="140"/>
        <v/>
      </c>
      <c r="L1524" s="16" t="str" cm="1">
        <f t="array" ref="L1524">IF(E1524="","",_xlfn.IFS(E1524=18,40,E1524=16,3,E1524=10,10))</f>
        <v/>
      </c>
      <c r="M1524" s="22" t="str">
        <f>IF(E1524=18,'Lay Out'!D1524,IF(E1524=10,'Lay Out'!D1524,IF(E1524=16,'Lay Out'!D1524,"")))</f>
        <v/>
      </c>
      <c r="N1524" s="16" t="str">
        <f>IF(K1524=1,'Lay Out'!G1524,"")</f>
        <v/>
      </c>
      <c r="O1524" s="23" t="str">
        <f>IF(K1524=1,'Lay Out'!$J$25,"")</f>
        <v/>
      </c>
      <c r="P1524">
        <f t="shared" si="141"/>
        <v>90646</v>
      </c>
      <c r="Q1524" s="16" t="str">
        <f>IF(K1524=1,'Lay Out'!F1524,"")</f>
        <v/>
      </c>
    </row>
    <row r="1525" spans="1:17" ht="14.4">
      <c r="A1525" t="str">
        <f>IF(C1525="no",_xlfn.XLOOKUP(D1525,'BASE BANCOS'!B:B,'BASE BANCOS'!C:C,"",0,1),IF(C1525&gt;2,_xlfn.XLOOKUP(D1525,'BASE BANCOS'!A:A,'BASE BANCOS'!C:C,"",0,1),""))</f>
        <v/>
      </c>
      <c r="B1525" s="16" t="str">
        <f>_xlfn.XLOOKUP(A1525,'BASE BANCOS'!C:C,'BASE BANCOS'!B:B,"",0,1)</f>
        <v/>
      </c>
      <c r="C1525" t="str">
        <f t="shared" si="143"/>
        <v/>
      </c>
      <c r="D1525" s="16">
        <f t="shared" si="142"/>
        <v>0</v>
      </c>
      <c r="E1525" t="str">
        <f t="shared" si="138"/>
        <v/>
      </c>
      <c r="F1525" s="21" t="str">
        <f>IF('Lay Out'!A1525&gt;1,'Lay Out'!C1525,"")</f>
        <v/>
      </c>
      <c r="G1525">
        <f>'Lay Out'!E1525</f>
        <v>0</v>
      </c>
      <c r="H1525" s="16" t="str">
        <f ca="1">IF('Lay Out'!A1525&gt;3,CONCATENATE('Lay Out'!A1525,RANDBETWEEN(1,99999)),(""))</f>
        <v/>
      </c>
      <c r="I1525" s="16" t="str">
        <f>IF('Lay Out'!A1525&gt;1,'Lay Out'!B1525,"")</f>
        <v/>
      </c>
      <c r="J1525" s="16" t="str">
        <f t="shared" si="139"/>
        <v/>
      </c>
      <c r="K1525" s="16" t="str">
        <f t="shared" si="140"/>
        <v/>
      </c>
      <c r="L1525" s="16" t="str" cm="1">
        <f t="array" ref="L1525">IF(E1525="","",_xlfn.IFS(E1525=18,40,E1525=16,3,E1525=10,10))</f>
        <v/>
      </c>
      <c r="M1525" s="22" t="str">
        <f>IF(E1525=18,'Lay Out'!D1525,IF(E1525=10,'Lay Out'!D1525,IF(E1525=16,'Lay Out'!D1525,"")))</f>
        <v/>
      </c>
      <c r="N1525" s="16" t="str">
        <f>IF(K1525=1,'Lay Out'!G1525,"")</f>
        <v/>
      </c>
      <c r="O1525" s="23" t="str">
        <f>IF(K1525=1,'Lay Out'!$J$25,"")</f>
        <v/>
      </c>
      <c r="P1525">
        <f t="shared" si="141"/>
        <v>90646</v>
      </c>
      <c r="Q1525" s="16" t="str">
        <f>IF(K1525=1,'Lay Out'!F1525,"")</f>
        <v/>
      </c>
    </row>
    <row r="1526" spans="1:17" ht="14.4">
      <c r="A1526" t="str">
        <f>IF(C1526="no",_xlfn.XLOOKUP(D1526,'BASE BANCOS'!B:B,'BASE BANCOS'!C:C,"",0,1),IF(C1526&gt;2,_xlfn.XLOOKUP(D1526,'BASE BANCOS'!A:A,'BASE BANCOS'!C:C,"",0,1),""))</f>
        <v/>
      </c>
      <c r="B1526" s="16" t="str">
        <f>_xlfn.XLOOKUP(A1526,'BASE BANCOS'!C:C,'BASE BANCOS'!B:B,"",0,1)</f>
        <v/>
      </c>
      <c r="C1526" t="str">
        <f t="shared" si="143"/>
        <v/>
      </c>
      <c r="D1526" s="16">
        <f t="shared" si="142"/>
        <v>0</v>
      </c>
      <c r="E1526" t="str">
        <f t="shared" si="138"/>
        <v/>
      </c>
      <c r="F1526" s="21" t="str">
        <f>IF('Lay Out'!A1526&gt;1,'Lay Out'!C1526,"")</f>
        <v/>
      </c>
      <c r="G1526">
        <f>'Lay Out'!E1526</f>
        <v>0</v>
      </c>
      <c r="H1526" s="16" t="str">
        <f ca="1">IF('Lay Out'!A1526&gt;3,CONCATENATE('Lay Out'!A1526,RANDBETWEEN(1,99999)),(""))</f>
        <v/>
      </c>
      <c r="I1526" s="16" t="str">
        <f>IF('Lay Out'!A1526&gt;1,'Lay Out'!B1526,"")</f>
        <v/>
      </c>
      <c r="J1526" s="16" t="str">
        <f t="shared" si="139"/>
        <v/>
      </c>
      <c r="K1526" s="16" t="str">
        <f t="shared" si="140"/>
        <v/>
      </c>
      <c r="L1526" s="16" t="str" cm="1">
        <f t="array" ref="L1526">IF(E1526="","",_xlfn.IFS(E1526=18,40,E1526=16,3,E1526=10,10))</f>
        <v/>
      </c>
      <c r="M1526" s="22" t="str">
        <f>IF(E1526=18,'Lay Out'!D1526,IF(E1526=10,'Lay Out'!D1526,IF(E1526=16,'Lay Out'!D1526,"")))</f>
        <v/>
      </c>
      <c r="N1526" s="16" t="str">
        <f>IF(K1526=1,'Lay Out'!G1526,"")</f>
        <v/>
      </c>
      <c r="O1526" s="23" t="str">
        <f>IF(K1526=1,'Lay Out'!$J$25,"")</f>
        <v/>
      </c>
      <c r="P1526">
        <f t="shared" si="141"/>
        <v>90646</v>
      </c>
      <c r="Q1526" s="16" t="str">
        <f>IF(K1526=1,'Lay Out'!F1526,"")</f>
        <v/>
      </c>
    </row>
    <row r="1527" spans="1:17" ht="14.4">
      <c r="A1527" t="str">
        <f>IF(C1527="no",_xlfn.XLOOKUP(D1527,'BASE BANCOS'!B:B,'BASE BANCOS'!C:C,"",0,1),IF(C1527&gt;2,_xlfn.XLOOKUP(D1527,'BASE BANCOS'!A:A,'BASE BANCOS'!C:C,"",0,1),""))</f>
        <v/>
      </c>
      <c r="B1527" s="16" t="str">
        <f>_xlfn.XLOOKUP(A1527,'BASE BANCOS'!C:C,'BASE BANCOS'!B:B,"",0,1)</f>
        <v/>
      </c>
      <c r="C1527" t="str">
        <f t="shared" si="143"/>
        <v/>
      </c>
      <c r="D1527" s="16">
        <f t="shared" si="142"/>
        <v>0</v>
      </c>
      <c r="E1527" t="str">
        <f t="shared" si="138"/>
        <v/>
      </c>
      <c r="F1527" s="21" t="str">
        <f>IF('Lay Out'!A1527&gt;1,'Lay Out'!C1527,"")</f>
        <v/>
      </c>
      <c r="G1527">
        <f>'Lay Out'!E1527</f>
        <v>0</v>
      </c>
      <c r="H1527" s="16" t="str">
        <f ca="1">IF('Lay Out'!A1527&gt;3,CONCATENATE('Lay Out'!A1527,RANDBETWEEN(1,99999)),(""))</f>
        <v/>
      </c>
      <c r="I1527" s="16" t="str">
        <f>IF('Lay Out'!A1527&gt;1,'Lay Out'!B1527,"")</f>
        <v/>
      </c>
      <c r="J1527" s="16" t="str">
        <f t="shared" si="139"/>
        <v/>
      </c>
      <c r="K1527" s="16" t="str">
        <f t="shared" si="140"/>
        <v/>
      </c>
      <c r="L1527" s="16" t="str" cm="1">
        <f t="array" ref="L1527">IF(E1527="","",_xlfn.IFS(E1527=18,40,E1527=16,3,E1527=10,10))</f>
        <v/>
      </c>
      <c r="M1527" s="22" t="str">
        <f>IF(E1527=18,'Lay Out'!D1527,IF(E1527=10,'Lay Out'!D1527,IF(E1527=16,'Lay Out'!D1527,"")))</f>
        <v/>
      </c>
      <c r="N1527" s="16" t="str">
        <f>IF(K1527=1,'Lay Out'!G1527,"")</f>
        <v/>
      </c>
      <c r="O1527" s="23" t="str">
        <f>IF(K1527=1,'Lay Out'!$J$25,"")</f>
        <v/>
      </c>
      <c r="P1527">
        <f t="shared" si="141"/>
        <v>90646</v>
      </c>
      <c r="Q1527" s="16" t="str">
        <f>IF(K1527=1,'Lay Out'!F1527,"")</f>
        <v/>
      </c>
    </row>
    <row r="1528" spans="1:17" ht="14.4">
      <c r="A1528" t="str">
        <f>IF(C1528="no",_xlfn.XLOOKUP(D1528,'BASE BANCOS'!B:B,'BASE BANCOS'!C:C,"",0,1),IF(C1528&gt;2,_xlfn.XLOOKUP(D1528,'BASE BANCOS'!A:A,'BASE BANCOS'!C:C,"",0,1),""))</f>
        <v/>
      </c>
      <c r="B1528" s="16" t="str">
        <f>_xlfn.XLOOKUP(A1528,'BASE BANCOS'!C:C,'BASE BANCOS'!B:B,"",0,1)</f>
        <v/>
      </c>
      <c r="C1528" t="str">
        <f t="shared" si="143"/>
        <v/>
      </c>
      <c r="D1528" s="16">
        <f t="shared" si="142"/>
        <v>0</v>
      </c>
      <c r="E1528" t="str">
        <f t="shared" si="138"/>
        <v/>
      </c>
      <c r="F1528" s="21" t="str">
        <f>IF('Lay Out'!A1528&gt;1,'Lay Out'!C1528,"")</f>
        <v/>
      </c>
      <c r="G1528">
        <f>'Lay Out'!E1528</f>
        <v>0</v>
      </c>
      <c r="H1528" s="16" t="str">
        <f ca="1">IF('Lay Out'!A1528&gt;3,CONCATENATE('Lay Out'!A1528,RANDBETWEEN(1,99999)),(""))</f>
        <v/>
      </c>
      <c r="I1528" s="16" t="str">
        <f>IF('Lay Out'!A1528&gt;1,'Lay Out'!B1528,"")</f>
        <v/>
      </c>
      <c r="J1528" s="16" t="str">
        <f t="shared" si="139"/>
        <v/>
      </c>
      <c r="K1528" s="16" t="str">
        <f t="shared" si="140"/>
        <v/>
      </c>
      <c r="L1528" s="16" t="str" cm="1">
        <f t="array" ref="L1528">IF(E1528="","",_xlfn.IFS(E1528=18,40,E1528=16,3,E1528=10,10))</f>
        <v/>
      </c>
      <c r="M1528" s="22" t="str">
        <f>IF(E1528=18,'Lay Out'!D1528,IF(E1528=10,'Lay Out'!D1528,IF(E1528=16,'Lay Out'!D1528,"")))</f>
        <v/>
      </c>
      <c r="N1528" s="16" t="str">
        <f>IF(K1528=1,'Lay Out'!G1528,"")</f>
        <v/>
      </c>
      <c r="O1528" s="23" t="str">
        <f>IF(K1528=1,'Lay Out'!$J$25,"")</f>
        <v/>
      </c>
      <c r="P1528">
        <f t="shared" si="141"/>
        <v>90646</v>
      </c>
      <c r="Q1528" s="16" t="str">
        <f>IF(K1528=1,'Lay Out'!F1528,"")</f>
        <v/>
      </c>
    </row>
    <row r="1529" spans="1:17" ht="14.4">
      <c r="A1529" t="str">
        <f>IF(C1529="no",_xlfn.XLOOKUP(D1529,'BASE BANCOS'!B:B,'BASE BANCOS'!C:C,"",0,1),IF(C1529&gt;2,_xlfn.XLOOKUP(D1529,'BASE BANCOS'!A:A,'BASE BANCOS'!C:C,"",0,1),""))</f>
        <v/>
      </c>
      <c r="B1529" s="16" t="str">
        <f>_xlfn.XLOOKUP(A1529,'BASE BANCOS'!C:C,'BASE BANCOS'!B:B,"",0,1)</f>
        <v/>
      </c>
      <c r="C1529" t="str">
        <f t="shared" si="143"/>
        <v/>
      </c>
      <c r="D1529" s="16">
        <f t="shared" si="142"/>
        <v>0</v>
      </c>
      <c r="E1529" t="str">
        <f t="shared" si="138"/>
        <v/>
      </c>
      <c r="F1529" s="21" t="str">
        <f>IF('Lay Out'!A1529&gt;1,'Lay Out'!C1529,"")</f>
        <v/>
      </c>
      <c r="G1529">
        <f>'Lay Out'!E1529</f>
        <v>0</v>
      </c>
      <c r="H1529" s="16" t="str">
        <f ca="1">IF('Lay Out'!A1529&gt;3,CONCATENATE('Lay Out'!A1529,RANDBETWEEN(1,99999)),(""))</f>
        <v/>
      </c>
      <c r="I1529" s="16" t="str">
        <f>IF('Lay Out'!A1529&gt;1,'Lay Out'!B1529,"")</f>
        <v/>
      </c>
      <c r="J1529" s="16" t="str">
        <f t="shared" si="139"/>
        <v/>
      </c>
      <c r="K1529" s="16" t="str">
        <f t="shared" si="140"/>
        <v/>
      </c>
      <c r="L1529" s="16" t="str" cm="1">
        <f t="array" ref="L1529">IF(E1529="","",_xlfn.IFS(E1529=18,40,E1529=16,3,E1529=10,10))</f>
        <v/>
      </c>
      <c r="M1529" s="22" t="str">
        <f>IF(E1529=18,'Lay Out'!D1529,IF(E1529=10,'Lay Out'!D1529,IF(E1529=16,'Lay Out'!D1529,"")))</f>
        <v/>
      </c>
      <c r="N1529" s="16" t="str">
        <f>IF(K1529=1,'Lay Out'!G1529,"")</f>
        <v/>
      </c>
      <c r="O1529" s="23" t="str">
        <f>IF(K1529=1,'Lay Out'!$J$25,"")</f>
        <v/>
      </c>
      <c r="P1529">
        <f t="shared" si="141"/>
        <v>90646</v>
      </c>
      <c r="Q1529" s="16" t="str">
        <f>IF(K1529=1,'Lay Out'!F1529,"")</f>
        <v/>
      </c>
    </row>
    <row r="1530" spans="1:17" ht="14.4">
      <c r="A1530" t="str">
        <f>IF(C1530="no",_xlfn.XLOOKUP(D1530,'BASE BANCOS'!B:B,'BASE BANCOS'!C:C,"",0,1),IF(C1530&gt;2,_xlfn.XLOOKUP(D1530,'BASE BANCOS'!A:A,'BASE BANCOS'!C:C,"",0,1),""))</f>
        <v/>
      </c>
      <c r="B1530" s="16" t="str">
        <f>_xlfn.XLOOKUP(A1530,'BASE BANCOS'!C:C,'BASE BANCOS'!B:B,"",0,1)</f>
        <v/>
      </c>
      <c r="C1530" t="str">
        <f t="shared" si="143"/>
        <v/>
      </c>
      <c r="D1530" s="16">
        <f t="shared" si="142"/>
        <v>0</v>
      </c>
      <c r="E1530" t="str">
        <f t="shared" si="138"/>
        <v/>
      </c>
      <c r="F1530" s="21" t="str">
        <f>IF('Lay Out'!A1530&gt;1,'Lay Out'!C1530,"")</f>
        <v/>
      </c>
      <c r="G1530">
        <f>'Lay Out'!E1530</f>
        <v>0</v>
      </c>
      <c r="H1530" s="16" t="str">
        <f ca="1">IF('Lay Out'!A1530&gt;3,CONCATENATE('Lay Out'!A1530,RANDBETWEEN(1,99999)),(""))</f>
        <v/>
      </c>
      <c r="I1530" s="16" t="str">
        <f>IF('Lay Out'!A1530&gt;1,'Lay Out'!B1530,"")</f>
        <v/>
      </c>
      <c r="J1530" s="16" t="str">
        <f t="shared" si="139"/>
        <v/>
      </c>
      <c r="K1530" s="16" t="str">
        <f t="shared" si="140"/>
        <v/>
      </c>
      <c r="L1530" s="16" t="str" cm="1">
        <f t="array" ref="L1530">IF(E1530="","",_xlfn.IFS(E1530=18,40,E1530=16,3,E1530=10,10))</f>
        <v/>
      </c>
      <c r="M1530" s="22" t="str">
        <f>IF(E1530=18,'Lay Out'!D1530,IF(E1530=10,'Lay Out'!D1530,IF(E1530=16,'Lay Out'!D1530,"")))</f>
        <v/>
      </c>
      <c r="N1530" s="16" t="str">
        <f>IF(K1530=1,'Lay Out'!G1530,"")</f>
        <v/>
      </c>
      <c r="O1530" s="23" t="str">
        <f>IF(K1530=1,'Lay Out'!$J$25,"")</f>
        <v/>
      </c>
      <c r="P1530">
        <f t="shared" si="141"/>
        <v>90646</v>
      </c>
      <c r="Q1530" s="16" t="str">
        <f>IF(K1530=1,'Lay Out'!F1530,"")</f>
        <v/>
      </c>
    </row>
    <row r="1531" spans="1:17" ht="14.4">
      <c r="A1531" t="str">
        <f>IF(C1531="no",_xlfn.XLOOKUP(D1531,'BASE BANCOS'!B:B,'BASE BANCOS'!C:C,"",0,1),IF(C1531&gt;2,_xlfn.XLOOKUP(D1531,'BASE BANCOS'!A:A,'BASE BANCOS'!C:C,"",0,1),""))</f>
        <v/>
      </c>
      <c r="B1531" s="16" t="str">
        <f>_xlfn.XLOOKUP(A1531,'BASE BANCOS'!C:C,'BASE BANCOS'!B:B,"",0,1)</f>
        <v/>
      </c>
      <c r="C1531" t="str">
        <f t="shared" si="143"/>
        <v/>
      </c>
      <c r="D1531" s="16">
        <f t="shared" si="142"/>
        <v>0</v>
      </c>
      <c r="E1531" t="str">
        <f t="shared" si="138"/>
        <v/>
      </c>
      <c r="F1531" s="21" t="str">
        <f>IF('Lay Out'!A1531&gt;1,'Lay Out'!C1531,"")</f>
        <v/>
      </c>
      <c r="G1531">
        <f>'Lay Out'!E1531</f>
        <v>0</v>
      </c>
      <c r="H1531" s="16" t="str">
        <f ca="1">IF('Lay Out'!A1531&gt;3,CONCATENATE('Lay Out'!A1531,RANDBETWEEN(1,99999)),(""))</f>
        <v/>
      </c>
      <c r="I1531" s="16" t="str">
        <f>IF('Lay Out'!A1531&gt;1,'Lay Out'!B1531,"")</f>
        <v/>
      </c>
      <c r="J1531" s="16" t="str">
        <f t="shared" si="139"/>
        <v/>
      </c>
      <c r="K1531" s="16" t="str">
        <f t="shared" si="140"/>
        <v/>
      </c>
      <c r="L1531" s="16" t="str" cm="1">
        <f t="array" ref="L1531">IF(E1531="","",_xlfn.IFS(E1531=18,40,E1531=16,3,E1531=10,10))</f>
        <v/>
      </c>
      <c r="M1531" s="22" t="str">
        <f>IF(E1531=18,'Lay Out'!D1531,IF(E1531=10,'Lay Out'!D1531,IF(E1531=16,'Lay Out'!D1531,"")))</f>
        <v/>
      </c>
      <c r="N1531" s="16" t="str">
        <f>IF(K1531=1,'Lay Out'!G1531,"")</f>
        <v/>
      </c>
      <c r="O1531" s="23" t="str">
        <f>IF(K1531=1,'Lay Out'!$J$25,"")</f>
        <v/>
      </c>
      <c r="P1531">
        <f t="shared" si="141"/>
        <v>90646</v>
      </c>
      <c r="Q1531" s="16" t="str">
        <f>IF(K1531=1,'Lay Out'!F1531,"")</f>
        <v/>
      </c>
    </row>
    <row r="1532" spans="1:17" ht="14.4">
      <c r="A1532" t="str">
        <f>IF(C1532="no",_xlfn.XLOOKUP(D1532,'BASE BANCOS'!B:B,'BASE BANCOS'!C:C,"",0,1),IF(C1532&gt;2,_xlfn.XLOOKUP(D1532,'BASE BANCOS'!A:A,'BASE BANCOS'!C:C,"",0,1),""))</f>
        <v/>
      </c>
      <c r="B1532" s="16" t="str">
        <f>_xlfn.XLOOKUP(A1532,'BASE BANCOS'!C:C,'BASE BANCOS'!B:B,"",0,1)</f>
        <v/>
      </c>
      <c r="C1532" t="str">
        <f t="shared" si="143"/>
        <v/>
      </c>
      <c r="D1532" s="16">
        <f t="shared" si="142"/>
        <v>0</v>
      </c>
      <c r="E1532" t="str">
        <f t="shared" si="138"/>
        <v/>
      </c>
      <c r="F1532" s="21" t="str">
        <f>IF('Lay Out'!A1532&gt;1,'Lay Out'!C1532,"")</f>
        <v/>
      </c>
      <c r="G1532">
        <f>'Lay Out'!E1532</f>
        <v>0</v>
      </c>
      <c r="H1532" s="16" t="str">
        <f ca="1">IF('Lay Out'!A1532&gt;3,CONCATENATE('Lay Out'!A1532,RANDBETWEEN(1,99999)),(""))</f>
        <v/>
      </c>
      <c r="I1532" s="16" t="str">
        <f>IF('Lay Out'!A1532&gt;1,'Lay Out'!B1532,"")</f>
        <v/>
      </c>
      <c r="J1532" s="16" t="str">
        <f t="shared" si="139"/>
        <v/>
      </c>
      <c r="K1532" s="16" t="str">
        <f t="shared" si="140"/>
        <v/>
      </c>
      <c r="L1532" s="16" t="str" cm="1">
        <f t="array" ref="L1532">IF(E1532="","",_xlfn.IFS(E1532=18,40,E1532=16,3,E1532=10,10))</f>
        <v/>
      </c>
      <c r="M1532" s="22" t="str">
        <f>IF(E1532=18,'Lay Out'!D1532,IF(E1532=10,'Lay Out'!D1532,IF(E1532=16,'Lay Out'!D1532,"")))</f>
        <v/>
      </c>
      <c r="N1532" s="16" t="str">
        <f>IF(K1532=1,'Lay Out'!G1532,"")</f>
        <v/>
      </c>
      <c r="O1532" s="23" t="str">
        <f>IF(K1532=1,'Lay Out'!$J$25,"")</f>
        <v/>
      </c>
      <c r="P1532">
        <f t="shared" si="141"/>
        <v>90646</v>
      </c>
      <c r="Q1532" s="16" t="str">
        <f>IF(K1532=1,'Lay Out'!F1532,"")</f>
        <v/>
      </c>
    </row>
    <row r="1533" spans="1:17" ht="14.4">
      <c r="A1533" t="str">
        <f>IF(C1533="no",_xlfn.XLOOKUP(D1533,'BASE BANCOS'!B:B,'BASE BANCOS'!C:C,"",0,1),IF(C1533&gt;2,_xlfn.XLOOKUP(D1533,'BASE BANCOS'!A:A,'BASE BANCOS'!C:C,"",0,1),""))</f>
        <v/>
      </c>
      <c r="B1533" s="16" t="str">
        <f>_xlfn.XLOOKUP(A1533,'BASE BANCOS'!C:C,'BASE BANCOS'!B:B,"",0,1)</f>
        <v/>
      </c>
      <c r="C1533" t="str">
        <f t="shared" si="143"/>
        <v/>
      </c>
      <c r="D1533" s="16">
        <f t="shared" si="142"/>
        <v>0</v>
      </c>
      <c r="E1533" t="str">
        <f t="shared" si="138"/>
        <v/>
      </c>
      <c r="F1533" s="21" t="str">
        <f>IF('Lay Out'!A1533&gt;1,'Lay Out'!C1533,"")</f>
        <v/>
      </c>
      <c r="G1533">
        <f>'Lay Out'!E1533</f>
        <v>0</v>
      </c>
      <c r="H1533" s="16" t="str">
        <f ca="1">IF('Lay Out'!A1533&gt;3,CONCATENATE('Lay Out'!A1533,RANDBETWEEN(1,99999)),(""))</f>
        <v/>
      </c>
      <c r="I1533" s="16" t="str">
        <f>IF('Lay Out'!A1533&gt;1,'Lay Out'!B1533,"")</f>
        <v/>
      </c>
      <c r="J1533" s="16" t="str">
        <f t="shared" si="139"/>
        <v/>
      </c>
      <c r="K1533" s="16" t="str">
        <f t="shared" si="140"/>
        <v/>
      </c>
      <c r="L1533" s="16" t="str" cm="1">
        <f t="array" ref="L1533">IF(E1533="","",_xlfn.IFS(E1533=18,40,E1533=16,3,E1533=10,10))</f>
        <v/>
      </c>
      <c r="M1533" s="22" t="str">
        <f>IF(E1533=18,'Lay Out'!D1533,IF(E1533=10,'Lay Out'!D1533,IF(E1533=16,'Lay Out'!D1533,"")))</f>
        <v/>
      </c>
      <c r="N1533" s="16" t="str">
        <f>IF(K1533=1,'Lay Out'!G1533,"")</f>
        <v/>
      </c>
      <c r="O1533" s="23" t="str">
        <f>IF(K1533=1,'Lay Out'!$J$25,"")</f>
        <v/>
      </c>
      <c r="P1533">
        <f t="shared" si="141"/>
        <v>90646</v>
      </c>
      <c r="Q1533" s="16" t="str">
        <f>IF(K1533=1,'Lay Out'!F1533,"")</f>
        <v/>
      </c>
    </row>
    <row r="1534" spans="1:17" ht="14.4">
      <c r="A1534" t="str">
        <f>IF(C1534="no",_xlfn.XLOOKUP(D1534,'BASE BANCOS'!B:B,'BASE BANCOS'!C:C,"",0,1),IF(C1534&gt;2,_xlfn.XLOOKUP(D1534,'BASE BANCOS'!A:A,'BASE BANCOS'!C:C,"",0,1),""))</f>
        <v/>
      </c>
      <c r="B1534" s="16" t="str">
        <f>_xlfn.XLOOKUP(A1534,'BASE BANCOS'!C:C,'BASE BANCOS'!B:B,"",0,1)</f>
        <v/>
      </c>
      <c r="C1534" t="str">
        <f t="shared" si="143"/>
        <v/>
      </c>
      <c r="D1534" s="16">
        <f t="shared" si="142"/>
        <v>0</v>
      </c>
      <c r="E1534" t="str">
        <f t="shared" si="138"/>
        <v/>
      </c>
      <c r="F1534" s="21" t="str">
        <f>IF('Lay Out'!A1534&gt;1,'Lay Out'!C1534,"")</f>
        <v/>
      </c>
      <c r="G1534">
        <f>'Lay Out'!E1534</f>
        <v>0</v>
      </c>
      <c r="H1534" s="16" t="str">
        <f ca="1">IF('Lay Out'!A1534&gt;3,CONCATENATE('Lay Out'!A1534,RANDBETWEEN(1,99999)),(""))</f>
        <v/>
      </c>
      <c r="I1534" s="16" t="str">
        <f>IF('Lay Out'!A1534&gt;1,'Lay Out'!B1534,"")</f>
        <v/>
      </c>
      <c r="J1534" s="16" t="str">
        <f t="shared" si="139"/>
        <v/>
      </c>
      <c r="K1534" s="16" t="str">
        <f t="shared" si="140"/>
        <v/>
      </c>
      <c r="L1534" s="16" t="str" cm="1">
        <f t="array" ref="L1534">IF(E1534="","",_xlfn.IFS(E1534=18,40,E1534=16,3,E1534=10,10))</f>
        <v/>
      </c>
      <c r="M1534" s="22" t="str">
        <f>IF(E1534=18,'Lay Out'!D1534,IF(E1534=10,'Lay Out'!D1534,IF(E1534=16,'Lay Out'!D1534,"")))</f>
        <v/>
      </c>
      <c r="N1534" s="16" t="str">
        <f>IF(K1534=1,'Lay Out'!G1534,"")</f>
        <v/>
      </c>
      <c r="O1534" s="23" t="str">
        <f>IF(K1534=1,'Lay Out'!$J$25,"")</f>
        <v/>
      </c>
      <c r="P1534">
        <f t="shared" si="141"/>
        <v>90646</v>
      </c>
      <c r="Q1534" s="16" t="str">
        <f>IF(K1534=1,'Lay Out'!F1534,"")</f>
        <v/>
      </c>
    </row>
    <row r="1535" spans="1:17" ht="14.4">
      <c r="A1535" t="str">
        <f>IF(C1535="no",_xlfn.XLOOKUP(D1535,'BASE BANCOS'!B:B,'BASE BANCOS'!C:C,"",0,1),IF(C1535&gt;2,_xlfn.XLOOKUP(D1535,'BASE BANCOS'!A:A,'BASE BANCOS'!C:C,"",0,1),""))</f>
        <v/>
      </c>
      <c r="B1535" s="16" t="str">
        <f>_xlfn.XLOOKUP(A1535,'BASE BANCOS'!C:C,'BASE BANCOS'!B:B,"",0,1)</f>
        <v/>
      </c>
      <c r="C1535" t="str">
        <f t="shared" si="143"/>
        <v/>
      </c>
      <c r="D1535" s="16">
        <f t="shared" si="142"/>
        <v>0</v>
      </c>
      <c r="E1535" t="str">
        <f t="shared" si="138"/>
        <v/>
      </c>
      <c r="F1535" s="21" t="str">
        <f>IF('Lay Out'!A1535&gt;1,'Lay Out'!C1535,"")</f>
        <v/>
      </c>
      <c r="G1535">
        <f>'Lay Out'!E1535</f>
        <v>0</v>
      </c>
      <c r="H1535" s="16" t="str">
        <f ca="1">IF('Lay Out'!A1535&gt;3,CONCATENATE('Lay Out'!A1535,RANDBETWEEN(1,99999)),(""))</f>
        <v/>
      </c>
      <c r="I1535" s="16" t="str">
        <f>IF('Lay Out'!A1535&gt;1,'Lay Out'!B1535,"")</f>
        <v/>
      </c>
      <c r="J1535" s="16" t="str">
        <f t="shared" si="139"/>
        <v/>
      </c>
      <c r="K1535" s="16" t="str">
        <f t="shared" si="140"/>
        <v/>
      </c>
      <c r="L1535" s="16" t="str" cm="1">
        <f t="array" ref="L1535">IF(E1535="","",_xlfn.IFS(E1535=18,40,E1535=16,3,E1535=10,10))</f>
        <v/>
      </c>
      <c r="M1535" s="22" t="str">
        <f>IF(E1535=18,'Lay Out'!D1535,IF(E1535=10,'Lay Out'!D1535,IF(E1535=16,'Lay Out'!D1535,"")))</f>
        <v/>
      </c>
      <c r="N1535" s="16" t="str">
        <f>IF(K1535=1,'Lay Out'!G1535,"")</f>
        <v/>
      </c>
      <c r="O1535" s="23" t="str">
        <f>IF(K1535=1,'Lay Out'!$J$25,"")</f>
        <v/>
      </c>
      <c r="P1535">
        <f t="shared" si="141"/>
        <v>90646</v>
      </c>
      <c r="Q1535" s="16" t="str">
        <f>IF(K1535=1,'Lay Out'!F1535,"")</f>
        <v/>
      </c>
    </row>
    <row r="1536" spans="1:17" ht="14.4">
      <c r="A1536" t="str">
        <f>IF(C1536="no",_xlfn.XLOOKUP(D1536,'BASE BANCOS'!B:B,'BASE BANCOS'!C:C,"",0,1),IF(C1536&gt;2,_xlfn.XLOOKUP(D1536,'BASE BANCOS'!A:A,'BASE BANCOS'!C:C,"",0,1),""))</f>
        <v/>
      </c>
      <c r="B1536" s="16" t="str">
        <f>_xlfn.XLOOKUP(A1536,'BASE BANCOS'!C:C,'BASE BANCOS'!B:B,"",0,1)</f>
        <v/>
      </c>
      <c r="C1536" t="str">
        <f t="shared" si="143"/>
        <v/>
      </c>
      <c r="D1536" s="16">
        <f t="shared" si="142"/>
        <v>0</v>
      </c>
      <c r="E1536" t="str">
        <f t="shared" si="138"/>
        <v/>
      </c>
      <c r="F1536" s="21" t="str">
        <f>IF('Lay Out'!A1536&gt;1,'Lay Out'!C1536,"")</f>
        <v/>
      </c>
      <c r="G1536">
        <f>'Lay Out'!E1536</f>
        <v>0</v>
      </c>
      <c r="H1536" s="16" t="str">
        <f ca="1">IF('Lay Out'!A1536&gt;3,CONCATENATE('Lay Out'!A1536,RANDBETWEEN(1,99999)),(""))</f>
        <v/>
      </c>
      <c r="I1536" s="16" t="str">
        <f>IF('Lay Out'!A1536&gt;1,'Lay Out'!B1536,"")</f>
        <v/>
      </c>
      <c r="J1536" s="16" t="str">
        <f t="shared" si="139"/>
        <v/>
      </c>
      <c r="K1536" s="16" t="str">
        <f t="shared" si="140"/>
        <v/>
      </c>
      <c r="L1536" s="16" t="str" cm="1">
        <f t="array" ref="L1536">IF(E1536="","",_xlfn.IFS(E1536=18,40,E1536=16,3,E1536=10,10))</f>
        <v/>
      </c>
      <c r="M1536" s="22" t="str">
        <f>IF(E1536=18,'Lay Out'!D1536,IF(E1536=10,'Lay Out'!D1536,IF(E1536=16,'Lay Out'!D1536,"")))</f>
        <v/>
      </c>
      <c r="N1536" s="16" t="str">
        <f>IF(K1536=1,'Lay Out'!G1536,"")</f>
        <v/>
      </c>
      <c r="O1536" s="23" t="str">
        <f>IF(K1536=1,'Lay Out'!$J$25,"")</f>
        <v/>
      </c>
      <c r="P1536">
        <f t="shared" si="141"/>
        <v>90646</v>
      </c>
      <c r="Q1536" s="16" t="str">
        <f>IF(K1536=1,'Lay Out'!F1536,"")</f>
        <v/>
      </c>
    </row>
    <row r="1537" spans="1:17" ht="14.4">
      <c r="A1537" t="str">
        <f>IF(C1537="no",_xlfn.XLOOKUP(D1537,'BASE BANCOS'!B:B,'BASE BANCOS'!C:C,"",0,1),IF(C1537&gt;2,_xlfn.XLOOKUP(D1537,'BASE BANCOS'!A:A,'BASE BANCOS'!C:C,"",0,1),""))</f>
        <v/>
      </c>
      <c r="B1537" s="16" t="str">
        <f>_xlfn.XLOOKUP(A1537,'BASE BANCOS'!C:C,'BASE BANCOS'!B:B,"",0,1)</f>
        <v/>
      </c>
      <c r="C1537" t="str">
        <f t="shared" si="143"/>
        <v/>
      </c>
      <c r="D1537" s="16">
        <f t="shared" si="142"/>
        <v>0</v>
      </c>
      <c r="E1537" t="str">
        <f t="shared" si="138"/>
        <v/>
      </c>
      <c r="F1537" s="21" t="str">
        <f>IF('Lay Out'!A1537&gt;1,'Lay Out'!C1537,"")</f>
        <v/>
      </c>
      <c r="G1537">
        <f>'Lay Out'!E1537</f>
        <v>0</v>
      </c>
      <c r="H1537" s="16" t="str">
        <f ca="1">IF('Lay Out'!A1537&gt;3,CONCATENATE('Lay Out'!A1537,RANDBETWEEN(1,99999)),(""))</f>
        <v/>
      </c>
      <c r="I1537" s="16" t="str">
        <f>IF('Lay Out'!A1537&gt;1,'Lay Out'!B1537,"")</f>
        <v/>
      </c>
      <c r="J1537" s="16" t="str">
        <f t="shared" si="139"/>
        <v/>
      </c>
      <c r="K1537" s="16" t="str">
        <f t="shared" si="140"/>
        <v/>
      </c>
      <c r="L1537" s="16" t="str" cm="1">
        <f t="array" ref="L1537">IF(E1537="","",_xlfn.IFS(E1537=18,40,E1537=16,3,E1537=10,10))</f>
        <v/>
      </c>
      <c r="M1537" s="22" t="str">
        <f>IF(E1537=18,'Lay Out'!D1537,IF(E1537=10,'Lay Out'!D1537,IF(E1537=16,'Lay Out'!D1537,"")))</f>
        <v/>
      </c>
      <c r="N1537" s="16" t="str">
        <f>IF(K1537=1,'Lay Out'!G1537,"")</f>
        <v/>
      </c>
      <c r="O1537" s="23" t="str">
        <f>IF(K1537=1,'Lay Out'!$J$25,"")</f>
        <v/>
      </c>
      <c r="P1537">
        <f t="shared" si="141"/>
        <v>90646</v>
      </c>
      <c r="Q1537" s="16" t="str">
        <f>IF(K1537=1,'Lay Out'!F1537,"")</f>
        <v/>
      </c>
    </row>
    <row r="1538" spans="1:17" ht="14.4">
      <c r="A1538" t="str">
        <f>IF(C1538="no",_xlfn.XLOOKUP(D1538,'BASE BANCOS'!B:B,'BASE BANCOS'!C:C,"",0,1),IF(C1538&gt;2,_xlfn.XLOOKUP(D1538,'BASE BANCOS'!A:A,'BASE BANCOS'!C:C,"",0,1),""))</f>
        <v/>
      </c>
      <c r="B1538" s="16" t="str">
        <f>_xlfn.XLOOKUP(A1538,'BASE BANCOS'!C:C,'BASE BANCOS'!B:B,"",0,1)</f>
        <v/>
      </c>
      <c r="C1538" t="str">
        <f t="shared" si="143"/>
        <v/>
      </c>
      <c r="D1538" s="16">
        <f t="shared" si="142"/>
        <v>0</v>
      </c>
      <c r="E1538" t="str">
        <f t="shared" ref="E1538:E1601" si="144">IF(LEN(F1538)=0,"",LEN(F1538))</f>
        <v/>
      </c>
      <c r="F1538" s="21" t="str">
        <f>IF('Lay Out'!A1538&gt;1,'Lay Out'!C1538,"")</f>
        <v/>
      </c>
      <c r="G1538">
        <f>'Lay Out'!E1538</f>
        <v>0</v>
      </c>
      <c r="H1538" s="16" t="str">
        <f ca="1">IF('Lay Out'!A1538&gt;3,CONCATENATE('Lay Out'!A1538,RANDBETWEEN(1,99999)),(""))</f>
        <v/>
      </c>
      <c r="I1538" s="16" t="str">
        <f>IF('Lay Out'!A1538&gt;1,'Lay Out'!B1538,"")</f>
        <v/>
      </c>
      <c r="J1538" s="16" t="str">
        <f t="shared" si="139"/>
        <v/>
      </c>
      <c r="K1538" s="16" t="str">
        <f t="shared" si="140"/>
        <v/>
      </c>
      <c r="L1538" s="16" t="str" cm="1">
        <f t="array" ref="L1538">IF(E1538="","",_xlfn.IFS(E1538=18,40,E1538=16,3,E1538=10,10))</f>
        <v/>
      </c>
      <c r="M1538" s="22" t="str">
        <f>IF(E1538=18,'Lay Out'!D1538,IF(E1538=10,'Lay Out'!D1538,IF(E1538=16,'Lay Out'!D1538,"")))</f>
        <v/>
      </c>
      <c r="N1538" s="16" t="str">
        <f>IF(K1538=1,'Lay Out'!G1538,"")</f>
        <v/>
      </c>
      <c r="O1538" s="23" t="str">
        <f>IF(K1538=1,'Lay Out'!$J$25,"")</f>
        <v/>
      </c>
      <c r="P1538">
        <f t="shared" si="141"/>
        <v>90646</v>
      </c>
      <c r="Q1538" s="16" t="str">
        <f>IF(K1538=1,'Lay Out'!F1538,"")</f>
        <v/>
      </c>
    </row>
    <row r="1539" spans="1:17" ht="14.4">
      <c r="A1539" t="str">
        <f>IF(C1539="no",_xlfn.XLOOKUP(D1539,'BASE BANCOS'!B:B,'BASE BANCOS'!C:C,"",0,1),IF(C1539&gt;2,_xlfn.XLOOKUP(D1539,'BASE BANCOS'!A:A,'BASE BANCOS'!C:C,"",0,1),""))</f>
        <v/>
      </c>
      <c r="B1539" s="16" t="str">
        <f>_xlfn.XLOOKUP(A1539,'BASE BANCOS'!C:C,'BASE BANCOS'!B:B,"",0,1)</f>
        <v/>
      </c>
      <c r="C1539" t="str">
        <f t="shared" si="143"/>
        <v/>
      </c>
      <c r="D1539" s="16">
        <f t="shared" si="142"/>
        <v>0</v>
      </c>
      <c r="E1539" t="str">
        <f t="shared" si="144"/>
        <v/>
      </c>
      <c r="F1539" s="21" t="str">
        <f>IF('Lay Out'!A1539&gt;1,'Lay Out'!C1539,"")</f>
        <v/>
      </c>
      <c r="G1539">
        <f>'Lay Out'!E1539</f>
        <v>0</v>
      </c>
      <c r="H1539" s="16" t="str">
        <f ca="1">IF('Lay Out'!A1539&gt;3,CONCATENATE('Lay Out'!A1539,RANDBETWEEN(1,99999)),(""))</f>
        <v/>
      </c>
      <c r="I1539" s="16" t="str">
        <f>IF('Lay Out'!A1539&gt;1,'Lay Out'!B1539,"")</f>
        <v/>
      </c>
      <c r="J1539" s="16" t="str">
        <f t="shared" ref="J1539:J1602" si="145">IF(E1539="","","ND")</f>
        <v/>
      </c>
      <c r="K1539" s="16" t="str">
        <f t="shared" ref="K1539:K1602" si="146">IF(E1539=18,1,IF(E1539=10,1,IF(E1539=16,1,"")))</f>
        <v/>
      </c>
      <c r="L1539" s="16" t="str" cm="1">
        <f t="array" ref="L1539">IF(E1539="","",_xlfn.IFS(E1539=18,40,E1539=16,3,E1539=10,10))</f>
        <v/>
      </c>
      <c r="M1539" s="22" t="str">
        <f>IF(E1539=18,'Lay Out'!D1539,IF(E1539=10,'Lay Out'!D1539,IF(E1539=16,'Lay Out'!D1539,"")))</f>
        <v/>
      </c>
      <c r="N1539" s="16" t="str">
        <f>IF(K1539=1,'Lay Out'!G1539,"")</f>
        <v/>
      </c>
      <c r="O1539" s="23" t="str">
        <f>IF(K1539=1,'Lay Out'!$J$25,"")</f>
        <v/>
      </c>
      <c r="P1539">
        <f t="shared" ref="P1539:P1602" si="147">IF(E1539=0,0,90646)</f>
        <v>90646</v>
      </c>
      <c r="Q1539" s="16" t="str">
        <f>IF(K1539=1,'Lay Out'!F1539,"")</f>
        <v/>
      </c>
    </row>
    <row r="1540" spans="1:17" ht="14.4">
      <c r="A1540" t="str">
        <f>IF(C1540="no",_xlfn.XLOOKUP(D1540,'BASE BANCOS'!B:B,'BASE BANCOS'!C:C,"",0,1),IF(C1540&gt;2,_xlfn.XLOOKUP(D1540,'BASE BANCOS'!A:A,'BASE BANCOS'!C:C,"",0,1),""))</f>
        <v/>
      </c>
      <c r="B1540" s="16" t="str">
        <f>_xlfn.XLOOKUP(A1540,'BASE BANCOS'!C:C,'BASE BANCOS'!B:B,"",0,1)</f>
        <v/>
      </c>
      <c r="C1540" t="str">
        <f t="shared" si="143"/>
        <v/>
      </c>
      <c r="D1540" s="16">
        <f t="shared" si="142"/>
        <v>0</v>
      </c>
      <c r="E1540" t="str">
        <f t="shared" si="144"/>
        <v/>
      </c>
      <c r="F1540" s="21" t="str">
        <f>IF('Lay Out'!A1540&gt;1,'Lay Out'!C1540,"")</f>
        <v/>
      </c>
      <c r="G1540">
        <f>'Lay Out'!E1540</f>
        <v>0</v>
      </c>
      <c r="H1540" s="16" t="str">
        <f ca="1">IF('Lay Out'!A1540&gt;3,CONCATENATE('Lay Out'!A1540,RANDBETWEEN(1,99999)),(""))</f>
        <v/>
      </c>
      <c r="I1540" s="16" t="str">
        <f>IF('Lay Out'!A1540&gt;1,'Lay Out'!B1540,"")</f>
        <v/>
      </c>
      <c r="J1540" s="16" t="str">
        <f t="shared" si="145"/>
        <v/>
      </c>
      <c r="K1540" s="16" t="str">
        <f t="shared" si="146"/>
        <v/>
      </c>
      <c r="L1540" s="16" t="str" cm="1">
        <f t="array" ref="L1540">IF(E1540="","",_xlfn.IFS(E1540=18,40,E1540=16,3,E1540=10,10))</f>
        <v/>
      </c>
      <c r="M1540" s="22" t="str">
        <f>IF(E1540=18,'Lay Out'!D1540,IF(E1540=10,'Lay Out'!D1540,IF(E1540=16,'Lay Out'!D1540,"")))</f>
        <v/>
      </c>
      <c r="N1540" s="16" t="str">
        <f>IF(K1540=1,'Lay Out'!G1540,"")</f>
        <v/>
      </c>
      <c r="O1540" s="23" t="str">
        <f>IF(K1540=1,'Lay Out'!$J$25,"")</f>
        <v/>
      </c>
      <c r="P1540">
        <f t="shared" si="147"/>
        <v>90646</v>
      </c>
      <c r="Q1540" s="16" t="str">
        <f>IF(K1540=1,'Lay Out'!F1540,"")</f>
        <v/>
      </c>
    </row>
    <row r="1541" spans="1:17" ht="14.4">
      <c r="A1541" t="str">
        <f>IF(C1541="no",_xlfn.XLOOKUP(D1541,'BASE BANCOS'!B:B,'BASE BANCOS'!C:C,"",0,1),IF(C1541&gt;2,_xlfn.XLOOKUP(D1541,'BASE BANCOS'!A:A,'BASE BANCOS'!C:C,"",0,1),""))</f>
        <v/>
      </c>
      <c r="B1541" s="16" t="str">
        <f>_xlfn.XLOOKUP(A1541,'BASE BANCOS'!C:C,'BASE BANCOS'!B:B,"",0,1)</f>
        <v/>
      </c>
      <c r="C1541" t="str">
        <f t="shared" si="143"/>
        <v/>
      </c>
      <c r="D1541" s="16">
        <f t="shared" ref="D1541:D1604" si="148">IF(E1541=18,MID(F1541,1,3),IF(G1541="","",G1541))</f>
        <v>0</v>
      </c>
      <c r="E1541" t="str">
        <f t="shared" si="144"/>
        <v/>
      </c>
      <c r="F1541" s="21" t="str">
        <f>IF('Lay Out'!A1541&gt;1,'Lay Out'!C1541,"")</f>
        <v/>
      </c>
      <c r="G1541">
        <f>'Lay Out'!E1541</f>
        <v>0</v>
      </c>
      <c r="H1541" s="16" t="str">
        <f ca="1">IF('Lay Out'!A1541&gt;3,CONCATENATE('Lay Out'!A1541,RANDBETWEEN(1,99999)),(""))</f>
        <v/>
      </c>
      <c r="I1541" s="16" t="str">
        <f>IF('Lay Out'!A1541&gt;1,'Lay Out'!B1541,"")</f>
        <v/>
      </c>
      <c r="J1541" s="16" t="str">
        <f t="shared" si="145"/>
        <v/>
      </c>
      <c r="K1541" s="16" t="str">
        <f t="shared" si="146"/>
        <v/>
      </c>
      <c r="L1541" s="16" t="str" cm="1">
        <f t="array" ref="L1541">IF(E1541="","",_xlfn.IFS(E1541=18,40,E1541=16,3,E1541=10,10))</f>
        <v/>
      </c>
      <c r="M1541" s="22" t="str">
        <f>IF(E1541=18,'Lay Out'!D1541,IF(E1541=10,'Lay Out'!D1541,IF(E1541=16,'Lay Out'!D1541,"")))</f>
        <v/>
      </c>
      <c r="N1541" s="16" t="str">
        <f>IF(K1541=1,'Lay Out'!G1541,"")</f>
        <v/>
      </c>
      <c r="O1541" s="23" t="str">
        <f>IF(K1541=1,'Lay Out'!$J$25,"")</f>
        <v/>
      </c>
      <c r="P1541">
        <f t="shared" si="147"/>
        <v>90646</v>
      </c>
      <c r="Q1541" s="16" t="str">
        <f>IF(K1541=1,'Lay Out'!F1541,"")</f>
        <v/>
      </c>
    </row>
    <row r="1542" spans="1:17" ht="14.4">
      <c r="A1542" t="str">
        <f>IF(C1542="no",_xlfn.XLOOKUP(D1542,'BASE BANCOS'!B:B,'BASE BANCOS'!C:C,"",0,1),IF(C1542&gt;2,_xlfn.XLOOKUP(D1542,'BASE BANCOS'!A:A,'BASE BANCOS'!C:C,"",0,1),""))</f>
        <v/>
      </c>
      <c r="B1542" s="16" t="str">
        <f>_xlfn.XLOOKUP(A1542,'BASE BANCOS'!C:C,'BASE BANCOS'!B:B,"",0,1)</f>
        <v/>
      </c>
      <c r="C1542" t="str">
        <f t="shared" ref="C1542:C1605" si="149">IF(E1542=18,"ok",IF(E1542="","","no"))</f>
        <v/>
      </c>
      <c r="D1542" s="16">
        <f t="shared" si="148"/>
        <v>0</v>
      </c>
      <c r="E1542" t="str">
        <f t="shared" si="144"/>
        <v/>
      </c>
      <c r="F1542" s="21" t="str">
        <f>IF('Lay Out'!A1542&gt;1,'Lay Out'!C1542,"")</f>
        <v/>
      </c>
      <c r="G1542">
        <f>'Lay Out'!E1542</f>
        <v>0</v>
      </c>
      <c r="H1542" s="16" t="str">
        <f ca="1">IF('Lay Out'!A1542&gt;3,CONCATENATE('Lay Out'!A1542,RANDBETWEEN(1,99999)),(""))</f>
        <v/>
      </c>
      <c r="I1542" s="16" t="str">
        <f>IF('Lay Out'!A1542&gt;1,'Lay Out'!B1542,"")</f>
        <v/>
      </c>
      <c r="J1542" s="16" t="str">
        <f t="shared" si="145"/>
        <v/>
      </c>
      <c r="K1542" s="16" t="str">
        <f t="shared" si="146"/>
        <v/>
      </c>
      <c r="L1542" s="16" t="str" cm="1">
        <f t="array" ref="L1542">IF(E1542="","",_xlfn.IFS(E1542=18,40,E1542=16,3,E1542=10,10))</f>
        <v/>
      </c>
      <c r="M1542" s="22" t="str">
        <f>IF(E1542=18,'Lay Out'!D1542,IF(E1542=10,'Lay Out'!D1542,IF(E1542=16,'Lay Out'!D1542,"")))</f>
        <v/>
      </c>
      <c r="N1542" s="16" t="str">
        <f>IF(K1542=1,'Lay Out'!G1542,"")</f>
        <v/>
      </c>
      <c r="O1542" s="23" t="str">
        <f>IF(K1542=1,'Lay Out'!$J$25,"")</f>
        <v/>
      </c>
      <c r="P1542">
        <f t="shared" si="147"/>
        <v>90646</v>
      </c>
      <c r="Q1542" s="16" t="str">
        <f>IF(K1542=1,'Lay Out'!F1542,"")</f>
        <v/>
      </c>
    </row>
    <row r="1543" spans="1:17" ht="14.4">
      <c r="A1543" t="str">
        <f>IF(C1543="no",_xlfn.XLOOKUP(D1543,'BASE BANCOS'!B:B,'BASE BANCOS'!C:C,"",0,1),IF(C1543&gt;2,_xlfn.XLOOKUP(D1543,'BASE BANCOS'!A:A,'BASE BANCOS'!C:C,"",0,1),""))</f>
        <v/>
      </c>
      <c r="B1543" s="16" t="str">
        <f>_xlfn.XLOOKUP(A1543,'BASE BANCOS'!C:C,'BASE BANCOS'!B:B,"",0,1)</f>
        <v/>
      </c>
      <c r="C1543" t="str">
        <f t="shared" si="149"/>
        <v/>
      </c>
      <c r="D1543" s="16">
        <f t="shared" si="148"/>
        <v>0</v>
      </c>
      <c r="E1543" t="str">
        <f t="shared" si="144"/>
        <v/>
      </c>
      <c r="F1543" s="21" t="str">
        <f>IF('Lay Out'!A1543&gt;1,'Lay Out'!C1543,"")</f>
        <v/>
      </c>
      <c r="G1543">
        <f>'Lay Out'!E1543</f>
        <v>0</v>
      </c>
      <c r="H1543" s="16" t="str">
        <f ca="1">IF('Lay Out'!A1543&gt;3,CONCATENATE('Lay Out'!A1543,RANDBETWEEN(1,99999)),(""))</f>
        <v/>
      </c>
      <c r="I1543" s="16" t="str">
        <f>IF('Lay Out'!A1543&gt;1,'Lay Out'!B1543,"")</f>
        <v/>
      </c>
      <c r="J1543" s="16" t="str">
        <f t="shared" si="145"/>
        <v/>
      </c>
      <c r="K1543" s="16" t="str">
        <f t="shared" si="146"/>
        <v/>
      </c>
      <c r="L1543" s="16" t="str" cm="1">
        <f t="array" ref="L1543">IF(E1543="","",_xlfn.IFS(E1543=18,40,E1543=16,3,E1543=10,10))</f>
        <v/>
      </c>
      <c r="M1543" s="22" t="str">
        <f>IF(E1543=18,'Lay Out'!D1543,IF(E1543=10,'Lay Out'!D1543,IF(E1543=16,'Lay Out'!D1543,"")))</f>
        <v/>
      </c>
      <c r="N1543" s="16" t="str">
        <f>IF(K1543=1,'Lay Out'!G1543,"")</f>
        <v/>
      </c>
      <c r="O1543" s="23" t="str">
        <f>IF(K1543=1,'Lay Out'!$J$25,"")</f>
        <v/>
      </c>
      <c r="P1543">
        <f t="shared" si="147"/>
        <v>90646</v>
      </c>
      <c r="Q1543" s="16" t="str">
        <f>IF(K1543=1,'Lay Out'!F1543,"")</f>
        <v/>
      </c>
    </row>
    <row r="1544" spans="1:17" ht="14.4">
      <c r="A1544" t="str">
        <f>IF(C1544="no",_xlfn.XLOOKUP(D1544,'BASE BANCOS'!B:B,'BASE BANCOS'!C:C,"",0,1),IF(C1544&gt;2,_xlfn.XLOOKUP(D1544,'BASE BANCOS'!A:A,'BASE BANCOS'!C:C,"",0,1),""))</f>
        <v/>
      </c>
      <c r="B1544" s="16" t="str">
        <f>_xlfn.XLOOKUP(A1544,'BASE BANCOS'!C:C,'BASE BANCOS'!B:B,"",0,1)</f>
        <v/>
      </c>
      <c r="C1544" t="str">
        <f t="shared" si="149"/>
        <v/>
      </c>
      <c r="D1544" s="16">
        <f t="shared" si="148"/>
        <v>0</v>
      </c>
      <c r="E1544" t="str">
        <f t="shared" si="144"/>
        <v/>
      </c>
      <c r="F1544" s="21" t="str">
        <f>IF('Lay Out'!A1544&gt;1,'Lay Out'!C1544,"")</f>
        <v/>
      </c>
      <c r="G1544">
        <f>'Lay Out'!E1544</f>
        <v>0</v>
      </c>
      <c r="H1544" s="16" t="str">
        <f ca="1">IF('Lay Out'!A1544&gt;3,CONCATENATE('Lay Out'!A1544,RANDBETWEEN(1,99999)),(""))</f>
        <v/>
      </c>
      <c r="I1544" s="16" t="str">
        <f>IF('Lay Out'!A1544&gt;1,'Lay Out'!B1544,"")</f>
        <v/>
      </c>
      <c r="J1544" s="16" t="str">
        <f t="shared" si="145"/>
        <v/>
      </c>
      <c r="K1544" s="16" t="str">
        <f t="shared" si="146"/>
        <v/>
      </c>
      <c r="L1544" s="16" t="str" cm="1">
        <f t="array" ref="L1544">IF(E1544="","",_xlfn.IFS(E1544=18,40,E1544=16,3,E1544=10,10))</f>
        <v/>
      </c>
      <c r="M1544" s="22" t="str">
        <f>IF(E1544=18,'Lay Out'!D1544,IF(E1544=10,'Lay Out'!D1544,IF(E1544=16,'Lay Out'!D1544,"")))</f>
        <v/>
      </c>
      <c r="N1544" s="16" t="str">
        <f>IF(K1544=1,'Lay Out'!G1544,"")</f>
        <v/>
      </c>
      <c r="O1544" s="23" t="str">
        <f>IF(K1544=1,'Lay Out'!$J$25,"")</f>
        <v/>
      </c>
      <c r="P1544">
        <f t="shared" si="147"/>
        <v>90646</v>
      </c>
      <c r="Q1544" s="16" t="str">
        <f>IF(K1544=1,'Lay Out'!F1544,"")</f>
        <v/>
      </c>
    </row>
    <row r="1545" spans="1:17" ht="14.4">
      <c r="A1545" t="str">
        <f>IF(C1545="no",_xlfn.XLOOKUP(D1545,'BASE BANCOS'!B:B,'BASE BANCOS'!C:C,"",0,1),IF(C1545&gt;2,_xlfn.XLOOKUP(D1545,'BASE BANCOS'!A:A,'BASE BANCOS'!C:C,"",0,1),""))</f>
        <v/>
      </c>
      <c r="B1545" s="16" t="str">
        <f>_xlfn.XLOOKUP(A1545,'BASE BANCOS'!C:C,'BASE BANCOS'!B:B,"",0,1)</f>
        <v/>
      </c>
      <c r="C1545" t="str">
        <f t="shared" si="149"/>
        <v/>
      </c>
      <c r="D1545" s="16">
        <f t="shared" si="148"/>
        <v>0</v>
      </c>
      <c r="E1545" t="str">
        <f t="shared" si="144"/>
        <v/>
      </c>
      <c r="F1545" s="21" t="str">
        <f>IF('Lay Out'!A1545&gt;1,'Lay Out'!C1545,"")</f>
        <v/>
      </c>
      <c r="G1545">
        <f>'Lay Out'!E1545</f>
        <v>0</v>
      </c>
      <c r="H1545" s="16" t="str">
        <f ca="1">IF('Lay Out'!A1545&gt;3,CONCATENATE('Lay Out'!A1545,RANDBETWEEN(1,99999)),(""))</f>
        <v/>
      </c>
      <c r="I1545" s="16" t="str">
        <f>IF('Lay Out'!A1545&gt;1,'Lay Out'!B1545,"")</f>
        <v/>
      </c>
      <c r="J1545" s="16" t="str">
        <f t="shared" si="145"/>
        <v/>
      </c>
      <c r="K1545" s="16" t="str">
        <f t="shared" si="146"/>
        <v/>
      </c>
      <c r="L1545" s="16" t="str" cm="1">
        <f t="array" ref="L1545">IF(E1545="","",_xlfn.IFS(E1545=18,40,E1545=16,3,E1545=10,10))</f>
        <v/>
      </c>
      <c r="M1545" s="22" t="str">
        <f>IF(E1545=18,'Lay Out'!D1545,IF(E1545=10,'Lay Out'!D1545,IF(E1545=16,'Lay Out'!D1545,"")))</f>
        <v/>
      </c>
      <c r="N1545" s="16" t="str">
        <f>IF(K1545=1,'Lay Out'!G1545,"")</f>
        <v/>
      </c>
      <c r="O1545" s="23" t="str">
        <f>IF(K1545=1,'Lay Out'!$J$25,"")</f>
        <v/>
      </c>
      <c r="P1545">
        <f t="shared" si="147"/>
        <v>90646</v>
      </c>
      <c r="Q1545" s="16" t="str">
        <f>IF(K1545=1,'Lay Out'!F1545,"")</f>
        <v/>
      </c>
    </row>
    <row r="1546" spans="1:17" ht="14.4">
      <c r="A1546" t="str">
        <f>IF(C1546="no",_xlfn.XLOOKUP(D1546,'BASE BANCOS'!B:B,'BASE BANCOS'!C:C,"",0,1),IF(C1546&gt;2,_xlfn.XLOOKUP(D1546,'BASE BANCOS'!A:A,'BASE BANCOS'!C:C,"",0,1),""))</f>
        <v/>
      </c>
      <c r="B1546" s="16" t="str">
        <f>_xlfn.XLOOKUP(A1546,'BASE BANCOS'!C:C,'BASE BANCOS'!B:B,"",0,1)</f>
        <v/>
      </c>
      <c r="C1546" t="str">
        <f t="shared" si="149"/>
        <v/>
      </c>
      <c r="D1546" s="16">
        <f t="shared" si="148"/>
        <v>0</v>
      </c>
      <c r="E1546" t="str">
        <f t="shared" si="144"/>
        <v/>
      </c>
      <c r="F1546" s="21" t="str">
        <f>IF('Lay Out'!A1546&gt;1,'Lay Out'!C1546,"")</f>
        <v/>
      </c>
      <c r="G1546">
        <f>'Lay Out'!E1546</f>
        <v>0</v>
      </c>
      <c r="H1546" s="16" t="str">
        <f ca="1">IF('Lay Out'!A1546&gt;3,CONCATENATE('Lay Out'!A1546,RANDBETWEEN(1,99999)),(""))</f>
        <v/>
      </c>
      <c r="I1546" s="16" t="str">
        <f>IF('Lay Out'!A1546&gt;1,'Lay Out'!B1546,"")</f>
        <v/>
      </c>
      <c r="J1546" s="16" t="str">
        <f t="shared" si="145"/>
        <v/>
      </c>
      <c r="K1546" s="16" t="str">
        <f t="shared" si="146"/>
        <v/>
      </c>
      <c r="L1546" s="16" t="str" cm="1">
        <f t="array" ref="L1546">IF(E1546="","",_xlfn.IFS(E1546=18,40,E1546=16,3,E1546=10,10))</f>
        <v/>
      </c>
      <c r="M1546" s="22" t="str">
        <f>IF(E1546=18,'Lay Out'!D1546,IF(E1546=10,'Lay Out'!D1546,IF(E1546=16,'Lay Out'!D1546,"")))</f>
        <v/>
      </c>
      <c r="N1546" s="16" t="str">
        <f>IF(K1546=1,'Lay Out'!G1546,"")</f>
        <v/>
      </c>
      <c r="O1546" s="23" t="str">
        <f>IF(K1546=1,'Lay Out'!$J$25,"")</f>
        <v/>
      </c>
      <c r="P1546">
        <f t="shared" si="147"/>
        <v>90646</v>
      </c>
      <c r="Q1546" s="16" t="str">
        <f>IF(K1546=1,'Lay Out'!F1546,"")</f>
        <v/>
      </c>
    </row>
    <row r="1547" spans="1:17" ht="14.4">
      <c r="A1547" t="str">
        <f>IF(C1547="no",_xlfn.XLOOKUP(D1547,'BASE BANCOS'!B:B,'BASE BANCOS'!C:C,"",0,1),IF(C1547&gt;2,_xlfn.XLOOKUP(D1547,'BASE BANCOS'!A:A,'BASE BANCOS'!C:C,"",0,1),""))</f>
        <v/>
      </c>
      <c r="B1547" s="16" t="str">
        <f>_xlfn.XLOOKUP(A1547,'BASE BANCOS'!C:C,'BASE BANCOS'!B:B,"",0,1)</f>
        <v/>
      </c>
      <c r="C1547" t="str">
        <f t="shared" si="149"/>
        <v/>
      </c>
      <c r="D1547" s="16">
        <f t="shared" si="148"/>
        <v>0</v>
      </c>
      <c r="E1547" t="str">
        <f t="shared" si="144"/>
        <v/>
      </c>
      <c r="F1547" s="21" t="str">
        <f>IF('Lay Out'!A1547&gt;1,'Lay Out'!C1547,"")</f>
        <v/>
      </c>
      <c r="G1547">
        <f>'Lay Out'!E1547</f>
        <v>0</v>
      </c>
      <c r="H1547" s="16" t="str">
        <f ca="1">IF('Lay Out'!A1547&gt;3,CONCATENATE('Lay Out'!A1547,RANDBETWEEN(1,99999)),(""))</f>
        <v/>
      </c>
      <c r="I1547" s="16" t="str">
        <f>IF('Lay Out'!A1547&gt;1,'Lay Out'!B1547,"")</f>
        <v/>
      </c>
      <c r="J1547" s="16" t="str">
        <f t="shared" si="145"/>
        <v/>
      </c>
      <c r="K1547" s="16" t="str">
        <f t="shared" si="146"/>
        <v/>
      </c>
      <c r="L1547" s="16" t="str" cm="1">
        <f t="array" ref="L1547">IF(E1547="","",_xlfn.IFS(E1547=18,40,E1547=16,3,E1547=10,10))</f>
        <v/>
      </c>
      <c r="M1547" s="22" t="str">
        <f>IF(E1547=18,'Lay Out'!D1547,IF(E1547=10,'Lay Out'!D1547,IF(E1547=16,'Lay Out'!D1547,"")))</f>
        <v/>
      </c>
      <c r="N1547" s="16" t="str">
        <f>IF(K1547=1,'Lay Out'!G1547,"")</f>
        <v/>
      </c>
      <c r="O1547" s="23" t="str">
        <f>IF(K1547=1,'Lay Out'!$J$25,"")</f>
        <v/>
      </c>
      <c r="P1547">
        <f t="shared" si="147"/>
        <v>90646</v>
      </c>
      <c r="Q1547" s="16" t="str">
        <f>IF(K1547=1,'Lay Out'!F1547,"")</f>
        <v/>
      </c>
    </row>
    <row r="1548" spans="1:17" ht="14.4">
      <c r="A1548" t="str">
        <f>IF(C1548="no",_xlfn.XLOOKUP(D1548,'BASE BANCOS'!B:B,'BASE BANCOS'!C:C,"",0,1),IF(C1548&gt;2,_xlfn.XLOOKUP(D1548,'BASE BANCOS'!A:A,'BASE BANCOS'!C:C,"",0,1),""))</f>
        <v/>
      </c>
      <c r="B1548" s="16" t="str">
        <f>_xlfn.XLOOKUP(A1548,'BASE BANCOS'!C:C,'BASE BANCOS'!B:B,"",0,1)</f>
        <v/>
      </c>
      <c r="C1548" t="str">
        <f t="shared" si="149"/>
        <v/>
      </c>
      <c r="D1548" s="16">
        <f t="shared" si="148"/>
        <v>0</v>
      </c>
      <c r="E1548" t="str">
        <f t="shared" si="144"/>
        <v/>
      </c>
      <c r="F1548" s="21" t="str">
        <f>IF('Lay Out'!A1548&gt;1,'Lay Out'!C1548,"")</f>
        <v/>
      </c>
      <c r="G1548">
        <f>'Lay Out'!E1548</f>
        <v>0</v>
      </c>
      <c r="H1548" s="16" t="str">
        <f ca="1">IF('Lay Out'!A1548&gt;3,CONCATENATE('Lay Out'!A1548,RANDBETWEEN(1,99999)),(""))</f>
        <v/>
      </c>
      <c r="I1548" s="16" t="str">
        <f>IF('Lay Out'!A1548&gt;1,'Lay Out'!B1548,"")</f>
        <v/>
      </c>
      <c r="J1548" s="16" t="str">
        <f t="shared" si="145"/>
        <v/>
      </c>
      <c r="K1548" s="16" t="str">
        <f t="shared" si="146"/>
        <v/>
      </c>
      <c r="L1548" s="16" t="str" cm="1">
        <f t="array" ref="L1548">IF(E1548="","",_xlfn.IFS(E1548=18,40,E1548=16,3,E1548=10,10))</f>
        <v/>
      </c>
      <c r="M1548" s="22" t="str">
        <f>IF(E1548=18,'Lay Out'!D1548,IF(E1548=10,'Lay Out'!D1548,IF(E1548=16,'Lay Out'!D1548,"")))</f>
        <v/>
      </c>
      <c r="N1548" s="16" t="str">
        <f>IF(K1548=1,'Lay Out'!G1548,"")</f>
        <v/>
      </c>
      <c r="O1548" s="23" t="str">
        <f>IF(K1548=1,'Lay Out'!$J$25,"")</f>
        <v/>
      </c>
      <c r="P1548">
        <f t="shared" si="147"/>
        <v>90646</v>
      </c>
      <c r="Q1548" s="16" t="str">
        <f>IF(K1548=1,'Lay Out'!F1548,"")</f>
        <v/>
      </c>
    </row>
    <row r="1549" spans="1:17" ht="14.4">
      <c r="A1549" t="str">
        <f>IF(C1549="no",_xlfn.XLOOKUP(D1549,'BASE BANCOS'!B:B,'BASE BANCOS'!C:C,"",0,1),IF(C1549&gt;2,_xlfn.XLOOKUP(D1549,'BASE BANCOS'!A:A,'BASE BANCOS'!C:C,"",0,1),""))</f>
        <v/>
      </c>
      <c r="B1549" s="16" t="str">
        <f>_xlfn.XLOOKUP(A1549,'BASE BANCOS'!C:C,'BASE BANCOS'!B:B,"",0,1)</f>
        <v/>
      </c>
      <c r="C1549" t="str">
        <f t="shared" si="149"/>
        <v/>
      </c>
      <c r="D1549" s="16">
        <f t="shared" si="148"/>
        <v>0</v>
      </c>
      <c r="E1549" t="str">
        <f t="shared" si="144"/>
        <v/>
      </c>
      <c r="F1549" s="21" t="str">
        <f>IF('Lay Out'!A1549&gt;1,'Lay Out'!C1549,"")</f>
        <v/>
      </c>
      <c r="G1549">
        <f>'Lay Out'!E1549</f>
        <v>0</v>
      </c>
      <c r="H1549" s="16" t="str">
        <f ca="1">IF('Lay Out'!A1549&gt;3,CONCATENATE('Lay Out'!A1549,RANDBETWEEN(1,99999)),(""))</f>
        <v/>
      </c>
      <c r="I1549" s="16" t="str">
        <f>IF('Lay Out'!A1549&gt;1,'Lay Out'!B1549,"")</f>
        <v/>
      </c>
      <c r="J1549" s="16" t="str">
        <f t="shared" si="145"/>
        <v/>
      </c>
      <c r="K1549" s="16" t="str">
        <f t="shared" si="146"/>
        <v/>
      </c>
      <c r="L1549" s="16" t="str" cm="1">
        <f t="array" ref="L1549">IF(E1549="","",_xlfn.IFS(E1549=18,40,E1549=16,3,E1549=10,10))</f>
        <v/>
      </c>
      <c r="M1549" s="22" t="str">
        <f>IF(E1549=18,'Lay Out'!D1549,IF(E1549=10,'Lay Out'!D1549,IF(E1549=16,'Lay Out'!D1549,"")))</f>
        <v/>
      </c>
      <c r="N1549" s="16" t="str">
        <f>IF(K1549=1,'Lay Out'!G1549,"")</f>
        <v/>
      </c>
      <c r="O1549" s="23" t="str">
        <f>IF(K1549=1,'Lay Out'!$J$25,"")</f>
        <v/>
      </c>
      <c r="P1549">
        <f t="shared" si="147"/>
        <v>90646</v>
      </c>
      <c r="Q1549" s="16" t="str">
        <f>IF(K1549=1,'Lay Out'!F1549,"")</f>
        <v/>
      </c>
    </row>
    <row r="1550" spans="1:17" ht="14.4">
      <c r="A1550" t="str">
        <f>IF(C1550="no",_xlfn.XLOOKUP(D1550,'BASE BANCOS'!B:B,'BASE BANCOS'!C:C,"",0,1),IF(C1550&gt;2,_xlfn.XLOOKUP(D1550,'BASE BANCOS'!A:A,'BASE BANCOS'!C:C,"",0,1),""))</f>
        <v/>
      </c>
      <c r="B1550" s="16" t="str">
        <f>_xlfn.XLOOKUP(A1550,'BASE BANCOS'!C:C,'BASE BANCOS'!B:B,"",0,1)</f>
        <v/>
      </c>
      <c r="C1550" t="str">
        <f t="shared" si="149"/>
        <v/>
      </c>
      <c r="D1550" s="16">
        <f t="shared" si="148"/>
        <v>0</v>
      </c>
      <c r="E1550" t="str">
        <f t="shared" si="144"/>
        <v/>
      </c>
      <c r="F1550" s="21" t="str">
        <f>IF('Lay Out'!A1550&gt;1,'Lay Out'!C1550,"")</f>
        <v/>
      </c>
      <c r="G1550">
        <f>'Lay Out'!E1550</f>
        <v>0</v>
      </c>
      <c r="H1550" s="16" t="str">
        <f ca="1">IF('Lay Out'!A1550&gt;3,CONCATENATE('Lay Out'!A1550,RANDBETWEEN(1,99999)),(""))</f>
        <v/>
      </c>
      <c r="I1550" s="16" t="str">
        <f>IF('Lay Out'!A1550&gt;1,'Lay Out'!B1550,"")</f>
        <v/>
      </c>
      <c r="J1550" s="16" t="str">
        <f t="shared" si="145"/>
        <v/>
      </c>
      <c r="K1550" s="16" t="str">
        <f t="shared" si="146"/>
        <v/>
      </c>
      <c r="L1550" s="16" t="str" cm="1">
        <f t="array" ref="L1550">IF(E1550="","",_xlfn.IFS(E1550=18,40,E1550=16,3,E1550=10,10))</f>
        <v/>
      </c>
      <c r="M1550" s="22" t="str">
        <f>IF(E1550=18,'Lay Out'!D1550,IF(E1550=10,'Lay Out'!D1550,IF(E1550=16,'Lay Out'!D1550,"")))</f>
        <v/>
      </c>
      <c r="N1550" s="16" t="str">
        <f>IF(K1550=1,'Lay Out'!G1550,"")</f>
        <v/>
      </c>
      <c r="O1550" s="23" t="str">
        <f>IF(K1550=1,'Lay Out'!$J$25,"")</f>
        <v/>
      </c>
      <c r="P1550">
        <f t="shared" si="147"/>
        <v>90646</v>
      </c>
      <c r="Q1550" s="16" t="str">
        <f>IF(K1550=1,'Lay Out'!F1550,"")</f>
        <v/>
      </c>
    </row>
    <row r="1551" spans="1:17" ht="14.4">
      <c r="A1551" t="str">
        <f>IF(C1551="no",_xlfn.XLOOKUP(D1551,'BASE BANCOS'!B:B,'BASE BANCOS'!C:C,"",0,1),IF(C1551&gt;2,_xlfn.XLOOKUP(D1551,'BASE BANCOS'!A:A,'BASE BANCOS'!C:C,"",0,1),""))</f>
        <v/>
      </c>
      <c r="B1551" s="16" t="str">
        <f>_xlfn.XLOOKUP(A1551,'BASE BANCOS'!C:C,'BASE BANCOS'!B:B,"",0,1)</f>
        <v/>
      </c>
      <c r="C1551" t="str">
        <f t="shared" si="149"/>
        <v/>
      </c>
      <c r="D1551" s="16">
        <f t="shared" si="148"/>
        <v>0</v>
      </c>
      <c r="E1551" t="str">
        <f t="shared" si="144"/>
        <v/>
      </c>
      <c r="F1551" s="21" t="str">
        <f>IF('Lay Out'!A1551&gt;1,'Lay Out'!C1551,"")</f>
        <v/>
      </c>
      <c r="G1551">
        <f>'Lay Out'!E1551</f>
        <v>0</v>
      </c>
      <c r="H1551" s="16" t="str">
        <f ca="1">IF('Lay Out'!A1551&gt;3,CONCATENATE('Lay Out'!A1551,RANDBETWEEN(1,99999)),(""))</f>
        <v/>
      </c>
      <c r="I1551" s="16" t="str">
        <f>IF('Lay Out'!A1551&gt;1,'Lay Out'!B1551,"")</f>
        <v/>
      </c>
      <c r="J1551" s="16" t="str">
        <f t="shared" si="145"/>
        <v/>
      </c>
      <c r="K1551" s="16" t="str">
        <f t="shared" si="146"/>
        <v/>
      </c>
      <c r="L1551" s="16" t="str" cm="1">
        <f t="array" ref="L1551">IF(E1551="","",_xlfn.IFS(E1551=18,40,E1551=16,3,E1551=10,10))</f>
        <v/>
      </c>
      <c r="M1551" s="22" t="str">
        <f>IF(E1551=18,'Lay Out'!D1551,IF(E1551=10,'Lay Out'!D1551,IF(E1551=16,'Lay Out'!D1551,"")))</f>
        <v/>
      </c>
      <c r="N1551" s="16" t="str">
        <f>IF(K1551=1,'Lay Out'!G1551,"")</f>
        <v/>
      </c>
      <c r="O1551" s="23" t="str">
        <f>IF(K1551=1,'Lay Out'!$J$25,"")</f>
        <v/>
      </c>
      <c r="P1551">
        <f t="shared" si="147"/>
        <v>90646</v>
      </c>
      <c r="Q1551" s="16" t="str">
        <f>IF(K1551=1,'Lay Out'!F1551,"")</f>
        <v/>
      </c>
    </row>
    <row r="1552" spans="1:17" ht="14.4">
      <c r="A1552" t="str">
        <f>IF(C1552="no",_xlfn.XLOOKUP(D1552,'BASE BANCOS'!B:B,'BASE BANCOS'!C:C,"",0,1),IF(C1552&gt;2,_xlfn.XLOOKUP(D1552,'BASE BANCOS'!A:A,'BASE BANCOS'!C:C,"",0,1),""))</f>
        <v/>
      </c>
      <c r="B1552" s="16" t="str">
        <f>_xlfn.XLOOKUP(A1552,'BASE BANCOS'!C:C,'BASE BANCOS'!B:B,"",0,1)</f>
        <v/>
      </c>
      <c r="C1552" t="str">
        <f t="shared" si="149"/>
        <v/>
      </c>
      <c r="D1552" s="16">
        <f t="shared" si="148"/>
        <v>0</v>
      </c>
      <c r="E1552" t="str">
        <f t="shared" si="144"/>
        <v/>
      </c>
      <c r="F1552" s="21" t="str">
        <f>IF('Lay Out'!A1552&gt;1,'Lay Out'!C1552,"")</f>
        <v/>
      </c>
      <c r="G1552">
        <f>'Lay Out'!E1552</f>
        <v>0</v>
      </c>
      <c r="H1552" s="16" t="str">
        <f ca="1">IF('Lay Out'!A1552&gt;3,CONCATENATE('Lay Out'!A1552,RANDBETWEEN(1,99999)),(""))</f>
        <v/>
      </c>
      <c r="I1552" s="16" t="str">
        <f>IF('Lay Out'!A1552&gt;1,'Lay Out'!B1552,"")</f>
        <v/>
      </c>
      <c r="J1552" s="16" t="str">
        <f t="shared" si="145"/>
        <v/>
      </c>
      <c r="K1552" s="16" t="str">
        <f t="shared" si="146"/>
        <v/>
      </c>
      <c r="L1552" s="16" t="str" cm="1">
        <f t="array" ref="L1552">IF(E1552="","",_xlfn.IFS(E1552=18,40,E1552=16,3,E1552=10,10))</f>
        <v/>
      </c>
      <c r="M1552" s="22" t="str">
        <f>IF(E1552=18,'Lay Out'!D1552,IF(E1552=10,'Lay Out'!D1552,IF(E1552=16,'Lay Out'!D1552,"")))</f>
        <v/>
      </c>
      <c r="N1552" s="16" t="str">
        <f>IF(K1552=1,'Lay Out'!G1552,"")</f>
        <v/>
      </c>
      <c r="O1552" s="23" t="str">
        <f>IF(K1552=1,'Lay Out'!$J$25,"")</f>
        <v/>
      </c>
      <c r="P1552">
        <f t="shared" si="147"/>
        <v>90646</v>
      </c>
      <c r="Q1552" s="16" t="str">
        <f>IF(K1552=1,'Lay Out'!F1552,"")</f>
        <v/>
      </c>
    </row>
    <row r="1553" spans="1:17" ht="14.4">
      <c r="A1553" t="str">
        <f>IF(C1553="no",_xlfn.XLOOKUP(D1553,'BASE BANCOS'!B:B,'BASE BANCOS'!C:C,"",0,1),IF(C1553&gt;2,_xlfn.XLOOKUP(D1553,'BASE BANCOS'!A:A,'BASE BANCOS'!C:C,"",0,1),""))</f>
        <v/>
      </c>
      <c r="B1553" s="16" t="str">
        <f>_xlfn.XLOOKUP(A1553,'BASE BANCOS'!C:C,'BASE BANCOS'!B:B,"",0,1)</f>
        <v/>
      </c>
      <c r="C1553" t="str">
        <f t="shared" si="149"/>
        <v/>
      </c>
      <c r="D1553" s="16">
        <f t="shared" si="148"/>
        <v>0</v>
      </c>
      <c r="E1553" t="str">
        <f t="shared" si="144"/>
        <v/>
      </c>
      <c r="F1553" s="21" t="str">
        <f>IF('Lay Out'!A1553&gt;1,'Lay Out'!C1553,"")</f>
        <v/>
      </c>
      <c r="G1553">
        <f>'Lay Out'!E1553</f>
        <v>0</v>
      </c>
      <c r="H1553" s="16" t="str">
        <f ca="1">IF('Lay Out'!A1553&gt;3,CONCATENATE('Lay Out'!A1553,RANDBETWEEN(1,99999)),(""))</f>
        <v/>
      </c>
      <c r="I1553" s="16" t="str">
        <f>IF('Lay Out'!A1553&gt;1,'Lay Out'!B1553,"")</f>
        <v/>
      </c>
      <c r="J1553" s="16" t="str">
        <f t="shared" si="145"/>
        <v/>
      </c>
      <c r="K1553" s="16" t="str">
        <f t="shared" si="146"/>
        <v/>
      </c>
      <c r="L1553" s="16" t="str" cm="1">
        <f t="array" ref="L1553">IF(E1553="","",_xlfn.IFS(E1553=18,40,E1553=16,3,E1553=10,10))</f>
        <v/>
      </c>
      <c r="M1553" s="22" t="str">
        <f>IF(E1553=18,'Lay Out'!D1553,IF(E1553=10,'Lay Out'!D1553,IF(E1553=16,'Lay Out'!D1553,"")))</f>
        <v/>
      </c>
      <c r="N1553" s="16" t="str">
        <f>IF(K1553=1,'Lay Out'!G1553,"")</f>
        <v/>
      </c>
      <c r="O1553" s="23" t="str">
        <f>IF(K1553=1,'Lay Out'!$J$25,"")</f>
        <v/>
      </c>
      <c r="P1553">
        <f t="shared" si="147"/>
        <v>90646</v>
      </c>
      <c r="Q1553" s="16" t="str">
        <f>IF(K1553=1,'Lay Out'!F1553,"")</f>
        <v/>
      </c>
    </row>
    <row r="1554" spans="1:17" ht="14.4">
      <c r="A1554" t="str">
        <f>IF(C1554="no",_xlfn.XLOOKUP(D1554,'BASE BANCOS'!B:B,'BASE BANCOS'!C:C,"",0,1),IF(C1554&gt;2,_xlfn.XLOOKUP(D1554,'BASE BANCOS'!A:A,'BASE BANCOS'!C:C,"",0,1),""))</f>
        <v/>
      </c>
      <c r="B1554" s="16" t="str">
        <f>_xlfn.XLOOKUP(A1554,'BASE BANCOS'!C:C,'BASE BANCOS'!B:B,"",0,1)</f>
        <v/>
      </c>
      <c r="C1554" t="str">
        <f t="shared" si="149"/>
        <v/>
      </c>
      <c r="D1554" s="16">
        <f t="shared" si="148"/>
        <v>0</v>
      </c>
      <c r="E1554" t="str">
        <f t="shared" si="144"/>
        <v/>
      </c>
      <c r="F1554" s="21" t="str">
        <f>IF('Lay Out'!A1554&gt;1,'Lay Out'!C1554,"")</f>
        <v/>
      </c>
      <c r="G1554">
        <f>'Lay Out'!E1554</f>
        <v>0</v>
      </c>
      <c r="H1554" s="16" t="str">
        <f ca="1">IF('Lay Out'!A1554&gt;3,CONCATENATE('Lay Out'!A1554,RANDBETWEEN(1,99999)),(""))</f>
        <v/>
      </c>
      <c r="I1554" s="16" t="str">
        <f>IF('Lay Out'!A1554&gt;1,'Lay Out'!B1554,"")</f>
        <v/>
      </c>
      <c r="J1554" s="16" t="str">
        <f t="shared" si="145"/>
        <v/>
      </c>
      <c r="K1554" s="16" t="str">
        <f t="shared" si="146"/>
        <v/>
      </c>
      <c r="L1554" s="16" t="str" cm="1">
        <f t="array" ref="L1554">IF(E1554="","",_xlfn.IFS(E1554=18,40,E1554=16,3,E1554=10,10))</f>
        <v/>
      </c>
      <c r="M1554" s="22" t="str">
        <f>IF(E1554=18,'Lay Out'!D1554,IF(E1554=10,'Lay Out'!D1554,IF(E1554=16,'Lay Out'!D1554,"")))</f>
        <v/>
      </c>
      <c r="N1554" s="16" t="str">
        <f>IF(K1554=1,'Lay Out'!G1554,"")</f>
        <v/>
      </c>
      <c r="O1554" s="23" t="str">
        <f>IF(K1554=1,'Lay Out'!$J$25,"")</f>
        <v/>
      </c>
      <c r="P1554">
        <f t="shared" si="147"/>
        <v>90646</v>
      </c>
      <c r="Q1554" s="16" t="str">
        <f>IF(K1554=1,'Lay Out'!F1554,"")</f>
        <v/>
      </c>
    </row>
    <row r="1555" spans="1:17" ht="14.4">
      <c r="A1555" t="str">
        <f>IF(C1555="no",_xlfn.XLOOKUP(D1555,'BASE BANCOS'!B:B,'BASE BANCOS'!C:C,"",0,1),IF(C1555&gt;2,_xlfn.XLOOKUP(D1555,'BASE BANCOS'!A:A,'BASE BANCOS'!C:C,"",0,1),""))</f>
        <v/>
      </c>
      <c r="B1555" s="16" t="str">
        <f>_xlfn.XLOOKUP(A1555,'BASE BANCOS'!C:C,'BASE BANCOS'!B:B,"",0,1)</f>
        <v/>
      </c>
      <c r="C1555" t="str">
        <f t="shared" si="149"/>
        <v/>
      </c>
      <c r="D1555" s="16">
        <f t="shared" si="148"/>
        <v>0</v>
      </c>
      <c r="E1555" t="str">
        <f t="shared" si="144"/>
        <v/>
      </c>
      <c r="F1555" s="21" t="str">
        <f>IF('Lay Out'!A1555&gt;1,'Lay Out'!C1555,"")</f>
        <v/>
      </c>
      <c r="G1555">
        <f>'Lay Out'!E1555</f>
        <v>0</v>
      </c>
      <c r="H1555" s="16" t="str">
        <f ca="1">IF('Lay Out'!A1555&gt;3,CONCATENATE('Lay Out'!A1555,RANDBETWEEN(1,99999)),(""))</f>
        <v/>
      </c>
      <c r="I1555" s="16" t="str">
        <f>IF('Lay Out'!A1555&gt;1,'Lay Out'!B1555,"")</f>
        <v/>
      </c>
      <c r="J1555" s="16" t="str">
        <f t="shared" si="145"/>
        <v/>
      </c>
      <c r="K1555" s="16" t="str">
        <f t="shared" si="146"/>
        <v/>
      </c>
      <c r="L1555" s="16" t="str" cm="1">
        <f t="array" ref="L1555">IF(E1555="","",_xlfn.IFS(E1555=18,40,E1555=16,3,E1555=10,10))</f>
        <v/>
      </c>
      <c r="M1555" s="22" t="str">
        <f>IF(E1555=18,'Lay Out'!D1555,IF(E1555=10,'Lay Out'!D1555,IF(E1555=16,'Lay Out'!D1555,"")))</f>
        <v/>
      </c>
      <c r="N1555" s="16" t="str">
        <f>IF(K1555=1,'Lay Out'!G1555,"")</f>
        <v/>
      </c>
      <c r="O1555" s="23" t="str">
        <f>IF(K1555=1,'Lay Out'!$J$25,"")</f>
        <v/>
      </c>
      <c r="P1555">
        <f t="shared" si="147"/>
        <v>90646</v>
      </c>
      <c r="Q1555" s="16" t="str">
        <f>IF(K1555=1,'Lay Out'!F1555,"")</f>
        <v/>
      </c>
    </row>
    <row r="1556" spans="1:17" ht="14.4">
      <c r="A1556" t="str">
        <f>IF(C1556="no",_xlfn.XLOOKUP(D1556,'BASE BANCOS'!B:B,'BASE BANCOS'!C:C,"",0,1),IF(C1556&gt;2,_xlfn.XLOOKUP(D1556,'BASE BANCOS'!A:A,'BASE BANCOS'!C:C,"",0,1),""))</f>
        <v/>
      </c>
      <c r="B1556" s="16" t="str">
        <f>_xlfn.XLOOKUP(A1556,'BASE BANCOS'!C:C,'BASE BANCOS'!B:B,"",0,1)</f>
        <v/>
      </c>
      <c r="C1556" t="str">
        <f t="shared" si="149"/>
        <v/>
      </c>
      <c r="D1556" s="16">
        <f t="shared" si="148"/>
        <v>0</v>
      </c>
      <c r="E1556" t="str">
        <f t="shared" si="144"/>
        <v/>
      </c>
      <c r="F1556" s="21" t="str">
        <f>IF('Lay Out'!A1556&gt;1,'Lay Out'!C1556,"")</f>
        <v/>
      </c>
      <c r="G1556">
        <f>'Lay Out'!E1556</f>
        <v>0</v>
      </c>
      <c r="H1556" s="16" t="str">
        <f ca="1">IF('Lay Out'!A1556&gt;3,CONCATENATE('Lay Out'!A1556,RANDBETWEEN(1,99999)),(""))</f>
        <v/>
      </c>
      <c r="I1556" s="16" t="str">
        <f>IF('Lay Out'!A1556&gt;1,'Lay Out'!B1556,"")</f>
        <v/>
      </c>
      <c r="J1556" s="16" t="str">
        <f t="shared" si="145"/>
        <v/>
      </c>
      <c r="K1556" s="16" t="str">
        <f t="shared" si="146"/>
        <v/>
      </c>
      <c r="L1556" s="16" t="str" cm="1">
        <f t="array" ref="L1556">IF(E1556="","",_xlfn.IFS(E1556=18,40,E1556=16,3,E1556=10,10))</f>
        <v/>
      </c>
      <c r="M1556" s="22" t="str">
        <f>IF(E1556=18,'Lay Out'!D1556,IF(E1556=10,'Lay Out'!D1556,IF(E1556=16,'Lay Out'!D1556,"")))</f>
        <v/>
      </c>
      <c r="N1556" s="16" t="str">
        <f>IF(K1556=1,'Lay Out'!G1556,"")</f>
        <v/>
      </c>
      <c r="O1556" s="23" t="str">
        <f>IF(K1556=1,'Lay Out'!$J$25,"")</f>
        <v/>
      </c>
      <c r="P1556">
        <f t="shared" si="147"/>
        <v>90646</v>
      </c>
      <c r="Q1556" s="16" t="str">
        <f>IF(K1556=1,'Lay Out'!F1556,"")</f>
        <v/>
      </c>
    </row>
    <row r="1557" spans="1:17" ht="14.4">
      <c r="A1557" t="str">
        <f>IF(C1557="no",_xlfn.XLOOKUP(D1557,'BASE BANCOS'!B:B,'BASE BANCOS'!C:C,"",0,1),IF(C1557&gt;2,_xlfn.XLOOKUP(D1557,'BASE BANCOS'!A:A,'BASE BANCOS'!C:C,"",0,1),""))</f>
        <v/>
      </c>
      <c r="B1557" s="16" t="str">
        <f>_xlfn.XLOOKUP(A1557,'BASE BANCOS'!C:C,'BASE BANCOS'!B:B,"",0,1)</f>
        <v/>
      </c>
      <c r="C1557" t="str">
        <f t="shared" si="149"/>
        <v/>
      </c>
      <c r="D1557" s="16">
        <f t="shared" si="148"/>
        <v>0</v>
      </c>
      <c r="E1557" t="str">
        <f t="shared" si="144"/>
        <v/>
      </c>
      <c r="F1557" s="21" t="str">
        <f>IF('Lay Out'!A1557&gt;1,'Lay Out'!C1557,"")</f>
        <v/>
      </c>
      <c r="G1557">
        <f>'Lay Out'!E1557</f>
        <v>0</v>
      </c>
      <c r="H1557" s="16" t="str">
        <f ca="1">IF('Lay Out'!A1557&gt;3,CONCATENATE('Lay Out'!A1557,RANDBETWEEN(1,99999)),(""))</f>
        <v/>
      </c>
      <c r="I1557" s="16" t="str">
        <f>IF('Lay Out'!A1557&gt;1,'Lay Out'!B1557,"")</f>
        <v/>
      </c>
      <c r="J1557" s="16" t="str">
        <f t="shared" si="145"/>
        <v/>
      </c>
      <c r="K1557" s="16" t="str">
        <f t="shared" si="146"/>
        <v/>
      </c>
      <c r="L1557" s="16" t="str" cm="1">
        <f t="array" ref="L1557">IF(E1557="","",_xlfn.IFS(E1557=18,40,E1557=16,3,E1557=10,10))</f>
        <v/>
      </c>
      <c r="M1557" s="22" t="str">
        <f>IF(E1557=18,'Lay Out'!D1557,IF(E1557=10,'Lay Out'!D1557,IF(E1557=16,'Lay Out'!D1557,"")))</f>
        <v/>
      </c>
      <c r="N1557" s="16" t="str">
        <f>IF(K1557=1,'Lay Out'!G1557,"")</f>
        <v/>
      </c>
      <c r="O1557" s="23" t="str">
        <f>IF(K1557=1,'Lay Out'!$J$25,"")</f>
        <v/>
      </c>
      <c r="P1557">
        <f t="shared" si="147"/>
        <v>90646</v>
      </c>
      <c r="Q1557" s="16" t="str">
        <f>IF(K1557=1,'Lay Out'!F1557,"")</f>
        <v/>
      </c>
    </row>
    <row r="1558" spans="1:17" ht="14.4">
      <c r="A1558" t="str">
        <f>IF(C1558="no",_xlfn.XLOOKUP(D1558,'BASE BANCOS'!B:B,'BASE BANCOS'!C:C,"",0,1),IF(C1558&gt;2,_xlfn.XLOOKUP(D1558,'BASE BANCOS'!A:A,'BASE BANCOS'!C:C,"",0,1),""))</f>
        <v/>
      </c>
      <c r="B1558" s="16" t="str">
        <f>_xlfn.XLOOKUP(A1558,'BASE BANCOS'!C:C,'BASE BANCOS'!B:B,"",0,1)</f>
        <v/>
      </c>
      <c r="C1558" t="str">
        <f t="shared" si="149"/>
        <v/>
      </c>
      <c r="D1558" s="16">
        <f t="shared" si="148"/>
        <v>0</v>
      </c>
      <c r="E1558" t="str">
        <f t="shared" si="144"/>
        <v/>
      </c>
      <c r="F1558" s="21" t="str">
        <f>IF('Lay Out'!A1558&gt;1,'Lay Out'!C1558,"")</f>
        <v/>
      </c>
      <c r="G1558">
        <f>'Lay Out'!E1558</f>
        <v>0</v>
      </c>
      <c r="H1558" s="16" t="str">
        <f ca="1">IF('Lay Out'!A1558&gt;3,CONCATENATE('Lay Out'!A1558,RANDBETWEEN(1,99999)),(""))</f>
        <v/>
      </c>
      <c r="I1558" s="16" t="str">
        <f>IF('Lay Out'!A1558&gt;1,'Lay Out'!B1558,"")</f>
        <v/>
      </c>
      <c r="J1558" s="16" t="str">
        <f t="shared" si="145"/>
        <v/>
      </c>
      <c r="K1558" s="16" t="str">
        <f t="shared" si="146"/>
        <v/>
      </c>
      <c r="L1558" s="16" t="str" cm="1">
        <f t="array" ref="L1558">IF(E1558="","",_xlfn.IFS(E1558=18,40,E1558=16,3,E1558=10,10))</f>
        <v/>
      </c>
      <c r="M1558" s="22" t="str">
        <f>IF(E1558=18,'Lay Out'!D1558,IF(E1558=10,'Lay Out'!D1558,IF(E1558=16,'Lay Out'!D1558,"")))</f>
        <v/>
      </c>
      <c r="N1558" s="16" t="str">
        <f>IF(K1558=1,'Lay Out'!G1558,"")</f>
        <v/>
      </c>
      <c r="O1558" s="23" t="str">
        <f>IF(K1558=1,'Lay Out'!$J$25,"")</f>
        <v/>
      </c>
      <c r="P1558">
        <f t="shared" si="147"/>
        <v>90646</v>
      </c>
      <c r="Q1558" s="16" t="str">
        <f>IF(K1558=1,'Lay Out'!F1558,"")</f>
        <v/>
      </c>
    </row>
    <row r="1559" spans="1:17" ht="14.4">
      <c r="A1559" t="str">
        <f>IF(C1559="no",_xlfn.XLOOKUP(D1559,'BASE BANCOS'!B:B,'BASE BANCOS'!C:C,"",0,1),IF(C1559&gt;2,_xlfn.XLOOKUP(D1559,'BASE BANCOS'!A:A,'BASE BANCOS'!C:C,"",0,1),""))</f>
        <v/>
      </c>
      <c r="B1559" s="16" t="str">
        <f>_xlfn.XLOOKUP(A1559,'BASE BANCOS'!C:C,'BASE BANCOS'!B:B,"",0,1)</f>
        <v/>
      </c>
      <c r="C1559" t="str">
        <f t="shared" si="149"/>
        <v/>
      </c>
      <c r="D1559" s="16">
        <f t="shared" si="148"/>
        <v>0</v>
      </c>
      <c r="E1559" t="str">
        <f t="shared" si="144"/>
        <v/>
      </c>
      <c r="F1559" s="21" t="str">
        <f>IF('Lay Out'!A1559&gt;1,'Lay Out'!C1559,"")</f>
        <v/>
      </c>
      <c r="G1559">
        <f>'Lay Out'!E1559</f>
        <v>0</v>
      </c>
      <c r="H1559" s="16" t="str">
        <f ca="1">IF('Lay Out'!A1559&gt;3,CONCATENATE('Lay Out'!A1559,RANDBETWEEN(1,99999)),(""))</f>
        <v/>
      </c>
      <c r="I1559" s="16" t="str">
        <f>IF('Lay Out'!A1559&gt;1,'Lay Out'!B1559,"")</f>
        <v/>
      </c>
      <c r="J1559" s="16" t="str">
        <f t="shared" si="145"/>
        <v/>
      </c>
      <c r="K1559" s="16" t="str">
        <f t="shared" si="146"/>
        <v/>
      </c>
      <c r="L1559" s="16" t="str" cm="1">
        <f t="array" ref="L1559">IF(E1559="","",_xlfn.IFS(E1559=18,40,E1559=16,3,E1559=10,10))</f>
        <v/>
      </c>
      <c r="M1559" s="22" t="str">
        <f>IF(E1559=18,'Lay Out'!D1559,IF(E1559=10,'Lay Out'!D1559,IF(E1559=16,'Lay Out'!D1559,"")))</f>
        <v/>
      </c>
      <c r="N1559" s="16" t="str">
        <f>IF(K1559=1,'Lay Out'!G1559,"")</f>
        <v/>
      </c>
      <c r="O1559" s="23" t="str">
        <f>IF(K1559=1,'Lay Out'!$J$25,"")</f>
        <v/>
      </c>
      <c r="P1559">
        <f t="shared" si="147"/>
        <v>90646</v>
      </c>
      <c r="Q1559" s="16" t="str">
        <f>IF(K1559=1,'Lay Out'!F1559,"")</f>
        <v/>
      </c>
    </row>
    <row r="1560" spans="1:17" ht="14.4">
      <c r="A1560" t="str">
        <f>IF(C1560="no",_xlfn.XLOOKUP(D1560,'BASE BANCOS'!B:B,'BASE BANCOS'!C:C,"",0,1),IF(C1560&gt;2,_xlfn.XLOOKUP(D1560,'BASE BANCOS'!A:A,'BASE BANCOS'!C:C,"",0,1),""))</f>
        <v/>
      </c>
      <c r="B1560" s="16" t="str">
        <f>_xlfn.XLOOKUP(A1560,'BASE BANCOS'!C:C,'BASE BANCOS'!B:B,"",0,1)</f>
        <v/>
      </c>
      <c r="C1560" t="str">
        <f t="shared" si="149"/>
        <v/>
      </c>
      <c r="D1560" s="16">
        <f t="shared" si="148"/>
        <v>0</v>
      </c>
      <c r="E1560" t="str">
        <f t="shared" si="144"/>
        <v/>
      </c>
      <c r="F1560" s="21" t="str">
        <f>IF('Lay Out'!A1560&gt;1,'Lay Out'!C1560,"")</f>
        <v/>
      </c>
      <c r="G1560">
        <f>'Lay Out'!E1560</f>
        <v>0</v>
      </c>
      <c r="H1560" s="16" t="str">
        <f ca="1">IF('Lay Out'!A1560&gt;3,CONCATENATE('Lay Out'!A1560,RANDBETWEEN(1,99999)),(""))</f>
        <v/>
      </c>
      <c r="I1560" s="16" t="str">
        <f>IF('Lay Out'!A1560&gt;1,'Lay Out'!B1560,"")</f>
        <v/>
      </c>
      <c r="J1560" s="16" t="str">
        <f t="shared" si="145"/>
        <v/>
      </c>
      <c r="K1560" s="16" t="str">
        <f t="shared" si="146"/>
        <v/>
      </c>
      <c r="L1560" s="16" t="str" cm="1">
        <f t="array" ref="L1560">IF(E1560="","",_xlfn.IFS(E1560=18,40,E1560=16,3,E1560=10,10))</f>
        <v/>
      </c>
      <c r="M1560" s="22" t="str">
        <f>IF(E1560=18,'Lay Out'!D1560,IF(E1560=10,'Lay Out'!D1560,IF(E1560=16,'Lay Out'!D1560,"")))</f>
        <v/>
      </c>
      <c r="N1560" s="16" t="str">
        <f>IF(K1560=1,'Lay Out'!G1560,"")</f>
        <v/>
      </c>
      <c r="O1560" s="23" t="str">
        <f>IF(K1560=1,'Lay Out'!$J$25,"")</f>
        <v/>
      </c>
      <c r="P1560">
        <f t="shared" si="147"/>
        <v>90646</v>
      </c>
      <c r="Q1560" s="16" t="str">
        <f>IF(K1560=1,'Lay Out'!F1560,"")</f>
        <v/>
      </c>
    </row>
    <row r="1561" spans="1:17" ht="14.4">
      <c r="A1561" t="str">
        <f>IF(C1561="no",_xlfn.XLOOKUP(D1561,'BASE BANCOS'!B:B,'BASE BANCOS'!C:C,"",0,1),IF(C1561&gt;2,_xlfn.XLOOKUP(D1561,'BASE BANCOS'!A:A,'BASE BANCOS'!C:C,"",0,1),""))</f>
        <v/>
      </c>
      <c r="B1561" s="16" t="str">
        <f>_xlfn.XLOOKUP(A1561,'BASE BANCOS'!C:C,'BASE BANCOS'!B:B,"",0,1)</f>
        <v/>
      </c>
      <c r="C1561" t="str">
        <f t="shared" si="149"/>
        <v/>
      </c>
      <c r="D1561" s="16">
        <f t="shared" si="148"/>
        <v>0</v>
      </c>
      <c r="E1561" t="str">
        <f t="shared" si="144"/>
        <v/>
      </c>
      <c r="F1561" s="21" t="str">
        <f>IF('Lay Out'!A1561&gt;1,'Lay Out'!C1561,"")</f>
        <v/>
      </c>
      <c r="G1561">
        <f>'Lay Out'!E1561</f>
        <v>0</v>
      </c>
      <c r="H1561" s="16" t="str">
        <f ca="1">IF('Lay Out'!A1561&gt;3,CONCATENATE('Lay Out'!A1561,RANDBETWEEN(1,99999)),(""))</f>
        <v/>
      </c>
      <c r="I1561" s="16" t="str">
        <f>IF('Lay Out'!A1561&gt;1,'Lay Out'!B1561,"")</f>
        <v/>
      </c>
      <c r="J1561" s="16" t="str">
        <f t="shared" si="145"/>
        <v/>
      </c>
      <c r="K1561" s="16" t="str">
        <f t="shared" si="146"/>
        <v/>
      </c>
      <c r="L1561" s="16" t="str" cm="1">
        <f t="array" ref="L1561">IF(E1561="","",_xlfn.IFS(E1561=18,40,E1561=16,3,E1561=10,10))</f>
        <v/>
      </c>
      <c r="M1561" s="22" t="str">
        <f>IF(E1561=18,'Lay Out'!D1561,IF(E1561=10,'Lay Out'!D1561,IF(E1561=16,'Lay Out'!D1561,"")))</f>
        <v/>
      </c>
      <c r="N1561" s="16" t="str">
        <f>IF(K1561=1,'Lay Out'!G1561,"")</f>
        <v/>
      </c>
      <c r="O1561" s="23" t="str">
        <f>IF(K1561=1,'Lay Out'!$J$25,"")</f>
        <v/>
      </c>
      <c r="P1561">
        <f t="shared" si="147"/>
        <v>90646</v>
      </c>
      <c r="Q1561" s="16" t="str">
        <f>IF(K1561=1,'Lay Out'!F1561,"")</f>
        <v/>
      </c>
    </row>
    <row r="1562" spans="1:17" ht="14.4">
      <c r="A1562" t="str">
        <f>IF(C1562="no",_xlfn.XLOOKUP(D1562,'BASE BANCOS'!B:B,'BASE BANCOS'!C:C,"",0,1),IF(C1562&gt;2,_xlfn.XLOOKUP(D1562,'BASE BANCOS'!A:A,'BASE BANCOS'!C:C,"",0,1),""))</f>
        <v/>
      </c>
      <c r="B1562" s="16" t="str">
        <f>_xlfn.XLOOKUP(A1562,'BASE BANCOS'!C:C,'BASE BANCOS'!B:B,"",0,1)</f>
        <v/>
      </c>
      <c r="C1562" t="str">
        <f t="shared" si="149"/>
        <v/>
      </c>
      <c r="D1562" s="16">
        <f t="shared" si="148"/>
        <v>0</v>
      </c>
      <c r="E1562" t="str">
        <f t="shared" si="144"/>
        <v/>
      </c>
      <c r="F1562" s="21" t="str">
        <f>IF('Lay Out'!A1562&gt;1,'Lay Out'!C1562,"")</f>
        <v/>
      </c>
      <c r="G1562">
        <f>'Lay Out'!E1562</f>
        <v>0</v>
      </c>
      <c r="H1562" s="16" t="str">
        <f ca="1">IF('Lay Out'!A1562&gt;3,CONCATENATE('Lay Out'!A1562,RANDBETWEEN(1,99999)),(""))</f>
        <v/>
      </c>
      <c r="I1562" s="16" t="str">
        <f>IF('Lay Out'!A1562&gt;1,'Lay Out'!B1562,"")</f>
        <v/>
      </c>
      <c r="J1562" s="16" t="str">
        <f t="shared" si="145"/>
        <v/>
      </c>
      <c r="K1562" s="16" t="str">
        <f t="shared" si="146"/>
        <v/>
      </c>
      <c r="L1562" s="16" t="str" cm="1">
        <f t="array" ref="L1562">IF(E1562="","",_xlfn.IFS(E1562=18,40,E1562=16,3,E1562=10,10))</f>
        <v/>
      </c>
      <c r="M1562" s="22" t="str">
        <f>IF(E1562=18,'Lay Out'!D1562,IF(E1562=10,'Lay Out'!D1562,IF(E1562=16,'Lay Out'!D1562,"")))</f>
        <v/>
      </c>
      <c r="N1562" s="16" t="str">
        <f>IF(K1562=1,'Lay Out'!G1562,"")</f>
        <v/>
      </c>
      <c r="O1562" s="23" t="str">
        <f>IF(K1562=1,'Lay Out'!$J$25,"")</f>
        <v/>
      </c>
      <c r="P1562">
        <f t="shared" si="147"/>
        <v>90646</v>
      </c>
      <c r="Q1562" s="16" t="str">
        <f>IF(K1562=1,'Lay Out'!F1562,"")</f>
        <v/>
      </c>
    </row>
    <row r="1563" spans="1:17" ht="14.4">
      <c r="A1563" t="str">
        <f>IF(C1563="no",_xlfn.XLOOKUP(D1563,'BASE BANCOS'!B:B,'BASE BANCOS'!C:C,"",0,1),IF(C1563&gt;2,_xlfn.XLOOKUP(D1563,'BASE BANCOS'!A:A,'BASE BANCOS'!C:C,"",0,1),""))</f>
        <v/>
      </c>
      <c r="B1563" s="16" t="str">
        <f>_xlfn.XLOOKUP(A1563,'BASE BANCOS'!C:C,'BASE BANCOS'!B:B,"",0,1)</f>
        <v/>
      </c>
      <c r="C1563" t="str">
        <f t="shared" si="149"/>
        <v/>
      </c>
      <c r="D1563" s="16">
        <f t="shared" si="148"/>
        <v>0</v>
      </c>
      <c r="E1563" t="str">
        <f t="shared" si="144"/>
        <v/>
      </c>
      <c r="F1563" s="21" t="str">
        <f>IF('Lay Out'!A1563&gt;1,'Lay Out'!C1563,"")</f>
        <v/>
      </c>
      <c r="G1563">
        <f>'Lay Out'!E1563</f>
        <v>0</v>
      </c>
      <c r="H1563" s="16" t="str">
        <f ca="1">IF('Lay Out'!A1563&gt;3,CONCATENATE('Lay Out'!A1563,RANDBETWEEN(1,99999)),(""))</f>
        <v/>
      </c>
      <c r="I1563" s="16" t="str">
        <f>IF('Lay Out'!A1563&gt;1,'Lay Out'!B1563,"")</f>
        <v/>
      </c>
      <c r="J1563" s="16" t="str">
        <f t="shared" si="145"/>
        <v/>
      </c>
      <c r="K1563" s="16" t="str">
        <f t="shared" si="146"/>
        <v/>
      </c>
      <c r="L1563" s="16" t="str" cm="1">
        <f t="array" ref="L1563">IF(E1563="","",_xlfn.IFS(E1563=18,40,E1563=16,3,E1563=10,10))</f>
        <v/>
      </c>
      <c r="M1563" s="22" t="str">
        <f>IF(E1563=18,'Lay Out'!D1563,IF(E1563=10,'Lay Out'!D1563,IF(E1563=16,'Lay Out'!D1563,"")))</f>
        <v/>
      </c>
      <c r="N1563" s="16" t="str">
        <f>IF(K1563=1,'Lay Out'!G1563,"")</f>
        <v/>
      </c>
      <c r="O1563" s="23" t="str">
        <f>IF(K1563=1,'Lay Out'!$J$25,"")</f>
        <v/>
      </c>
      <c r="P1563">
        <f t="shared" si="147"/>
        <v>90646</v>
      </c>
      <c r="Q1563" s="16" t="str">
        <f>IF(K1563=1,'Lay Out'!F1563,"")</f>
        <v/>
      </c>
    </row>
    <row r="1564" spans="1:17" ht="14.4">
      <c r="A1564" t="str">
        <f>IF(C1564="no",_xlfn.XLOOKUP(D1564,'BASE BANCOS'!B:B,'BASE BANCOS'!C:C,"",0,1),IF(C1564&gt;2,_xlfn.XLOOKUP(D1564,'BASE BANCOS'!A:A,'BASE BANCOS'!C:C,"",0,1),""))</f>
        <v/>
      </c>
      <c r="B1564" s="16" t="str">
        <f>_xlfn.XLOOKUP(A1564,'BASE BANCOS'!C:C,'BASE BANCOS'!B:B,"",0,1)</f>
        <v/>
      </c>
      <c r="C1564" t="str">
        <f t="shared" si="149"/>
        <v/>
      </c>
      <c r="D1564" s="16">
        <f t="shared" si="148"/>
        <v>0</v>
      </c>
      <c r="E1564" t="str">
        <f t="shared" si="144"/>
        <v/>
      </c>
      <c r="F1564" s="21" t="str">
        <f>IF('Lay Out'!A1564&gt;1,'Lay Out'!C1564,"")</f>
        <v/>
      </c>
      <c r="G1564">
        <f>'Lay Out'!E1564</f>
        <v>0</v>
      </c>
      <c r="H1564" s="16" t="str">
        <f ca="1">IF('Lay Out'!A1564&gt;3,CONCATENATE('Lay Out'!A1564,RANDBETWEEN(1,99999)),(""))</f>
        <v/>
      </c>
      <c r="I1564" s="16" t="str">
        <f>IF('Lay Out'!A1564&gt;1,'Lay Out'!B1564,"")</f>
        <v/>
      </c>
      <c r="J1564" s="16" t="str">
        <f t="shared" si="145"/>
        <v/>
      </c>
      <c r="K1564" s="16" t="str">
        <f t="shared" si="146"/>
        <v/>
      </c>
      <c r="L1564" s="16" t="str" cm="1">
        <f t="array" ref="L1564">IF(E1564="","",_xlfn.IFS(E1564=18,40,E1564=16,3,E1564=10,10))</f>
        <v/>
      </c>
      <c r="M1564" s="22" t="str">
        <f>IF(E1564=18,'Lay Out'!D1564,IF(E1564=10,'Lay Out'!D1564,IF(E1564=16,'Lay Out'!D1564,"")))</f>
        <v/>
      </c>
      <c r="N1564" s="16" t="str">
        <f>IF(K1564=1,'Lay Out'!G1564,"")</f>
        <v/>
      </c>
      <c r="O1564" s="23" t="str">
        <f>IF(K1564=1,'Lay Out'!$J$25,"")</f>
        <v/>
      </c>
      <c r="P1564">
        <f t="shared" si="147"/>
        <v>90646</v>
      </c>
      <c r="Q1564" s="16" t="str">
        <f>IF(K1564=1,'Lay Out'!F1564,"")</f>
        <v/>
      </c>
    </row>
    <row r="1565" spans="1:17" ht="14.4">
      <c r="A1565" t="str">
        <f>IF(C1565="no",_xlfn.XLOOKUP(D1565,'BASE BANCOS'!B:B,'BASE BANCOS'!C:C,"",0,1),IF(C1565&gt;2,_xlfn.XLOOKUP(D1565,'BASE BANCOS'!A:A,'BASE BANCOS'!C:C,"",0,1),""))</f>
        <v/>
      </c>
      <c r="B1565" s="16" t="str">
        <f>_xlfn.XLOOKUP(A1565,'BASE BANCOS'!C:C,'BASE BANCOS'!B:B,"",0,1)</f>
        <v/>
      </c>
      <c r="C1565" t="str">
        <f t="shared" si="149"/>
        <v/>
      </c>
      <c r="D1565" s="16">
        <f t="shared" si="148"/>
        <v>0</v>
      </c>
      <c r="E1565" t="str">
        <f t="shared" si="144"/>
        <v/>
      </c>
      <c r="F1565" s="21" t="str">
        <f>IF('Lay Out'!A1565&gt;1,'Lay Out'!C1565,"")</f>
        <v/>
      </c>
      <c r="G1565">
        <f>'Lay Out'!E1565</f>
        <v>0</v>
      </c>
      <c r="H1565" s="16" t="str">
        <f ca="1">IF('Lay Out'!A1565&gt;3,CONCATENATE('Lay Out'!A1565,RANDBETWEEN(1,99999)),(""))</f>
        <v/>
      </c>
      <c r="I1565" s="16" t="str">
        <f>IF('Lay Out'!A1565&gt;1,'Lay Out'!B1565,"")</f>
        <v/>
      </c>
      <c r="J1565" s="16" t="str">
        <f t="shared" si="145"/>
        <v/>
      </c>
      <c r="K1565" s="16" t="str">
        <f t="shared" si="146"/>
        <v/>
      </c>
      <c r="L1565" s="16" t="str" cm="1">
        <f t="array" ref="L1565">IF(E1565="","",_xlfn.IFS(E1565=18,40,E1565=16,3,E1565=10,10))</f>
        <v/>
      </c>
      <c r="M1565" s="22" t="str">
        <f>IF(E1565=18,'Lay Out'!D1565,IF(E1565=10,'Lay Out'!D1565,IF(E1565=16,'Lay Out'!D1565,"")))</f>
        <v/>
      </c>
      <c r="N1565" s="16" t="str">
        <f>IF(K1565=1,'Lay Out'!G1565,"")</f>
        <v/>
      </c>
      <c r="O1565" s="23" t="str">
        <f>IF(K1565=1,'Lay Out'!$J$25,"")</f>
        <v/>
      </c>
      <c r="P1565">
        <f t="shared" si="147"/>
        <v>90646</v>
      </c>
      <c r="Q1565" s="16" t="str">
        <f>IF(K1565=1,'Lay Out'!F1565,"")</f>
        <v/>
      </c>
    </row>
    <row r="1566" spans="1:17" ht="14.4">
      <c r="A1566" t="str">
        <f>IF(C1566="no",_xlfn.XLOOKUP(D1566,'BASE BANCOS'!B:B,'BASE BANCOS'!C:C,"",0,1),IF(C1566&gt;2,_xlfn.XLOOKUP(D1566,'BASE BANCOS'!A:A,'BASE BANCOS'!C:C,"",0,1),""))</f>
        <v/>
      </c>
      <c r="B1566" s="16" t="str">
        <f>_xlfn.XLOOKUP(A1566,'BASE BANCOS'!C:C,'BASE BANCOS'!B:B,"",0,1)</f>
        <v/>
      </c>
      <c r="C1566" t="str">
        <f t="shared" si="149"/>
        <v/>
      </c>
      <c r="D1566" s="16">
        <f t="shared" si="148"/>
        <v>0</v>
      </c>
      <c r="E1566" t="str">
        <f t="shared" si="144"/>
        <v/>
      </c>
      <c r="F1566" s="21" t="str">
        <f>IF('Lay Out'!A1566&gt;1,'Lay Out'!C1566,"")</f>
        <v/>
      </c>
      <c r="G1566">
        <f>'Lay Out'!E1566</f>
        <v>0</v>
      </c>
      <c r="H1566" s="16" t="str">
        <f ca="1">IF('Lay Out'!A1566&gt;3,CONCATENATE('Lay Out'!A1566,RANDBETWEEN(1,99999)),(""))</f>
        <v/>
      </c>
      <c r="I1566" s="16" t="str">
        <f>IF('Lay Out'!A1566&gt;1,'Lay Out'!B1566,"")</f>
        <v/>
      </c>
      <c r="J1566" s="16" t="str">
        <f t="shared" si="145"/>
        <v/>
      </c>
      <c r="K1566" s="16" t="str">
        <f t="shared" si="146"/>
        <v/>
      </c>
      <c r="L1566" s="16" t="str" cm="1">
        <f t="array" ref="L1566">IF(E1566="","",_xlfn.IFS(E1566=18,40,E1566=16,3,E1566=10,10))</f>
        <v/>
      </c>
      <c r="M1566" s="22" t="str">
        <f>IF(E1566=18,'Lay Out'!D1566,IF(E1566=10,'Lay Out'!D1566,IF(E1566=16,'Lay Out'!D1566,"")))</f>
        <v/>
      </c>
      <c r="N1566" s="16" t="str">
        <f>IF(K1566=1,'Lay Out'!G1566,"")</f>
        <v/>
      </c>
      <c r="O1566" s="23" t="str">
        <f>IF(K1566=1,'Lay Out'!$J$25,"")</f>
        <v/>
      </c>
      <c r="P1566">
        <f t="shared" si="147"/>
        <v>90646</v>
      </c>
      <c r="Q1566" s="16" t="str">
        <f>IF(K1566=1,'Lay Out'!F1566,"")</f>
        <v/>
      </c>
    </row>
    <row r="1567" spans="1:17" ht="14.4">
      <c r="A1567" t="str">
        <f>IF(C1567="no",_xlfn.XLOOKUP(D1567,'BASE BANCOS'!B:B,'BASE BANCOS'!C:C,"",0,1),IF(C1567&gt;2,_xlfn.XLOOKUP(D1567,'BASE BANCOS'!A:A,'BASE BANCOS'!C:C,"",0,1),""))</f>
        <v/>
      </c>
      <c r="B1567" s="16" t="str">
        <f>_xlfn.XLOOKUP(A1567,'BASE BANCOS'!C:C,'BASE BANCOS'!B:B,"",0,1)</f>
        <v/>
      </c>
      <c r="C1567" t="str">
        <f t="shared" si="149"/>
        <v/>
      </c>
      <c r="D1567" s="16">
        <f t="shared" si="148"/>
        <v>0</v>
      </c>
      <c r="E1567" t="str">
        <f t="shared" si="144"/>
        <v/>
      </c>
      <c r="F1567" s="21" t="str">
        <f>IF('Lay Out'!A1567&gt;1,'Lay Out'!C1567,"")</f>
        <v/>
      </c>
      <c r="G1567">
        <f>'Lay Out'!E1567</f>
        <v>0</v>
      </c>
      <c r="H1567" s="16" t="str">
        <f ca="1">IF('Lay Out'!A1567&gt;3,CONCATENATE('Lay Out'!A1567,RANDBETWEEN(1,99999)),(""))</f>
        <v/>
      </c>
      <c r="I1567" s="16" t="str">
        <f>IF('Lay Out'!A1567&gt;1,'Lay Out'!B1567,"")</f>
        <v/>
      </c>
      <c r="J1567" s="16" t="str">
        <f t="shared" si="145"/>
        <v/>
      </c>
      <c r="K1567" s="16" t="str">
        <f t="shared" si="146"/>
        <v/>
      </c>
      <c r="L1567" s="16" t="str" cm="1">
        <f t="array" ref="L1567">IF(E1567="","",_xlfn.IFS(E1567=18,40,E1567=16,3,E1567=10,10))</f>
        <v/>
      </c>
      <c r="M1567" s="22" t="str">
        <f>IF(E1567=18,'Lay Out'!D1567,IF(E1567=10,'Lay Out'!D1567,IF(E1567=16,'Lay Out'!D1567,"")))</f>
        <v/>
      </c>
      <c r="N1567" s="16" t="str">
        <f>IF(K1567=1,'Lay Out'!G1567,"")</f>
        <v/>
      </c>
      <c r="O1567" s="23" t="str">
        <f>IF(K1567=1,'Lay Out'!$J$25,"")</f>
        <v/>
      </c>
      <c r="P1567">
        <f t="shared" si="147"/>
        <v>90646</v>
      </c>
      <c r="Q1567" s="16" t="str">
        <f>IF(K1567=1,'Lay Out'!F1567,"")</f>
        <v/>
      </c>
    </row>
    <row r="1568" spans="1:17" ht="14.4">
      <c r="A1568" t="str">
        <f>IF(C1568="no",_xlfn.XLOOKUP(D1568,'BASE BANCOS'!B:B,'BASE BANCOS'!C:C,"",0,1),IF(C1568&gt;2,_xlfn.XLOOKUP(D1568,'BASE BANCOS'!A:A,'BASE BANCOS'!C:C,"",0,1),""))</f>
        <v/>
      </c>
      <c r="B1568" s="16" t="str">
        <f>_xlfn.XLOOKUP(A1568,'BASE BANCOS'!C:C,'BASE BANCOS'!B:B,"",0,1)</f>
        <v/>
      </c>
      <c r="C1568" t="str">
        <f t="shared" si="149"/>
        <v/>
      </c>
      <c r="D1568" s="16">
        <f t="shared" si="148"/>
        <v>0</v>
      </c>
      <c r="E1568" t="str">
        <f t="shared" si="144"/>
        <v/>
      </c>
      <c r="F1568" s="21" t="str">
        <f>IF('Lay Out'!A1568&gt;1,'Lay Out'!C1568,"")</f>
        <v/>
      </c>
      <c r="G1568">
        <f>'Lay Out'!E1568</f>
        <v>0</v>
      </c>
      <c r="H1568" s="16" t="str">
        <f ca="1">IF('Lay Out'!A1568&gt;3,CONCATENATE('Lay Out'!A1568,RANDBETWEEN(1,99999)),(""))</f>
        <v/>
      </c>
      <c r="I1568" s="16" t="str">
        <f>IF('Lay Out'!A1568&gt;1,'Lay Out'!B1568,"")</f>
        <v/>
      </c>
      <c r="J1568" s="16" t="str">
        <f t="shared" si="145"/>
        <v/>
      </c>
      <c r="K1568" s="16" t="str">
        <f t="shared" si="146"/>
        <v/>
      </c>
      <c r="L1568" s="16" t="str" cm="1">
        <f t="array" ref="L1568">IF(E1568="","",_xlfn.IFS(E1568=18,40,E1568=16,3,E1568=10,10))</f>
        <v/>
      </c>
      <c r="M1568" s="22" t="str">
        <f>IF(E1568=18,'Lay Out'!D1568,IF(E1568=10,'Lay Out'!D1568,IF(E1568=16,'Lay Out'!D1568,"")))</f>
        <v/>
      </c>
      <c r="N1568" s="16" t="str">
        <f>IF(K1568=1,'Lay Out'!G1568,"")</f>
        <v/>
      </c>
      <c r="O1568" s="23" t="str">
        <f>IF(K1568=1,'Lay Out'!$J$25,"")</f>
        <v/>
      </c>
      <c r="P1568">
        <f t="shared" si="147"/>
        <v>90646</v>
      </c>
      <c r="Q1568" s="16" t="str">
        <f>IF(K1568=1,'Lay Out'!F1568,"")</f>
        <v/>
      </c>
    </row>
    <row r="1569" spans="1:17" ht="14.4">
      <c r="A1569" t="str">
        <f>IF(C1569="no",_xlfn.XLOOKUP(D1569,'BASE BANCOS'!B:B,'BASE BANCOS'!C:C,"",0,1),IF(C1569&gt;2,_xlfn.XLOOKUP(D1569,'BASE BANCOS'!A:A,'BASE BANCOS'!C:C,"",0,1),""))</f>
        <v/>
      </c>
      <c r="B1569" s="16" t="str">
        <f>_xlfn.XLOOKUP(A1569,'BASE BANCOS'!C:C,'BASE BANCOS'!B:B,"",0,1)</f>
        <v/>
      </c>
      <c r="C1569" t="str">
        <f t="shared" si="149"/>
        <v/>
      </c>
      <c r="D1569" s="16">
        <f t="shared" si="148"/>
        <v>0</v>
      </c>
      <c r="E1569" t="str">
        <f t="shared" si="144"/>
        <v/>
      </c>
      <c r="F1569" s="21" t="str">
        <f>IF('Lay Out'!A1569&gt;1,'Lay Out'!C1569,"")</f>
        <v/>
      </c>
      <c r="G1569">
        <f>'Lay Out'!E1569</f>
        <v>0</v>
      </c>
      <c r="H1569" s="16" t="str">
        <f ca="1">IF('Lay Out'!A1569&gt;3,CONCATENATE('Lay Out'!A1569,RANDBETWEEN(1,99999)),(""))</f>
        <v/>
      </c>
      <c r="I1569" s="16" t="str">
        <f>IF('Lay Out'!A1569&gt;1,'Lay Out'!B1569,"")</f>
        <v/>
      </c>
      <c r="J1569" s="16" t="str">
        <f t="shared" si="145"/>
        <v/>
      </c>
      <c r="K1569" s="16" t="str">
        <f t="shared" si="146"/>
        <v/>
      </c>
      <c r="L1569" s="16" t="str" cm="1">
        <f t="array" ref="L1569">IF(E1569="","",_xlfn.IFS(E1569=18,40,E1569=16,3,E1569=10,10))</f>
        <v/>
      </c>
      <c r="M1569" s="22" t="str">
        <f>IF(E1569=18,'Lay Out'!D1569,IF(E1569=10,'Lay Out'!D1569,IF(E1569=16,'Lay Out'!D1569,"")))</f>
        <v/>
      </c>
      <c r="N1569" s="16" t="str">
        <f>IF(K1569=1,'Lay Out'!G1569,"")</f>
        <v/>
      </c>
      <c r="O1569" s="23" t="str">
        <f>IF(K1569=1,'Lay Out'!$J$25,"")</f>
        <v/>
      </c>
      <c r="P1569">
        <f t="shared" si="147"/>
        <v>90646</v>
      </c>
      <c r="Q1569" s="16" t="str">
        <f>IF(K1569=1,'Lay Out'!F1569,"")</f>
        <v/>
      </c>
    </row>
    <row r="1570" spans="1:17" ht="14.4">
      <c r="A1570" t="str">
        <f>IF(C1570="no",_xlfn.XLOOKUP(D1570,'BASE BANCOS'!B:B,'BASE BANCOS'!C:C,"",0,1),IF(C1570&gt;2,_xlfn.XLOOKUP(D1570,'BASE BANCOS'!A:A,'BASE BANCOS'!C:C,"",0,1),""))</f>
        <v/>
      </c>
      <c r="B1570" s="16" t="str">
        <f>_xlfn.XLOOKUP(A1570,'BASE BANCOS'!C:C,'BASE BANCOS'!B:B,"",0,1)</f>
        <v/>
      </c>
      <c r="C1570" t="str">
        <f t="shared" si="149"/>
        <v/>
      </c>
      <c r="D1570" s="16">
        <f t="shared" si="148"/>
        <v>0</v>
      </c>
      <c r="E1570" t="str">
        <f t="shared" si="144"/>
        <v/>
      </c>
      <c r="F1570" s="21" t="str">
        <f>IF('Lay Out'!A1570&gt;1,'Lay Out'!C1570,"")</f>
        <v/>
      </c>
      <c r="G1570">
        <f>'Lay Out'!E1570</f>
        <v>0</v>
      </c>
      <c r="H1570" s="16" t="str">
        <f ca="1">IF('Lay Out'!A1570&gt;3,CONCATENATE('Lay Out'!A1570,RANDBETWEEN(1,99999)),(""))</f>
        <v/>
      </c>
      <c r="I1570" s="16" t="str">
        <f>IF('Lay Out'!A1570&gt;1,'Lay Out'!B1570,"")</f>
        <v/>
      </c>
      <c r="J1570" s="16" t="str">
        <f t="shared" si="145"/>
        <v/>
      </c>
      <c r="K1570" s="16" t="str">
        <f t="shared" si="146"/>
        <v/>
      </c>
      <c r="L1570" s="16" t="str" cm="1">
        <f t="array" ref="L1570">IF(E1570="","",_xlfn.IFS(E1570=18,40,E1570=16,3,E1570=10,10))</f>
        <v/>
      </c>
      <c r="M1570" s="22" t="str">
        <f>IF(E1570=18,'Lay Out'!D1570,IF(E1570=10,'Lay Out'!D1570,IF(E1570=16,'Lay Out'!D1570,"")))</f>
        <v/>
      </c>
      <c r="N1570" s="16" t="str">
        <f>IF(K1570=1,'Lay Out'!G1570,"")</f>
        <v/>
      </c>
      <c r="O1570" s="23" t="str">
        <f>IF(K1570=1,'Lay Out'!$J$25,"")</f>
        <v/>
      </c>
      <c r="P1570">
        <f t="shared" si="147"/>
        <v>90646</v>
      </c>
      <c r="Q1570" s="16" t="str">
        <f>IF(K1570=1,'Lay Out'!F1570,"")</f>
        <v/>
      </c>
    </row>
    <row r="1571" spans="1:17" ht="14.4">
      <c r="A1571" t="str">
        <f>IF(C1571="no",_xlfn.XLOOKUP(D1571,'BASE BANCOS'!B:B,'BASE BANCOS'!C:C,"",0,1),IF(C1571&gt;2,_xlfn.XLOOKUP(D1571,'BASE BANCOS'!A:A,'BASE BANCOS'!C:C,"",0,1),""))</f>
        <v/>
      </c>
      <c r="B1571" s="16" t="str">
        <f>_xlfn.XLOOKUP(A1571,'BASE BANCOS'!C:C,'BASE BANCOS'!B:B,"",0,1)</f>
        <v/>
      </c>
      <c r="C1571" t="str">
        <f t="shared" si="149"/>
        <v/>
      </c>
      <c r="D1571" s="16">
        <f t="shared" si="148"/>
        <v>0</v>
      </c>
      <c r="E1571" t="str">
        <f t="shared" si="144"/>
        <v/>
      </c>
      <c r="F1571" s="21" t="str">
        <f>IF('Lay Out'!A1571&gt;1,'Lay Out'!C1571,"")</f>
        <v/>
      </c>
      <c r="G1571">
        <f>'Lay Out'!E1571</f>
        <v>0</v>
      </c>
      <c r="H1571" s="16" t="str">
        <f ca="1">IF('Lay Out'!A1571&gt;3,CONCATENATE('Lay Out'!A1571,RANDBETWEEN(1,99999)),(""))</f>
        <v/>
      </c>
      <c r="I1571" s="16" t="str">
        <f>IF('Lay Out'!A1571&gt;1,'Lay Out'!B1571,"")</f>
        <v/>
      </c>
      <c r="J1571" s="16" t="str">
        <f t="shared" si="145"/>
        <v/>
      </c>
      <c r="K1571" s="16" t="str">
        <f t="shared" si="146"/>
        <v/>
      </c>
      <c r="L1571" s="16" t="str" cm="1">
        <f t="array" ref="L1571">IF(E1571="","",_xlfn.IFS(E1571=18,40,E1571=16,3,E1571=10,10))</f>
        <v/>
      </c>
      <c r="M1571" s="22" t="str">
        <f>IF(E1571=18,'Lay Out'!D1571,IF(E1571=10,'Lay Out'!D1571,IF(E1571=16,'Lay Out'!D1571,"")))</f>
        <v/>
      </c>
      <c r="N1571" s="16" t="str">
        <f>IF(K1571=1,'Lay Out'!G1571,"")</f>
        <v/>
      </c>
      <c r="O1571" s="23" t="str">
        <f>IF(K1571=1,'Lay Out'!$J$25,"")</f>
        <v/>
      </c>
      <c r="P1571">
        <f t="shared" si="147"/>
        <v>90646</v>
      </c>
      <c r="Q1571" s="16" t="str">
        <f>IF(K1571=1,'Lay Out'!F1571,"")</f>
        <v/>
      </c>
    </row>
    <row r="1572" spans="1:17" ht="14.4">
      <c r="A1572" t="str">
        <f>IF(C1572="no",_xlfn.XLOOKUP(D1572,'BASE BANCOS'!B:B,'BASE BANCOS'!C:C,"",0,1),IF(C1572&gt;2,_xlfn.XLOOKUP(D1572,'BASE BANCOS'!A:A,'BASE BANCOS'!C:C,"",0,1),""))</f>
        <v/>
      </c>
      <c r="B1572" s="16" t="str">
        <f>_xlfn.XLOOKUP(A1572,'BASE BANCOS'!C:C,'BASE BANCOS'!B:B,"",0,1)</f>
        <v/>
      </c>
      <c r="C1572" t="str">
        <f t="shared" si="149"/>
        <v/>
      </c>
      <c r="D1572" s="16">
        <f t="shared" si="148"/>
        <v>0</v>
      </c>
      <c r="E1572" t="str">
        <f t="shared" si="144"/>
        <v/>
      </c>
      <c r="F1572" s="21" t="str">
        <f>IF('Lay Out'!A1572&gt;1,'Lay Out'!C1572,"")</f>
        <v/>
      </c>
      <c r="G1572">
        <f>'Lay Out'!E1572</f>
        <v>0</v>
      </c>
      <c r="H1572" s="16" t="str">
        <f ca="1">IF('Lay Out'!A1572&gt;3,CONCATENATE('Lay Out'!A1572,RANDBETWEEN(1,99999)),(""))</f>
        <v/>
      </c>
      <c r="I1572" s="16" t="str">
        <f>IF('Lay Out'!A1572&gt;1,'Lay Out'!B1572,"")</f>
        <v/>
      </c>
      <c r="J1572" s="16" t="str">
        <f t="shared" si="145"/>
        <v/>
      </c>
      <c r="K1572" s="16" t="str">
        <f t="shared" si="146"/>
        <v/>
      </c>
      <c r="L1572" s="16" t="str" cm="1">
        <f t="array" ref="L1572">IF(E1572="","",_xlfn.IFS(E1572=18,40,E1572=16,3,E1572=10,10))</f>
        <v/>
      </c>
      <c r="M1572" s="22" t="str">
        <f>IF(E1572=18,'Lay Out'!D1572,IF(E1572=10,'Lay Out'!D1572,IF(E1572=16,'Lay Out'!D1572,"")))</f>
        <v/>
      </c>
      <c r="N1572" s="16" t="str">
        <f>IF(K1572=1,'Lay Out'!G1572,"")</f>
        <v/>
      </c>
      <c r="O1572" s="23" t="str">
        <f>IF(K1572=1,'Lay Out'!$J$25,"")</f>
        <v/>
      </c>
      <c r="P1572">
        <f t="shared" si="147"/>
        <v>90646</v>
      </c>
      <c r="Q1572" s="16" t="str">
        <f>IF(K1572=1,'Lay Out'!F1572,"")</f>
        <v/>
      </c>
    </row>
    <row r="1573" spans="1:17" ht="14.4">
      <c r="A1573" t="str">
        <f>IF(C1573="no",_xlfn.XLOOKUP(D1573,'BASE BANCOS'!B:B,'BASE BANCOS'!C:C,"",0,1),IF(C1573&gt;2,_xlfn.XLOOKUP(D1573,'BASE BANCOS'!A:A,'BASE BANCOS'!C:C,"",0,1),""))</f>
        <v/>
      </c>
      <c r="B1573" s="16" t="str">
        <f>_xlfn.XLOOKUP(A1573,'BASE BANCOS'!C:C,'BASE BANCOS'!B:B,"",0,1)</f>
        <v/>
      </c>
      <c r="C1573" t="str">
        <f t="shared" si="149"/>
        <v/>
      </c>
      <c r="D1573" s="16">
        <f t="shared" si="148"/>
        <v>0</v>
      </c>
      <c r="E1573" t="str">
        <f t="shared" si="144"/>
        <v/>
      </c>
      <c r="F1573" s="21" t="str">
        <f>IF('Lay Out'!A1573&gt;1,'Lay Out'!C1573,"")</f>
        <v/>
      </c>
      <c r="G1573">
        <f>'Lay Out'!E1573</f>
        <v>0</v>
      </c>
      <c r="H1573" s="16" t="str">
        <f ca="1">IF('Lay Out'!A1573&gt;3,CONCATENATE('Lay Out'!A1573,RANDBETWEEN(1,99999)),(""))</f>
        <v/>
      </c>
      <c r="I1573" s="16" t="str">
        <f>IF('Lay Out'!A1573&gt;1,'Lay Out'!B1573,"")</f>
        <v/>
      </c>
      <c r="J1573" s="16" t="str">
        <f t="shared" si="145"/>
        <v/>
      </c>
      <c r="K1573" s="16" t="str">
        <f t="shared" si="146"/>
        <v/>
      </c>
      <c r="L1573" s="16" t="str" cm="1">
        <f t="array" ref="L1573">IF(E1573="","",_xlfn.IFS(E1573=18,40,E1573=16,3,E1573=10,10))</f>
        <v/>
      </c>
      <c r="M1573" s="22" t="str">
        <f>IF(E1573=18,'Lay Out'!D1573,IF(E1573=10,'Lay Out'!D1573,IF(E1573=16,'Lay Out'!D1573,"")))</f>
        <v/>
      </c>
      <c r="N1573" s="16" t="str">
        <f>IF(K1573=1,'Lay Out'!G1573,"")</f>
        <v/>
      </c>
      <c r="O1573" s="23" t="str">
        <f>IF(K1573=1,'Lay Out'!$J$25,"")</f>
        <v/>
      </c>
      <c r="P1573">
        <f t="shared" si="147"/>
        <v>90646</v>
      </c>
      <c r="Q1573" s="16" t="str">
        <f>IF(K1573=1,'Lay Out'!F1573,"")</f>
        <v/>
      </c>
    </row>
    <row r="1574" spans="1:17" ht="14.4">
      <c r="A1574" t="str">
        <f>IF(C1574="no",_xlfn.XLOOKUP(D1574,'BASE BANCOS'!B:B,'BASE BANCOS'!C:C,"",0,1),IF(C1574&gt;2,_xlfn.XLOOKUP(D1574,'BASE BANCOS'!A:A,'BASE BANCOS'!C:C,"",0,1),""))</f>
        <v/>
      </c>
      <c r="B1574" s="16" t="str">
        <f>_xlfn.XLOOKUP(A1574,'BASE BANCOS'!C:C,'BASE BANCOS'!B:B,"",0,1)</f>
        <v/>
      </c>
      <c r="C1574" t="str">
        <f t="shared" si="149"/>
        <v/>
      </c>
      <c r="D1574" s="16">
        <f t="shared" si="148"/>
        <v>0</v>
      </c>
      <c r="E1574" t="str">
        <f t="shared" si="144"/>
        <v/>
      </c>
      <c r="F1574" s="21" t="str">
        <f>IF('Lay Out'!A1574&gt;1,'Lay Out'!C1574,"")</f>
        <v/>
      </c>
      <c r="G1574">
        <f>'Lay Out'!E1574</f>
        <v>0</v>
      </c>
      <c r="H1574" s="16" t="str">
        <f ca="1">IF('Lay Out'!A1574&gt;3,CONCATENATE('Lay Out'!A1574,RANDBETWEEN(1,99999)),(""))</f>
        <v/>
      </c>
      <c r="I1574" s="16" t="str">
        <f>IF('Lay Out'!A1574&gt;1,'Lay Out'!B1574,"")</f>
        <v/>
      </c>
      <c r="J1574" s="16" t="str">
        <f t="shared" si="145"/>
        <v/>
      </c>
      <c r="K1574" s="16" t="str">
        <f t="shared" si="146"/>
        <v/>
      </c>
      <c r="L1574" s="16" t="str" cm="1">
        <f t="array" ref="L1574">IF(E1574="","",_xlfn.IFS(E1574=18,40,E1574=16,3,E1574=10,10))</f>
        <v/>
      </c>
      <c r="M1574" s="22" t="str">
        <f>IF(E1574=18,'Lay Out'!D1574,IF(E1574=10,'Lay Out'!D1574,IF(E1574=16,'Lay Out'!D1574,"")))</f>
        <v/>
      </c>
      <c r="N1574" s="16" t="str">
        <f>IF(K1574=1,'Lay Out'!G1574,"")</f>
        <v/>
      </c>
      <c r="O1574" s="23" t="str">
        <f>IF(K1574=1,'Lay Out'!$J$25,"")</f>
        <v/>
      </c>
      <c r="P1574">
        <f t="shared" si="147"/>
        <v>90646</v>
      </c>
      <c r="Q1574" s="16" t="str">
        <f>IF(K1574=1,'Lay Out'!F1574,"")</f>
        <v/>
      </c>
    </row>
    <row r="1575" spans="1:17" ht="14.4">
      <c r="A1575" t="str">
        <f>IF(C1575="no",_xlfn.XLOOKUP(D1575,'BASE BANCOS'!B:B,'BASE BANCOS'!C:C,"",0,1),IF(C1575&gt;2,_xlfn.XLOOKUP(D1575,'BASE BANCOS'!A:A,'BASE BANCOS'!C:C,"",0,1),""))</f>
        <v/>
      </c>
      <c r="B1575" s="16" t="str">
        <f>_xlfn.XLOOKUP(A1575,'BASE BANCOS'!C:C,'BASE BANCOS'!B:B,"",0,1)</f>
        <v/>
      </c>
      <c r="C1575" t="str">
        <f t="shared" si="149"/>
        <v/>
      </c>
      <c r="D1575" s="16">
        <f t="shared" si="148"/>
        <v>0</v>
      </c>
      <c r="E1575" t="str">
        <f t="shared" si="144"/>
        <v/>
      </c>
      <c r="F1575" s="21" t="str">
        <f>IF('Lay Out'!A1575&gt;1,'Lay Out'!C1575,"")</f>
        <v/>
      </c>
      <c r="G1575">
        <f>'Lay Out'!E1575</f>
        <v>0</v>
      </c>
      <c r="H1575" s="16" t="str">
        <f ca="1">IF('Lay Out'!A1575&gt;3,CONCATENATE('Lay Out'!A1575,RANDBETWEEN(1,99999)),(""))</f>
        <v/>
      </c>
      <c r="I1575" s="16" t="str">
        <f>IF('Lay Out'!A1575&gt;1,'Lay Out'!B1575,"")</f>
        <v/>
      </c>
      <c r="J1575" s="16" t="str">
        <f t="shared" si="145"/>
        <v/>
      </c>
      <c r="K1575" s="16" t="str">
        <f t="shared" si="146"/>
        <v/>
      </c>
      <c r="L1575" s="16" t="str" cm="1">
        <f t="array" ref="L1575">IF(E1575="","",_xlfn.IFS(E1575=18,40,E1575=16,3,E1575=10,10))</f>
        <v/>
      </c>
      <c r="M1575" s="22" t="str">
        <f>IF(E1575=18,'Lay Out'!D1575,IF(E1575=10,'Lay Out'!D1575,IF(E1575=16,'Lay Out'!D1575,"")))</f>
        <v/>
      </c>
      <c r="N1575" s="16" t="str">
        <f>IF(K1575=1,'Lay Out'!G1575,"")</f>
        <v/>
      </c>
      <c r="O1575" s="23" t="str">
        <f>IF(K1575=1,'Lay Out'!$J$25,"")</f>
        <v/>
      </c>
      <c r="P1575">
        <f t="shared" si="147"/>
        <v>90646</v>
      </c>
      <c r="Q1575" s="16" t="str">
        <f>IF(K1575=1,'Lay Out'!F1575,"")</f>
        <v/>
      </c>
    </row>
    <row r="1576" spans="1:17" ht="14.4">
      <c r="A1576" t="str">
        <f>IF(C1576="no",_xlfn.XLOOKUP(D1576,'BASE BANCOS'!B:B,'BASE BANCOS'!C:C,"",0,1),IF(C1576&gt;2,_xlfn.XLOOKUP(D1576,'BASE BANCOS'!A:A,'BASE BANCOS'!C:C,"",0,1),""))</f>
        <v/>
      </c>
      <c r="B1576" s="16" t="str">
        <f>_xlfn.XLOOKUP(A1576,'BASE BANCOS'!C:C,'BASE BANCOS'!B:B,"",0,1)</f>
        <v/>
      </c>
      <c r="C1576" t="str">
        <f t="shared" si="149"/>
        <v/>
      </c>
      <c r="D1576" s="16">
        <f t="shared" si="148"/>
        <v>0</v>
      </c>
      <c r="E1576" t="str">
        <f t="shared" si="144"/>
        <v/>
      </c>
      <c r="F1576" s="21" t="str">
        <f>IF('Lay Out'!A1576&gt;1,'Lay Out'!C1576,"")</f>
        <v/>
      </c>
      <c r="G1576">
        <f>'Lay Out'!E1576</f>
        <v>0</v>
      </c>
      <c r="H1576" s="16" t="str">
        <f ca="1">IF('Lay Out'!A1576&gt;3,CONCATENATE('Lay Out'!A1576,RANDBETWEEN(1,99999)),(""))</f>
        <v/>
      </c>
      <c r="I1576" s="16" t="str">
        <f>IF('Lay Out'!A1576&gt;1,'Lay Out'!B1576,"")</f>
        <v/>
      </c>
      <c r="J1576" s="16" t="str">
        <f t="shared" si="145"/>
        <v/>
      </c>
      <c r="K1576" s="16" t="str">
        <f t="shared" si="146"/>
        <v/>
      </c>
      <c r="L1576" s="16" t="str" cm="1">
        <f t="array" ref="L1576">IF(E1576="","",_xlfn.IFS(E1576=18,40,E1576=16,3,E1576=10,10))</f>
        <v/>
      </c>
      <c r="M1576" s="22" t="str">
        <f>IF(E1576=18,'Lay Out'!D1576,IF(E1576=10,'Lay Out'!D1576,IF(E1576=16,'Lay Out'!D1576,"")))</f>
        <v/>
      </c>
      <c r="N1576" s="16" t="str">
        <f>IF(K1576=1,'Lay Out'!G1576,"")</f>
        <v/>
      </c>
      <c r="O1576" s="23" t="str">
        <f>IF(K1576=1,'Lay Out'!$J$25,"")</f>
        <v/>
      </c>
      <c r="P1576">
        <f t="shared" si="147"/>
        <v>90646</v>
      </c>
      <c r="Q1576" s="16" t="str">
        <f>IF(K1576=1,'Lay Out'!F1576,"")</f>
        <v/>
      </c>
    </row>
    <row r="1577" spans="1:17" ht="14.4">
      <c r="A1577" t="str">
        <f>IF(C1577="no",_xlfn.XLOOKUP(D1577,'BASE BANCOS'!B:B,'BASE BANCOS'!C:C,"",0,1),IF(C1577&gt;2,_xlfn.XLOOKUP(D1577,'BASE BANCOS'!A:A,'BASE BANCOS'!C:C,"",0,1),""))</f>
        <v/>
      </c>
      <c r="B1577" s="16" t="str">
        <f>_xlfn.XLOOKUP(A1577,'BASE BANCOS'!C:C,'BASE BANCOS'!B:B,"",0,1)</f>
        <v/>
      </c>
      <c r="C1577" t="str">
        <f t="shared" si="149"/>
        <v/>
      </c>
      <c r="D1577" s="16">
        <f t="shared" si="148"/>
        <v>0</v>
      </c>
      <c r="E1577" t="str">
        <f t="shared" si="144"/>
        <v/>
      </c>
      <c r="F1577" s="21" t="str">
        <f>IF('Lay Out'!A1577&gt;1,'Lay Out'!C1577,"")</f>
        <v/>
      </c>
      <c r="G1577">
        <f>'Lay Out'!E1577</f>
        <v>0</v>
      </c>
      <c r="H1577" s="16" t="str">
        <f ca="1">IF('Lay Out'!A1577&gt;3,CONCATENATE('Lay Out'!A1577,RANDBETWEEN(1,99999)),(""))</f>
        <v/>
      </c>
      <c r="I1577" s="16" t="str">
        <f>IF('Lay Out'!A1577&gt;1,'Lay Out'!B1577,"")</f>
        <v/>
      </c>
      <c r="J1577" s="16" t="str">
        <f t="shared" si="145"/>
        <v/>
      </c>
      <c r="K1577" s="16" t="str">
        <f t="shared" si="146"/>
        <v/>
      </c>
      <c r="L1577" s="16" t="str" cm="1">
        <f t="array" ref="L1577">IF(E1577="","",_xlfn.IFS(E1577=18,40,E1577=16,3,E1577=10,10))</f>
        <v/>
      </c>
      <c r="M1577" s="22" t="str">
        <f>IF(E1577=18,'Lay Out'!D1577,IF(E1577=10,'Lay Out'!D1577,IF(E1577=16,'Lay Out'!D1577,"")))</f>
        <v/>
      </c>
      <c r="N1577" s="16" t="str">
        <f>IF(K1577=1,'Lay Out'!G1577,"")</f>
        <v/>
      </c>
      <c r="O1577" s="23" t="str">
        <f>IF(K1577=1,'Lay Out'!$J$25,"")</f>
        <v/>
      </c>
      <c r="P1577">
        <f t="shared" si="147"/>
        <v>90646</v>
      </c>
      <c r="Q1577" s="16" t="str">
        <f>IF(K1577=1,'Lay Out'!F1577,"")</f>
        <v/>
      </c>
    </row>
    <row r="1578" spans="1:17" ht="14.4">
      <c r="A1578" t="str">
        <f>IF(C1578="no",_xlfn.XLOOKUP(D1578,'BASE BANCOS'!B:B,'BASE BANCOS'!C:C,"",0,1),IF(C1578&gt;2,_xlfn.XLOOKUP(D1578,'BASE BANCOS'!A:A,'BASE BANCOS'!C:C,"",0,1),""))</f>
        <v/>
      </c>
      <c r="B1578" s="16" t="str">
        <f>_xlfn.XLOOKUP(A1578,'BASE BANCOS'!C:C,'BASE BANCOS'!B:B,"",0,1)</f>
        <v/>
      </c>
      <c r="C1578" t="str">
        <f t="shared" si="149"/>
        <v/>
      </c>
      <c r="D1578" s="16">
        <f t="shared" si="148"/>
        <v>0</v>
      </c>
      <c r="E1578" t="str">
        <f t="shared" si="144"/>
        <v/>
      </c>
      <c r="F1578" s="21" t="str">
        <f>IF('Lay Out'!A1578&gt;1,'Lay Out'!C1578,"")</f>
        <v/>
      </c>
      <c r="G1578">
        <f>'Lay Out'!E1578</f>
        <v>0</v>
      </c>
      <c r="H1578" s="16" t="str">
        <f ca="1">IF('Lay Out'!A1578&gt;3,CONCATENATE('Lay Out'!A1578,RANDBETWEEN(1,99999)),(""))</f>
        <v/>
      </c>
      <c r="I1578" s="16" t="str">
        <f>IF('Lay Out'!A1578&gt;1,'Lay Out'!B1578,"")</f>
        <v/>
      </c>
      <c r="J1578" s="16" t="str">
        <f t="shared" si="145"/>
        <v/>
      </c>
      <c r="K1578" s="16" t="str">
        <f t="shared" si="146"/>
        <v/>
      </c>
      <c r="L1578" s="16" t="str" cm="1">
        <f t="array" ref="L1578">IF(E1578="","",_xlfn.IFS(E1578=18,40,E1578=16,3,E1578=10,10))</f>
        <v/>
      </c>
      <c r="M1578" s="22" t="str">
        <f>IF(E1578=18,'Lay Out'!D1578,IF(E1578=10,'Lay Out'!D1578,IF(E1578=16,'Lay Out'!D1578,"")))</f>
        <v/>
      </c>
      <c r="N1578" s="16" t="str">
        <f>IF(K1578=1,'Lay Out'!G1578,"")</f>
        <v/>
      </c>
      <c r="O1578" s="23" t="str">
        <f>IF(K1578=1,'Lay Out'!$J$25,"")</f>
        <v/>
      </c>
      <c r="P1578">
        <f t="shared" si="147"/>
        <v>90646</v>
      </c>
      <c r="Q1578" s="16" t="str">
        <f>IF(K1578=1,'Lay Out'!F1578,"")</f>
        <v/>
      </c>
    </row>
    <row r="1579" spans="1:17" ht="14.4">
      <c r="A1579" t="str">
        <f>IF(C1579="no",_xlfn.XLOOKUP(D1579,'BASE BANCOS'!B:B,'BASE BANCOS'!C:C,"",0,1),IF(C1579&gt;2,_xlfn.XLOOKUP(D1579,'BASE BANCOS'!A:A,'BASE BANCOS'!C:C,"",0,1),""))</f>
        <v/>
      </c>
      <c r="B1579" s="16" t="str">
        <f>_xlfn.XLOOKUP(A1579,'BASE BANCOS'!C:C,'BASE BANCOS'!B:B,"",0,1)</f>
        <v/>
      </c>
      <c r="C1579" t="str">
        <f t="shared" si="149"/>
        <v/>
      </c>
      <c r="D1579" s="16">
        <f t="shared" si="148"/>
        <v>0</v>
      </c>
      <c r="E1579" t="str">
        <f t="shared" si="144"/>
        <v/>
      </c>
      <c r="F1579" s="21" t="str">
        <f>IF('Lay Out'!A1579&gt;1,'Lay Out'!C1579,"")</f>
        <v/>
      </c>
      <c r="G1579">
        <f>'Lay Out'!E1579</f>
        <v>0</v>
      </c>
      <c r="H1579" s="16" t="str">
        <f ca="1">IF('Lay Out'!A1579&gt;3,CONCATENATE('Lay Out'!A1579,RANDBETWEEN(1,99999)),(""))</f>
        <v/>
      </c>
      <c r="I1579" s="16" t="str">
        <f>IF('Lay Out'!A1579&gt;1,'Lay Out'!B1579,"")</f>
        <v/>
      </c>
      <c r="J1579" s="16" t="str">
        <f t="shared" si="145"/>
        <v/>
      </c>
      <c r="K1579" s="16" t="str">
        <f t="shared" si="146"/>
        <v/>
      </c>
      <c r="L1579" s="16" t="str" cm="1">
        <f t="array" ref="L1579">IF(E1579="","",_xlfn.IFS(E1579=18,40,E1579=16,3,E1579=10,10))</f>
        <v/>
      </c>
      <c r="M1579" s="22" t="str">
        <f>IF(E1579=18,'Lay Out'!D1579,IF(E1579=10,'Lay Out'!D1579,IF(E1579=16,'Lay Out'!D1579,"")))</f>
        <v/>
      </c>
      <c r="N1579" s="16" t="str">
        <f>IF(K1579=1,'Lay Out'!G1579,"")</f>
        <v/>
      </c>
      <c r="O1579" s="23" t="str">
        <f>IF(K1579=1,'Lay Out'!$J$25,"")</f>
        <v/>
      </c>
      <c r="P1579">
        <f t="shared" si="147"/>
        <v>90646</v>
      </c>
      <c r="Q1579" s="16" t="str">
        <f>IF(K1579=1,'Lay Out'!F1579,"")</f>
        <v/>
      </c>
    </row>
    <row r="1580" spans="1:17" ht="14.4">
      <c r="A1580" t="str">
        <f>IF(C1580="no",_xlfn.XLOOKUP(D1580,'BASE BANCOS'!B:B,'BASE BANCOS'!C:C,"",0,1),IF(C1580&gt;2,_xlfn.XLOOKUP(D1580,'BASE BANCOS'!A:A,'BASE BANCOS'!C:C,"",0,1),""))</f>
        <v/>
      </c>
      <c r="B1580" s="16" t="str">
        <f>_xlfn.XLOOKUP(A1580,'BASE BANCOS'!C:C,'BASE BANCOS'!B:B,"",0,1)</f>
        <v/>
      </c>
      <c r="C1580" t="str">
        <f t="shared" si="149"/>
        <v/>
      </c>
      <c r="D1580" s="16">
        <f t="shared" si="148"/>
        <v>0</v>
      </c>
      <c r="E1580" t="str">
        <f t="shared" si="144"/>
        <v/>
      </c>
      <c r="F1580" s="21" t="str">
        <f>IF('Lay Out'!A1580&gt;1,'Lay Out'!C1580,"")</f>
        <v/>
      </c>
      <c r="G1580">
        <f>'Lay Out'!E1580</f>
        <v>0</v>
      </c>
      <c r="H1580" s="16" t="str">
        <f ca="1">IF('Lay Out'!A1580&gt;3,CONCATENATE('Lay Out'!A1580,RANDBETWEEN(1,99999)),(""))</f>
        <v/>
      </c>
      <c r="I1580" s="16" t="str">
        <f>IF('Lay Out'!A1580&gt;1,'Lay Out'!B1580,"")</f>
        <v/>
      </c>
      <c r="J1580" s="16" t="str">
        <f t="shared" si="145"/>
        <v/>
      </c>
      <c r="K1580" s="16" t="str">
        <f t="shared" si="146"/>
        <v/>
      </c>
      <c r="L1580" s="16" t="str" cm="1">
        <f t="array" ref="L1580">IF(E1580="","",_xlfn.IFS(E1580=18,40,E1580=16,3,E1580=10,10))</f>
        <v/>
      </c>
      <c r="M1580" s="22" t="str">
        <f>IF(E1580=18,'Lay Out'!D1580,IF(E1580=10,'Lay Out'!D1580,IF(E1580=16,'Lay Out'!D1580,"")))</f>
        <v/>
      </c>
      <c r="N1580" s="16" t="str">
        <f>IF(K1580=1,'Lay Out'!G1580,"")</f>
        <v/>
      </c>
      <c r="O1580" s="23" t="str">
        <f>IF(K1580=1,'Lay Out'!$J$25,"")</f>
        <v/>
      </c>
      <c r="P1580">
        <f t="shared" si="147"/>
        <v>90646</v>
      </c>
      <c r="Q1580" s="16" t="str">
        <f>IF(K1580=1,'Lay Out'!F1580,"")</f>
        <v/>
      </c>
    </row>
    <row r="1581" spans="1:17" ht="14.4">
      <c r="A1581" t="str">
        <f>IF(C1581="no",_xlfn.XLOOKUP(D1581,'BASE BANCOS'!B:B,'BASE BANCOS'!C:C,"",0,1),IF(C1581&gt;2,_xlfn.XLOOKUP(D1581,'BASE BANCOS'!A:A,'BASE BANCOS'!C:C,"",0,1),""))</f>
        <v/>
      </c>
      <c r="B1581" s="16" t="str">
        <f>_xlfn.XLOOKUP(A1581,'BASE BANCOS'!C:C,'BASE BANCOS'!B:B,"",0,1)</f>
        <v/>
      </c>
      <c r="C1581" t="str">
        <f t="shared" si="149"/>
        <v/>
      </c>
      <c r="D1581" s="16">
        <f t="shared" si="148"/>
        <v>0</v>
      </c>
      <c r="E1581" t="str">
        <f t="shared" si="144"/>
        <v/>
      </c>
      <c r="F1581" s="21" t="str">
        <f>IF('Lay Out'!A1581&gt;1,'Lay Out'!C1581,"")</f>
        <v/>
      </c>
      <c r="G1581">
        <f>'Lay Out'!E1581</f>
        <v>0</v>
      </c>
      <c r="H1581" s="16" t="str">
        <f ca="1">IF('Lay Out'!A1581&gt;3,CONCATENATE('Lay Out'!A1581,RANDBETWEEN(1,99999)),(""))</f>
        <v/>
      </c>
      <c r="I1581" s="16" t="str">
        <f>IF('Lay Out'!A1581&gt;1,'Lay Out'!B1581,"")</f>
        <v/>
      </c>
      <c r="J1581" s="16" t="str">
        <f t="shared" si="145"/>
        <v/>
      </c>
      <c r="K1581" s="16" t="str">
        <f t="shared" si="146"/>
        <v/>
      </c>
      <c r="L1581" s="16" t="str" cm="1">
        <f t="array" ref="L1581">IF(E1581="","",_xlfn.IFS(E1581=18,40,E1581=16,3,E1581=10,10))</f>
        <v/>
      </c>
      <c r="M1581" s="22" t="str">
        <f>IF(E1581=18,'Lay Out'!D1581,IF(E1581=10,'Lay Out'!D1581,IF(E1581=16,'Lay Out'!D1581,"")))</f>
        <v/>
      </c>
      <c r="N1581" s="16" t="str">
        <f>IF(K1581=1,'Lay Out'!G1581,"")</f>
        <v/>
      </c>
      <c r="O1581" s="23" t="str">
        <f>IF(K1581=1,'Lay Out'!$J$25,"")</f>
        <v/>
      </c>
      <c r="P1581">
        <f t="shared" si="147"/>
        <v>90646</v>
      </c>
      <c r="Q1581" s="16" t="str">
        <f>IF(K1581=1,'Lay Out'!F1581,"")</f>
        <v/>
      </c>
    </row>
    <row r="1582" spans="1:17" ht="14.4">
      <c r="A1582" t="str">
        <f>IF(C1582="no",_xlfn.XLOOKUP(D1582,'BASE BANCOS'!B:B,'BASE BANCOS'!C:C,"",0,1),IF(C1582&gt;2,_xlfn.XLOOKUP(D1582,'BASE BANCOS'!A:A,'BASE BANCOS'!C:C,"",0,1),""))</f>
        <v/>
      </c>
      <c r="B1582" s="16" t="str">
        <f>_xlfn.XLOOKUP(A1582,'BASE BANCOS'!C:C,'BASE BANCOS'!B:B,"",0,1)</f>
        <v/>
      </c>
      <c r="C1582" t="str">
        <f t="shared" si="149"/>
        <v/>
      </c>
      <c r="D1582" s="16">
        <f t="shared" si="148"/>
        <v>0</v>
      </c>
      <c r="E1582" t="str">
        <f t="shared" si="144"/>
        <v/>
      </c>
      <c r="F1582" s="21" t="str">
        <f>IF('Lay Out'!A1582&gt;1,'Lay Out'!C1582,"")</f>
        <v/>
      </c>
      <c r="G1582">
        <f>'Lay Out'!E1582</f>
        <v>0</v>
      </c>
      <c r="H1582" s="16" t="str">
        <f ca="1">IF('Lay Out'!A1582&gt;3,CONCATENATE('Lay Out'!A1582,RANDBETWEEN(1,99999)),(""))</f>
        <v/>
      </c>
      <c r="I1582" s="16" t="str">
        <f>IF('Lay Out'!A1582&gt;1,'Lay Out'!B1582,"")</f>
        <v/>
      </c>
      <c r="J1582" s="16" t="str">
        <f t="shared" si="145"/>
        <v/>
      </c>
      <c r="K1582" s="16" t="str">
        <f t="shared" si="146"/>
        <v/>
      </c>
      <c r="L1582" s="16" t="str" cm="1">
        <f t="array" ref="L1582">IF(E1582="","",_xlfn.IFS(E1582=18,40,E1582=16,3,E1582=10,10))</f>
        <v/>
      </c>
      <c r="M1582" s="22" t="str">
        <f>IF(E1582=18,'Lay Out'!D1582,IF(E1582=10,'Lay Out'!D1582,IF(E1582=16,'Lay Out'!D1582,"")))</f>
        <v/>
      </c>
      <c r="N1582" s="16" t="str">
        <f>IF(K1582=1,'Lay Out'!G1582,"")</f>
        <v/>
      </c>
      <c r="O1582" s="23" t="str">
        <f>IF(K1582=1,'Lay Out'!$J$25,"")</f>
        <v/>
      </c>
      <c r="P1582">
        <f t="shared" si="147"/>
        <v>90646</v>
      </c>
      <c r="Q1582" s="16" t="str">
        <f>IF(K1582=1,'Lay Out'!F1582,"")</f>
        <v/>
      </c>
    </row>
    <row r="1583" spans="1:17" ht="14.4">
      <c r="A1583" t="str">
        <f>IF(C1583="no",_xlfn.XLOOKUP(D1583,'BASE BANCOS'!B:B,'BASE BANCOS'!C:C,"",0,1),IF(C1583&gt;2,_xlfn.XLOOKUP(D1583,'BASE BANCOS'!A:A,'BASE BANCOS'!C:C,"",0,1),""))</f>
        <v/>
      </c>
      <c r="B1583" s="16" t="str">
        <f>_xlfn.XLOOKUP(A1583,'BASE BANCOS'!C:C,'BASE BANCOS'!B:B,"",0,1)</f>
        <v/>
      </c>
      <c r="C1583" t="str">
        <f t="shared" si="149"/>
        <v/>
      </c>
      <c r="D1583" s="16">
        <f t="shared" si="148"/>
        <v>0</v>
      </c>
      <c r="E1583" t="str">
        <f t="shared" si="144"/>
        <v/>
      </c>
      <c r="F1583" s="21" t="str">
        <f>IF('Lay Out'!A1583&gt;1,'Lay Out'!C1583,"")</f>
        <v/>
      </c>
      <c r="G1583">
        <f>'Lay Out'!E1583</f>
        <v>0</v>
      </c>
      <c r="H1583" s="16" t="str">
        <f ca="1">IF('Lay Out'!A1583&gt;3,CONCATENATE('Lay Out'!A1583,RANDBETWEEN(1,99999)),(""))</f>
        <v/>
      </c>
      <c r="I1583" s="16" t="str">
        <f>IF('Lay Out'!A1583&gt;1,'Lay Out'!B1583,"")</f>
        <v/>
      </c>
      <c r="J1583" s="16" t="str">
        <f t="shared" si="145"/>
        <v/>
      </c>
      <c r="K1583" s="16" t="str">
        <f t="shared" si="146"/>
        <v/>
      </c>
      <c r="L1583" s="16" t="str" cm="1">
        <f t="array" ref="L1583">IF(E1583="","",_xlfn.IFS(E1583=18,40,E1583=16,3,E1583=10,10))</f>
        <v/>
      </c>
      <c r="M1583" s="22" t="str">
        <f>IF(E1583=18,'Lay Out'!D1583,IF(E1583=10,'Lay Out'!D1583,IF(E1583=16,'Lay Out'!D1583,"")))</f>
        <v/>
      </c>
      <c r="N1583" s="16" t="str">
        <f>IF(K1583=1,'Lay Out'!G1583,"")</f>
        <v/>
      </c>
      <c r="O1583" s="23" t="str">
        <f>IF(K1583=1,'Lay Out'!$J$25,"")</f>
        <v/>
      </c>
      <c r="P1583">
        <f t="shared" si="147"/>
        <v>90646</v>
      </c>
      <c r="Q1583" s="16" t="str">
        <f>IF(K1583=1,'Lay Out'!F1583,"")</f>
        <v/>
      </c>
    </row>
    <row r="1584" spans="1:17" ht="14.4">
      <c r="A1584" t="str">
        <f>IF(C1584="no",_xlfn.XLOOKUP(D1584,'BASE BANCOS'!B:B,'BASE BANCOS'!C:C,"",0,1),IF(C1584&gt;2,_xlfn.XLOOKUP(D1584,'BASE BANCOS'!A:A,'BASE BANCOS'!C:C,"",0,1),""))</f>
        <v/>
      </c>
      <c r="B1584" s="16" t="str">
        <f>_xlfn.XLOOKUP(A1584,'BASE BANCOS'!C:C,'BASE BANCOS'!B:B,"",0,1)</f>
        <v/>
      </c>
      <c r="C1584" t="str">
        <f t="shared" si="149"/>
        <v/>
      </c>
      <c r="D1584" s="16">
        <f t="shared" si="148"/>
        <v>0</v>
      </c>
      <c r="E1584" t="str">
        <f t="shared" si="144"/>
        <v/>
      </c>
      <c r="F1584" s="21" t="str">
        <f>IF('Lay Out'!A1584&gt;1,'Lay Out'!C1584,"")</f>
        <v/>
      </c>
      <c r="G1584">
        <f>'Lay Out'!E1584</f>
        <v>0</v>
      </c>
      <c r="H1584" s="16" t="str">
        <f ca="1">IF('Lay Out'!A1584&gt;3,CONCATENATE('Lay Out'!A1584,RANDBETWEEN(1,99999)),(""))</f>
        <v/>
      </c>
      <c r="I1584" s="16" t="str">
        <f>IF('Lay Out'!A1584&gt;1,'Lay Out'!B1584,"")</f>
        <v/>
      </c>
      <c r="J1584" s="16" t="str">
        <f t="shared" si="145"/>
        <v/>
      </c>
      <c r="K1584" s="16" t="str">
        <f t="shared" si="146"/>
        <v/>
      </c>
      <c r="L1584" s="16" t="str" cm="1">
        <f t="array" ref="L1584">IF(E1584="","",_xlfn.IFS(E1584=18,40,E1584=16,3,E1584=10,10))</f>
        <v/>
      </c>
      <c r="M1584" s="22" t="str">
        <f>IF(E1584=18,'Lay Out'!D1584,IF(E1584=10,'Lay Out'!D1584,IF(E1584=16,'Lay Out'!D1584,"")))</f>
        <v/>
      </c>
      <c r="N1584" s="16" t="str">
        <f>IF(K1584=1,'Lay Out'!G1584,"")</f>
        <v/>
      </c>
      <c r="O1584" s="23" t="str">
        <f>IF(K1584=1,'Lay Out'!$J$25,"")</f>
        <v/>
      </c>
      <c r="P1584">
        <f t="shared" si="147"/>
        <v>90646</v>
      </c>
      <c r="Q1584" s="16" t="str">
        <f>IF(K1584=1,'Lay Out'!F1584,"")</f>
        <v/>
      </c>
    </row>
    <row r="1585" spans="1:17" ht="14.4">
      <c r="A1585" t="str">
        <f>IF(C1585="no",_xlfn.XLOOKUP(D1585,'BASE BANCOS'!B:B,'BASE BANCOS'!C:C,"",0,1),IF(C1585&gt;2,_xlfn.XLOOKUP(D1585,'BASE BANCOS'!A:A,'BASE BANCOS'!C:C,"",0,1),""))</f>
        <v/>
      </c>
      <c r="B1585" s="16" t="str">
        <f>_xlfn.XLOOKUP(A1585,'BASE BANCOS'!C:C,'BASE BANCOS'!B:B,"",0,1)</f>
        <v/>
      </c>
      <c r="C1585" t="str">
        <f t="shared" si="149"/>
        <v/>
      </c>
      <c r="D1585" s="16">
        <f t="shared" si="148"/>
        <v>0</v>
      </c>
      <c r="E1585" t="str">
        <f t="shared" si="144"/>
        <v/>
      </c>
      <c r="F1585" s="21" t="str">
        <f>IF('Lay Out'!A1585&gt;1,'Lay Out'!C1585,"")</f>
        <v/>
      </c>
      <c r="G1585">
        <f>'Lay Out'!E1585</f>
        <v>0</v>
      </c>
      <c r="H1585" s="16" t="str">
        <f ca="1">IF('Lay Out'!A1585&gt;3,CONCATENATE('Lay Out'!A1585,RANDBETWEEN(1,99999)),(""))</f>
        <v/>
      </c>
      <c r="I1585" s="16" t="str">
        <f>IF('Lay Out'!A1585&gt;1,'Lay Out'!B1585,"")</f>
        <v/>
      </c>
      <c r="J1585" s="16" t="str">
        <f t="shared" si="145"/>
        <v/>
      </c>
      <c r="K1585" s="16" t="str">
        <f t="shared" si="146"/>
        <v/>
      </c>
      <c r="L1585" s="16" t="str" cm="1">
        <f t="array" ref="L1585">IF(E1585="","",_xlfn.IFS(E1585=18,40,E1585=16,3,E1585=10,10))</f>
        <v/>
      </c>
      <c r="M1585" s="22" t="str">
        <f>IF(E1585=18,'Lay Out'!D1585,IF(E1585=10,'Lay Out'!D1585,IF(E1585=16,'Lay Out'!D1585,"")))</f>
        <v/>
      </c>
      <c r="N1585" s="16" t="str">
        <f>IF(K1585=1,'Lay Out'!G1585,"")</f>
        <v/>
      </c>
      <c r="O1585" s="23" t="str">
        <f>IF(K1585=1,'Lay Out'!$J$25,"")</f>
        <v/>
      </c>
      <c r="P1585">
        <f t="shared" si="147"/>
        <v>90646</v>
      </c>
      <c r="Q1585" s="16" t="str">
        <f>IF(K1585=1,'Lay Out'!F1585,"")</f>
        <v/>
      </c>
    </row>
    <row r="1586" spans="1:17" ht="14.4">
      <c r="A1586" t="str">
        <f>IF(C1586="no",_xlfn.XLOOKUP(D1586,'BASE BANCOS'!B:B,'BASE BANCOS'!C:C,"",0,1),IF(C1586&gt;2,_xlfn.XLOOKUP(D1586,'BASE BANCOS'!A:A,'BASE BANCOS'!C:C,"",0,1),""))</f>
        <v/>
      </c>
      <c r="B1586" s="16" t="str">
        <f>_xlfn.XLOOKUP(A1586,'BASE BANCOS'!C:C,'BASE BANCOS'!B:B,"",0,1)</f>
        <v/>
      </c>
      <c r="C1586" t="str">
        <f t="shared" si="149"/>
        <v/>
      </c>
      <c r="D1586" s="16">
        <f t="shared" si="148"/>
        <v>0</v>
      </c>
      <c r="E1586" t="str">
        <f t="shared" si="144"/>
        <v/>
      </c>
      <c r="F1586" s="21" t="str">
        <f>IF('Lay Out'!A1586&gt;1,'Lay Out'!C1586,"")</f>
        <v/>
      </c>
      <c r="G1586">
        <f>'Lay Out'!E1586</f>
        <v>0</v>
      </c>
      <c r="H1586" s="16" t="str">
        <f ca="1">IF('Lay Out'!A1586&gt;3,CONCATENATE('Lay Out'!A1586,RANDBETWEEN(1,99999)),(""))</f>
        <v/>
      </c>
      <c r="I1586" s="16" t="str">
        <f>IF('Lay Out'!A1586&gt;1,'Lay Out'!B1586,"")</f>
        <v/>
      </c>
      <c r="J1586" s="16" t="str">
        <f t="shared" si="145"/>
        <v/>
      </c>
      <c r="K1586" s="16" t="str">
        <f t="shared" si="146"/>
        <v/>
      </c>
      <c r="L1586" s="16" t="str" cm="1">
        <f t="array" ref="L1586">IF(E1586="","",_xlfn.IFS(E1586=18,40,E1586=16,3,E1586=10,10))</f>
        <v/>
      </c>
      <c r="M1586" s="22" t="str">
        <f>IF(E1586=18,'Lay Out'!D1586,IF(E1586=10,'Lay Out'!D1586,IF(E1586=16,'Lay Out'!D1586,"")))</f>
        <v/>
      </c>
      <c r="N1586" s="16" t="str">
        <f>IF(K1586=1,'Lay Out'!G1586,"")</f>
        <v/>
      </c>
      <c r="O1586" s="23" t="str">
        <f>IF(K1586=1,'Lay Out'!$J$25,"")</f>
        <v/>
      </c>
      <c r="P1586">
        <f t="shared" si="147"/>
        <v>90646</v>
      </c>
      <c r="Q1586" s="16" t="str">
        <f>IF(K1586=1,'Lay Out'!F1586,"")</f>
        <v/>
      </c>
    </row>
    <row r="1587" spans="1:17" ht="14.4">
      <c r="A1587" t="str">
        <f>IF(C1587="no",_xlfn.XLOOKUP(D1587,'BASE BANCOS'!B:B,'BASE BANCOS'!C:C,"",0,1),IF(C1587&gt;2,_xlfn.XLOOKUP(D1587,'BASE BANCOS'!A:A,'BASE BANCOS'!C:C,"",0,1),""))</f>
        <v/>
      </c>
      <c r="B1587" s="16" t="str">
        <f>_xlfn.XLOOKUP(A1587,'BASE BANCOS'!C:C,'BASE BANCOS'!B:B,"",0,1)</f>
        <v/>
      </c>
      <c r="C1587" t="str">
        <f t="shared" si="149"/>
        <v/>
      </c>
      <c r="D1587" s="16">
        <f t="shared" si="148"/>
        <v>0</v>
      </c>
      <c r="E1587" t="str">
        <f t="shared" si="144"/>
        <v/>
      </c>
      <c r="F1587" s="21" t="str">
        <f>IF('Lay Out'!A1587&gt;1,'Lay Out'!C1587,"")</f>
        <v/>
      </c>
      <c r="G1587">
        <f>'Lay Out'!E1587</f>
        <v>0</v>
      </c>
      <c r="H1587" s="16" t="str">
        <f ca="1">IF('Lay Out'!A1587&gt;3,CONCATENATE('Lay Out'!A1587,RANDBETWEEN(1,99999)),(""))</f>
        <v/>
      </c>
      <c r="I1587" s="16" t="str">
        <f>IF('Lay Out'!A1587&gt;1,'Lay Out'!B1587,"")</f>
        <v/>
      </c>
      <c r="J1587" s="16" t="str">
        <f t="shared" si="145"/>
        <v/>
      </c>
      <c r="K1587" s="16" t="str">
        <f t="shared" si="146"/>
        <v/>
      </c>
      <c r="L1587" s="16" t="str" cm="1">
        <f t="array" ref="L1587">IF(E1587="","",_xlfn.IFS(E1587=18,40,E1587=16,3,E1587=10,10))</f>
        <v/>
      </c>
      <c r="M1587" s="22" t="str">
        <f>IF(E1587=18,'Lay Out'!D1587,IF(E1587=10,'Lay Out'!D1587,IF(E1587=16,'Lay Out'!D1587,"")))</f>
        <v/>
      </c>
      <c r="N1587" s="16" t="str">
        <f>IF(K1587=1,'Lay Out'!G1587,"")</f>
        <v/>
      </c>
      <c r="O1587" s="23" t="str">
        <f>IF(K1587=1,'Lay Out'!$J$25,"")</f>
        <v/>
      </c>
      <c r="P1587">
        <f t="shared" si="147"/>
        <v>90646</v>
      </c>
      <c r="Q1587" s="16" t="str">
        <f>IF(K1587=1,'Lay Out'!F1587,"")</f>
        <v/>
      </c>
    </row>
    <row r="1588" spans="1:17" ht="14.4">
      <c r="A1588" t="str">
        <f>IF(C1588="no",_xlfn.XLOOKUP(D1588,'BASE BANCOS'!B:B,'BASE BANCOS'!C:C,"",0,1),IF(C1588&gt;2,_xlfn.XLOOKUP(D1588,'BASE BANCOS'!A:A,'BASE BANCOS'!C:C,"",0,1),""))</f>
        <v/>
      </c>
      <c r="B1588" s="16" t="str">
        <f>_xlfn.XLOOKUP(A1588,'BASE BANCOS'!C:C,'BASE BANCOS'!B:B,"",0,1)</f>
        <v/>
      </c>
      <c r="C1588" t="str">
        <f t="shared" si="149"/>
        <v/>
      </c>
      <c r="D1588" s="16">
        <f t="shared" si="148"/>
        <v>0</v>
      </c>
      <c r="E1588" t="str">
        <f t="shared" si="144"/>
        <v/>
      </c>
      <c r="F1588" s="21" t="str">
        <f>IF('Lay Out'!A1588&gt;1,'Lay Out'!C1588,"")</f>
        <v/>
      </c>
      <c r="G1588">
        <f>'Lay Out'!E1588</f>
        <v>0</v>
      </c>
      <c r="H1588" s="16" t="str">
        <f ca="1">IF('Lay Out'!A1588&gt;3,CONCATENATE('Lay Out'!A1588,RANDBETWEEN(1,99999)),(""))</f>
        <v/>
      </c>
      <c r="I1588" s="16" t="str">
        <f>IF('Lay Out'!A1588&gt;1,'Lay Out'!B1588,"")</f>
        <v/>
      </c>
      <c r="J1588" s="16" t="str">
        <f t="shared" si="145"/>
        <v/>
      </c>
      <c r="K1588" s="16" t="str">
        <f t="shared" si="146"/>
        <v/>
      </c>
      <c r="L1588" s="16" t="str" cm="1">
        <f t="array" ref="L1588">IF(E1588="","",_xlfn.IFS(E1588=18,40,E1588=16,3,E1588=10,10))</f>
        <v/>
      </c>
      <c r="M1588" s="22" t="str">
        <f>IF(E1588=18,'Lay Out'!D1588,IF(E1588=10,'Lay Out'!D1588,IF(E1588=16,'Lay Out'!D1588,"")))</f>
        <v/>
      </c>
      <c r="N1588" s="16" t="str">
        <f>IF(K1588=1,'Lay Out'!G1588,"")</f>
        <v/>
      </c>
      <c r="O1588" s="23" t="str">
        <f>IF(K1588=1,'Lay Out'!$J$25,"")</f>
        <v/>
      </c>
      <c r="P1588">
        <f t="shared" si="147"/>
        <v>90646</v>
      </c>
      <c r="Q1588" s="16" t="str">
        <f>IF(K1588=1,'Lay Out'!F1588,"")</f>
        <v/>
      </c>
    </row>
    <row r="1589" spans="1:17" ht="14.4">
      <c r="A1589" t="str">
        <f>IF(C1589="no",_xlfn.XLOOKUP(D1589,'BASE BANCOS'!B:B,'BASE BANCOS'!C:C,"",0,1),IF(C1589&gt;2,_xlfn.XLOOKUP(D1589,'BASE BANCOS'!A:A,'BASE BANCOS'!C:C,"",0,1),""))</f>
        <v/>
      </c>
      <c r="B1589" s="16" t="str">
        <f>_xlfn.XLOOKUP(A1589,'BASE BANCOS'!C:C,'BASE BANCOS'!B:B,"",0,1)</f>
        <v/>
      </c>
      <c r="C1589" t="str">
        <f t="shared" si="149"/>
        <v/>
      </c>
      <c r="D1589" s="16">
        <f t="shared" si="148"/>
        <v>0</v>
      </c>
      <c r="E1589" t="str">
        <f t="shared" si="144"/>
        <v/>
      </c>
      <c r="F1589" s="21" t="str">
        <f>IF('Lay Out'!A1589&gt;1,'Lay Out'!C1589,"")</f>
        <v/>
      </c>
      <c r="G1589">
        <f>'Lay Out'!E1589</f>
        <v>0</v>
      </c>
      <c r="H1589" s="16" t="str">
        <f ca="1">IF('Lay Out'!A1589&gt;3,CONCATENATE('Lay Out'!A1589,RANDBETWEEN(1,99999)),(""))</f>
        <v/>
      </c>
      <c r="I1589" s="16" t="str">
        <f>IF('Lay Out'!A1589&gt;1,'Lay Out'!B1589,"")</f>
        <v/>
      </c>
      <c r="J1589" s="16" t="str">
        <f t="shared" si="145"/>
        <v/>
      </c>
      <c r="K1589" s="16" t="str">
        <f t="shared" si="146"/>
        <v/>
      </c>
      <c r="L1589" s="16" t="str" cm="1">
        <f t="array" ref="L1589">IF(E1589="","",_xlfn.IFS(E1589=18,40,E1589=16,3,E1589=10,10))</f>
        <v/>
      </c>
      <c r="M1589" s="22" t="str">
        <f>IF(E1589=18,'Lay Out'!D1589,IF(E1589=10,'Lay Out'!D1589,IF(E1589=16,'Lay Out'!D1589,"")))</f>
        <v/>
      </c>
      <c r="N1589" s="16" t="str">
        <f>IF(K1589=1,'Lay Out'!G1589,"")</f>
        <v/>
      </c>
      <c r="O1589" s="23" t="str">
        <f>IF(K1589=1,'Lay Out'!$J$25,"")</f>
        <v/>
      </c>
      <c r="P1589">
        <f t="shared" si="147"/>
        <v>90646</v>
      </c>
      <c r="Q1589" s="16" t="str">
        <f>IF(K1589=1,'Lay Out'!F1589,"")</f>
        <v/>
      </c>
    </row>
    <row r="1590" spans="1:17" ht="14.4">
      <c r="A1590" t="str">
        <f>IF(C1590="no",_xlfn.XLOOKUP(D1590,'BASE BANCOS'!B:B,'BASE BANCOS'!C:C,"",0,1),IF(C1590&gt;2,_xlfn.XLOOKUP(D1590,'BASE BANCOS'!A:A,'BASE BANCOS'!C:C,"",0,1),""))</f>
        <v/>
      </c>
      <c r="B1590" s="16" t="str">
        <f>_xlfn.XLOOKUP(A1590,'BASE BANCOS'!C:C,'BASE BANCOS'!B:B,"",0,1)</f>
        <v/>
      </c>
      <c r="C1590" t="str">
        <f t="shared" si="149"/>
        <v/>
      </c>
      <c r="D1590" s="16">
        <f t="shared" si="148"/>
        <v>0</v>
      </c>
      <c r="E1590" t="str">
        <f t="shared" si="144"/>
        <v/>
      </c>
      <c r="F1590" s="21" t="str">
        <f>IF('Lay Out'!A1590&gt;1,'Lay Out'!C1590,"")</f>
        <v/>
      </c>
      <c r="G1590">
        <f>'Lay Out'!E1590</f>
        <v>0</v>
      </c>
      <c r="H1590" s="16" t="str">
        <f ca="1">IF('Lay Out'!A1590&gt;3,CONCATENATE('Lay Out'!A1590,RANDBETWEEN(1,99999)),(""))</f>
        <v/>
      </c>
      <c r="I1590" s="16" t="str">
        <f>IF('Lay Out'!A1590&gt;1,'Lay Out'!B1590,"")</f>
        <v/>
      </c>
      <c r="J1590" s="16" t="str">
        <f t="shared" si="145"/>
        <v/>
      </c>
      <c r="K1590" s="16" t="str">
        <f t="shared" si="146"/>
        <v/>
      </c>
      <c r="L1590" s="16" t="str" cm="1">
        <f t="array" ref="L1590">IF(E1590="","",_xlfn.IFS(E1590=18,40,E1590=16,3,E1590=10,10))</f>
        <v/>
      </c>
      <c r="M1590" s="22" t="str">
        <f>IF(E1590=18,'Lay Out'!D1590,IF(E1590=10,'Lay Out'!D1590,IF(E1590=16,'Lay Out'!D1590,"")))</f>
        <v/>
      </c>
      <c r="N1590" s="16" t="str">
        <f>IF(K1590=1,'Lay Out'!G1590,"")</f>
        <v/>
      </c>
      <c r="O1590" s="23" t="str">
        <f>IF(K1590=1,'Lay Out'!$J$25,"")</f>
        <v/>
      </c>
      <c r="P1590">
        <f t="shared" si="147"/>
        <v>90646</v>
      </c>
      <c r="Q1590" s="16" t="str">
        <f>IF(K1590=1,'Lay Out'!F1590,"")</f>
        <v/>
      </c>
    </row>
    <row r="1591" spans="1:17" ht="14.4">
      <c r="A1591" t="str">
        <f>IF(C1591="no",_xlfn.XLOOKUP(D1591,'BASE BANCOS'!B:B,'BASE BANCOS'!C:C,"",0,1),IF(C1591&gt;2,_xlfn.XLOOKUP(D1591,'BASE BANCOS'!A:A,'BASE BANCOS'!C:C,"",0,1),""))</f>
        <v/>
      </c>
      <c r="B1591" s="16" t="str">
        <f>_xlfn.XLOOKUP(A1591,'BASE BANCOS'!C:C,'BASE BANCOS'!B:B,"",0,1)</f>
        <v/>
      </c>
      <c r="C1591" t="str">
        <f t="shared" si="149"/>
        <v/>
      </c>
      <c r="D1591" s="16">
        <f t="shared" si="148"/>
        <v>0</v>
      </c>
      <c r="E1591" t="str">
        <f t="shared" si="144"/>
        <v/>
      </c>
      <c r="F1591" s="21" t="str">
        <f>IF('Lay Out'!A1591&gt;1,'Lay Out'!C1591,"")</f>
        <v/>
      </c>
      <c r="G1591">
        <f>'Lay Out'!E1591</f>
        <v>0</v>
      </c>
      <c r="H1591" s="16" t="str">
        <f ca="1">IF('Lay Out'!A1591&gt;3,CONCATENATE('Lay Out'!A1591,RANDBETWEEN(1,99999)),(""))</f>
        <v/>
      </c>
      <c r="I1591" s="16" t="str">
        <f>IF('Lay Out'!A1591&gt;1,'Lay Out'!B1591,"")</f>
        <v/>
      </c>
      <c r="J1591" s="16" t="str">
        <f t="shared" si="145"/>
        <v/>
      </c>
      <c r="K1591" s="16" t="str">
        <f t="shared" si="146"/>
        <v/>
      </c>
      <c r="L1591" s="16" t="str" cm="1">
        <f t="array" ref="L1591">IF(E1591="","",_xlfn.IFS(E1591=18,40,E1591=16,3,E1591=10,10))</f>
        <v/>
      </c>
      <c r="M1591" s="22" t="str">
        <f>IF(E1591=18,'Lay Out'!D1591,IF(E1591=10,'Lay Out'!D1591,IF(E1591=16,'Lay Out'!D1591,"")))</f>
        <v/>
      </c>
      <c r="N1591" s="16" t="str">
        <f>IF(K1591=1,'Lay Out'!G1591,"")</f>
        <v/>
      </c>
      <c r="O1591" s="23" t="str">
        <f>IF(K1591=1,'Lay Out'!$J$25,"")</f>
        <v/>
      </c>
      <c r="P1591">
        <f t="shared" si="147"/>
        <v>90646</v>
      </c>
      <c r="Q1591" s="16" t="str">
        <f>IF(K1591=1,'Lay Out'!F1591,"")</f>
        <v/>
      </c>
    </row>
    <row r="1592" spans="1:17" ht="14.4">
      <c r="A1592" t="str">
        <f>IF(C1592="no",_xlfn.XLOOKUP(D1592,'BASE BANCOS'!B:B,'BASE BANCOS'!C:C,"",0,1),IF(C1592&gt;2,_xlfn.XLOOKUP(D1592,'BASE BANCOS'!A:A,'BASE BANCOS'!C:C,"",0,1),""))</f>
        <v/>
      </c>
      <c r="B1592" s="16" t="str">
        <f>_xlfn.XLOOKUP(A1592,'BASE BANCOS'!C:C,'BASE BANCOS'!B:B,"",0,1)</f>
        <v/>
      </c>
      <c r="C1592" t="str">
        <f t="shared" si="149"/>
        <v/>
      </c>
      <c r="D1592" s="16">
        <f t="shared" si="148"/>
        <v>0</v>
      </c>
      <c r="E1592" t="str">
        <f t="shared" si="144"/>
        <v/>
      </c>
      <c r="F1592" s="21" t="str">
        <f>IF('Lay Out'!A1592&gt;1,'Lay Out'!C1592,"")</f>
        <v/>
      </c>
      <c r="G1592">
        <f>'Lay Out'!E1592</f>
        <v>0</v>
      </c>
      <c r="H1592" s="16" t="str">
        <f ca="1">IF('Lay Out'!A1592&gt;3,CONCATENATE('Lay Out'!A1592,RANDBETWEEN(1,99999)),(""))</f>
        <v/>
      </c>
      <c r="I1592" s="16" t="str">
        <f>IF('Lay Out'!A1592&gt;1,'Lay Out'!B1592,"")</f>
        <v/>
      </c>
      <c r="J1592" s="16" t="str">
        <f t="shared" si="145"/>
        <v/>
      </c>
      <c r="K1592" s="16" t="str">
        <f t="shared" si="146"/>
        <v/>
      </c>
      <c r="L1592" s="16" t="str" cm="1">
        <f t="array" ref="L1592">IF(E1592="","",_xlfn.IFS(E1592=18,40,E1592=16,3,E1592=10,10))</f>
        <v/>
      </c>
      <c r="M1592" s="22" t="str">
        <f>IF(E1592=18,'Lay Out'!D1592,IF(E1592=10,'Lay Out'!D1592,IF(E1592=16,'Lay Out'!D1592,"")))</f>
        <v/>
      </c>
      <c r="N1592" s="16" t="str">
        <f>IF(K1592=1,'Lay Out'!G1592,"")</f>
        <v/>
      </c>
      <c r="O1592" s="23" t="str">
        <f>IF(K1592=1,'Lay Out'!$J$25,"")</f>
        <v/>
      </c>
      <c r="P1592">
        <f t="shared" si="147"/>
        <v>90646</v>
      </c>
      <c r="Q1592" s="16" t="str">
        <f>IF(K1592=1,'Lay Out'!F1592,"")</f>
        <v/>
      </c>
    </row>
    <row r="1593" spans="1:17" ht="14.4">
      <c r="A1593" t="str">
        <f>IF(C1593="no",_xlfn.XLOOKUP(D1593,'BASE BANCOS'!B:B,'BASE BANCOS'!C:C,"",0,1),IF(C1593&gt;2,_xlfn.XLOOKUP(D1593,'BASE BANCOS'!A:A,'BASE BANCOS'!C:C,"",0,1),""))</f>
        <v/>
      </c>
      <c r="B1593" s="16" t="str">
        <f>_xlfn.XLOOKUP(A1593,'BASE BANCOS'!C:C,'BASE BANCOS'!B:B,"",0,1)</f>
        <v/>
      </c>
      <c r="C1593" t="str">
        <f t="shared" si="149"/>
        <v/>
      </c>
      <c r="D1593" s="16">
        <f t="shared" si="148"/>
        <v>0</v>
      </c>
      <c r="E1593" t="str">
        <f t="shared" si="144"/>
        <v/>
      </c>
      <c r="F1593" s="21" t="str">
        <f>IF('Lay Out'!A1593&gt;1,'Lay Out'!C1593,"")</f>
        <v/>
      </c>
      <c r="G1593">
        <f>'Lay Out'!E1593</f>
        <v>0</v>
      </c>
      <c r="H1593" s="16" t="str">
        <f ca="1">IF('Lay Out'!A1593&gt;3,CONCATENATE('Lay Out'!A1593,RANDBETWEEN(1,99999)),(""))</f>
        <v/>
      </c>
      <c r="I1593" s="16" t="str">
        <f>IF('Lay Out'!A1593&gt;1,'Lay Out'!B1593,"")</f>
        <v/>
      </c>
      <c r="J1593" s="16" t="str">
        <f t="shared" si="145"/>
        <v/>
      </c>
      <c r="K1593" s="16" t="str">
        <f t="shared" si="146"/>
        <v/>
      </c>
      <c r="L1593" s="16" t="str" cm="1">
        <f t="array" ref="L1593">IF(E1593="","",_xlfn.IFS(E1593=18,40,E1593=16,3,E1593=10,10))</f>
        <v/>
      </c>
      <c r="M1593" s="22" t="str">
        <f>IF(E1593=18,'Lay Out'!D1593,IF(E1593=10,'Lay Out'!D1593,IF(E1593=16,'Lay Out'!D1593,"")))</f>
        <v/>
      </c>
      <c r="N1593" s="16" t="str">
        <f>IF(K1593=1,'Lay Out'!G1593,"")</f>
        <v/>
      </c>
      <c r="O1593" s="23" t="str">
        <f>IF(K1593=1,'Lay Out'!$J$25,"")</f>
        <v/>
      </c>
      <c r="P1593">
        <f t="shared" si="147"/>
        <v>90646</v>
      </c>
      <c r="Q1593" s="16" t="str">
        <f>IF(K1593=1,'Lay Out'!F1593,"")</f>
        <v/>
      </c>
    </row>
    <row r="1594" spans="1:17" ht="14.4">
      <c r="A1594" t="str">
        <f>IF(C1594="no",_xlfn.XLOOKUP(D1594,'BASE BANCOS'!B:B,'BASE BANCOS'!C:C,"",0,1),IF(C1594&gt;2,_xlfn.XLOOKUP(D1594,'BASE BANCOS'!A:A,'BASE BANCOS'!C:C,"",0,1),""))</f>
        <v/>
      </c>
      <c r="B1594" s="16" t="str">
        <f>_xlfn.XLOOKUP(A1594,'BASE BANCOS'!C:C,'BASE BANCOS'!B:B,"",0,1)</f>
        <v/>
      </c>
      <c r="C1594" t="str">
        <f t="shared" si="149"/>
        <v/>
      </c>
      <c r="D1594" s="16">
        <f t="shared" si="148"/>
        <v>0</v>
      </c>
      <c r="E1594" t="str">
        <f t="shared" si="144"/>
        <v/>
      </c>
      <c r="F1594" s="21" t="str">
        <f>IF('Lay Out'!A1594&gt;1,'Lay Out'!C1594,"")</f>
        <v/>
      </c>
      <c r="G1594">
        <f>'Lay Out'!E1594</f>
        <v>0</v>
      </c>
      <c r="H1594" s="16" t="str">
        <f ca="1">IF('Lay Out'!A1594&gt;3,CONCATENATE('Lay Out'!A1594,RANDBETWEEN(1,99999)),(""))</f>
        <v/>
      </c>
      <c r="I1594" s="16" t="str">
        <f>IF('Lay Out'!A1594&gt;1,'Lay Out'!B1594,"")</f>
        <v/>
      </c>
      <c r="J1594" s="16" t="str">
        <f t="shared" si="145"/>
        <v/>
      </c>
      <c r="K1594" s="16" t="str">
        <f t="shared" si="146"/>
        <v/>
      </c>
      <c r="L1594" s="16" t="str" cm="1">
        <f t="array" ref="L1594">IF(E1594="","",_xlfn.IFS(E1594=18,40,E1594=16,3,E1594=10,10))</f>
        <v/>
      </c>
      <c r="M1594" s="22" t="str">
        <f>IF(E1594=18,'Lay Out'!D1594,IF(E1594=10,'Lay Out'!D1594,IF(E1594=16,'Lay Out'!D1594,"")))</f>
        <v/>
      </c>
      <c r="N1594" s="16" t="str">
        <f>IF(K1594=1,'Lay Out'!G1594,"")</f>
        <v/>
      </c>
      <c r="O1594" s="23" t="str">
        <f>IF(K1594=1,'Lay Out'!$J$25,"")</f>
        <v/>
      </c>
      <c r="P1594">
        <f t="shared" si="147"/>
        <v>90646</v>
      </c>
      <c r="Q1594" s="16" t="str">
        <f>IF(K1594=1,'Lay Out'!F1594,"")</f>
        <v/>
      </c>
    </row>
    <row r="1595" spans="1:17" ht="14.4">
      <c r="A1595" t="str">
        <f>IF(C1595="no",_xlfn.XLOOKUP(D1595,'BASE BANCOS'!B:B,'BASE BANCOS'!C:C,"",0,1),IF(C1595&gt;2,_xlfn.XLOOKUP(D1595,'BASE BANCOS'!A:A,'BASE BANCOS'!C:C,"",0,1),""))</f>
        <v/>
      </c>
      <c r="B1595" s="16" t="str">
        <f>_xlfn.XLOOKUP(A1595,'BASE BANCOS'!C:C,'BASE BANCOS'!B:B,"",0,1)</f>
        <v/>
      </c>
      <c r="C1595" t="str">
        <f t="shared" si="149"/>
        <v/>
      </c>
      <c r="D1595" s="16">
        <f t="shared" si="148"/>
        <v>0</v>
      </c>
      <c r="E1595" t="str">
        <f t="shared" si="144"/>
        <v/>
      </c>
      <c r="F1595" s="21" t="str">
        <f>IF('Lay Out'!A1595&gt;1,'Lay Out'!C1595,"")</f>
        <v/>
      </c>
      <c r="G1595">
        <f>'Lay Out'!E1595</f>
        <v>0</v>
      </c>
      <c r="H1595" s="16" t="str">
        <f ca="1">IF('Lay Out'!A1595&gt;3,CONCATENATE('Lay Out'!A1595,RANDBETWEEN(1,99999)),(""))</f>
        <v/>
      </c>
      <c r="I1595" s="16" t="str">
        <f>IF('Lay Out'!A1595&gt;1,'Lay Out'!B1595,"")</f>
        <v/>
      </c>
      <c r="J1595" s="16" t="str">
        <f t="shared" si="145"/>
        <v/>
      </c>
      <c r="K1595" s="16" t="str">
        <f t="shared" si="146"/>
        <v/>
      </c>
      <c r="L1595" s="16" t="str" cm="1">
        <f t="array" ref="L1595">IF(E1595="","",_xlfn.IFS(E1595=18,40,E1595=16,3,E1595=10,10))</f>
        <v/>
      </c>
      <c r="M1595" s="22" t="str">
        <f>IF(E1595=18,'Lay Out'!D1595,IF(E1595=10,'Lay Out'!D1595,IF(E1595=16,'Lay Out'!D1595,"")))</f>
        <v/>
      </c>
      <c r="N1595" s="16" t="str">
        <f>IF(K1595=1,'Lay Out'!G1595,"")</f>
        <v/>
      </c>
      <c r="O1595" s="23" t="str">
        <f>IF(K1595=1,'Lay Out'!$J$25,"")</f>
        <v/>
      </c>
      <c r="P1595">
        <f t="shared" si="147"/>
        <v>90646</v>
      </c>
      <c r="Q1595" s="16" t="str">
        <f>IF(K1595=1,'Lay Out'!F1595,"")</f>
        <v/>
      </c>
    </row>
    <row r="1596" spans="1:17" ht="14.4">
      <c r="A1596" t="str">
        <f>IF(C1596="no",_xlfn.XLOOKUP(D1596,'BASE BANCOS'!B:B,'BASE BANCOS'!C:C,"",0,1),IF(C1596&gt;2,_xlfn.XLOOKUP(D1596,'BASE BANCOS'!A:A,'BASE BANCOS'!C:C,"",0,1),""))</f>
        <v/>
      </c>
      <c r="B1596" s="16" t="str">
        <f>_xlfn.XLOOKUP(A1596,'BASE BANCOS'!C:C,'BASE BANCOS'!B:B,"",0,1)</f>
        <v/>
      </c>
      <c r="C1596" t="str">
        <f t="shared" si="149"/>
        <v/>
      </c>
      <c r="D1596" s="16">
        <f t="shared" si="148"/>
        <v>0</v>
      </c>
      <c r="E1596" t="str">
        <f t="shared" si="144"/>
        <v/>
      </c>
      <c r="F1596" s="21" t="str">
        <f>IF('Lay Out'!A1596&gt;1,'Lay Out'!C1596,"")</f>
        <v/>
      </c>
      <c r="G1596">
        <f>'Lay Out'!E1596</f>
        <v>0</v>
      </c>
      <c r="H1596" s="16" t="str">
        <f ca="1">IF('Lay Out'!A1596&gt;3,CONCATENATE('Lay Out'!A1596,RANDBETWEEN(1,99999)),(""))</f>
        <v/>
      </c>
      <c r="I1596" s="16" t="str">
        <f>IF('Lay Out'!A1596&gt;1,'Lay Out'!B1596,"")</f>
        <v/>
      </c>
      <c r="J1596" s="16" t="str">
        <f t="shared" si="145"/>
        <v/>
      </c>
      <c r="K1596" s="16" t="str">
        <f t="shared" si="146"/>
        <v/>
      </c>
      <c r="L1596" s="16" t="str" cm="1">
        <f t="array" ref="L1596">IF(E1596="","",_xlfn.IFS(E1596=18,40,E1596=16,3,E1596=10,10))</f>
        <v/>
      </c>
      <c r="M1596" s="22" t="str">
        <f>IF(E1596=18,'Lay Out'!D1596,IF(E1596=10,'Lay Out'!D1596,IF(E1596=16,'Lay Out'!D1596,"")))</f>
        <v/>
      </c>
      <c r="N1596" s="16" t="str">
        <f>IF(K1596=1,'Lay Out'!G1596,"")</f>
        <v/>
      </c>
      <c r="O1596" s="23" t="str">
        <f>IF(K1596=1,'Lay Out'!$J$25,"")</f>
        <v/>
      </c>
      <c r="P1596">
        <f t="shared" si="147"/>
        <v>90646</v>
      </c>
      <c r="Q1596" s="16" t="str">
        <f>IF(K1596=1,'Lay Out'!F1596,"")</f>
        <v/>
      </c>
    </row>
    <row r="1597" spans="1:17" ht="14.4">
      <c r="A1597" t="str">
        <f>IF(C1597="no",_xlfn.XLOOKUP(D1597,'BASE BANCOS'!B:B,'BASE BANCOS'!C:C,"",0,1),IF(C1597&gt;2,_xlfn.XLOOKUP(D1597,'BASE BANCOS'!A:A,'BASE BANCOS'!C:C,"",0,1),""))</f>
        <v/>
      </c>
      <c r="B1597" s="16" t="str">
        <f>_xlfn.XLOOKUP(A1597,'BASE BANCOS'!C:C,'BASE BANCOS'!B:B,"",0,1)</f>
        <v/>
      </c>
      <c r="C1597" t="str">
        <f t="shared" si="149"/>
        <v/>
      </c>
      <c r="D1597" s="16">
        <f t="shared" si="148"/>
        <v>0</v>
      </c>
      <c r="E1597" t="str">
        <f t="shared" si="144"/>
        <v/>
      </c>
      <c r="F1597" s="21" t="str">
        <f>IF('Lay Out'!A1597&gt;1,'Lay Out'!C1597,"")</f>
        <v/>
      </c>
      <c r="G1597">
        <f>'Lay Out'!E1597</f>
        <v>0</v>
      </c>
      <c r="H1597" s="16" t="str">
        <f ca="1">IF('Lay Out'!A1597&gt;3,CONCATENATE('Lay Out'!A1597,RANDBETWEEN(1,99999)),(""))</f>
        <v/>
      </c>
      <c r="I1597" s="16" t="str">
        <f>IF('Lay Out'!A1597&gt;1,'Lay Out'!B1597,"")</f>
        <v/>
      </c>
      <c r="J1597" s="16" t="str">
        <f t="shared" si="145"/>
        <v/>
      </c>
      <c r="K1597" s="16" t="str">
        <f t="shared" si="146"/>
        <v/>
      </c>
      <c r="L1597" s="16" t="str" cm="1">
        <f t="array" ref="L1597">IF(E1597="","",_xlfn.IFS(E1597=18,40,E1597=16,3,E1597=10,10))</f>
        <v/>
      </c>
      <c r="M1597" s="22" t="str">
        <f>IF(E1597=18,'Lay Out'!D1597,IF(E1597=10,'Lay Out'!D1597,IF(E1597=16,'Lay Out'!D1597,"")))</f>
        <v/>
      </c>
      <c r="N1597" s="16" t="str">
        <f>IF(K1597=1,'Lay Out'!G1597,"")</f>
        <v/>
      </c>
      <c r="O1597" s="23" t="str">
        <f>IF(K1597=1,'Lay Out'!$J$25,"")</f>
        <v/>
      </c>
      <c r="P1597">
        <f t="shared" si="147"/>
        <v>90646</v>
      </c>
      <c r="Q1597" s="16" t="str">
        <f>IF(K1597=1,'Lay Out'!F1597,"")</f>
        <v/>
      </c>
    </row>
    <row r="1598" spans="1:17" ht="14.4">
      <c r="A1598" t="str">
        <f>IF(C1598="no",_xlfn.XLOOKUP(D1598,'BASE BANCOS'!B:B,'BASE BANCOS'!C:C,"",0,1),IF(C1598&gt;2,_xlfn.XLOOKUP(D1598,'BASE BANCOS'!A:A,'BASE BANCOS'!C:C,"",0,1),""))</f>
        <v/>
      </c>
      <c r="B1598" s="16" t="str">
        <f>_xlfn.XLOOKUP(A1598,'BASE BANCOS'!C:C,'BASE BANCOS'!B:B,"",0,1)</f>
        <v/>
      </c>
      <c r="C1598" t="str">
        <f t="shared" si="149"/>
        <v/>
      </c>
      <c r="D1598" s="16">
        <f t="shared" si="148"/>
        <v>0</v>
      </c>
      <c r="E1598" t="str">
        <f t="shared" si="144"/>
        <v/>
      </c>
      <c r="F1598" s="21" t="str">
        <f>IF('Lay Out'!A1598&gt;1,'Lay Out'!C1598,"")</f>
        <v/>
      </c>
      <c r="G1598">
        <f>'Lay Out'!E1598</f>
        <v>0</v>
      </c>
      <c r="H1598" s="16" t="str">
        <f ca="1">IF('Lay Out'!A1598&gt;3,CONCATENATE('Lay Out'!A1598,RANDBETWEEN(1,99999)),(""))</f>
        <v/>
      </c>
      <c r="I1598" s="16" t="str">
        <f>IF('Lay Out'!A1598&gt;1,'Lay Out'!B1598,"")</f>
        <v/>
      </c>
      <c r="J1598" s="16" t="str">
        <f t="shared" si="145"/>
        <v/>
      </c>
      <c r="K1598" s="16" t="str">
        <f t="shared" si="146"/>
        <v/>
      </c>
      <c r="L1598" s="16" t="str" cm="1">
        <f t="array" ref="L1598">IF(E1598="","",_xlfn.IFS(E1598=18,40,E1598=16,3,E1598=10,10))</f>
        <v/>
      </c>
      <c r="M1598" s="22" t="str">
        <f>IF(E1598=18,'Lay Out'!D1598,IF(E1598=10,'Lay Out'!D1598,IF(E1598=16,'Lay Out'!D1598,"")))</f>
        <v/>
      </c>
      <c r="N1598" s="16" t="str">
        <f>IF(K1598=1,'Lay Out'!G1598,"")</f>
        <v/>
      </c>
      <c r="O1598" s="23" t="str">
        <f>IF(K1598=1,'Lay Out'!$J$25,"")</f>
        <v/>
      </c>
      <c r="P1598">
        <f t="shared" si="147"/>
        <v>90646</v>
      </c>
      <c r="Q1598" s="16" t="str">
        <f>IF(K1598=1,'Lay Out'!F1598,"")</f>
        <v/>
      </c>
    </row>
    <row r="1599" spans="1:17" ht="14.4">
      <c r="A1599" t="str">
        <f>IF(C1599="no",_xlfn.XLOOKUP(D1599,'BASE BANCOS'!B:B,'BASE BANCOS'!C:C,"",0,1),IF(C1599&gt;2,_xlfn.XLOOKUP(D1599,'BASE BANCOS'!A:A,'BASE BANCOS'!C:C,"",0,1),""))</f>
        <v/>
      </c>
      <c r="B1599" s="16" t="str">
        <f>_xlfn.XLOOKUP(A1599,'BASE BANCOS'!C:C,'BASE BANCOS'!B:B,"",0,1)</f>
        <v/>
      </c>
      <c r="C1599" t="str">
        <f t="shared" si="149"/>
        <v/>
      </c>
      <c r="D1599" s="16">
        <f t="shared" si="148"/>
        <v>0</v>
      </c>
      <c r="E1599" t="str">
        <f t="shared" si="144"/>
        <v/>
      </c>
      <c r="F1599" s="21" t="str">
        <f>IF('Lay Out'!A1599&gt;1,'Lay Out'!C1599,"")</f>
        <v/>
      </c>
      <c r="G1599">
        <f>'Lay Out'!E1599</f>
        <v>0</v>
      </c>
      <c r="H1599" s="16" t="str">
        <f ca="1">IF('Lay Out'!A1599&gt;3,CONCATENATE('Lay Out'!A1599,RANDBETWEEN(1,99999)),(""))</f>
        <v/>
      </c>
      <c r="I1599" s="16" t="str">
        <f>IF('Lay Out'!A1599&gt;1,'Lay Out'!B1599,"")</f>
        <v/>
      </c>
      <c r="J1599" s="16" t="str">
        <f t="shared" si="145"/>
        <v/>
      </c>
      <c r="K1599" s="16" t="str">
        <f t="shared" si="146"/>
        <v/>
      </c>
      <c r="L1599" s="16" t="str" cm="1">
        <f t="array" ref="L1599">IF(E1599="","",_xlfn.IFS(E1599=18,40,E1599=16,3,E1599=10,10))</f>
        <v/>
      </c>
      <c r="M1599" s="22" t="str">
        <f>IF(E1599=18,'Lay Out'!D1599,IF(E1599=10,'Lay Out'!D1599,IF(E1599=16,'Lay Out'!D1599,"")))</f>
        <v/>
      </c>
      <c r="N1599" s="16" t="str">
        <f>IF(K1599=1,'Lay Out'!G1599,"")</f>
        <v/>
      </c>
      <c r="O1599" s="23" t="str">
        <f>IF(K1599=1,'Lay Out'!$J$25,"")</f>
        <v/>
      </c>
      <c r="P1599">
        <f t="shared" si="147"/>
        <v>90646</v>
      </c>
      <c r="Q1599" s="16" t="str">
        <f>IF(K1599=1,'Lay Out'!F1599,"")</f>
        <v/>
      </c>
    </row>
    <row r="1600" spans="1:17" ht="14.4">
      <c r="A1600" t="str">
        <f>IF(C1600="no",_xlfn.XLOOKUP(D1600,'BASE BANCOS'!B:B,'BASE BANCOS'!C:C,"",0,1),IF(C1600&gt;2,_xlfn.XLOOKUP(D1600,'BASE BANCOS'!A:A,'BASE BANCOS'!C:C,"",0,1),""))</f>
        <v/>
      </c>
      <c r="B1600" s="16" t="str">
        <f>_xlfn.XLOOKUP(A1600,'BASE BANCOS'!C:C,'BASE BANCOS'!B:B,"",0,1)</f>
        <v/>
      </c>
      <c r="C1600" t="str">
        <f t="shared" si="149"/>
        <v/>
      </c>
      <c r="D1600" s="16">
        <f t="shared" si="148"/>
        <v>0</v>
      </c>
      <c r="E1600" t="str">
        <f t="shared" si="144"/>
        <v/>
      </c>
      <c r="F1600" s="21" t="str">
        <f>IF('Lay Out'!A1600&gt;1,'Lay Out'!C1600,"")</f>
        <v/>
      </c>
      <c r="G1600">
        <f>'Lay Out'!E1600</f>
        <v>0</v>
      </c>
      <c r="H1600" s="16" t="str">
        <f ca="1">IF('Lay Out'!A1600&gt;3,CONCATENATE('Lay Out'!A1600,RANDBETWEEN(1,99999)),(""))</f>
        <v/>
      </c>
      <c r="I1600" s="16" t="str">
        <f>IF('Lay Out'!A1600&gt;1,'Lay Out'!B1600,"")</f>
        <v/>
      </c>
      <c r="J1600" s="16" t="str">
        <f t="shared" si="145"/>
        <v/>
      </c>
      <c r="K1600" s="16" t="str">
        <f t="shared" si="146"/>
        <v/>
      </c>
      <c r="L1600" s="16" t="str" cm="1">
        <f t="array" ref="L1600">IF(E1600="","",_xlfn.IFS(E1600=18,40,E1600=16,3,E1600=10,10))</f>
        <v/>
      </c>
      <c r="M1600" s="22" t="str">
        <f>IF(E1600=18,'Lay Out'!D1600,IF(E1600=10,'Lay Out'!D1600,IF(E1600=16,'Lay Out'!D1600,"")))</f>
        <v/>
      </c>
      <c r="N1600" s="16" t="str">
        <f>IF(K1600=1,'Lay Out'!G1600,"")</f>
        <v/>
      </c>
      <c r="O1600" s="23" t="str">
        <f>IF(K1600=1,'Lay Out'!$J$25,"")</f>
        <v/>
      </c>
      <c r="P1600">
        <f t="shared" si="147"/>
        <v>90646</v>
      </c>
      <c r="Q1600" s="16" t="str">
        <f>IF(K1600=1,'Lay Out'!F1600,"")</f>
        <v/>
      </c>
    </row>
    <row r="1601" spans="1:17" ht="14.4">
      <c r="A1601" t="str">
        <f>IF(C1601="no",_xlfn.XLOOKUP(D1601,'BASE BANCOS'!B:B,'BASE BANCOS'!C:C,"",0,1),IF(C1601&gt;2,_xlfn.XLOOKUP(D1601,'BASE BANCOS'!A:A,'BASE BANCOS'!C:C,"",0,1),""))</f>
        <v/>
      </c>
      <c r="B1601" s="16" t="str">
        <f>_xlfn.XLOOKUP(A1601,'BASE BANCOS'!C:C,'BASE BANCOS'!B:B,"",0,1)</f>
        <v/>
      </c>
      <c r="C1601" t="str">
        <f t="shared" si="149"/>
        <v/>
      </c>
      <c r="D1601" s="16">
        <f t="shared" si="148"/>
        <v>0</v>
      </c>
      <c r="E1601" t="str">
        <f t="shared" si="144"/>
        <v/>
      </c>
      <c r="F1601" s="21" t="str">
        <f>IF('Lay Out'!A1601&gt;1,'Lay Out'!C1601,"")</f>
        <v/>
      </c>
      <c r="G1601">
        <f>'Lay Out'!E1601</f>
        <v>0</v>
      </c>
      <c r="H1601" s="16" t="str">
        <f ca="1">IF('Lay Out'!A1601&gt;3,CONCATENATE('Lay Out'!A1601,RANDBETWEEN(1,99999)),(""))</f>
        <v/>
      </c>
      <c r="I1601" s="16" t="str">
        <f>IF('Lay Out'!A1601&gt;1,'Lay Out'!B1601,"")</f>
        <v/>
      </c>
      <c r="J1601" s="16" t="str">
        <f t="shared" si="145"/>
        <v/>
      </c>
      <c r="K1601" s="16" t="str">
        <f t="shared" si="146"/>
        <v/>
      </c>
      <c r="L1601" s="16" t="str" cm="1">
        <f t="array" ref="L1601">IF(E1601="","",_xlfn.IFS(E1601=18,40,E1601=16,3,E1601=10,10))</f>
        <v/>
      </c>
      <c r="M1601" s="22" t="str">
        <f>IF(E1601=18,'Lay Out'!D1601,IF(E1601=10,'Lay Out'!D1601,IF(E1601=16,'Lay Out'!D1601,"")))</f>
        <v/>
      </c>
      <c r="N1601" s="16" t="str">
        <f>IF(K1601=1,'Lay Out'!G1601,"")</f>
        <v/>
      </c>
      <c r="O1601" s="23" t="str">
        <f>IF(K1601=1,'Lay Out'!$J$25,"")</f>
        <v/>
      </c>
      <c r="P1601">
        <f t="shared" si="147"/>
        <v>90646</v>
      </c>
      <c r="Q1601" s="16" t="str">
        <f>IF(K1601=1,'Lay Out'!F1601,"")</f>
        <v/>
      </c>
    </row>
    <row r="1602" spans="1:17" ht="14.4">
      <c r="A1602" t="str">
        <f>IF(C1602="no",_xlfn.XLOOKUP(D1602,'BASE BANCOS'!B:B,'BASE BANCOS'!C:C,"",0,1),IF(C1602&gt;2,_xlfn.XLOOKUP(D1602,'BASE BANCOS'!A:A,'BASE BANCOS'!C:C,"",0,1),""))</f>
        <v/>
      </c>
      <c r="B1602" s="16" t="str">
        <f>_xlfn.XLOOKUP(A1602,'BASE BANCOS'!C:C,'BASE BANCOS'!B:B,"",0,1)</f>
        <v/>
      </c>
      <c r="C1602" t="str">
        <f t="shared" si="149"/>
        <v/>
      </c>
      <c r="D1602" s="16">
        <f t="shared" si="148"/>
        <v>0</v>
      </c>
      <c r="E1602" t="str">
        <f t="shared" ref="E1602:E1665" si="150">IF(LEN(F1602)=0,"",LEN(F1602))</f>
        <v/>
      </c>
      <c r="F1602" s="21" t="str">
        <f>IF('Lay Out'!A1602&gt;1,'Lay Out'!C1602,"")</f>
        <v/>
      </c>
      <c r="G1602">
        <f>'Lay Out'!E1602</f>
        <v>0</v>
      </c>
      <c r="H1602" s="16" t="str">
        <f ca="1">IF('Lay Out'!A1602&gt;3,CONCATENATE('Lay Out'!A1602,RANDBETWEEN(1,99999)),(""))</f>
        <v/>
      </c>
      <c r="I1602" s="16" t="str">
        <f>IF('Lay Out'!A1602&gt;1,'Lay Out'!B1602,"")</f>
        <v/>
      </c>
      <c r="J1602" s="16" t="str">
        <f t="shared" si="145"/>
        <v/>
      </c>
      <c r="K1602" s="16" t="str">
        <f t="shared" si="146"/>
        <v/>
      </c>
      <c r="L1602" s="16" t="str" cm="1">
        <f t="array" ref="L1602">IF(E1602="","",_xlfn.IFS(E1602=18,40,E1602=16,3,E1602=10,10))</f>
        <v/>
      </c>
      <c r="M1602" s="22" t="str">
        <f>IF(E1602=18,'Lay Out'!D1602,IF(E1602=10,'Lay Out'!D1602,IF(E1602=16,'Lay Out'!D1602,"")))</f>
        <v/>
      </c>
      <c r="N1602" s="16" t="str">
        <f>IF(K1602=1,'Lay Out'!G1602,"")</f>
        <v/>
      </c>
      <c r="O1602" s="23" t="str">
        <f>IF(K1602=1,'Lay Out'!$J$25,"")</f>
        <v/>
      </c>
      <c r="P1602">
        <f t="shared" si="147"/>
        <v>90646</v>
      </c>
      <c r="Q1602" s="16" t="str">
        <f>IF(K1602=1,'Lay Out'!F1602,"")</f>
        <v/>
      </c>
    </row>
    <row r="1603" spans="1:17" ht="14.4">
      <c r="A1603" t="str">
        <f>IF(C1603="no",_xlfn.XLOOKUP(D1603,'BASE BANCOS'!B:B,'BASE BANCOS'!C:C,"",0,1),IF(C1603&gt;2,_xlfn.XLOOKUP(D1603,'BASE BANCOS'!A:A,'BASE BANCOS'!C:C,"",0,1),""))</f>
        <v/>
      </c>
      <c r="B1603" s="16" t="str">
        <f>_xlfn.XLOOKUP(A1603,'BASE BANCOS'!C:C,'BASE BANCOS'!B:B,"",0,1)</f>
        <v/>
      </c>
      <c r="C1603" t="str">
        <f t="shared" si="149"/>
        <v/>
      </c>
      <c r="D1603" s="16">
        <f t="shared" si="148"/>
        <v>0</v>
      </c>
      <c r="E1603" t="str">
        <f t="shared" si="150"/>
        <v/>
      </c>
      <c r="F1603" s="21" t="str">
        <f>IF('Lay Out'!A1603&gt;1,'Lay Out'!C1603,"")</f>
        <v/>
      </c>
      <c r="G1603">
        <f>'Lay Out'!E1603</f>
        <v>0</v>
      </c>
      <c r="H1603" s="16" t="str">
        <f ca="1">IF('Lay Out'!A1603&gt;3,CONCATENATE('Lay Out'!A1603,RANDBETWEEN(1,99999)),(""))</f>
        <v/>
      </c>
      <c r="I1603" s="16" t="str">
        <f>IF('Lay Out'!A1603&gt;1,'Lay Out'!B1603,"")</f>
        <v/>
      </c>
      <c r="J1603" s="16" t="str">
        <f t="shared" ref="J1603:J1666" si="151">IF(E1603="","","ND")</f>
        <v/>
      </c>
      <c r="K1603" s="16" t="str">
        <f t="shared" ref="K1603:K1666" si="152">IF(E1603=18,1,IF(E1603=10,1,IF(E1603=16,1,"")))</f>
        <v/>
      </c>
      <c r="L1603" s="16" t="str" cm="1">
        <f t="array" ref="L1603">IF(E1603="","",_xlfn.IFS(E1603=18,40,E1603=16,3,E1603=10,10))</f>
        <v/>
      </c>
      <c r="M1603" s="22" t="str">
        <f>IF(E1603=18,'Lay Out'!D1603,IF(E1603=10,'Lay Out'!D1603,IF(E1603=16,'Lay Out'!D1603,"")))</f>
        <v/>
      </c>
      <c r="N1603" s="16" t="str">
        <f>IF(K1603=1,'Lay Out'!G1603,"")</f>
        <v/>
      </c>
      <c r="O1603" s="23" t="str">
        <f>IF(K1603=1,'Lay Out'!$J$25,"")</f>
        <v/>
      </c>
      <c r="P1603">
        <f t="shared" ref="P1603:P1666" si="153">IF(E1603=0,0,90646)</f>
        <v>90646</v>
      </c>
      <c r="Q1603" s="16" t="str">
        <f>IF(K1603=1,'Lay Out'!F1603,"")</f>
        <v/>
      </c>
    </row>
    <row r="1604" spans="1:17" ht="14.4">
      <c r="A1604" t="str">
        <f>IF(C1604="no",_xlfn.XLOOKUP(D1604,'BASE BANCOS'!B:B,'BASE BANCOS'!C:C,"",0,1),IF(C1604&gt;2,_xlfn.XLOOKUP(D1604,'BASE BANCOS'!A:A,'BASE BANCOS'!C:C,"",0,1),""))</f>
        <v/>
      </c>
      <c r="B1604" s="16" t="str">
        <f>_xlfn.XLOOKUP(A1604,'BASE BANCOS'!C:C,'BASE BANCOS'!B:B,"",0,1)</f>
        <v/>
      </c>
      <c r="C1604" t="str">
        <f t="shared" si="149"/>
        <v/>
      </c>
      <c r="D1604" s="16">
        <f t="shared" si="148"/>
        <v>0</v>
      </c>
      <c r="E1604" t="str">
        <f t="shared" si="150"/>
        <v/>
      </c>
      <c r="F1604" s="21" t="str">
        <f>IF('Lay Out'!A1604&gt;1,'Lay Out'!C1604,"")</f>
        <v/>
      </c>
      <c r="G1604">
        <f>'Lay Out'!E1604</f>
        <v>0</v>
      </c>
      <c r="H1604" s="16" t="str">
        <f ca="1">IF('Lay Out'!A1604&gt;3,CONCATENATE('Lay Out'!A1604,RANDBETWEEN(1,99999)),(""))</f>
        <v/>
      </c>
      <c r="I1604" s="16" t="str">
        <f>IF('Lay Out'!A1604&gt;1,'Lay Out'!B1604,"")</f>
        <v/>
      </c>
      <c r="J1604" s="16" t="str">
        <f t="shared" si="151"/>
        <v/>
      </c>
      <c r="K1604" s="16" t="str">
        <f t="shared" si="152"/>
        <v/>
      </c>
      <c r="L1604" s="16" t="str" cm="1">
        <f t="array" ref="L1604">IF(E1604="","",_xlfn.IFS(E1604=18,40,E1604=16,3,E1604=10,10))</f>
        <v/>
      </c>
      <c r="M1604" s="22" t="str">
        <f>IF(E1604=18,'Lay Out'!D1604,IF(E1604=10,'Lay Out'!D1604,IF(E1604=16,'Lay Out'!D1604,"")))</f>
        <v/>
      </c>
      <c r="N1604" s="16" t="str">
        <f>IF(K1604=1,'Lay Out'!G1604,"")</f>
        <v/>
      </c>
      <c r="O1604" s="23" t="str">
        <f>IF(K1604=1,'Lay Out'!$J$25,"")</f>
        <v/>
      </c>
      <c r="P1604">
        <f t="shared" si="153"/>
        <v>90646</v>
      </c>
      <c r="Q1604" s="16" t="str">
        <f>IF(K1604=1,'Lay Out'!F1604,"")</f>
        <v/>
      </c>
    </row>
    <row r="1605" spans="1:17" ht="14.4">
      <c r="A1605" t="str">
        <f>IF(C1605="no",_xlfn.XLOOKUP(D1605,'BASE BANCOS'!B:B,'BASE BANCOS'!C:C,"",0,1),IF(C1605&gt;2,_xlfn.XLOOKUP(D1605,'BASE BANCOS'!A:A,'BASE BANCOS'!C:C,"",0,1),""))</f>
        <v/>
      </c>
      <c r="B1605" s="16" t="str">
        <f>_xlfn.XLOOKUP(A1605,'BASE BANCOS'!C:C,'BASE BANCOS'!B:B,"",0,1)</f>
        <v/>
      </c>
      <c r="C1605" t="str">
        <f t="shared" si="149"/>
        <v/>
      </c>
      <c r="D1605" s="16">
        <f t="shared" ref="D1605:D1668" si="154">IF(E1605=18,MID(F1605,1,3),IF(G1605="","",G1605))</f>
        <v>0</v>
      </c>
      <c r="E1605" t="str">
        <f t="shared" si="150"/>
        <v/>
      </c>
      <c r="F1605" s="21" t="str">
        <f>IF('Lay Out'!A1605&gt;1,'Lay Out'!C1605,"")</f>
        <v/>
      </c>
      <c r="G1605">
        <f>'Lay Out'!E1605</f>
        <v>0</v>
      </c>
      <c r="H1605" s="16" t="str">
        <f ca="1">IF('Lay Out'!A1605&gt;3,CONCATENATE('Lay Out'!A1605,RANDBETWEEN(1,99999)),(""))</f>
        <v/>
      </c>
      <c r="I1605" s="16" t="str">
        <f>IF('Lay Out'!A1605&gt;1,'Lay Out'!B1605,"")</f>
        <v/>
      </c>
      <c r="J1605" s="16" t="str">
        <f t="shared" si="151"/>
        <v/>
      </c>
      <c r="K1605" s="16" t="str">
        <f t="shared" si="152"/>
        <v/>
      </c>
      <c r="L1605" s="16" t="str" cm="1">
        <f t="array" ref="L1605">IF(E1605="","",_xlfn.IFS(E1605=18,40,E1605=16,3,E1605=10,10))</f>
        <v/>
      </c>
      <c r="M1605" s="22" t="str">
        <f>IF(E1605=18,'Lay Out'!D1605,IF(E1605=10,'Lay Out'!D1605,IF(E1605=16,'Lay Out'!D1605,"")))</f>
        <v/>
      </c>
      <c r="N1605" s="16" t="str">
        <f>IF(K1605=1,'Lay Out'!G1605,"")</f>
        <v/>
      </c>
      <c r="O1605" s="23" t="str">
        <f>IF(K1605=1,'Lay Out'!$J$25,"")</f>
        <v/>
      </c>
      <c r="P1605">
        <f t="shared" si="153"/>
        <v>90646</v>
      </c>
      <c r="Q1605" s="16" t="str">
        <f>IF(K1605=1,'Lay Out'!F1605,"")</f>
        <v/>
      </c>
    </row>
    <row r="1606" spans="1:17" ht="14.4">
      <c r="A1606" t="str">
        <f>IF(C1606="no",_xlfn.XLOOKUP(D1606,'BASE BANCOS'!B:B,'BASE BANCOS'!C:C,"",0,1),IF(C1606&gt;2,_xlfn.XLOOKUP(D1606,'BASE BANCOS'!A:A,'BASE BANCOS'!C:C,"",0,1),""))</f>
        <v/>
      </c>
      <c r="B1606" s="16" t="str">
        <f>_xlfn.XLOOKUP(A1606,'BASE BANCOS'!C:C,'BASE BANCOS'!B:B,"",0,1)</f>
        <v/>
      </c>
      <c r="C1606" t="str">
        <f t="shared" ref="C1606:C1669" si="155">IF(E1606=18,"ok",IF(E1606="","","no"))</f>
        <v/>
      </c>
      <c r="D1606" s="16">
        <f t="shared" si="154"/>
        <v>0</v>
      </c>
      <c r="E1606" t="str">
        <f t="shared" si="150"/>
        <v/>
      </c>
      <c r="F1606" s="21" t="str">
        <f>IF('Lay Out'!A1606&gt;1,'Lay Out'!C1606,"")</f>
        <v/>
      </c>
      <c r="G1606">
        <f>'Lay Out'!E1606</f>
        <v>0</v>
      </c>
      <c r="H1606" s="16" t="str">
        <f ca="1">IF('Lay Out'!A1606&gt;3,CONCATENATE('Lay Out'!A1606,RANDBETWEEN(1,99999)),(""))</f>
        <v/>
      </c>
      <c r="I1606" s="16" t="str">
        <f>IF('Lay Out'!A1606&gt;1,'Lay Out'!B1606,"")</f>
        <v/>
      </c>
      <c r="J1606" s="16" t="str">
        <f t="shared" si="151"/>
        <v/>
      </c>
      <c r="K1606" s="16" t="str">
        <f t="shared" si="152"/>
        <v/>
      </c>
      <c r="L1606" s="16" t="str" cm="1">
        <f t="array" ref="L1606">IF(E1606="","",_xlfn.IFS(E1606=18,40,E1606=16,3,E1606=10,10))</f>
        <v/>
      </c>
      <c r="M1606" s="22" t="str">
        <f>IF(E1606=18,'Lay Out'!D1606,IF(E1606=10,'Lay Out'!D1606,IF(E1606=16,'Lay Out'!D1606,"")))</f>
        <v/>
      </c>
      <c r="N1606" s="16" t="str">
        <f>IF(K1606=1,'Lay Out'!G1606,"")</f>
        <v/>
      </c>
      <c r="O1606" s="23" t="str">
        <f>IF(K1606=1,'Lay Out'!$J$25,"")</f>
        <v/>
      </c>
      <c r="P1606">
        <f t="shared" si="153"/>
        <v>90646</v>
      </c>
      <c r="Q1606" s="16" t="str">
        <f>IF(K1606=1,'Lay Out'!F1606,"")</f>
        <v/>
      </c>
    </row>
    <row r="1607" spans="1:17" ht="14.4">
      <c r="A1607" t="str">
        <f>IF(C1607="no",_xlfn.XLOOKUP(D1607,'BASE BANCOS'!B:B,'BASE BANCOS'!C:C,"",0,1),IF(C1607&gt;2,_xlfn.XLOOKUP(D1607,'BASE BANCOS'!A:A,'BASE BANCOS'!C:C,"",0,1),""))</f>
        <v/>
      </c>
      <c r="B1607" s="16" t="str">
        <f>_xlfn.XLOOKUP(A1607,'BASE BANCOS'!C:C,'BASE BANCOS'!B:B,"",0,1)</f>
        <v/>
      </c>
      <c r="C1607" t="str">
        <f t="shared" si="155"/>
        <v/>
      </c>
      <c r="D1607" s="16">
        <f t="shared" si="154"/>
        <v>0</v>
      </c>
      <c r="E1607" t="str">
        <f t="shared" si="150"/>
        <v/>
      </c>
      <c r="F1607" s="21" t="str">
        <f>IF('Lay Out'!A1607&gt;1,'Lay Out'!C1607,"")</f>
        <v/>
      </c>
      <c r="G1607">
        <f>'Lay Out'!E1607</f>
        <v>0</v>
      </c>
      <c r="H1607" s="16" t="str">
        <f ca="1">IF('Lay Out'!A1607&gt;3,CONCATENATE('Lay Out'!A1607,RANDBETWEEN(1,99999)),(""))</f>
        <v/>
      </c>
      <c r="I1607" s="16" t="str">
        <f>IF('Lay Out'!A1607&gt;1,'Lay Out'!B1607,"")</f>
        <v/>
      </c>
      <c r="J1607" s="16" t="str">
        <f t="shared" si="151"/>
        <v/>
      </c>
      <c r="K1607" s="16" t="str">
        <f t="shared" si="152"/>
        <v/>
      </c>
      <c r="L1607" s="16" t="str" cm="1">
        <f t="array" ref="L1607">IF(E1607="","",_xlfn.IFS(E1607=18,40,E1607=16,3,E1607=10,10))</f>
        <v/>
      </c>
      <c r="M1607" s="22" t="str">
        <f>IF(E1607=18,'Lay Out'!D1607,IF(E1607=10,'Lay Out'!D1607,IF(E1607=16,'Lay Out'!D1607,"")))</f>
        <v/>
      </c>
      <c r="N1607" s="16" t="str">
        <f>IF(K1607=1,'Lay Out'!G1607,"")</f>
        <v/>
      </c>
      <c r="O1607" s="23" t="str">
        <f>IF(K1607=1,'Lay Out'!$J$25,"")</f>
        <v/>
      </c>
      <c r="P1607">
        <f t="shared" si="153"/>
        <v>90646</v>
      </c>
      <c r="Q1607" s="16" t="str">
        <f>IF(K1607=1,'Lay Out'!F1607,"")</f>
        <v/>
      </c>
    </row>
    <row r="1608" spans="1:17" ht="14.4">
      <c r="A1608" t="str">
        <f>IF(C1608="no",_xlfn.XLOOKUP(D1608,'BASE BANCOS'!B:B,'BASE BANCOS'!C:C,"",0,1),IF(C1608&gt;2,_xlfn.XLOOKUP(D1608,'BASE BANCOS'!A:A,'BASE BANCOS'!C:C,"",0,1),""))</f>
        <v/>
      </c>
      <c r="B1608" s="16" t="str">
        <f>_xlfn.XLOOKUP(A1608,'BASE BANCOS'!C:C,'BASE BANCOS'!B:B,"",0,1)</f>
        <v/>
      </c>
      <c r="C1608" t="str">
        <f t="shared" si="155"/>
        <v/>
      </c>
      <c r="D1608" s="16">
        <f t="shared" si="154"/>
        <v>0</v>
      </c>
      <c r="E1608" t="str">
        <f t="shared" si="150"/>
        <v/>
      </c>
      <c r="F1608" s="21" t="str">
        <f>IF('Lay Out'!A1608&gt;1,'Lay Out'!C1608,"")</f>
        <v/>
      </c>
      <c r="G1608">
        <f>'Lay Out'!E1608</f>
        <v>0</v>
      </c>
      <c r="H1608" s="16" t="str">
        <f ca="1">IF('Lay Out'!A1608&gt;3,CONCATENATE('Lay Out'!A1608,RANDBETWEEN(1,99999)),(""))</f>
        <v/>
      </c>
      <c r="I1608" s="16" t="str">
        <f>IF('Lay Out'!A1608&gt;1,'Lay Out'!B1608,"")</f>
        <v/>
      </c>
      <c r="J1608" s="16" t="str">
        <f t="shared" si="151"/>
        <v/>
      </c>
      <c r="K1608" s="16" t="str">
        <f t="shared" si="152"/>
        <v/>
      </c>
      <c r="L1608" s="16" t="str" cm="1">
        <f t="array" ref="L1608">IF(E1608="","",_xlfn.IFS(E1608=18,40,E1608=16,3,E1608=10,10))</f>
        <v/>
      </c>
      <c r="M1608" s="22" t="str">
        <f>IF(E1608=18,'Lay Out'!D1608,IF(E1608=10,'Lay Out'!D1608,IF(E1608=16,'Lay Out'!D1608,"")))</f>
        <v/>
      </c>
      <c r="N1608" s="16" t="str">
        <f>IF(K1608=1,'Lay Out'!G1608,"")</f>
        <v/>
      </c>
      <c r="O1608" s="23" t="str">
        <f>IF(K1608=1,'Lay Out'!$J$25,"")</f>
        <v/>
      </c>
      <c r="P1608">
        <f t="shared" si="153"/>
        <v>90646</v>
      </c>
      <c r="Q1608" s="16" t="str">
        <f>IF(K1608=1,'Lay Out'!F1608,"")</f>
        <v/>
      </c>
    </row>
    <row r="1609" spans="1:17" ht="14.4">
      <c r="A1609" t="str">
        <f>IF(C1609="no",_xlfn.XLOOKUP(D1609,'BASE BANCOS'!B:B,'BASE BANCOS'!C:C,"",0,1),IF(C1609&gt;2,_xlfn.XLOOKUP(D1609,'BASE BANCOS'!A:A,'BASE BANCOS'!C:C,"",0,1),""))</f>
        <v/>
      </c>
      <c r="B1609" s="16" t="str">
        <f>_xlfn.XLOOKUP(A1609,'BASE BANCOS'!C:C,'BASE BANCOS'!B:B,"",0,1)</f>
        <v/>
      </c>
      <c r="C1609" t="str">
        <f t="shared" si="155"/>
        <v/>
      </c>
      <c r="D1609" s="16">
        <f t="shared" si="154"/>
        <v>0</v>
      </c>
      <c r="E1609" t="str">
        <f t="shared" si="150"/>
        <v/>
      </c>
      <c r="F1609" s="21" t="str">
        <f>IF('Lay Out'!A1609&gt;1,'Lay Out'!C1609,"")</f>
        <v/>
      </c>
      <c r="G1609">
        <f>'Lay Out'!E1609</f>
        <v>0</v>
      </c>
      <c r="H1609" s="16" t="str">
        <f ca="1">IF('Lay Out'!A1609&gt;3,CONCATENATE('Lay Out'!A1609,RANDBETWEEN(1,99999)),(""))</f>
        <v/>
      </c>
      <c r="I1609" s="16" t="str">
        <f>IF('Lay Out'!A1609&gt;1,'Lay Out'!B1609,"")</f>
        <v/>
      </c>
      <c r="J1609" s="16" t="str">
        <f t="shared" si="151"/>
        <v/>
      </c>
      <c r="K1609" s="16" t="str">
        <f t="shared" si="152"/>
        <v/>
      </c>
      <c r="L1609" s="16" t="str" cm="1">
        <f t="array" ref="L1609">IF(E1609="","",_xlfn.IFS(E1609=18,40,E1609=16,3,E1609=10,10))</f>
        <v/>
      </c>
      <c r="M1609" s="22" t="str">
        <f>IF(E1609=18,'Lay Out'!D1609,IF(E1609=10,'Lay Out'!D1609,IF(E1609=16,'Lay Out'!D1609,"")))</f>
        <v/>
      </c>
      <c r="N1609" s="16" t="str">
        <f>IF(K1609=1,'Lay Out'!G1609,"")</f>
        <v/>
      </c>
      <c r="O1609" s="23" t="str">
        <f>IF(K1609=1,'Lay Out'!$J$25,"")</f>
        <v/>
      </c>
      <c r="P1609">
        <f t="shared" si="153"/>
        <v>90646</v>
      </c>
      <c r="Q1609" s="16" t="str">
        <f>IF(K1609=1,'Lay Out'!F1609,"")</f>
        <v/>
      </c>
    </row>
    <row r="1610" spans="1:17" ht="14.4">
      <c r="A1610" t="str">
        <f>IF(C1610="no",_xlfn.XLOOKUP(D1610,'BASE BANCOS'!B:B,'BASE BANCOS'!C:C,"",0,1),IF(C1610&gt;2,_xlfn.XLOOKUP(D1610,'BASE BANCOS'!A:A,'BASE BANCOS'!C:C,"",0,1),""))</f>
        <v/>
      </c>
      <c r="B1610" s="16" t="str">
        <f>_xlfn.XLOOKUP(A1610,'BASE BANCOS'!C:C,'BASE BANCOS'!B:B,"",0,1)</f>
        <v/>
      </c>
      <c r="C1610" t="str">
        <f t="shared" si="155"/>
        <v/>
      </c>
      <c r="D1610" s="16">
        <f t="shared" si="154"/>
        <v>0</v>
      </c>
      <c r="E1610" t="str">
        <f t="shared" si="150"/>
        <v/>
      </c>
      <c r="F1610" s="21" t="str">
        <f>IF('Lay Out'!A1610&gt;1,'Lay Out'!C1610,"")</f>
        <v/>
      </c>
      <c r="G1610">
        <f>'Lay Out'!E1610</f>
        <v>0</v>
      </c>
      <c r="H1610" s="16" t="str">
        <f ca="1">IF('Lay Out'!A1610&gt;3,CONCATENATE('Lay Out'!A1610,RANDBETWEEN(1,99999)),(""))</f>
        <v/>
      </c>
      <c r="I1610" s="16" t="str">
        <f>IF('Lay Out'!A1610&gt;1,'Lay Out'!B1610,"")</f>
        <v/>
      </c>
      <c r="J1610" s="16" t="str">
        <f t="shared" si="151"/>
        <v/>
      </c>
      <c r="K1610" s="16" t="str">
        <f t="shared" si="152"/>
        <v/>
      </c>
      <c r="L1610" s="16" t="str" cm="1">
        <f t="array" ref="L1610">IF(E1610="","",_xlfn.IFS(E1610=18,40,E1610=16,3,E1610=10,10))</f>
        <v/>
      </c>
      <c r="M1610" s="22" t="str">
        <f>IF(E1610=18,'Lay Out'!D1610,IF(E1610=10,'Lay Out'!D1610,IF(E1610=16,'Lay Out'!D1610,"")))</f>
        <v/>
      </c>
      <c r="N1610" s="16" t="str">
        <f>IF(K1610=1,'Lay Out'!G1610,"")</f>
        <v/>
      </c>
      <c r="O1610" s="23" t="str">
        <f>IF(K1610=1,'Lay Out'!$J$25,"")</f>
        <v/>
      </c>
      <c r="P1610">
        <f t="shared" si="153"/>
        <v>90646</v>
      </c>
      <c r="Q1610" s="16" t="str">
        <f>IF(K1610=1,'Lay Out'!F1610,"")</f>
        <v/>
      </c>
    </row>
    <row r="1611" spans="1:17" ht="14.4">
      <c r="A1611" t="str">
        <f>IF(C1611="no",_xlfn.XLOOKUP(D1611,'BASE BANCOS'!B:B,'BASE BANCOS'!C:C,"",0,1),IF(C1611&gt;2,_xlfn.XLOOKUP(D1611,'BASE BANCOS'!A:A,'BASE BANCOS'!C:C,"",0,1),""))</f>
        <v/>
      </c>
      <c r="B1611" s="16" t="str">
        <f>_xlfn.XLOOKUP(A1611,'BASE BANCOS'!C:C,'BASE BANCOS'!B:B,"",0,1)</f>
        <v/>
      </c>
      <c r="C1611" t="str">
        <f t="shared" si="155"/>
        <v/>
      </c>
      <c r="D1611" s="16">
        <f t="shared" si="154"/>
        <v>0</v>
      </c>
      <c r="E1611" t="str">
        <f t="shared" si="150"/>
        <v/>
      </c>
      <c r="F1611" s="21" t="str">
        <f>IF('Lay Out'!A1611&gt;1,'Lay Out'!C1611,"")</f>
        <v/>
      </c>
      <c r="G1611">
        <f>'Lay Out'!E1611</f>
        <v>0</v>
      </c>
      <c r="H1611" s="16" t="str">
        <f ca="1">IF('Lay Out'!A1611&gt;3,CONCATENATE('Lay Out'!A1611,RANDBETWEEN(1,99999)),(""))</f>
        <v/>
      </c>
      <c r="I1611" s="16" t="str">
        <f>IF('Lay Out'!A1611&gt;1,'Lay Out'!B1611,"")</f>
        <v/>
      </c>
      <c r="J1611" s="16" t="str">
        <f t="shared" si="151"/>
        <v/>
      </c>
      <c r="K1611" s="16" t="str">
        <f t="shared" si="152"/>
        <v/>
      </c>
      <c r="L1611" s="16" t="str" cm="1">
        <f t="array" ref="L1611">IF(E1611="","",_xlfn.IFS(E1611=18,40,E1611=16,3,E1611=10,10))</f>
        <v/>
      </c>
      <c r="M1611" s="22" t="str">
        <f>IF(E1611=18,'Lay Out'!D1611,IF(E1611=10,'Lay Out'!D1611,IF(E1611=16,'Lay Out'!D1611,"")))</f>
        <v/>
      </c>
      <c r="N1611" s="16" t="str">
        <f>IF(K1611=1,'Lay Out'!G1611,"")</f>
        <v/>
      </c>
      <c r="O1611" s="23" t="str">
        <f>IF(K1611=1,'Lay Out'!$J$25,"")</f>
        <v/>
      </c>
      <c r="P1611">
        <f t="shared" si="153"/>
        <v>90646</v>
      </c>
      <c r="Q1611" s="16" t="str">
        <f>IF(K1611=1,'Lay Out'!F1611,"")</f>
        <v/>
      </c>
    </row>
    <row r="1612" spans="1:17" ht="14.4">
      <c r="A1612" t="str">
        <f>IF(C1612="no",_xlfn.XLOOKUP(D1612,'BASE BANCOS'!B:B,'BASE BANCOS'!C:C,"",0,1),IF(C1612&gt;2,_xlfn.XLOOKUP(D1612,'BASE BANCOS'!A:A,'BASE BANCOS'!C:C,"",0,1),""))</f>
        <v/>
      </c>
      <c r="B1612" s="16" t="str">
        <f>_xlfn.XLOOKUP(A1612,'BASE BANCOS'!C:C,'BASE BANCOS'!B:B,"",0,1)</f>
        <v/>
      </c>
      <c r="C1612" t="str">
        <f t="shared" si="155"/>
        <v/>
      </c>
      <c r="D1612" s="16">
        <f t="shared" si="154"/>
        <v>0</v>
      </c>
      <c r="E1612" t="str">
        <f t="shared" si="150"/>
        <v/>
      </c>
      <c r="F1612" s="21" t="str">
        <f>IF('Lay Out'!A1612&gt;1,'Lay Out'!C1612,"")</f>
        <v/>
      </c>
      <c r="G1612">
        <f>'Lay Out'!E1612</f>
        <v>0</v>
      </c>
      <c r="H1612" s="16" t="str">
        <f ca="1">IF('Lay Out'!A1612&gt;3,CONCATENATE('Lay Out'!A1612,RANDBETWEEN(1,99999)),(""))</f>
        <v/>
      </c>
      <c r="I1612" s="16" t="str">
        <f>IF('Lay Out'!A1612&gt;1,'Lay Out'!B1612,"")</f>
        <v/>
      </c>
      <c r="J1612" s="16" t="str">
        <f t="shared" si="151"/>
        <v/>
      </c>
      <c r="K1612" s="16" t="str">
        <f t="shared" si="152"/>
        <v/>
      </c>
      <c r="L1612" s="16" t="str" cm="1">
        <f t="array" ref="L1612">IF(E1612="","",_xlfn.IFS(E1612=18,40,E1612=16,3,E1612=10,10))</f>
        <v/>
      </c>
      <c r="M1612" s="22" t="str">
        <f>IF(E1612=18,'Lay Out'!D1612,IF(E1612=10,'Lay Out'!D1612,IF(E1612=16,'Lay Out'!D1612,"")))</f>
        <v/>
      </c>
      <c r="N1612" s="16" t="str">
        <f>IF(K1612=1,'Lay Out'!G1612,"")</f>
        <v/>
      </c>
      <c r="O1612" s="23" t="str">
        <f>IF(K1612=1,'Lay Out'!$J$25,"")</f>
        <v/>
      </c>
      <c r="P1612">
        <f t="shared" si="153"/>
        <v>90646</v>
      </c>
      <c r="Q1612" s="16" t="str">
        <f>IF(K1612=1,'Lay Out'!F1612,"")</f>
        <v/>
      </c>
    </row>
    <row r="1613" spans="1:17" ht="14.4">
      <c r="A1613" t="str">
        <f>IF(C1613="no",_xlfn.XLOOKUP(D1613,'BASE BANCOS'!B:B,'BASE BANCOS'!C:C,"",0,1),IF(C1613&gt;2,_xlfn.XLOOKUP(D1613,'BASE BANCOS'!A:A,'BASE BANCOS'!C:C,"",0,1),""))</f>
        <v/>
      </c>
      <c r="B1613" s="16" t="str">
        <f>_xlfn.XLOOKUP(A1613,'BASE BANCOS'!C:C,'BASE BANCOS'!B:B,"",0,1)</f>
        <v/>
      </c>
      <c r="C1613" t="str">
        <f t="shared" si="155"/>
        <v/>
      </c>
      <c r="D1613" s="16">
        <f t="shared" si="154"/>
        <v>0</v>
      </c>
      <c r="E1613" t="str">
        <f t="shared" si="150"/>
        <v/>
      </c>
      <c r="F1613" s="21" t="str">
        <f>IF('Lay Out'!A1613&gt;1,'Lay Out'!C1613,"")</f>
        <v/>
      </c>
      <c r="G1613">
        <f>'Lay Out'!E1613</f>
        <v>0</v>
      </c>
      <c r="H1613" s="16" t="str">
        <f ca="1">IF('Lay Out'!A1613&gt;3,CONCATENATE('Lay Out'!A1613,RANDBETWEEN(1,99999)),(""))</f>
        <v/>
      </c>
      <c r="I1613" s="16" t="str">
        <f>IF('Lay Out'!A1613&gt;1,'Lay Out'!B1613,"")</f>
        <v/>
      </c>
      <c r="J1613" s="16" t="str">
        <f t="shared" si="151"/>
        <v/>
      </c>
      <c r="K1613" s="16" t="str">
        <f t="shared" si="152"/>
        <v/>
      </c>
      <c r="L1613" s="16" t="str" cm="1">
        <f t="array" ref="L1613">IF(E1613="","",_xlfn.IFS(E1613=18,40,E1613=16,3,E1613=10,10))</f>
        <v/>
      </c>
      <c r="M1613" s="22" t="str">
        <f>IF(E1613=18,'Lay Out'!D1613,IF(E1613=10,'Lay Out'!D1613,IF(E1613=16,'Lay Out'!D1613,"")))</f>
        <v/>
      </c>
      <c r="N1613" s="16" t="str">
        <f>IF(K1613=1,'Lay Out'!G1613,"")</f>
        <v/>
      </c>
      <c r="O1613" s="23" t="str">
        <f>IF(K1613=1,'Lay Out'!$J$25,"")</f>
        <v/>
      </c>
      <c r="P1613">
        <f t="shared" si="153"/>
        <v>90646</v>
      </c>
      <c r="Q1613" s="16" t="str">
        <f>IF(K1613=1,'Lay Out'!F1613,"")</f>
        <v/>
      </c>
    </row>
    <row r="1614" spans="1:17" ht="14.4">
      <c r="A1614" t="str">
        <f>IF(C1614="no",_xlfn.XLOOKUP(D1614,'BASE BANCOS'!B:B,'BASE BANCOS'!C:C,"",0,1),IF(C1614&gt;2,_xlfn.XLOOKUP(D1614,'BASE BANCOS'!A:A,'BASE BANCOS'!C:C,"",0,1),""))</f>
        <v/>
      </c>
      <c r="B1614" s="16" t="str">
        <f>_xlfn.XLOOKUP(A1614,'BASE BANCOS'!C:C,'BASE BANCOS'!B:B,"",0,1)</f>
        <v/>
      </c>
      <c r="C1614" t="str">
        <f t="shared" si="155"/>
        <v/>
      </c>
      <c r="D1614" s="16">
        <f t="shared" si="154"/>
        <v>0</v>
      </c>
      <c r="E1614" t="str">
        <f t="shared" si="150"/>
        <v/>
      </c>
      <c r="F1614" s="21" t="str">
        <f>IF('Lay Out'!A1614&gt;1,'Lay Out'!C1614,"")</f>
        <v/>
      </c>
      <c r="G1614">
        <f>'Lay Out'!E1614</f>
        <v>0</v>
      </c>
      <c r="H1614" s="16" t="str">
        <f ca="1">IF('Lay Out'!A1614&gt;3,CONCATENATE('Lay Out'!A1614,RANDBETWEEN(1,99999)),(""))</f>
        <v/>
      </c>
      <c r="I1614" s="16" t="str">
        <f>IF('Lay Out'!A1614&gt;1,'Lay Out'!B1614,"")</f>
        <v/>
      </c>
      <c r="J1614" s="16" t="str">
        <f t="shared" si="151"/>
        <v/>
      </c>
      <c r="K1614" s="16" t="str">
        <f t="shared" si="152"/>
        <v/>
      </c>
      <c r="L1614" s="16" t="str" cm="1">
        <f t="array" ref="L1614">IF(E1614="","",_xlfn.IFS(E1614=18,40,E1614=16,3,E1614=10,10))</f>
        <v/>
      </c>
      <c r="M1614" s="22" t="str">
        <f>IF(E1614=18,'Lay Out'!D1614,IF(E1614=10,'Lay Out'!D1614,IF(E1614=16,'Lay Out'!D1614,"")))</f>
        <v/>
      </c>
      <c r="N1614" s="16" t="str">
        <f>IF(K1614=1,'Lay Out'!G1614,"")</f>
        <v/>
      </c>
      <c r="O1614" s="23" t="str">
        <f>IF(K1614=1,'Lay Out'!$J$25,"")</f>
        <v/>
      </c>
      <c r="P1614">
        <f t="shared" si="153"/>
        <v>90646</v>
      </c>
      <c r="Q1614" s="16" t="str">
        <f>IF(K1614=1,'Lay Out'!F1614,"")</f>
        <v/>
      </c>
    </row>
    <row r="1615" spans="1:17" ht="14.4">
      <c r="A1615" t="str">
        <f>IF(C1615="no",_xlfn.XLOOKUP(D1615,'BASE BANCOS'!B:B,'BASE BANCOS'!C:C,"",0,1),IF(C1615&gt;2,_xlfn.XLOOKUP(D1615,'BASE BANCOS'!A:A,'BASE BANCOS'!C:C,"",0,1),""))</f>
        <v/>
      </c>
      <c r="B1615" s="16" t="str">
        <f>_xlfn.XLOOKUP(A1615,'BASE BANCOS'!C:C,'BASE BANCOS'!B:B,"",0,1)</f>
        <v/>
      </c>
      <c r="C1615" t="str">
        <f t="shared" si="155"/>
        <v/>
      </c>
      <c r="D1615" s="16">
        <f t="shared" si="154"/>
        <v>0</v>
      </c>
      <c r="E1615" t="str">
        <f t="shared" si="150"/>
        <v/>
      </c>
      <c r="F1615" s="21" t="str">
        <f>IF('Lay Out'!A1615&gt;1,'Lay Out'!C1615,"")</f>
        <v/>
      </c>
      <c r="G1615">
        <f>'Lay Out'!E1615</f>
        <v>0</v>
      </c>
      <c r="H1615" s="16" t="str">
        <f ca="1">IF('Lay Out'!A1615&gt;3,CONCATENATE('Lay Out'!A1615,RANDBETWEEN(1,99999)),(""))</f>
        <v/>
      </c>
      <c r="I1615" s="16" t="str">
        <f>IF('Lay Out'!A1615&gt;1,'Lay Out'!B1615,"")</f>
        <v/>
      </c>
      <c r="J1615" s="16" t="str">
        <f t="shared" si="151"/>
        <v/>
      </c>
      <c r="K1615" s="16" t="str">
        <f t="shared" si="152"/>
        <v/>
      </c>
      <c r="L1615" s="16" t="str" cm="1">
        <f t="array" ref="L1615">IF(E1615="","",_xlfn.IFS(E1615=18,40,E1615=16,3,E1615=10,10))</f>
        <v/>
      </c>
      <c r="M1615" s="22" t="str">
        <f>IF(E1615=18,'Lay Out'!D1615,IF(E1615=10,'Lay Out'!D1615,IF(E1615=16,'Lay Out'!D1615,"")))</f>
        <v/>
      </c>
      <c r="N1615" s="16" t="str">
        <f>IF(K1615=1,'Lay Out'!G1615,"")</f>
        <v/>
      </c>
      <c r="O1615" s="23" t="str">
        <f>IF(K1615=1,'Lay Out'!$J$25,"")</f>
        <v/>
      </c>
      <c r="P1615">
        <f t="shared" si="153"/>
        <v>90646</v>
      </c>
      <c r="Q1615" s="16" t="str">
        <f>IF(K1615=1,'Lay Out'!F1615,"")</f>
        <v/>
      </c>
    </row>
    <row r="1616" spans="1:17" ht="14.4">
      <c r="A1616" t="str">
        <f>IF(C1616="no",_xlfn.XLOOKUP(D1616,'BASE BANCOS'!B:B,'BASE BANCOS'!C:C,"",0,1),IF(C1616&gt;2,_xlfn.XLOOKUP(D1616,'BASE BANCOS'!A:A,'BASE BANCOS'!C:C,"",0,1),""))</f>
        <v/>
      </c>
      <c r="B1616" s="16" t="str">
        <f>_xlfn.XLOOKUP(A1616,'BASE BANCOS'!C:C,'BASE BANCOS'!B:B,"",0,1)</f>
        <v/>
      </c>
      <c r="C1616" t="str">
        <f t="shared" si="155"/>
        <v/>
      </c>
      <c r="D1616" s="16">
        <f t="shared" si="154"/>
        <v>0</v>
      </c>
      <c r="E1616" t="str">
        <f t="shared" si="150"/>
        <v/>
      </c>
      <c r="F1616" s="21" t="str">
        <f>IF('Lay Out'!A1616&gt;1,'Lay Out'!C1616,"")</f>
        <v/>
      </c>
      <c r="G1616">
        <f>'Lay Out'!E1616</f>
        <v>0</v>
      </c>
      <c r="H1616" s="16" t="str">
        <f ca="1">IF('Lay Out'!A1616&gt;3,CONCATENATE('Lay Out'!A1616,RANDBETWEEN(1,99999)),(""))</f>
        <v/>
      </c>
      <c r="I1616" s="16" t="str">
        <f>IF('Lay Out'!A1616&gt;1,'Lay Out'!B1616,"")</f>
        <v/>
      </c>
      <c r="J1616" s="16" t="str">
        <f t="shared" si="151"/>
        <v/>
      </c>
      <c r="K1616" s="16" t="str">
        <f t="shared" si="152"/>
        <v/>
      </c>
      <c r="L1616" s="16" t="str" cm="1">
        <f t="array" ref="L1616">IF(E1616="","",_xlfn.IFS(E1616=18,40,E1616=16,3,E1616=10,10))</f>
        <v/>
      </c>
      <c r="M1616" s="22" t="str">
        <f>IF(E1616=18,'Lay Out'!D1616,IF(E1616=10,'Lay Out'!D1616,IF(E1616=16,'Lay Out'!D1616,"")))</f>
        <v/>
      </c>
      <c r="N1616" s="16" t="str">
        <f>IF(K1616=1,'Lay Out'!G1616,"")</f>
        <v/>
      </c>
      <c r="O1616" s="23" t="str">
        <f>IF(K1616=1,'Lay Out'!$J$25,"")</f>
        <v/>
      </c>
      <c r="P1616">
        <f t="shared" si="153"/>
        <v>90646</v>
      </c>
      <c r="Q1616" s="16" t="str">
        <f>IF(K1616=1,'Lay Out'!F1616,"")</f>
        <v/>
      </c>
    </row>
    <row r="1617" spans="1:17" ht="14.4">
      <c r="A1617" t="str">
        <f>IF(C1617="no",_xlfn.XLOOKUP(D1617,'BASE BANCOS'!B:B,'BASE BANCOS'!C:C,"",0,1),IF(C1617&gt;2,_xlfn.XLOOKUP(D1617,'BASE BANCOS'!A:A,'BASE BANCOS'!C:C,"",0,1),""))</f>
        <v/>
      </c>
      <c r="B1617" s="16" t="str">
        <f>_xlfn.XLOOKUP(A1617,'BASE BANCOS'!C:C,'BASE BANCOS'!B:B,"",0,1)</f>
        <v/>
      </c>
      <c r="C1617" t="str">
        <f t="shared" si="155"/>
        <v/>
      </c>
      <c r="D1617" s="16">
        <f t="shared" si="154"/>
        <v>0</v>
      </c>
      <c r="E1617" t="str">
        <f t="shared" si="150"/>
        <v/>
      </c>
      <c r="F1617" s="21" t="str">
        <f>IF('Lay Out'!A1617&gt;1,'Lay Out'!C1617,"")</f>
        <v/>
      </c>
      <c r="G1617">
        <f>'Lay Out'!E1617</f>
        <v>0</v>
      </c>
      <c r="H1617" s="16" t="str">
        <f ca="1">IF('Lay Out'!A1617&gt;3,CONCATENATE('Lay Out'!A1617,RANDBETWEEN(1,99999)),(""))</f>
        <v/>
      </c>
      <c r="I1617" s="16" t="str">
        <f>IF('Lay Out'!A1617&gt;1,'Lay Out'!B1617,"")</f>
        <v/>
      </c>
      <c r="J1617" s="16" t="str">
        <f t="shared" si="151"/>
        <v/>
      </c>
      <c r="K1617" s="16" t="str">
        <f t="shared" si="152"/>
        <v/>
      </c>
      <c r="L1617" s="16" t="str" cm="1">
        <f t="array" ref="L1617">IF(E1617="","",_xlfn.IFS(E1617=18,40,E1617=16,3,E1617=10,10))</f>
        <v/>
      </c>
      <c r="M1617" s="22" t="str">
        <f>IF(E1617=18,'Lay Out'!D1617,IF(E1617=10,'Lay Out'!D1617,IF(E1617=16,'Lay Out'!D1617,"")))</f>
        <v/>
      </c>
      <c r="N1617" s="16" t="str">
        <f>IF(K1617=1,'Lay Out'!G1617,"")</f>
        <v/>
      </c>
      <c r="O1617" s="23" t="str">
        <f>IF(K1617=1,'Lay Out'!$J$25,"")</f>
        <v/>
      </c>
      <c r="P1617">
        <f t="shared" si="153"/>
        <v>90646</v>
      </c>
      <c r="Q1617" s="16" t="str">
        <f>IF(K1617=1,'Lay Out'!F1617,"")</f>
        <v/>
      </c>
    </row>
    <row r="1618" spans="1:17" ht="14.4">
      <c r="A1618" t="str">
        <f>IF(C1618="no",_xlfn.XLOOKUP(D1618,'BASE BANCOS'!B:B,'BASE BANCOS'!C:C,"",0,1),IF(C1618&gt;2,_xlfn.XLOOKUP(D1618,'BASE BANCOS'!A:A,'BASE BANCOS'!C:C,"",0,1),""))</f>
        <v/>
      </c>
      <c r="B1618" s="16" t="str">
        <f>_xlfn.XLOOKUP(A1618,'BASE BANCOS'!C:C,'BASE BANCOS'!B:B,"",0,1)</f>
        <v/>
      </c>
      <c r="C1618" t="str">
        <f t="shared" si="155"/>
        <v/>
      </c>
      <c r="D1618" s="16">
        <f t="shared" si="154"/>
        <v>0</v>
      </c>
      <c r="E1618" t="str">
        <f t="shared" si="150"/>
        <v/>
      </c>
      <c r="F1618" s="21" t="str">
        <f>IF('Lay Out'!A1618&gt;1,'Lay Out'!C1618,"")</f>
        <v/>
      </c>
      <c r="G1618">
        <f>'Lay Out'!E1618</f>
        <v>0</v>
      </c>
      <c r="H1618" s="16" t="str">
        <f ca="1">IF('Lay Out'!A1618&gt;3,CONCATENATE('Lay Out'!A1618,RANDBETWEEN(1,99999)),(""))</f>
        <v/>
      </c>
      <c r="I1618" s="16" t="str">
        <f>IF('Lay Out'!A1618&gt;1,'Lay Out'!B1618,"")</f>
        <v/>
      </c>
      <c r="J1618" s="16" t="str">
        <f t="shared" si="151"/>
        <v/>
      </c>
      <c r="K1618" s="16" t="str">
        <f t="shared" si="152"/>
        <v/>
      </c>
      <c r="L1618" s="16" t="str" cm="1">
        <f t="array" ref="L1618">IF(E1618="","",_xlfn.IFS(E1618=18,40,E1618=16,3,E1618=10,10))</f>
        <v/>
      </c>
      <c r="M1618" s="22" t="str">
        <f>IF(E1618=18,'Lay Out'!D1618,IF(E1618=10,'Lay Out'!D1618,IF(E1618=16,'Lay Out'!D1618,"")))</f>
        <v/>
      </c>
      <c r="N1618" s="16" t="str">
        <f>IF(K1618=1,'Lay Out'!G1618,"")</f>
        <v/>
      </c>
      <c r="O1618" s="23" t="str">
        <f>IF(K1618=1,'Lay Out'!$J$25,"")</f>
        <v/>
      </c>
      <c r="P1618">
        <f t="shared" si="153"/>
        <v>90646</v>
      </c>
      <c r="Q1618" s="16" t="str">
        <f>IF(K1618=1,'Lay Out'!F1618,"")</f>
        <v/>
      </c>
    </row>
    <row r="1619" spans="1:17" ht="14.4">
      <c r="A1619" t="str">
        <f>IF(C1619="no",_xlfn.XLOOKUP(D1619,'BASE BANCOS'!B:B,'BASE BANCOS'!C:C,"",0,1),IF(C1619&gt;2,_xlfn.XLOOKUP(D1619,'BASE BANCOS'!A:A,'BASE BANCOS'!C:C,"",0,1),""))</f>
        <v/>
      </c>
      <c r="B1619" s="16" t="str">
        <f>_xlfn.XLOOKUP(A1619,'BASE BANCOS'!C:C,'BASE BANCOS'!B:B,"",0,1)</f>
        <v/>
      </c>
      <c r="C1619" t="str">
        <f t="shared" si="155"/>
        <v/>
      </c>
      <c r="D1619" s="16">
        <f t="shared" si="154"/>
        <v>0</v>
      </c>
      <c r="E1619" t="str">
        <f t="shared" si="150"/>
        <v/>
      </c>
      <c r="F1619" s="21" t="str">
        <f>IF('Lay Out'!A1619&gt;1,'Lay Out'!C1619,"")</f>
        <v/>
      </c>
      <c r="G1619">
        <f>'Lay Out'!E1619</f>
        <v>0</v>
      </c>
      <c r="H1619" s="16" t="str">
        <f ca="1">IF('Lay Out'!A1619&gt;3,CONCATENATE('Lay Out'!A1619,RANDBETWEEN(1,99999)),(""))</f>
        <v/>
      </c>
      <c r="I1619" s="16" t="str">
        <f>IF('Lay Out'!A1619&gt;1,'Lay Out'!B1619,"")</f>
        <v/>
      </c>
      <c r="J1619" s="16" t="str">
        <f t="shared" si="151"/>
        <v/>
      </c>
      <c r="K1619" s="16" t="str">
        <f t="shared" si="152"/>
        <v/>
      </c>
      <c r="L1619" s="16" t="str" cm="1">
        <f t="array" ref="L1619">IF(E1619="","",_xlfn.IFS(E1619=18,40,E1619=16,3,E1619=10,10))</f>
        <v/>
      </c>
      <c r="M1619" s="22" t="str">
        <f>IF(E1619=18,'Lay Out'!D1619,IF(E1619=10,'Lay Out'!D1619,IF(E1619=16,'Lay Out'!D1619,"")))</f>
        <v/>
      </c>
      <c r="N1619" s="16" t="str">
        <f>IF(K1619=1,'Lay Out'!G1619,"")</f>
        <v/>
      </c>
      <c r="O1619" s="23" t="str">
        <f>IF(K1619=1,'Lay Out'!$J$25,"")</f>
        <v/>
      </c>
      <c r="P1619">
        <f t="shared" si="153"/>
        <v>90646</v>
      </c>
      <c r="Q1619" s="16" t="str">
        <f>IF(K1619=1,'Lay Out'!F1619,"")</f>
        <v/>
      </c>
    </row>
    <row r="1620" spans="1:17" ht="14.4">
      <c r="A1620" t="str">
        <f>IF(C1620="no",_xlfn.XLOOKUP(D1620,'BASE BANCOS'!B:B,'BASE BANCOS'!C:C,"",0,1),IF(C1620&gt;2,_xlfn.XLOOKUP(D1620,'BASE BANCOS'!A:A,'BASE BANCOS'!C:C,"",0,1),""))</f>
        <v/>
      </c>
      <c r="B1620" s="16" t="str">
        <f>_xlfn.XLOOKUP(A1620,'BASE BANCOS'!C:C,'BASE BANCOS'!B:B,"",0,1)</f>
        <v/>
      </c>
      <c r="C1620" t="str">
        <f t="shared" si="155"/>
        <v/>
      </c>
      <c r="D1620" s="16">
        <f t="shared" si="154"/>
        <v>0</v>
      </c>
      <c r="E1620" t="str">
        <f t="shared" si="150"/>
        <v/>
      </c>
      <c r="F1620" s="21" t="str">
        <f>IF('Lay Out'!A1620&gt;1,'Lay Out'!C1620,"")</f>
        <v/>
      </c>
      <c r="G1620">
        <f>'Lay Out'!E1620</f>
        <v>0</v>
      </c>
      <c r="H1620" s="16" t="str">
        <f ca="1">IF('Lay Out'!A1620&gt;3,CONCATENATE('Lay Out'!A1620,RANDBETWEEN(1,99999)),(""))</f>
        <v/>
      </c>
      <c r="I1620" s="16" t="str">
        <f>IF('Lay Out'!A1620&gt;1,'Lay Out'!B1620,"")</f>
        <v/>
      </c>
      <c r="J1620" s="16" t="str">
        <f t="shared" si="151"/>
        <v/>
      </c>
      <c r="K1620" s="16" t="str">
        <f t="shared" si="152"/>
        <v/>
      </c>
      <c r="L1620" s="16" t="str" cm="1">
        <f t="array" ref="L1620">IF(E1620="","",_xlfn.IFS(E1620=18,40,E1620=16,3,E1620=10,10))</f>
        <v/>
      </c>
      <c r="M1620" s="22" t="str">
        <f>IF(E1620=18,'Lay Out'!D1620,IF(E1620=10,'Lay Out'!D1620,IF(E1620=16,'Lay Out'!D1620,"")))</f>
        <v/>
      </c>
      <c r="N1620" s="16" t="str">
        <f>IF(K1620=1,'Lay Out'!G1620,"")</f>
        <v/>
      </c>
      <c r="O1620" s="23" t="str">
        <f>IF(K1620=1,'Lay Out'!$J$25,"")</f>
        <v/>
      </c>
      <c r="P1620">
        <f t="shared" si="153"/>
        <v>90646</v>
      </c>
      <c r="Q1620" s="16" t="str">
        <f>IF(K1620=1,'Lay Out'!F1620,"")</f>
        <v/>
      </c>
    </row>
    <row r="1621" spans="1:17" ht="14.4">
      <c r="A1621" t="str">
        <f>IF(C1621="no",_xlfn.XLOOKUP(D1621,'BASE BANCOS'!B:B,'BASE BANCOS'!C:C,"",0,1),IF(C1621&gt;2,_xlfn.XLOOKUP(D1621,'BASE BANCOS'!A:A,'BASE BANCOS'!C:C,"",0,1),""))</f>
        <v/>
      </c>
      <c r="B1621" s="16" t="str">
        <f>_xlfn.XLOOKUP(A1621,'BASE BANCOS'!C:C,'BASE BANCOS'!B:B,"",0,1)</f>
        <v/>
      </c>
      <c r="C1621" t="str">
        <f t="shared" si="155"/>
        <v/>
      </c>
      <c r="D1621" s="16">
        <f t="shared" si="154"/>
        <v>0</v>
      </c>
      <c r="E1621" t="str">
        <f t="shared" si="150"/>
        <v/>
      </c>
      <c r="F1621" s="21" t="str">
        <f>IF('Lay Out'!A1621&gt;1,'Lay Out'!C1621,"")</f>
        <v/>
      </c>
      <c r="G1621">
        <f>'Lay Out'!E1621</f>
        <v>0</v>
      </c>
      <c r="H1621" s="16" t="str">
        <f ca="1">IF('Lay Out'!A1621&gt;3,CONCATENATE('Lay Out'!A1621,RANDBETWEEN(1,99999)),(""))</f>
        <v/>
      </c>
      <c r="I1621" s="16" t="str">
        <f>IF('Lay Out'!A1621&gt;1,'Lay Out'!B1621,"")</f>
        <v/>
      </c>
      <c r="J1621" s="16" t="str">
        <f t="shared" si="151"/>
        <v/>
      </c>
      <c r="K1621" s="16" t="str">
        <f t="shared" si="152"/>
        <v/>
      </c>
      <c r="L1621" s="16" t="str" cm="1">
        <f t="array" ref="L1621">IF(E1621="","",_xlfn.IFS(E1621=18,40,E1621=16,3,E1621=10,10))</f>
        <v/>
      </c>
      <c r="M1621" s="22" t="str">
        <f>IF(E1621=18,'Lay Out'!D1621,IF(E1621=10,'Lay Out'!D1621,IF(E1621=16,'Lay Out'!D1621,"")))</f>
        <v/>
      </c>
      <c r="N1621" s="16" t="str">
        <f>IF(K1621=1,'Lay Out'!G1621,"")</f>
        <v/>
      </c>
      <c r="O1621" s="23" t="str">
        <f>IF(K1621=1,'Lay Out'!$J$25,"")</f>
        <v/>
      </c>
      <c r="P1621">
        <f t="shared" si="153"/>
        <v>90646</v>
      </c>
      <c r="Q1621" s="16" t="str">
        <f>IF(K1621=1,'Lay Out'!F1621,"")</f>
        <v/>
      </c>
    </row>
    <row r="1622" spans="1:17" ht="14.4">
      <c r="A1622" t="str">
        <f>IF(C1622="no",_xlfn.XLOOKUP(D1622,'BASE BANCOS'!B:B,'BASE BANCOS'!C:C,"",0,1),IF(C1622&gt;2,_xlfn.XLOOKUP(D1622,'BASE BANCOS'!A:A,'BASE BANCOS'!C:C,"",0,1),""))</f>
        <v/>
      </c>
      <c r="B1622" s="16" t="str">
        <f>_xlfn.XLOOKUP(A1622,'BASE BANCOS'!C:C,'BASE BANCOS'!B:B,"",0,1)</f>
        <v/>
      </c>
      <c r="C1622" t="str">
        <f t="shared" si="155"/>
        <v/>
      </c>
      <c r="D1622" s="16">
        <f t="shared" si="154"/>
        <v>0</v>
      </c>
      <c r="E1622" t="str">
        <f t="shared" si="150"/>
        <v/>
      </c>
      <c r="F1622" s="21" t="str">
        <f>IF('Lay Out'!A1622&gt;1,'Lay Out'!C1622,"")</f>
        <v/>
      </c>
      <c r="G1622">
        <f>'Lay Out'!E1622</f>
        <v>0</v>
      </c>
      <c r="H1622" s="16" t="str">
        <f ca="1">IF('Lay Out'!A1622&gt;3,CONCATENATE('Lay Out'!A1622,RANDBETWEEN(1,99999)),(""))</f>
        <v/>
      </c>
      <c r="I1622" s="16" t="str">
        <f>IF('Lay Out'!A1622&gt;1,'Lay Out'!B1622,"")</f>
        <v/>
      </c>
      <c r="J1622" s="16" t="str">
        <f t="shared" si="151"/>
        <v/>
      </c>
      <c r="K1622" s="16" t="str">
        <f t="shared" si="152"/>
        <v/>
      </c>
      <c r="L1622" s="16" t="str" cm="1">
        <f t="array" ref="L1622">IF(E1622="","",_xlfn.IFS(E1622=18,40,E1622=16,3,E1622=10,10))</f>
        <v/>
      </c>
      <c r="M1622" s="22" t="str">
        <f>IF(E1622=18,'Lay Out'!D1622,IF(E1622=10,'Lay Out'!D1622,IF(E1622=16,'Lay Out'!D1622,"")))</f>
        <v/>
      </c>
      <c r="N1622" s="16" t="str">
        <f>IF(K1622=1,'Lay Out'!G1622,"")</f>
        <v/>
      </c>
      <c r="O1622" s="23" t="str">
        <f>IF(K1622=1,'Lay Out'!$J$25,"")</f>
        <v/>
      </c>
      <c r="P1622">
        <f t="shared" si="153"/>
        <v>90646</v>
      </c>
      <c r="Q1622" s="16" t="str">
        <f>IF(K1622=1,'Lay Out'!F1622,"")</f>
        <v/>
      </c>
    </row>
    <row r="1623" spans="1:17" ht="14.4">
      <c r="A1623" t="str">
        <f>IF(C1623="no",_xlfn.XLOOKUP(D1623,'BASE BANCOS'!B:B,'BASE BANCOS'!C:C,"",0,1),IF(C1623&gt;2,_xlfn.XLOOKUP(D1623,'BASE BANCOS'!A:A,'BASE BANCOS'!C:C,"",0,1),""))</f>
        <v/>
      </c>
      <c r="B1623" s="16" t="str">
        <f>_xlfn.XLOOKUP(A1623,'BASE BANCOS'!C:C,'BASE BANCOS'!B:B,"",0,1)</f>
        <v/>
      </c>
      <c r="C1623" t="str">
        <f t="shared" si="155"/>
        <v/>
      </c>
      <c r="D1623" s="16">
        <f t="shared" si="154"/>
        <v>0</v>
      </c>
      <c r="E1623" t="str">
        <f t="shared" si="150"/>
        <v/>
      </c>
      <c r="F1623" s="21" t="str">
        <f>IF('Lay Out'!A1623&gt;1,'Lay Out'!C1623,"")</f>
        <v/>
      </c>
      <c r="G1623">
        <f>'Lay Out'!E1623</f>
        <v>0</v>
      </c>
      <c r="H1623" s="16" t="str">
        <f ca="1">IF('Lay Out'!A1623&gt;3,CONCATENATE('Lay Out'!A1623,RANDBETWEEN(1,99999)),(""))</f>
        <v/>
      </c>
      <c r="I1623" s="16" t="str">
        <f>IF('Lay Out'!A1623&gt;1,'Lay Out'!B1623,"")</f>
        <v/>
      </c>
      <c r="J1623" s="16" t="str">
        <f t="shared" si="151"/>
        <v/>
      </c>
      <c r="K1623" s="16" t="str">
        <f t="shared" si="152"/>
        <v/>
      </c>
      <c r="L1623" s="16" t="str" cm="1">
        <f t="array" ref="L1623">IF(E1623="","",_xlfn.IFS(E1623=18,40,E1623=16,3,E1623=10,10))</f>
        <v/>
      </c>
      <c r="M1623" s="22" t="str">
        <f>IF(E1623=18,'Lay Out'!D1623,IF(E1623=10,'Lay Out'!D1623,IF(E1623=16,'Lay Out'!D1623,"")))</f>
        <v/>
      </c>
      <c r="N1623" s="16" t="str">
        <f>IF(K1623=1,'Lay Out'!G1623,"")</f>
        <v/>
      </c>
      <c r="O1623" s="23" t="str">
        <f>IF(K1623=1,'Lay Out'!$J$25,"")</f>
        <v/>
      </c>
      <c r="P1623">
        <f t="shared" si="153"/>
        <v>90646</v>
      </c>
      <c r="Q1623" s="16" t="str">
        <f>IF(K1623=1,'Lay Out'!F1623,"")</f>
        <v/>
      </c>
    </row>
    <row r="1624" spans="1:17" ht="14.4">
      <c r="A1624" t="str">
        <f>IF(C1624="no",_xlfn.XLOOKUP(D1624,'BASE BANCOS'!B:B,'BASE BANCOS'!C:C,"",0,1),IF(C1624&gt;2,_xlfn.XLOOKUP(D1624,'BASE BANCOS'!A:A,'BASE BANCOS'!C:C,"",0,1),""))</f>
        <v/>
      </c>
      <c r="B1624" s="16" t="str">
        <f>_xlfn.XLOOKUP(A1624,'BASE BANCOS'!C:C,'BASE BANCOS'!B:B,"",0,1)</f>
        <v/>
      </c>
      <c r="C1624" t="str">
        <f t="shared" si="155"/>
        <v/>
      </c>
      <c r="D1624" s="16">
        <f t="shared" si="154"/>
        <v>0</v>
      </c>
      <c r="E1624" t="str">
        <f t="shared" si="150"/>
        <v/>
      </c>
      <c r="F1624" s="21" t="str">
        <f>IF('Lay Out'!A1624&gt;1,'Lay Out'!C1624,"")</f>
        <v/>
      </c>
      <c r="G1624">
        <f>'Lay Out'!E1624</f>
        <v>0</v>
      </c>
      <c r="H1624" s="16" t="str">
        <f ca="1">IF('Lay Out'!A1624&gt;3,CONCATENATE('Lay Out'!A1624,RANDBETWEEN(1,99999)),(""))</f>
        <v/>
      </c>
      <c r="I1624" s="16" t="str">
        <f>IF('Lay Out'!A1624&gt;1,'Lay Out'!B1624,"")</f>
        <v/>
      </c>
      <c r="J1624" s="16" t="str">
        <f t="shared" si="151"/>
        <v/>
      </c>
      <c r="K1624" s="16" t="str">
        <f t="shared" si="152"/>
        <v/>
      </c>
      <c r="L1624" s="16" t="str" cm="1">
        <f t="array" ref="L1624">IF(E1624="","",_xlfn.IFS(E1624=18,40,E1624=16,3,E1624=10,10))</f>
        <v/>
      </c>
      <c r="M1624" s="22" t="str">
        <f>IF(E1624=18,'Lay Out'!D1624,IF(E1624=10,'Lay Out'!D1624,IF(E1624=16,'Lay Out'!D1624,"")))</f>
        <v/>
      </c>
      <c r="N1624" s="16" t="str">
        <f>IF(K1624=1,'Lay Out'!G1624,"")</f>
        <v/>
      </c>
      <c r="O1624" s="23" t="str">
        <f>IF(K1624=1,'Lay Out'!$J$25,"")</f>
        <v/>
      </c>
      <c r="P1624">
        <f t="shared" si="153"/>
        <v>90646</v>
      </c>
      <c r="Q1624" s="16" t="str">
        <f>IF(K1624=1,'Lay Out'!F1624,"")</f>
        <v/>
      </c>
    </row>
    <row r="1625" spans="1:17" ht="14.4">
      <c r="A1625" t="str">
        <f>IF(C1625="no",_xlfn.XLOOKUP(D1625,'BASE BANCOS'!B:B,'BASE BANCOS'!C:C,"",0,1),IF(C1625&gt;2,_xlfn.XLOOKUP(D1625,'BASE BANCOS'!A:A,'BASE BANCOS'!C:C,"",0,1),""))</f>
        <v/>
      </c>
      <c r="B1625" s="16" t="str">
        <f>_xlfn.XLOOKUP(A1625,'BASE BANCOS'!C:C,'BASE BANCOS'!B:B,"",0,1)</f>
        <v/>
      </c>
      <c r="C1625" t="str">
        <f t="shared" si="155"/>
        <v/>
      </c>
      <c r="D1625" s="16">
        <f t="shared" si="154"/>
        <v>0</v>
      </c>
      <c r="E1625" t="str">
        <f t="shared" si="150"/>
        <v/>
      </c>
      <c r="F1625" s="21" t="str">
        <f>IF('Lay Out'!A1625&gt;1,'Lay Out'!C1625,"")</f>
        <v/>
      </c>
      <c r="G1625">
        <f>'Lay Out'!E1625</f>
        <v>0</v>
      </c>
      <c r="H1625" s="16" t="str">
        <f ca="1">IF('Lay Out'!A1625&gt;3,CONCATENATE('Lay Out'!A1625,RANDBETWEEN(1,99999)),(""))</f>
        <v/>
      </c>
      <c r="I1625" s="16" t="str">
        <f>IF('Lay Out'!A1625&gt;1,'Lay Out'!B1625,"")</f>
        <v/>
      </c>
      <c r="J1625" s="16" t="str">
        <f t="shared" si="151"/>
        <v/>
      </c>
      <c r="K1625" s="16" t="str">
        <f t="shared" si="152"/>
        <v/>
      </c>
      <c r="L1625" s="16" t="str" cm="1">
        <f t="array" ref="L1625">IF(E1625="","",_xlfn.IFS(E1625=18,40,E1625=16,3,E1625=10,10))</f>
        <v/>
      </c>
      <c r="M1625" s="22" t="str">
        <f>IF(E1625=18,'Lay Out'!D1625,IF(E1625=10,'Lay Out'!D1625,IF(E1625=16,'Lay Out'!D1625,"")))</f>
        <v/>
      </c>
      <c r="N1625" s="16" t="str">
        <f>IF(K1625=1,'Lay Out'!G1625,"")</f>
        <v/>
      </c>
      <c r="O1625" s="23" t="str">
        <f>IF(K1625=1,'Lay Out'!$J$25,"")</f>
        <v/>
      </c>
      <c r="P1625">
        <f t="shared" si="153"/>
        <v>90646</v>
      </c>
      <c r="Q1625" s="16" t="str">
        <f>IF(K1625=1,'Lay Out'!F1625,"")</f>
        <v/>
      </c>
    </row>
    <row r="1626" spans="1:17" ht="14.4">
      <c r="A1626" t="str">
        <f>IF(C1626="no",_xlfn.XLOOKUP(D1626,'BASE BANCOS'!B:B,'BASE BANCOS'!C:C,"",0,1),IF(C1626&gt;2,_xlfn.XLOOKUP(D1626,'BASE BANCOS'!A:A,'BASE BANCOS'!C:C,"",0,1),""))</f>
        <v/>
      </c>
      <c r="B1626" s="16" t="str">
        <f>_xlfn.XLOOKUP(A1626,'BASE BANCOS'!C:C,'BASE BANCOS'!B:B,"",0,1)</f>
        <v/>
      </c>
      <c r="C1626" t="str">
        <f t="shared" si="155"/>
        <v/>
      </c>
      <c r="D1626" s="16">
        <f t="shared" si="154"/>
        <v>0</v>
      </c>
      <c r="E1626" t="str">
        <f t="shared" si="150"/>
        <v/>
      </c>
      <c r="F1626" s="21" t="str">
        <f>IF('Lay Out'!A1626&gt;1,'Lay Out'!C1626,"")</f>
        <v/>
      </c>
      <c r="G1626">
        <f>'Lay Out'!E1626</f>
        <v>0</v>
      </c>
      <c r="H1626" s="16" t="str">
        <f ca="1">IF('Lay Out'!A1626&gt;3,CONCATENATE('Lay Out'!A1626,RANDBETWEEN(1,99999)),(""))</f>
        <v/>
      </c>
      <c r="I1626" s="16" t="str">
        <f>IF('Lay Out'!A1626&gt;1,'Lay Out'!B1626,"")</f>
        <v/>
      </c>
      <c r="J1626" s="16" t="str">
        <f t="shared" si="151"/>
        <v/>
      </c>
      <c r="K1626" s="16" t="str">
        <f t="shared" si="152"/>
        <v/>
      </c>
      <c r="L1626" s="16" t="str" cm="1">
        <f t="array" ref="L1626">IF(E1626="","",_xlfn.IFS(E1626=18,40,E1626=16,3,E1626=10,10))</f>
        <v/>
      </c>
      <c r="M1626" s="22" t="str">
        <f>IF(E1626=18,'Lay Out'!D1626,IF(E1626=10,'Lay Out'!D1626,IF(E1626=16,'Lay Out'!D1626,"")))</f>
        <v/>
      </c>
      <c r="N1626" s="16" t="str">
        <f>IF(K1626=1,'Lay Out'!G1626,"")</f>
        <v/>
      </c>
      <c r="O1626" s="23" t="str">
        <f>IF(K1626=1,'Lay Out'!$J$25,"")</f>
        <v/>
      </c>
      <c r="P1626">
        <f t="shared" si="153"/>
        <v>90646</v>
      </c>
      <c r="Q1626" s="16" t="str">
        <f>IF(K1626=1,'Lay Out'!F1626,"")</f>
        <v/>
      </c>
    </row>
    <row r="1627" spans="1:17" ht="14.4">
      <c r="A1627" t="str">
        <f>IF(C1627="no",_xlfn.XLOOKUP(D1627,'BASE BANCOS'!B:B,'BASE BANCOS'!C:C,"",0,1),IF(C1627&gt;2,_xlfn.XLOOKUP(D1627,'BASE BANCOS'!A:A,'BASE BANCOS'!C:C,"",0,1),""))</f>
        <v/>
      </c>
      <c r="B1627" s="16" t="str">
        <f>_xlfn.XLOOKUP(A1627,'BASE BANCOS'!C:C,'BASE BANCOS'!B:B,"",0,1)</f>
        <v/>
      </c>
      <c r="C1627" t="str">
        <f t="shared" si="155"/>
        <v/>
      </c>
      <c r="D1627" s="16">
        <f t="shared" si="154"/>
        <v>0</v>
      </c>
      <c r="E1627" t="str">
        <f t="shared" si="150"/>
        <v/>
      </c>
      <c r="F1627" s="21" t="str">
        <f>IF('Lay Out'!A1627&gt;1,'Lay Out'!C1627,"")</f>
        <v/>
      </c>
      <c r="G1627">
        <f>'Lay Out'!E1627</f>
        <v>0</v>
      </c>
      <c r="H1627" s="16" t="str">
        <f ca="1">IF('Lay Out'!A1627&gt;3,CONCATENATE('Lay Out'!A1627,RANDBETWEEN(1,99999)),(""))</f>
        <v/>
      </c>
      <c r="I1627" s="16" t="str">
        <f>IF('Lay Out'!A1627&gt;1,'Lay Out'!B1627,"")</f>
        <v/>
      </c>
      <c r="J1627" s="16" t="str">
        <f t="shared" si="151"/>
        <v/>
      </c>
      <c r="K1627" s="16" t="str">
        <f t="shared" si="152"/>
        <v/>
      </c>
      <c r="L1627" s="16" t="str" cm="1">
        <f t="array" ref="L1627">IF(E1627="","",_xlfn.IFS(E1627=18,40,E1627=16,3,E1627=10,10))</f>
        <v/>
      </c>
      <c r="M1627" s="22" t="str">
        <f>IF(E1627=18,'Lay Out'!D1627,IF(E1627=10,'Lay Out'!D1627,IF(E1627=16,'Lay Out'!D1627,"")))</f>
        <v/>
      </c>
      <c r="N1627" s="16" t="str">
        <f>IF(K1627=1,'Lay Out'!G1627,"")</f>
        <v/>
      </c>
      <c r="O1627" s="23" t="str">
        <f>IF(K1627=1,'Lay Out'!$J$25,"")</f>
        <v/>
      </c>
      <c r="P1627">
        <f t="shared" si="153"/>
        <v>90646</v>
      </c>
      <c r="Q1627" s="16" t="str">
        <f>IF(K1627=1,'Lay Out'!F1627,"")</f>
        <v/>
      </c>
    </row>
    <row r="1628" spans="1:17" ht="14.4">
      <c r="A1628" t="str">
        <f>IF(C1628="no",_xlfn.XLOOKUP(D1628,'BASE BANCOS'!B:B,'BASE BANCOS'!C:C,"",0,1),IF(C1628&gt;2,_xlfn.XLOOKUP(D1628,'BASE BANCOS'!A:A,'BASE BANCOS'!C:C,"",0,1),""))</f>
        <v/>
      </c>
      <c r="B1628" s="16" t="str">
        <f>_xlfn.XLOOKUP(A1628,'BASE BANCOS'!C:C,'BASE BANCOS'!B:B,"",0,1)</f>
        <v/>
      </c>
      <c r="C1628" t="str">
        <f t="shared" si="155"/>
        <v/>
      </c>
      <c r="D1628" s="16">
        <f t="shared" si="154"/>
        <v>0</v>
      </c>
      <c r="E1628" t="str">
        <f t="shared" si="150"/>
        <v/>
      </c>
      <c r="F1628" s="21" t="str">
        <f>IF('Lay Out'!A1628&gt;1,'Lay Out'!C1628,"")</f>
        <v/>
      </c>
      <c r="G1628">
        <f>'Lay Out'!E1628</f>
        <v>0</v>
      </c>
      <c r="H1628" s="16" t="str">
        <f ca="1">IF('Lay Out'!A1628&gt;3,CONCATENATE('Lay Out'!A1628,RANDBETWEEN(1,99999)),(""))</f>
        <v/>
      </c>
      <c r="I1628" s="16" t="str">
        <f>IF('Lay Out'!A1628&gt;1,'Lay Out'!B1628,"")</f>
        <v/>
      </c>
      <c r="J1628" s="16" t="str">
        <f t="shared" si="151"/>
        <v/>
      </c>
      <c r="K1628" s="16" t="str">
        <f t="shared" si="152"/>
        <v/>
      </c>
      <c r="L1628" s="16" t="str" cm="1">
        <f t="array" ref="L1628">IF(E1628="","",_xlfn.IFS(E1628=18,40,E1628=16,3,E1628=10,10))</f>
        <v/>
      </c>
      <c r="M1628" s="22" t="str">
        <f>IF(E1628=18,'Lay Out'!D1628,IF(E1628=10,'Lay Out'!D1628,IF(E1628=16,'Lay Out'!D1628,"")))</f>
        <v/>
      </c>
      <c r="N1628" s="16" t="str">
        <f>IF(K1628=1,'Lay Out'!G1628,"")</f>
        <v/>
      </c>
      <c r="O1628" s="23" t="str">
        <f>IF(K1628=1,'Lay Out'!$J$25,"")</f>
        <v/>
      </c>
      <c r="P1628">
        <f t="shared" si="153"/>
        <v>90646</v>
      </c>
      <c r="Q1628" s="16" t="str">
        <f>IF(K1628=1,'Lay Out'!F1628,"")</f>
        <v/>
      </c>
    </row>
    <row r="1629" spans="1:17" ht="14.4">
      <c r="A1629" t="str">
        <f>IF(C1629="no",_xlfn.XLOOKUP(D1629,'BASE BANCOS'!B:B,'BASE BANCOS'!C:C,"",0,1),IF(C1629&gt;2,_xlfn.XLOOKUP(D1629,'BASE BANCOS'!A:A,'BASE BANCOS'!C:C,"",0,1),""))</f>
        <v/>
      </c>
      <c r="B1629" s="16" t="str">
        <f>_xlfn.XLOOKUP(A1629,'BASE BANCOS'!C:C,'BASE BANCOS'!B:B,"",0,1)</f>
        <v/>
      </c>
      <c r="C1629" t="str">
        <f t="shared" si="155"/>
        <v/>
      </c>
      <c r="D1629" s="16">
        <f t="shared" si="154"/>
        <v>0</v>
      </c>
      <c r="E1629" t="str">
        <f t="shared" si="150"/>
        <v/>
      </c>
      <c r="F1629" s="21" t="str">
        <f>IF('Lay Out'!A1629&gt;1,'Lay Out'!C1629,"")</f>
        <v/>
      </c>
      <c r="G1629">
        <f>'Lay Out'!E1629</f>
        <v>0</v>
      </c>
      <c r="H1629" s="16" t="str">
        <f ca="1">IF('Lay Out'!A1629&gt;3,CONCATENATE('Lay Out'!A1629,RANDBETWEEN(1,99999)),(""))</f>
        <v/>
      </c>
      <c r="I1629" s="16" t="str">
        <f>IF('Lay Out'!A1629&gt;1,'Lay Out'!B1629,"")</f>
        <v/>
      </c>
      <c r="J1629" s="16" t="str">
        <f t="shared" si="151"/>
        <v/>
      </c>
      <c r="K1629" s="16" t="str">
        <f t="shared" si="152"/>
        <v/>
      </c>
      <c r="L1629" s="16" t="str" cm="1">
        <f t="array" ref="L1629">IF(E1629="","",_xlfn.IFS(E1629=18,40,E1629=16,3,E1629=10,10))</f>
        <v/>
      </c>
      <c r="M1629" s="22" t="str">
        <f>IF(E1629=18,'Lay Out'!D1629,IF(E1629=10,'Lay Out'!D1629,IF(E1629=16,'Lay Out'!D1629,"")))</f>
        <v/>
      </c>
      <c r="N1629" s="16" t="str">
        <f>IF(K1629=1,'Lay Out'!G1629,"")</f>
        <v/>
      </c>
      <c r="O1629" s="23" t="str">
        <f>IF(K1629=1,'Lay Out'!$J$25,"")</f>
        <v/>
      </c>
      <c r="P1629">
        <f t="shared" si="153"/>
        <v>90646</v>
      </c>
      <c r="Q1629" s="16" t="str">
        <f>IF(K1629=1,'Lay Out'!F1629,"")</f>
        <v/>
      </c>
    </row>
    <row r="1630" spans="1:17" ht="14.4">
      <c r="A1630" t="str">
        <f>IF(C1630="no",_xlfn.XLOOKUP(D1630,'BASE BANCOS'!B:B,'BASE BANCOS'!C:C,"",0,1),IF(C1630&gt;2,_xlfn.XLOOKUP(D1630,'BASE BANCOS'!A:A,'BASE BANCOS'!C:C,"",0,1),""))</f>
        <v/>
      </c>
      <c r="B1630" s="16" t="str">
        <f>_xlfn.XLOOKUP(A1630,'BASE BANCOS'!C:C,'BASE BANCOS'!B:B,"",0,1)</f>
        <v/>
      </c>
      <c r="C1630" t="str">
        <f t="shared" si="155"/>
        <v/>
      </c>
      <c r="D1630" s="16">
        <f t="shared" si="154"/>
        <v>0</v>
      </c>
      <c r="E1630" t="str">
        <f t="shared" si="150"/>
        <v/>
      </c>
      <c r="F1630" s="21" t="str">
        <f>IF('Lay Out'!A1630&gt;1,'Lay Out'!C1630,"")</f>
        <v/>
      </c>
      <c r="G1630">
        <f>'Lay Out'!E1630</f>
        <v>0</v>
      </c>
      <c r="H1630" s="16" t="str">
        <f ca="1">IF('Lay Out'!A1630&gt;3,CONCATENATE('Lay Out'!A1630,RANDBETWEEN(1,99999)),(""))</f>
        <v/>
      </c>
      <c r="I1630" s="16" t="str">
        <f>IF('Lay Out'!A1630&gt;1,'Lay Out'!B1630,"")</f>
        <v/>
      </c>
      <c r="J1630" s="16" t="str">
        <f t="shared" si="151"/>
        <v/>
      </c>
      <c r="K1630" s="16" t="str">
        <f t="shared" si="152"/>
        <v/>
      </c>
      <c r="L1630" s="16" t="str" cm="1">
        <f t="array" ref="L1630">IF(E1630="","",_xlfn.IFS(E1630=18,40,E1630=16,3,E1630=10,10))</f>
        <v/>
      </c>
      <c r="M1630" s="22" t="str">
        <f>IF(E1630=18,'Lay Out'!D1630,IF(E1630=10,'Lay Out'!D1630,IF(E1630=16,'Lay Out'!D1630,"")))</f>
        <v/>
      </c>
      <c r="N1630" s="16" t="str">
        <f>IF(K1630=1,'Lay Out'!G1630,"")</f>
        <v/>
      </c>
      <c r="O1630" s="23" t="str">
        <f>IF(K1630=1,'Lay Out'!$J$25,"")</f>
        <v/>
      </c>
      <c r="P1630">
        <f t="shared" si="153"/>
        <v>90646</v>
      </c>
      <c r="Q1630" s="16" t="str">
        <f>IF(K1630=1,'Lay Out'!F1630,"")</f>
        <v/>
      </c>
    </row>
    <row r="1631" spans="1:17" ht="14.4">
      <c r="A1631" t="str">
        <f>IF(C1631="no",_xlfn.XLOOKUP(D1631,'BASE BANCOS'!B:B,'BASE BANCOS'!C:C,"",0,1),IF(C1631&gt;2,_xlfn.XLOOKUP(D1631,'BASE BANCOS'!A:A,'BASE BANCOS'!C:C,"",0,1),""))</f>
        <v/>
      </c>
      <c r="B1631" s="16" t="str">
        <f>_xlfn.XLOOKUP(A1631,'BASE BANCOS'!C:C,'BASE BANCOS'!B:B,"",0,1)</f>
        <v/>
      </c>
      <c r="C1631" t="str">
        <f t="shared" si="155"/>
        <v/>
      </c>
      <c r="D1631" s="16">
        <f t="shared" si="154"/>
        <v>0</v>
      </c>
      <c r="E1631" t="str">
        <f t="shared" si="150"/>
        <v/>
      </c>
      <c r="F1631" s="21" t="str">
        <f>IF('Lay Out'!A1631&gt;1,'Lay Out'!C1631,"")</f>
        <v/>
      </c>
      <c r="G1631">
        <f>'Lay Out'!E1631</f>
        <v>0</v>
      </c>
      <c r="H1631" s="16" t="str">
        <f ca="1">IF('Lay Out'!A1631&gt;3,CONCATENATE('Lay Out'!A1631,RANDBETWEEN(1,99999)),(""))</f>
        <v/>
      </c>
      <c r="I1631" s="16" t="str">
        <f>IF('Lay Out'!A1631&gt;1,'Lay Out'!B1631,"")</f>
        <v/>
      </c>
      <c r="J1631" s="16" t="str">
        <f t="shared" si="151"/>
        <v/>
      </c>
      <c r="K1631" s="16" t="str">
        <f t="shared" si="152"/>
        <v/>
      </c>
      <c r="L1631" s="16" t="str" cm="1">
        <f t="array" ref="L1631">IF(E1631="","",_xlfn.IFS(E1631=18,40,E1631=16,3,E1631=10,10))</f>
        <v/>
      </c>
      <c r="M1631" s="22" t="str">
        <f>IF(E1631=18,'Lay Out'!D1631,IF(E1631=10,'Lay Out'!D1631,IF(E1631=16,'Lay Out'!D1631,"")))</f>
        <v/>
      </c>
      <c r="N1631" s="16" t="str">
        <f>IF(K1631=1,'Lay Out'!G1631,"")</f>
        <v/>
      </c>
      <c r="O1631" s="23" t="str">
        <f>IF(K1631=1,'Lay Out'!$J$25,"")</f>
        <v/>
      </c>
      <c r="P1631">
        <f t="shared" si="153"/>
        <v>90646</v>
      </c>
      <c r="Q1631" s="16" t="str">
        <f>IF(K1631=1,'Lay Out'!F1631,"")</f>
        <v/>
      </c>
    </row>
    <row r="1632" spans="1:17" ht="14.4">
      <c r="A1632" t="str">
        <f>IF(C1632="no",_xlfn.XLOOKUP(D1632,'BASE BANCOS'!B:B,'BASE BANCOS'!C:C,"",0,1),IF(C1632&gt;2,_xlfn.XLOOKUP(D1632,'BASE BANCOS'!A:A,'BASE BANCOS'!C:C,"",0,1),""))</f>
        <v/>
      </c>
      <c r="B1632" s="16" t="str">
        <f>_xlfn.XLOOKUP(A1632,'BASE BANCOS'!C:C,'BASE BANCOS'!B:B,"",0,1)</f>
        <v/>
      </c>
      <c r="C1632" t="str">
        <f t="shared" si="155"/>
        <v/>
      </c>
      <c r="D1632" s="16">
        <f t="shared" si="154"/>
        <v>0</v>
      </c>
      <c r="E1632" t="str">
        <f t="shared" si="150"/>
        <v/>
      </c>
      <c r="F1632" s="21" t="str">
        <f>IF('Lay Out'!A1632&gt;1,'Lay Out'!C1632,"")</f>
        <v/>
      </c>
      <c r="G1632">
        <f>'Lay Out'!E1632</f>
        <v>0</v>
      </c>
      <c r="H1632" s="16" t="str">
        <f ca="1">IF('Lay Out'!A1632&gt;3,CONCATENATE('Lay Out'!A1632,RANDBETWEEN(1,99999)),(""))</f>
        <v/>
      </c>
      <c r="I1632" s="16" t="str">
        <f>IF('Lay Out'!A1632&gt;1,'Lay Out'!B1632,"")</f>
        <v/>
      </c>
      <c r="J1632" s="16" t="str">
        <f t="shared" si="151"/>
        <v/>
      </c>
      <c r="K1632" s="16" t="str">
        <f t="shared" si="152"/>
        <v/>
      </c>
      <c r="L1632" s="16" t="str" cm="1">
        <f t="array" ref="L1632">IF(E1632="","",_xlfn.IFS(E1632=18,40,E1632=16,3,E1632=10,10))</f>
        <v/>
      </c>
      <c r="M1632" s="22" t="str">
        <f>IF(E1632=18,'Lay Out'!D1632,IF(E1632=10,'Lay Out'!D1632,IF(E1632=16,'Lay Out'!D1632,"")))</f>
        <v/>
      </c>
      <c r="N1632" s="16" t="str">
        <f>IF(K1632=1,'Lay Out'!G1632,"")</f>
        <v/>
      </c>
      <c r="O1632" s="23" t="str">
        <f>IF(K1632=1,'Lay Out'!$J$25,"")</f>
        <v/>
      </c>
      <c r="P1632">
        <f t="shared" si="153"/>
        <v>90646</v>
      </c>
      <c r="Q1632" s="16" t="str">
        <f>IF(K1632=1,'Lay Out'!F1632,"")</f>
        <v/>
      </c>
    </row>
    <row r="1633" spans="1:17" ht="14.4">
      <c r="A1633" t="str">
        <f>IF(C1633="no",_xlfn.XLOOKUP(D1633,'BASE BANCOS'!B:B,'BASE BANCOS'!C:C,"",0,1),IF(C1633&gt;2,_xlfn.XLOOKUP(D1633,'BASE BANCOS'!A:A,'BASE BANCOS'!C:C,"",0,1),""))</f>
        <v/>
      </c>
      <c r="B1633" s="16" t="str">
        <f>_xlfn.XLOOKUP(A1633,'BASE BANCOS'!C:C,'BASE BANCOS'!B:B,"",0,1)</f>
        <v/>
      </c>
      <c r="C1633" t="str">
        <f t="shared" si="155"/>
        <v/>
      </c>
      <c r="D1633" s="16">
        <f t="shared" si="154"/>
        <v>0</v>
      </c>
      <c r="E1633" t="str">
        <f t="shared" si="150"/>
        <v/>
      </c>
      <c r="F1633" s="21" t="str">
        <f>IF('Lay Out'!A1633&gt;1,'Lay Out'!C1633,"")</f>
        <v/>
      </c>
      <c r="G1633">
        <f>'Lay Out'!E1633</f>
        <v>0</v>
      </c>
      <c r="H1633" s="16" t="str">
        <f ca="1">IF('Lay Out'!A1633&gt;3,CONCATENATE('Lay Out'!A1633,RANDBETWEEN(1,99999)),(""))</f>
        <v/>
      </c>
      <c r="I1633" s="16" t="str">
        <f>IF('Lay Out'!A1633&gt;1,'Lay Out'!B1633,"")</f>
        <v/>
      </c>
      <c r="J1633" s="16" t="str">
        <f t="shared" si="151"/>
        <v/>
      </c>
      <c r="K1633" s="16" t="str">
        <f t="shared" si="152"/>
        <v/>
      </c>
      <c r="L1633" s="16" t="str" cm="1">
        <f t="array" ref="L1633">IF(E1633="","",_xlfn.IFS(E1633=18,40,E1633=16,3,E1633=10,10))</f>
        <v/>
      </c>
      <c r="M1633" s="22" t="str">
        <f>IF(E1633=18,'Lay Out'!D1633,IF(E1633=10,'Lay Out'!D1633,IF(E1633=16,'Lay Out'!D1633,"")))</f>
        <v/>
      </c>
      <c r="N1633" s="16" t="str">
        <f>IF(K1633=1,'Lay Out'!G1633,"")</f>
        <v/>
      </c>
      <c r="O1633" s="23" t="str">
        <f>IF(K1633=1,'Lay Out'!$J$25,"")</f>
        <v/>
      </c>
      <c r="P1633">
        <f t="shared" si="153"/>
        <v>90646</v>
      </c>
      <c r="Q1633" s="16" t="str">
        <f>IF(K1633=1,'Lay Out'!F1633,"")</f>
        <v/>
      </c>
    </row>
    <row r="1634" spans="1:17" ht="14.4">
      <c r="A1634" t="str">
        <f>IF(C1634="no",_xlfn.XLOOKUP(D1634,'BASE BANCOS'!B:B,'BASE BANCOS'!C:C,"",0,1),IF(C1634&gt;2,_xlfn.XLOOKUP(D1634,'BASE BANCOS'!A:A,'BASE BANCOS'!C:C,"",0,1),""))</f>
        <v/>
      </c>
      <c r="B1634" s="16" t="str">
        <f>_xlfn.XLOOKUP(A1634,'BASE BANCOS'!C:C,'BASE BANCOS'!B:B,"",0,1)</f>
        <v/>
      </c>
      <c r="C1634" t="str">
        <f t="shared" si="155"/>
        <v/>
      </c>
      <c r="D1634" s="16">
        <f t="shared" si="154"/>
        <v>0</v>
      </c>
      <c r="E1634" t="str">
        <f t="shared" si="150"/>
        <v/>
      </c>
      <c r="F1634" s="21" t="str">
        <f>IF('Lay Out'!A1634&gt;1,'Lay Out'!C1634,"")</f>
        <v/>
      </c>
      <c r="G1634">
        <f>'Lay Out'!E1634</f>
        <v>0</v>
      </c>
      <c r="H1634" s="16" t="str">
        <f ca="1">IF('Lay Out'!A1634&gt;3,CONCATENATE('Lay Out'!A1634,RANDBETWEEN(1,99999)),(""))</f>
        <v/>
      </c>
      <c r="I1634" s="16" t="str">
        <f>IF('Lay Out'!A1634&gt;1,'Lay Out'!B1634,"")</f>
        <v/>
      </c>
      <c r="J1634" s="16" t="str">
        <f t="shared" si="151"/>
        <v/>
      </c>
      <c r="K1634" s="16" t="str">
        <f t="shared" si="152"/>
        <v/>
      </c>
      <c r="L1634" s="16" t="str" cm="1">
        <f t="array" ref="L1634">IF(E1634="","",_xlfn.IFS(E1634=18,40,E1634=16,3,E1634=10,10))</f>
        <v/>
      </c>
      <c r="M1634" s="22" t="str">
        <f>IF(E1634=18,'Lay Out'!D1634,IF(E1634=10,'Lay Out'!D1634,IF(E1634=16,'Lay Out'!D1634,"")))</f>
        <v/>
      </c>
      <c r="N1634" s="16" t="str">
        <f>IF(K1634=1,'Lay Out'!G1634,"")</f>
        <v/>
      </c>
      <c r="O1634" s="23" t="str">
        <f>IF(K1634=1,'Lay Out'!$J$25,"")</f>
        <v/>
      </c>
      <c r="P1634">
        <f t="shared" si="153"/>
        <v>90646</v>
      </c>
      <c r="Q1634" s="16" t="str">
        <f>IF(K1634=1,'Lay Out'!F1634,"")</f>
        <v/>
      </c>
    </row>
    <row r="1635" spans="1:17" ht="14.4">
      <c r="A1635" t="str">
        <f>IF(C1635="no",_xlfn.XLOOKUP(D1635,'BASE BANCOS'!B:B,'BASE BANCOS'!C:C,"",0,1),IF(C1635&gt;2,_xlfn.XLOOKUP(D1635,'BASE BANCOS'!A:A,'BASE BANCOS'!C:C,"",0,1),""))</f>
        <v/>
      </c>
      <c r="B1635" s="16" t="str">
        <f>_xlfn.XLOOKUP(A1635,'BASE BANCOS'!C:C,'BASE BANCOS'!B:B,"",0,1)</f>
        <v/>
      </c>
      <c r="C1635" t="str">
        <f t="shared" si="155"/>
        <v/>
      </c>
      <c r="D1635" s="16">
        <f t="shared" si="154"/>
        <v>0</v>
      </c>
      <c r="E1635" t="str">
        <f t="shared" si="150"/>
        <v/>
      </c>
      <c r="F1635" s="21" t="str">
        <f>IF('Lay Out'!A1635&gt;1,'Lay Out'!C1635,"")</f>
        <v/>
      </c>
      <c r="G1635">
        <f>'Lay Out'!E1635</f>
        <v>0</v>
      </c>
      <c r="H1635" s="16" t="str">
        <f ca="1">IF('Lay Out'!A1635&gt;3,CONCATENATE('Lay Out'!A1635,RANDBETWEEN(1,99999)),(""))</f>
        <v/>
      </c>
      <c r="I1635" s="16" t="str">
        <f>IF('Lay Out'!A1635&gt;1,'Lay Out'!B1635,"")</f>
        <v/>
      </c>
      <c r="J1635" s="16" t="str">
        <f t="shared" si="151"/>
        <v/>
      </c>
      <c r="K1635" s="16" t="str">
        <f t="shared" si="152"/>
        <v/>
      </c>
      <c r="L1635" s="16" t="str" cm="1">
        <f t="array" ref="L1635">IF(E1635="","",_xlfn.IFS(E1635=18,40,E1635=16,3,E1635=10,10))</f>
        <v/>
      </c>
      <c r="M1635" s="22" t="str">
        <f>IF(E1635=18,'Lay Out'!D1635,IF(E1635=10,'Lay Out'!D1635,IF(E1635=16,'Lay Out'!D1635,"")))</f>
        <v/>
      </c>
      <c r="N1635" s="16" t="str">
        <f>IF(K1635=1,'Lay Out'!G1635,"")</f>
        <v/>
      </c>
      <c r="O1635" s="23" t="str">
        <f>IF(K1635=1,'Lay Out'!$J$25,"")</f>
        <v/>
      </c>
      <c r="P1635">
        <f t="shared" si="153"/>
        <v>90646</v>
      </c>
      <c r="Q1635" s="16" t="str">
        <f>IF(K1635=1,'Lay Out'!F1635,"")</f>
        <v/>
      </c>
    </row>
    <row r="1636" spans="1:17" ht="14.4">
      <c r="A1636" t="str">
        <f>IF(C1636="no",_xlfn.XLOOKUP(D1636,'BASE BANCOS'!B:B,'BASE BANCOS'!C:C,"",0,1),IF(C1636&gt;2,_xlfn.XLOOKUP(D1636,'BASE BANCOS'!A:A,'BASE BANCOS'!C:C,"",0,1),""))</f>
        <v/>
      </c>
      <c r="B1636" s="16" t="str">
        <f>_xlfn.XLOOKUP(A1636,'BASE BANCOS'!C:C,'BASE BANCOS'!B:B,"",0,1)</f>
        <v/>
      </c>
      <c r="C1636" t="str">
        <f t="shared" si="155"/>
        <v/>
      </c>
      <c r="D1636" s="16">
        <f t="shared" si="154"/>
        <v>0</v>
      </c>
      <c r="E1636" t="str">
        <f t="shared" si="150"/>
        <v/>
      </c>
      <c r="F1636" s="21" t="str">
        <f>IF('Lay Out'!A1636&gt;1,'Lay Out'!C1636,"")</f>
        <v/>
      </c>
      <c r="G1636">
        <f>'Lay Out'!E1636</f>
        <v>0</v>
      </c>
      <c r="H1636" s="16" t="str">
        <f ca="1">IF('Lay Out'!A1636&gt;3,CONCATENATE('Lay Out'!A1636,RANDBETWEEN(1,99999)),(""))</f>
        <v/>
      </c>
      <c r="I1636" s="16" t="str">
        <f>IF('Lay Out'!A1636&gt;1,'Lay Out'!B1636,"")</f>
        <v/>
      </c>
      <c r="J1636" s="16" t="str">
        <f t="shared" si="151"/>
        <v/>
      </c>
      <c r="K1636" s="16" t="str">
        <f t="shared" si="152"/>
        <v/>
      </c>
      <c r="L1636" s="16" t="str" cm="1">
        <f t="array" ref="L1636">IF(E1636="","",_xlfn.IFS(E1636=18,40,E1636=16,3,E1636=10,10))</f>
        <v/>
      </c>
      <c r="M1636" s="22" t="str">
        <f>IF(E1636=18,'Lay Out'!D1636,IF(E1636=10,'Lay Out'!D1636,IF(E1636=16,'Lay Out'!D1636,"")))</f>
        <v/>
      </c>
      <c r="N1636" s="16" t="str">
        <f>IF(K1636=1,'Lay Out'!G1636,"")</f>
        <v/>
      </c>
      <c r="O1636" s="23" t="str">
        <f>IF(K1636=1,'Lay Out'!$J$25,"")</f>
        <v/>
      </c>
      <c r="P1636">
        <f t="shared" si="153"/>
        <v>90646</v>
      </c>
      <c r="Q1636" s="16" t="str">
        <f>IF(K1636=1,'Lay Out'!F1636,"")</f>
        <v/>
      </c>
    </row>
    <row r="1637" spans="1:17" ht="14.4">
      <c r="A1637" t="str">
        <f>IF(C1637="no",_xlfn.XLOOKUP(D1637,'BASE BANCOS'!B:B,'BASE BANCOS'!C:C,"",0,1),IF(C1637&gt;2,_xlfn.XLOOKUP(D1637,'BASE BANCOS'!A:A,'BASE BANCOS'!C:C,"",0,1),""))</f>
        <v/>
      </c>
      <c r="B1637" s="16" t="str">
        <f>_xlfn.XLOOKUP(A1637,'BASE BANCOS'!C:C,'BASE BANCOS'!B:B,"",0,1)</f>
        <v/>
      </c>
      <c r="C1637" t="str">
        <f t="shared" si="155"/>
        <v/>
      </c>
      <c r="D1637" s="16">
        <f t="shared" si="154"/>
        <v>0</v>
      </c>
      <c r="E1637" t="str">
        <f t="shared" si="150"/>
        <v/>
      </c>
      <c r="F1637" s="21" t="str">
        <f>IF('Lay Out'!A1637&gt;1,'Lay Out'!C1637,"")</f>
        <v/>
      </c>
      <c r="G1637">
        <f>'Lay Out'!E1637</f>
        <v>0</v>
      </c>
      <c r="H1637" s="16" t="str">
        <f ca="1">IF('Lay Out'!A1637&gt;3,CONCATENATE('Lay Out'!A1637,RANDBETWEEN(1,99999)),(""))</f>
        <v/>
      </c>
      <c r="I1637" s="16" t="str">
        <f>IF('Lay Out'!A1637&gt;1,'Lay Out'!B1637,"")</f>
        <v/>
      </c>
      <c r="J1637" s="16" t="str">
        <f t="shared" si="151"/>
        <v/>
      </c>
      <c r="K1637" s="16" t="str">
        <f t="shared" si="152"/>
        <v/>
      </c>
      <c r="L1637" s="16" t="str" cm="1">
        <f t="array" ref="L1637">IF(E1637="","",_xlfn.IFS(E1637=18,40,E1637=16,3,E1637=10,10))</f>
        <v/>
      </c>
      <c r="M1637" s="22" t="str">
        <f>IF(E1637=18,'Lay Out'!D1637,IF(E1637=10,'Lay Out'!D1637,IF(E1637=16,'Lay Out'!D1637,"")))</f>
        <v/>
      </c>
      <c r="N1637" s="16" t="str">
        <f>IF(K1637=1,'Lay Out'!G1637,"")</f>
        <v/>
      </c>
      <c r="O1637" s="23" t="str">
        <f>IF(K1637=1,'Lay Out'!$J$25,"")</f>
        <v/>
      </c>
      <c r="P1637">
        <f t="shared" si="153"/>
        <v>90646</v>
      </c>
      <c r="Q1637" s="16" t="str">
        <f>IF(K1637=1,'Lay Out'!F1637,"")</f>
        <v/>
      </c>
    </row>
    <row r="1638" spans="1:17" ht="14.4">
      <c r="A1638" t="str">
        <f>IF(C1638="no",_xlfn.XLOOKUP(D1638,'BASE BANCOS'!B:B,'BASE BANCOS'!C:C,"",0,1),IF(C1638&gt;2,_xlfn.XLOOKUP(D1638,'BASE BANCOS'!A:A,'BASE BANCOS'!C:C,"",0,1),""))</f>
        <v/>
      </c>
      <c r="B1638" s="16" t="str">
        <f>_xlfn.XLOOKUP(A1638,'BASE BANCOS'!C:C,'BASE BANCOS'!B:B,"",0,1)</f>
        <v/>
      </c>
      <c r="C1638" t="str">
        <f t="shared" si="155"/>
        <v/>
      </c>
      <c r="D1638" s="16">
        <f t="shared" si="154"/>
        <v>0</v>
      </c>
      <c r="E1638" t="str">
        <f t="shared" si="150"/>
        <v/>
      </c>
      <c r="F1638" s="21" t="str">
        <f>IF('Lay Out'!A1638&gt;1,'Lay Out'!C1638,"")</f>
        <v/>
      </c>
      <c r="G1638">
        <f>'Lay Out'!E1638</f>
        <v>0</v>
      </c>
      <c r="H1638" s="16" t="str">
        <f ca="1">IF('Lay Out'!A1638&gt;3,CONCATENATE('Lay Out'!A1638,RANDBETWEEN(1,99999)),(""))</f>
        <v/>
      </c>
      <c r="I1638" s="16" t="str">
        <f>IF('Lay Out'!A1638&gt;1,'Lay Out'!B1638,"")</f>
        <v/>
      </c>
      <c r="J1638" s="16" t="str">
        <f t="shared" si="151"/>
        <v/>
      </c>
      <c r="K1638" s="16" t="str">
        <f t="shared" si="152"/>
        <v/>
      </c>
      <c r="L1638" s="16" t="str" cm="1">
        <f t="array" ref="L1638">IF(E1638="","",_xlfn.IFS(E1638=18,40,E1638=16,3,E1638=10,10))</f>
        <v/>
      </c>
      <c r="M1638" s="22" t="str">
        <f>IF(E1638=18,'Lay Out'!D1638,IF(E1638=10,'Lay Out'!D1638,IF(E1638=16,'Lay Out'!D1638,"")))</f>
        <v/>
      </c>
      <c r="N1638" s="16" t="str">
        <f>IF(K1638=1,'Lay Out'!G1638,"")</f>
        <v/>
      </c>
      <c r="O1638" s="23" t="str">
        <f>IF(K1638=1,'Lay Out'!$J$25,"")</f>
        <v/>
      </c>
      <c r="P1638">
        <f t="shared" si="153"/>
        <v>90646</v>
      </c>
      <c r="Q1638" s="16" t="str">
        <f>IF(K1638=1,'Lay Out'!F1638,"")</f>
        <v/>
      </c>
    </row>
    <row r="1639" spans="1:17" ht="14.4">
      <c r="A1639" t="str">
        <f>IF(C1639="no",_xlfn.XLOOKUP(D1639,'BASE BANCOS'!B:B,'BASE BANCOS'!C:C,"",0,1),IF(C1639&gt;2,_xlfn.XLOOKUP(D1639,'BASE BANCOS'!A:A,'BASE BANCOS'!C:C,"",0,1),""))</f>
        <v/>
      </c>
      <c r="B1639" s="16" t="str">
        <f>_xlfn.XLOOKUP(A1639,'BASE BANCOS'!C:C,'BASE BANCOS'!B:B,"",0,1)</f>
        <v/>
      </c>
      <c r="C1639" t="str">
        <f t="shared" si="155"/>
        <v/>
      </c>
      <c r="D1639" s="16">
        <f t="shared" si="154"/>
        <v>0</v>
      </c>
      <c r="E1639" t="str">
        <f t="shared" si="150"/>
        <v/>
      </c>
      <c r="F1639" s="21" t="str">
        <f>IF('Lay Out'!A1639&gt;1,'Lay Out'!C1639,"")</f>
        <v/>
      </c>
      <c r="G1639">
        <f>'Lay Out'!E1639</f>
        <v>0</v>
      </c>
      <c r="H1639" s="16" t="str">
        <f ca="1">IF('Lay Out'!A1639&gt;3,CONCATENATE('Lay Out'!A1639,RANDBETWEEN(1,99999)),(""))</f>
        <v/>
      </c>
      <c r="I1639" s="16" t="str">
        <f>IF('Lay Out'!A1639&gt;1,'Lay Out'!B1639,"")</f>
        <v/>
      </c>
      <c r="J1639" s="16" t="str">
        <f t="shared" si="151"/>
        <v/>
      </c>
      <c r="K1639" s="16" t="str">
        <f t="shared" si="152"/>
        <v/>
      </c>
      <c r="L1639" s="16" t="str" cm="1">
        <f t="array" ref="L1639">IF(E1639="","",_xlfn.IFS(E1639=18,40,E1639=16,3,E1639=10,10))</f>
        <v/>
      </c>
      <c r="M1639" s="22" t="str">
        <f>IF(E1639=18,'Lay Out'!D1639,IF(E1639=10,'Lay Out'!D1639,IF(E1639=16,'Lay Out'!D1639,"")))</f>
        <v/>
      </c>
      <c r="N1639" s="16" t="str">
        <f>IF(K1639=1,'Lay Out'!G1639,"")</f>
        <v/>
      </c>
      <c r="O1639" s="23" t="str">
        <f>IF(K1639=1,'Lay Out'!$J$25,"")</f>
        <v/>
      </c>
      <c r="P1639">
        <f t="shared" si="153"/>
        <v>90646</v>
      </c>
      <c r="Q1639" s="16" t="str">
        <f>IF(K1639=1,'Lay Out'!F1639,"")</f>
        <v/>
      </c>
    </row>
    <row r="1640" spans="1:17" ht="14.4">
      <c r="A1640" t="str">
        <f>IF(C1640="no",_xlfn.XLOOKUP(D1640,'BASE BANCOS'!B:B,'BASE BANCOS'!C:C,"",0,1),IF(C1640&gt;2,_xlfn.XLOOKUP(D1640,'BASE BANCOS'!A:A,'BASE BANCOS'!C:C,"",0,1),""))</f>
        <v/>
      </c>
      <c r="B1640" s="16" t="str">
        <f>_xlfn.XLOOKUP(A1640,'BASE BANCOS'!C:C,'BASE BANCOS'!B:B,"",0,1)</f>
        <v/>
      </c>
      <c r="C1640" t="str">
        <f t="shared" si="155"/>
        <v/>
      </c>
      <c r="D1640" s="16">
        <f t="shared" si="154"/>
        <v>0</v>
      </c>
      <c r="E1640" t="str">
        <f t="shared" si="150"/>
        <v/>
      </c>
      <c r="F1640" s="21" t="str">
        <f>IF('Lay Out'!A1640&gt;1,'Lay Out'!C1640,"")</f>
        <v/>
      </c>
      <c r="G1640">
        <f>'Lay Out'!E1640</f>
        <v>0</v>
      </c>
      <c r="H1640" s="16" t="str">
        <f ca="1">IF('Lay Out'!A1640&gt;3,CONCATENATE('Lay Out'!A1640,RANDBETWEEN(1,99999)),(""))</f>
        <v/>
      </c>
      <c r="I1640" s="16" t="str">
        <f>IF('Lay Out'!A1640&gt;1,'Lay Out'!B1640,"")</f>
        <v/>
      </c>
      <c r="J1640" s="16" t="str">
        <f t="shared" si="151"/>
        <v/>
      </c>
      <c r="K1640" s="16" t="str">
        <f t="shared" si="152"/>
        <v/>
      </c>
      <c r="L1640" s="16" t="str" cm="1">
        <f t="array" ref="L1640">IF(E1640="","",_xlfn.IFS(E1640=18,40,E1640=16,3,E1640=10,10))</f>
        <v/>
      </c>
      <c r="M1640" s="22" t="str">
        <f>IF(E1640=18,'Lay Out'!D1640,IF(E1640=10,'Lay Out'!D1640,IF(E1640=16,'Lay Out'!D1640,"")))</f>
        <v/>
      </c>
      <c r="N1640" s="16" t="str">
        <f>IF(K1640=1,'Lay Out'!G1640,"")</f>
        <v/>
      </c>
      <c r="O1640" s="23" t="str">
        <f>IF(K1640=1,'Lay Out'!$J$25,"")</f>
        <v/>
      </c>
      <c r="P1640">
        <f t="shared" si="153"/>
        <v>90646</v>
      </c>
      <c r="Q1640" s="16" t="str">
        <f>IF(K1640=1,'Lay Out'!F1640,"")</f>
        <v/>
      </c>
    </row>
    <row r="1641" spans="1:17" ht="14.4">
      <c r="A1641" t="str">
        <f>IF(C1641="no",_xlfn.XLOOKUP(D1641,'BASE BANCOS'!B:B,'BASE BANCOS'!C:C,"",0,1),IF(C1641&gt;2,_xlfn.XLOOKUP(D1641,'BASE BANCOS'!A:A,'BASE BANCOS'!C:C,"",0,1),""))</f>
        <v/>
      </c>
      <c r="B1641" s="16" t="str">
        <f>_xlfn.XLOOKUP(A1641,'BASE BANCOS'!C:C,'BASE BANCOS'!B:B,"",0,1)</f>
        <v/>
      </c>
      <c r="C1641" t="str">
        <f t="shared" si="155"/>
        <v/>
      </c>
      <c r="D1641" s="16">
        <f t="shared" si="154"/>
        <v>0</v>
      </c>
      <c r="E1641" t="str">
        <f t="shared" si="150"/>
        <v/>
      </c>
      <c r="F1641" s="21" t="str">
        <f>IF('Lay Out'!A1641&gt;1,'Lay Out'!C1641,"")</f>
        <v/>
      </c>
      <c r="G1641">
        <f>'Lay Out'!E1641</f>
        <v>0</v>
      </c>
      <c r="H1641" s="16" t="str">
        <f ca="1">IF('Lay Out'!A1641&gt;3,CONCATENATE('Lay Out'!A1641,RANDBETWEEN(1,99999)),(""))</f>
        <v/>
      </c>
      <c r="I1641" s="16" t="str">
        <f>IF('Lay Out'!A1641&gt;1,'Lay Out'!B1641,"")</f>
        <v/>
      </c>
      <c r="J1641" s="16" t="str">
        <f t="shared" si="151"/>
        <v/>
      </c>
      <c r="K1641" s="16" t="str">
        <f t="shared" si="152"/>
        <v/>
      </c>
      <c r="L1641" s="16" t="str" cm="1">
        <f t="array" ref="L1641">IF(E1641="","",_xlfn.IFS(E1641=18,40,E1641=16,3,E1641=10,10))</f>
        <v/>
      </c>
      <c r="M1641" s="22" t="str">
        <f>IF(E1641=18,'Lay Out'!D1641,IF(E1641=10,'Lay Out'!D1641,IF(E1641=16,'Lay Out'!D1641,"")))</f>
        <v/>
      </c>
      <c r="N1641" s="16" t="str">
        <f>IF(K1641=1,'Lay Out'!G1641,"")</f>
        <v/>
      </c>
      <c r="O1641" s="23" t="str">
        <f>IF(K1641=1,'Lay Out'!$J$25,"")</f>
        <v/>
      </c>
      <c r="P1641">
        <f t="shared" si="153"/>
        <v>90646</v>
      </c>
      <c r="Q1641" s="16" t="str">
        <f>IF(K1641=1,'Lay Out'!F1641,"")</f>
        <v/>
      </c>
    </row>
    <row r="1642" spans="1:17" ht="14.4">
      <c r="A1642" t="str">
        <f>IF(C1642="no",_xlfn.XLOOKUP(D1642,'BASE BANCOS'!B:B,'BASE BANCOS'!C:C,"",0,1),IF(C1642&gt;2,_xlfn.XLOOKUP(D1642,'BASE BANCOS'!A:A,'BASE BANCOS'!C:C,"",0,1),""))</f>
        <v/>
      </c>
      <c r="B1642" s="16" t="str">
        <f>_xlfn.XLOOKUP(A1642,'BASE BANCOS'!C:C,'BASE BANCOS'!B:B,"",0,1)</f>
        <v/>
      </c>
      <c r="C1642" t="str">
        <f t="shared" si="155"/>
        <v/>
      </c>
      <c r="D1642" s="16">
        <f t="shared" si="154"/>
        <v>0</v>
      </c>
      <c r="E1642" t="str">
        <f t="shared" si="150"/>
        <v/>
      </c>
      <c r="F1642" s="21" t="str">
        <f>IF('Lay Out'!A1642&gt;1,'Lay Out'!C1642,"")</f>
        <v/>
      </c>
      <c r="G1642">
        <f>'Lay Out'!E1642</f>
        <v>0</v>
      </c>
      <c r="H1642" s="16" t="str">
        <f ca="1">IF('Lay Out'!A1642&gt;3,CONCATENATE('Lay Out'!A1642,RANDBETWEEN(1,99999)),(""))</f>
        <v/>
      </c>
      <c r="I1642" s="16" t="str">
        <f>IF('Lay Out'!A1642&gt;1,'Lay Out'!B1642,"")</f>
        <v/>
      </c>
      <c r="J1642" s="16" t="str">
        <f t="shared" si="151"/>
        <v/>
      </c>
      <c r="K1642" s="16" t="str">
        <f t="shared" si="152"/>
        <v/>
      </c>
      <c r="L1642" s="16" t="str" cm="1">
        <f t="array" ref="L1642">IF(E1642="","",_xlfn.IFS(E1642=18,40,E1642=16,3,E1642=10,10))</f>
        <v/>
      </c>
      <c r="M1642" s="22" t="str">
        <f>IF(E1642=18,'Lay Out'!D1642,IF(E1642=10,'Lay Out'!D1642,IF(E1642=16,'Lay Out'!D1642,"")))</f>
        <v/>
      </c>
      <c r="N1642" s="16" t="str">
        <f>IF(K1642=1,'Lay Out'!G1642,"")</f>
        <v/>
      </c>
      <c r="O1642" s="23" t="str">
        <f>IF(K1642=1,'Lay Out'!$J$25,"")</f>
        <v/>
      </c>
      <c r="P1642">
        <f t="shared" si="153"/>
        <v>90646</v>
      </c>
      <c r="Q1642" s="16" t="str">
        <f>IF(K1642=1,'Lay Out'!F1642,"")</f>
        <v/>
      </c>
    </row>
    <row r="1643" spans="1:17" ht="14.4">
      <c r="A1643" t="str">
        <f>IF(C1643="no",_xlfn.XLOOKUP(D1643,'BASE BANCOS'!B:B,'BASE BANCOS'!C:C,"",0,1),IF(C1643&gt;2,_xlfn.XLOOKUP(D1643,'BASE BANCOS'!A:A,'BASE BANCOS'!C:C,"",0,1),""))</f>
        <v/>
      </c>
      <c r="B1643" s="16" t="str">
        <f>_xlfn.XLOOKUP(A1643,'BASE BANCOS'!C:C,'BASE BANCOS'!B:B,"",0,1)</f>
        <v/>
      </c>
      <c r="C1643" t="str">
        <f t="shared" si="155"/>
        <v/>
      </c>
      <c r="D1643" s="16">
        <f t="shared" si="154"/>
        <v>0</v>
      </c>
      <c r="E1643" t="str">
        <f t="shared" si="150"/>
        <v/>
      </c>
      <c r="F1643" s="21" t="str">
        <f>IF('Lay Out'!A1643&gt;1,'Lay Out'!C1643,"")</f>
        <v/>
      </c>
      <c r="G1643">
        <f>'Lay Out'!E1643</f>
        <v>0</v>
      </c>
      <c r="H1643" s="16" t="str">
        <f ca="1">IF('Lay Out'!A1643&gt;3,CONCATENATE('Lay Out'!A1643,RANDBETWEEN(1,99999)),(""))</f>
        <v/>
      </c>
      <c r="I1643" s="16" t="str">
        <f>IF('Lay Out'!A1643&gt;1,'Lay Out'!B1643,"")</f>
        <v/>
      </c>
      <c r="J1643" s="16" t="str">
        <f t="shared" si="151"/>
        <v/>
      </c>
      <c r="K1643" s="16" t="str">
        <f t="shared" si="152"/>
        <v/>
      </c>
      <c r="L1643" s="16" t="str" cm="1">
        <f t="array" ref="L1643">IF(E1643="","",_xlfn.IFS(E1643=18,40,E1643=16,3,E1643=10,10))</f>
        <v/>
      </c>
      <c r="M1643" s="22" t="str">
        <f>IF(E1643=18,'Lay Out'!D1643,IF(E1643=10,'Lay Out'!D1643,IF(E1643=16,'Lay Out'!D1643,"")))</f>
        <v/>
      </c>
      <c r="N1643" s="16" t="str">
        <f>IF(K1643=1,'Lay Out'!G1643,"")</f>
        <v/>
      </c>
      <c r="O1643" s="23" t="str">
        <f>IF(K1643=1,'Lay Out'!$J$25,"")</f>
        <v/>
      </c>
      <c r="P1643">
        <f t="shared" si="153"/>
        <v>90646</v>
      </c>
      <c r="Q1643" s="16" t="str">
        <f>IF(K1643=1,'Lay Out'!F1643,"")</f>
        <v/>
      </c>
    </row>
    <row r="1644" spans="1:17" ht="14.4">
      <c r="A1644" t="str">
        <f>IF(C1644="no",_xlfn.XLOOKUP(D1644,'BASE BANCOS'!B:B,'BASE BANCOS'!C:C,"",0,1),IF(C1644&gt;2,_xlfn.XLOOKUP(D1644,'BASE BANCOS'!A:A,'BASE BANCOS'!C:C,"",0,1),""))</f>
        <v/>
      </c>
      <c r="B1644" s="16" t="str">
        <f>_xlfn.XLOOKUP(A1644,'BASE BANCOS'!C:C,'BASE BANCOS'!B:B,"",0,1)</f>
        <v/>
      </c>
      <c r="C1644" t="str">
        <f t="shared" si="155"/>
        <v/>
      </c>
      <c r="D1644" s="16">
        <f t="shared" si="154"/>
        <v>0</v>
      </c>
      <c r="E1644" t="str">
        <f t="shared" si="150"/>
        <v/>
      </c>
      <c r="F1644" s="21" t="str">
        <f>IF('Lay Out'!A1644&gt;1,'Lay Out'!C1644,"")</f>
        <v/>
      </c>
      <c r="G1644">
        <f>'Lay Out'!E1644</f>
        <v>0</v>
      </c>
      <c r="H1644" s="16" t="str">
        <f ca="1">IF('Lay Out'!A1644&gt;3,CONCATENATE('Lay Out'!A1644,RANDBETWEEN(1,99999)),(""))</f>
        <v/>
      </c>
      <c r="I1644" s="16" t="str">
        <f>IF('Lay Out'!A1644&gt;1,'Lay Out'!B1644,"")</f>
        <v/>
      </c>
      <c r="J1644" s="16" t="str">
        <f t="shared" si="151"/>
        <v/>
      </c>
      <c r="K1644" s="16" t="str">
        <f t="shared" si="152"/>
        <v/>
      </c>
      <c r="L1644" s="16" t="str" cm="1">
        <f t="array" ref="L1644">IF(E1644="","",_xlfn.IFS(E1644=18,40,E1644=16,3,E1644=10,10))</f>
        <v/>
      </c>
      <c r="M1644" s="22" t="str">
        <f>IF(E1644=18,'Lay Out'!D1644,IF(E1644=10,'Lay Out'!D1644,IF(E1644=16,'Lay Out'!D1644,"")))</f>
        <v/>
      </c>
      <c r="N1644" s="16" t="str">
        <f>IF(K1644=1,'Lay Out'!G1644,"")</f>
        <v/>
      </c>
      <c r="O1644" s="23" t="str">
        <f>IF(K1644=1,'Lay Out'!$J$25,"")</f>
        <v/>
      </c>
      <c r="P1644">
        <f t="shared" si="153"/>
        <v>90646</v>
      </c>
      <c r="Q1644" s="16" t="str">
        <f>IF(K1644=1,'Lay Out'!F1644,"")</f>
        <v/>
      </c>
    </row>
    <row r="1645" spans="1:17" ht="14.4">
      <c r="A1645" t="str">
        <f>IF(C1645="no",_xlfn.XLOOKUP(D1645,'BASE BANCOS'!B:B,'BASE BANCOS'!C:C,"",0,1),IF(C1645&gt;2,_xlfn.XLOOKUP(D1645,'BASE BANCOS'!A:A,'BASE BANCOS'!C:C,"",0,1),""))</f>
        <v/>
      </c>
      <c r="B1645" s="16" t="str">
        <f>_xlfn.XLOOKUP(A1645,'BASE BANCOS'!C:C,'BASE BANCOS'!B:B,"",0,1)</f>
        <v/>
      </c>
      <c r="C1645" t="str">
        <f t="shared" si="155"/>
        <v/>
      </c>
      <c r="D1645" s="16">
        <f t="shared" si="154"/>
        <v>0</v>
      </c>
      <c r="E1645" t="str">
        <f t="shared" si="150"/>
        <v/>
      </c>
      <c r="F1645" s="21" t="str">
        <f>IF('Lay Out'!A1645&gt;1,'Lay Out'!C1645,"")</f>
        <v/>
      </c>
      <c r="G1645">
        <f>'Lay Out'!E1645</f>
        <v>0</v>
      </c>
      <c r="H1645" s="16" t="str">
        <f ca="1">IF('Lay Out'!A1645&gt;3,CONCATENATE('Lay Out'!A1645,RANDBETWEEN(1,99999)),(""))</f>
        <v/>
      </c>
      <c r="I1645" s="16" t="str">
        <f>IF('Lay Out'!A1645&gt;1,'Lay Out'!B1645,"")</f>
        <v/>
      </c>
      <c r="J1645" s="16" t="str">
        <f t="shared" si="151"/>
        <v/>
      </c>
      <c r="K1645" s="16" t="str">
        <f t="shared" si="152"/>
        <v/>
      </c>
      <c r="L1645" s="16" t="str" cm="1">
        <f t="array" ref="L1645">IF(E1645="","",_xlfn.IFS(E1645=18,40,E1645=16,3,E1645=10,10))</f>
        <v/>
      </c>
      <c r="M1645" s="22" t="str">
        <f>IF(E1645=18,'Lay Out'!D1645,IF(E1645=10,'Lay Out'!D1645,IF(E1645=16,'Lay Out'!D1645,"")))</f>
        <v/>
      </c>
      <c r="N1645" s="16" t="str">
        <f>IF(K1645=1,'Lay Out'!G1645,"")</f>
        <v/>
      </c>
      <c r="O1645" s="23" t="str">
        <f>IF(K1645=1,'Lay Out'!$J$25,"")</f>
        <v/>
      </c>
      <c r="P1645">
        <f t="shared" si="153"/>
        <v>90646</v>
      </c>
      <c r="Q1645" s="16" t="str">
        <f>IF(K1645=1,'Lay Out'!F1645,"")</f>
        <v/>
      </c>
    </row>
    <row r="1646" spans="1:17" ht="14.4">
      <c r="A1646" t="str">
        <f>IF(C1646="no",_xlfn.XLOOKUP(D1646,'BASE BANCOS'!B:B,'BASE BANCOS'!C:C,"",0,1),IF(C1646&gt;2,_xlfn.XLOOKUP(D1646,'BASE BANCOS'!A:A,'BASE BANCOS'!C:C,"",0,1),""))</f>
        <v/>
      </c>
      <c r="B1646" s="16" t="str">
        <f>_xlfn.XLOOKUP(A1646,'BASE BANCOS'!C:C,'BASE BANCOS'!B:B,"",0,1)</f>
        <v/>
      </c>
      <c r="C1646" t="str">
        <f t="shared" si="155"/>
        <v/>
      </c>
      <c r="D1646" s="16">
        <f t="shared" si="154"/>
        <v>0</v>
      </c>
      <c r="E1646" t="str">
        <f t="shared" si="150"/>
        <v/>
      </c>
      <c r="F1646" s="21" t="str">
        <f>IF('Lay Out'!A1646&gt;1,'Lay Out'!C1646,"")</f>
        <v/>
      </c>
      <c r="G1646">
        <f>'Lay Out'!E1646</f>
        <v>0</v>
      </c>
      <c r="H1646" s="16" t="str">
        <f ca="1">IF('Lay Out'!A1646&gt;3,CONCATENATE('Lay Out'!A1646,RANDBETWEEN(1,99999)),(""))</f>
        <v/>
      </c>
      <c r="I1646" s="16" t="str">
        <f>IF('Lay Out'!A1646&gt;1,'Lay Out'!B1646,"")</f>
        <v/>
      </c>
      <c r="J1646" s="16" t="str">
        <f t="shared" si="151"/>
        <v/>
      </c>
      <c r="K1646" s="16" t="str">
        <f t="shared" si="152"/>
        <v/>
      </c>
      <c r="L1646" s="16" t="str" cm="1">
        <f t="array" ref="L1646">IF(E1646="","",_xlfn.IFS(E1646=18,40,E1646=16,3,E1646=10,10))</f>
        <v/>
      </c>
      <c r="M1646" s="22" t="str">
        <f>IF(E1646=18,'Lay Out'!D1646,IF(E1646=10,'Lay Out'!D1646,IF(E1646=16,'Lay Out'!D1646,"")))</f>
        <v/>
      </c>
      <c r="N1646" s="16" t="str">
        <f>IF(K1646=1,'Lay Out'!G1646,"")</f>
        <v/>
      </c>
      <c r="O1646" s="23" t="str">
        <f>IF(K1646=1,'Lay Out'!$J$25,"")</f>
        <v/>
      </c>
      <c r="P1646">
        <f t="shared" si="153"/>
        <v>90646</v>
      </c>
      <c r="Q1646" s="16" t="str">
        <f>IF(K1646=1,'Lay Out'!F1646,"")</f>
        <v/>
      </c>
    </row>
    <row r="1647" spans="1:17" ht="14.4">
      <c r="A1647" t="str">
        <f>IF(C1647="no",_xlfn.XLOOKUP(D1647,'BASE BANCOS'!B:B,'BASE BANCOS'!C:C,"",0,1),IF(C1647&gt;2,_xlfn.XLOOKUP(D1647,'BASE BANCOS'!A:A,'BASE BANCOS'!C:C,"",0,1),""))</f>
        <v/>
      </c>
      <c r="B1647" s="16" t="str">
        <f>_xlfn.XLOOKUP(A1647,'BASE BANCOS'!C:C,'BASE BANCOS'!B:B,"",0,1)</f>
        <v/>
      </c>
      <c r="C1647" t="str">
        <f t="shared" si="155"/>
        <v/>
      </c>
      <c r="D1647" s="16">
        <f t="shared" si="154"/>
        <v>0</v>
      </c>
      <c r="E1647" t="str">
        <f t="shared" si="150"/>
        <v/>
      </c>
      <c r="F1647" s="21" t="str">
        <f>IF('Lay Out'!A1647&gt;1,'Lay Out'!C1647,"")</f>
        <v/>
      </c>
      <c r="G1647">
        <f>'Lay Out'!E1647</f>
        <v>0</v>
      </c>
      <c r="H1647" s="16" t="str">
        <f ca="1">IF('Lay Out'!A1647&gt;3,CONCATENATE('Lay Out'!A1647,RANDBETWEEN(1,99999)),(""))</f>
        <v/>
      </c>
      <c r="I1647" s="16" t="str">
        <f>IF('Lay Out'!A1647&gt;1,'Lay Out'!B1647,"")</f>
        <v/>
      </c>
      <c r="J1647" s="16" t="str">
        <f t="shared" si="151"/>
        <v/>
      </c>
      <c r="K1647" s="16" t="str">
        <f t="shared" si="152"/>
        <v/>
      </c>
      <c r="L1647" s="16" t="str" cm="1">
        <f t="array" ref="L1647">IF(E1647="","",_xlfn.IFS(E1647=18,40,E1647=16,3,E1647=10,10))</f>
        <v/>
      </c>
      <c r="M1647" s="22" t="str">
        <f>IF(E1647=18,'Lay Out'!D1647,IF(E1647=10,'Lay Out'!D1647,IF(E1647=16,'Lay Out'!D1647,"")))</f>
        <v/>
      </c>
      <c r="N1647" s="16" t="str">
        <f>IF(K1647=1,'Lay Out'!G1647,"")</f>
        <v/>
      </c>
      <c r="O1647" s="23" t="str">
        <f>IF(K1647=1,'Lay Out'!$J$25,"")</f>
        <v/>
      </c>
      <c r="P1647">
        <f t="shared" si="153"/>
        <v>90646</v>
      </c>
      <c r="Q1647" s="16" t="str">
        <f>IF(K1647=1,'Lay Out'!F1647,"")</f>
        <v/>
      </c>
    </row>
    <row r="1648" spans="1:17" ht="14.4">
      <c r="A1648" t="str">
        <f>IF(C1648="no",_xlfn.XLOOKUP(D1648,'BASE BANCOS'!B:B,'BASE BANCOS'!C:C,"",0,1),IF(C1648&gt;2,_xlfn.XLOOKUP(D1648,'BASE BANCOS'!A:A,'BASE BANCOS'!C:C,"",0,1),""))</f>
        <v/>
      </c>
      <c r="B1648" s="16" t="str">
        <f>_xlfn.XLOOKUP(A1648,'BASE BANCOS'!C:C,'BASE BANCOS'!B:B,"",0,1)</f>
        <v/>
      </c>
      <c r="C1648" t="str">
        <f t="shared" si="155"/>
        <v/>
      </c>
      <c r="D1648" s="16">
        <f t="shared" si="154"/>
        <v>0</v>
      </c>
      <c r="E1648" t="str">
        <f t="shared" si="150"/>
        <v/>
      </c>
      <c r="F1648" s="21" t="str">
        <f>IF('Lay Out'!A1648&gt;1,'Lay Out'!C1648,"")</f>
        <v/>
      </c>
      <c r="G1648">
        <f>'Lay Out'!E1648</f>
        <v>0</v>
      </c>
      <c r="H1648" s="16" t="str">
        <f ca="1">IF('Lay Out'!A1648&gt;3,CONCATENATE('Lay Out'!A1648,RANDBETWEEN(1,99999)),(""))</f>
        <v/>
      </c>
      <c r="I1648" s="16" t="str">
        <f>IF('Lay Out'!A1648&gt;1,'Lay Out'!B1648,"")</f>
        <v/>
      </c>
      <c r="J1648" s="16" t="str">
        <f t="shared" si="151"/>
        <v/>
      </c>
      <c r="K1648" s="16" t="str">
        <f t="shared" si="152"/>
        <v/>
      </c>
      <c r="L1648" s="16" t="str" cm="1">
        <f t="array" ref="L1648">IF(E1648="","",_xlfn.IFS(E1648=18,40,E1648=16,3,E1648=10,10))</f>
        <v/>
      </c>
      <c r="M1648" s="22" t="str">
        <f>IF(E1648=18,'Lay Out'!D1648,IF(E1648=10,'Lay Out'!D1648,IF(E1648=16,'Lay Out'!D1648,"")))</f>
        <v/>
      </c>
      <c r="N1648" s="16" t="str">
        <f>IF(K1648=1,'Lay Out'!G1648,"")</f>
        <v/>
      </c>
      <c r="O1648" s="23" t="str">
        <f>IF(K1648=1,'Lay Out'!$J$25,"")</f>
        <v/>
      </c>
      <c r="P1648">
        <f t="shared" si="153"/>
        <v>90646</v>
      </c>
      <c r="Q1648" s="16" t="str">
        <f>IF(K1648=1,'Lay Out'!F1648,"")</f>
        <v/>
      </c>
    </row>
    <row r="1649" spans="1:17" ht="14.4">
      <c r="A1649" t="str">
        <f>IF(C1649="no",_xlfn.XLOOKUP(D1649,'BASE BANCOS'!B:B,'BASE BANCOS'!C:C,"",0,1),IF(C1649&gt;2,_xlfn.XLOOKUP(D1649,'BASE BANCOS'!A:A,'BASE BANCOS'!C:C,"",0,1),""))</f>
        <v/>
      </c>
      <c r="B1649" s="16" t="str">
        <f>_xlfn.XLOOKUP(A1649,'BASE BANCOS'!C:C,'BASE BANCOS'!B:B,"",0,1)</f>
        <v/>
      </c>
      <c r="C1649" t="str">
        <f t="shared" si="155"/>
        <v/>
      </c>
      <c r="D1649" s="16">
        <f t="shared" si="154"/>
        <v>0</v>
      </c>
      <c r="E1649" t="str">
        <f t="shared" si="150"/>
        <v/>
      </c>
      <c r="F1649" s="21" t="str">
        <f>IF('Lay Out'!A1649&gt;1,'Lay Out'!C1649,"")</f>
        <v/>
      </c>
      <c r="G1649">
        <f>'Lay Out'!E1649</f>
        <v>0</v>
      </c>
      <c r="H1649" s="16" t="str">
        <f ca="1">IF('Lay Out'!A1649&gt;3,CONCATENATE('Lay Out'!A1649,RANDBETWEEN(1,99999)),(""))</f>
        <v/>
      </c>
      <c r="I1649" s="16" t="str">
        <f>IF('Lay Out'!A1649&gt;1,'Lay Out'!B1649,"")</f>
        <v/>
      </c>
      <c r="J1649" s="16" t="str">
        <f t="shared" si="151"/>
        <v/>
      </c>
      <c r="K1649" s="16" t="str">
        <f t="shared" si="152"/>
        <v/>
      </c>
      <c r="L1649" s="16" t="str" cm="1">
        <f t="array" ref="L1649">IF(E1649="","",_xlfn.IFS(E1649=18,40,E1649=16,3,E1649=10,10))</f>
        <v/>
      </c>
      <c r="M1649" s="22" t="str">
        <f>IF(E1649=18,'Lay Out'!D1649,IF(E1649=10,'Lay Out'!D1649,IF(E1649=16,'Lay Out'!D1649,"")))</f>
        <v/>
      </c>
      <c r="N1649" s="16" t="str">
        <f>IF(K1649=1,'Lay Out'!G1649,"")</f>
        <v/>
      </c>
      <c r="O1649" s="23" t="str">
        <f>IF(K1649=1,'Lay Out'!$J$25,"")</f>
        <v/>
      </c>
      <c r="P1649">
        <f t="shared" si="153"/>
        <v>90646</v>
      </c>
      <c r="Q1649" s="16" t="str">
        <f>IF(K1649=1,'Lay Out'!F1649,"")</f>
        <v/>
      </c>
    </row>
    <row r="1650" spans="1:17" ht="14.4">
      <c r="A1650" t="str">
        <f>IF(C1650="no",_xlfn.XLOOKUP(D1650,'BASE BANCOS'!B:B,'BASE BANCOS'!C:C,"",0,1),IF(C1650&gt;2,_xlfn.XLOOKUP(D1650,'BASE BANCOS'!A:A,'BASE BANCOS'!C:C,"",0,1),""))</f>
        <v/>
      </c>
      <c r="B1650" s="16" t="str">
        <f>_xlfn.XLOOKUP(A1650,'BASE BANCOS'!C:C,'BASE BANCOS'!B:B,"",0,1)</f>
        <v/>
      </c>
      <c r="C1650" t="str">
        <f t="shared" si="155"/>
        <v/>
      </c>
      <c r="D1650" s="16">
        <f t="shared" si="154"/>
        <v>0</v>
      </c>
      <c r="E1650" t="str">
        <f t="shared" si="150"/>
        <v/>
      </c>
      <c r="F1650" s="21" t="str">
        <f>IF('Lay Out'!A1650&gt;1,'Lay Out'!C1650,"")</f>
        <v/>
      </c>
      <c r="G1650">
        <f>'Lay Out'!E1650</f>
        <v>0</v>
      </c>
      <c r="H1650" s="16" t="str">
        <f ca="1">IF('Lay Out'!A1650&gt;3,CONCATENATE('Lay Out'!A1650,RANDBETWEEN(1,99999)),(""))</f>
        <v/>
      </c>
      <c r="I1650" s="16" t="str">
        <f>IF('Lay Out'!A1650&gt;1,'Lay Out'!B1650,"")</f>
        <v/>
      </c>
      <c r="J1650" s="16" t="str">
        <f t="shared" si="151"/>
        <v/>
      </c>
      <c r="K1650" s="16" t="str">
        <f t="shared" si="152"/>
        <v/>
      </c>
      <c r="L1650" s="16" t="str" cm="1">
        <f t="array" ref="L1650">IF(E1650="","",_xlfn.IFS(E1650=18,40,E1650=16,3,E1650=10,10))</f>
        <v/>
      </c>
      <c r="M1650" s="22" t="str">
        <f>IF(E1650=18,'Lay Out'!D1650,IF(E1650=10,'Lay Out'!D1650,IF(E1650=16,'Lay Out'!D1650,"")))</f>
        <v/>
      </c>
      <c r="N1650" s="16" t="str">
        <f>IF(K1650=1,'Lay Out'!G1650,"")</f>
        <v/>
      </c>
      <c r="O1650" s="23" t="str">
        <f>IF(K1650=1,'Lay Out'!$J$25,"")</f>
        <v/>
      </c>
      <c r="P1650">
        <f t="shared" si="153"/>
        <v>90646</v>
      </c>
      <c r="Q1650" s="16" t="str">
        <f>IF(K1650=1,'Lay Out'!F1650,"")</f>
        <v/>
      </c>
    </row>
    <row r="1651" spans="1:17" ht="14.4">
      <c r="A1651" t="str">
        <f>IF(C1651="no",_xlfn.XLOOKUP(D1651,'BASE BANCOS'!B:B,'BASE BANCOS'!C:C,"",0,1),IF(C1651&gt;2,_xlfn.XLOOKUP(D1651,'BASE BANCOS'!A:A,'BASE BANCOS'!C:C,"",0,1),""))</f>
        <v/>
      </c>
      <c r="B1651" s="16" t="str">
        <f>_xlfn.XLOOKUP(A1651,'BASE BANCOS'!C:C,'BASE BANCOS'!B:B,"",0,1)</f>
        <v/>
      </c>
      <c r="C1651" t="str">
        <f t="shared" si="155"/>
        <v/>
      </c>
      <c r="D1651" s="16">
        <f t="shared" si="154"/>
        <v>0</v>
      </c>
      <c r="E1651" t="str">
        <f t="shared" si="150"/>
        <v/>
      </c>
      <c r="F1651" s="21" t="str">
        <f>IF('Lay Out'!A1651&gt;1,'Lay Out'!C1651,"")</f>
        <v/>
      </c>
      <c r="G1651">
        <f>'Lay Out'!E1651</f>
        <v>0</v>
      </c>
      <c r="H1651" s="16" t="str">
        <f ca="1">IF('Lay Out'!A1651&gt;3,CONCATENATE('Lay Out'!A1651,RANDBETWEEN(1,99999)),(""))</f>
        <v/>
      </c>
      <c r="I1651" s="16" t="str">
        <f>IF('Lay Out'!A1651&gt;1,'Lay Out'!B1651,"")</f>
        <v/>
      </c>
      <c r="J1651" s="16" t="str">
        <f t="shared" si="151"/>
        <v/>
      </c>
      <c r="K1651" s="16" t="str">
        <f t="shared" si="152"/>
        <v/>
      </c>
      <c r="L1651" s="16" t="str" cm="1">
        <f t="array" ref="L1651">IF(E1651="","",_xlfn.IFS(E1651=18,40,E1651=16,3,E1651=10,10))</f>
        <v/>
      </c>
      <c r="M1651" s="22" t="str">
        <f>IF(E1651=18,'Lay Out'!D1651,IF(E1651=10,'Lay Out'!D1651,IF(E1651=16,'Lay Out'!D1651,"")))</f>
        <v/>
      </c>
      <c r="N1651" s="16" t="str">
        <f>IF(K1651=1,'Lay Out'!G1651,"")</f>
        <v/>
      </c>
      <c r="O1651" s="23" t="str">
        <f>IF(K1651=1,'Lay Out'!$J$25,"")</f>
        <v/>
      </c>
      <c r="P1651">
        <f t="shared" si="153"/>
        <v>90646</v>
      </c>
      <c r="Q1651" s="16" t="str">
        <f>IF(K1651=1,'Lay Out'!F1651,"")</f>
        <v/>
      </c>
    </row>
    <row r="1652" spans="1:17" ht="14.4">
      <c r="A1652" t="str">
        <f>IF(C1652="no",_xlfn.XLOOKUP(D1652,'BASE BANCOS'!B:B,'BASE BANCOS'!C:C,"",0,1),IF(C1652&gt;2,_xlfn.XLOOKUP(D1652,'BASE BANCOS'!A:A,'BASE BANCOS'!C:C,"",0,1),""))</f>
        <v/>
      </c>
      <c r="B1652" s="16" t="str">
        <f>_xlfn.XLOOKUP(A1652,'BASE BANCOS'!C:C,'BASE BANCOS'!B:B,"",0,1)</f>
        <v/>
      </c>
      <c r="C1652" t="str">
        <f t="shared" si="155"/>
        <v/>
      </c>
      <c r="D1652" s="16">
        <f t="shared" si="154"/>
        <v>0</v>
      </c>
      <c r="E1652" t="str">
        <f t="shared" si="150"/>
        <v/>
      </c>
      <c r="F1652" s="21" t="str">
        <f>IF('Lay Out'!A1652&gt;1,'Lay Out'!C1652,"")</f>
        <v/>
      </c>
      <c r="G1652">
        <f>'Lay Out'!E1652</f>
        <v>0</v>
      </c>
      <c r="H1652" s="16" t="str">
        <f ca="1">IF('Lay Out'!A1652&gt;3,CONCATENATE('Lay Out'!A1652,RANDBETWEEN(1,99999)),(""))</f>
        <v/>
      </c>
      <c r="I1652" s="16" t="str">
        <f>IF('Lay Out'!A1652&gt;1,'Lay Out'!B1652,"")</f>
        <v/>
      </c>
      <c r="J1652" s="16" t="str">
        <f t="shared" si="151"/>
        <v/>
      </c>
      <c r="K1652" s="16" t="str">
        <f t="shared" si="152"/>
        <v/>
      </c>
      <c r="L1652" s="16" t="str" cm="1">
        <f t="array" ref="L1652">IF(E1652="","",_xlfn.IFS(E1652=18,40,E1652=16,3,E1652=10,10))</f>
        <v/>
      </c>
      <c r="M1652" s="22" t="str">
        <f>IF(E1652=18,'Lay Out'!D1652,IF(E1652=10,'Lay Out'!D1652,IF(E1652=16,'Lay Out'!D1652,"")))</f>
        <v/>
      </c>
      <c r="N1652" s="16" t="str">
        <f>IF(K1652=1,'Lay Out'!G1652,"")</f>
        <v/>
      </c>
      <c r="O1652" s="23" t="str">
        <f>IF(K1652=1,'Lay Out'!$J$25,"")</f>
        <v/>
      </c>
      <c r="P1652">
        <f t="shared" si="153"/>
        <v>90646</v>
      </c>
      <c r="Q1652" s="16" t="str">
        <f>IF(K1652=1,'Lay Out'!F1652,"")</f>
        <v/>
      </c>
    </row>
    <row r="1653" spans="1:17" ht="14.4">
      <c r="A1653" t="str">
        <f>IF(C1653="no",_xlfn.XLOOKUP(D1653,'BASE BANCOS'!B:B,'BASE BANCOS'!C:C,"",0,1),IF(C1653&gt;2,_xlfn.XLOOKUP(D1653,'BASE BANCOS'!A:A,'BASE BANCOS'!C:C,"",0,1),""))</f>
        <v/>
      </c>
      <c r="B1653" s="16" t="str">
        <f>_xlfn.XLOOKUP(A1653,'BASE BANCOS'!C:C,'BASE BANCOS'!B:B,"",0,1)</f>
        <v/>
      </c>
      <c r="C1653" t="str">
        <f t="shared" si="155"/>
        <v/>
      </c>
      <c r="D1653" s="16">
        <f t="shared" si="154"/>
        <v>0</v>
      </c>
      <c r="E1653" t="str">
        <f t="shared" si="150"/>
        <v/>
      </c>
      <c r="F1653" s="21" t="str">
        <f>IF('Lay Out'!A1653&gt;1,'Lay Out'!C1653,"")</f>
        <v/>
      </c>
      <c r="G1653">
        <f>'Lay Out'!E1653</f>
        <v>0</v>
      </c>
      <c r="H1653" s="16" t="str">
        <f ca="1">IF('Lay Out'!A1653&gt;3,CONCATENATE('Lay Out'!A1653,RANDBETWEEN(1,99999)),(""))</f>
        <v/>
      </c>
      <c r="I1653" s="16" t="str">
        <f>IF('Lay Out'!A1653&gt;1,'Lay Out'!B1653,"")</f>
        <v/>
      </c>
      <c r="J1653" s="16" t="str">
        <f t="shared" si="151"/>
        <v/>
      </c>
      <c r="K1653" s="16" t="str">
        <f t="shared" si="152"/>
        <v/>
      </c>
      <c r="L1653" s="16" t="str" cm="1">
        <f t="array" ref="L1653">IF(E1653="","",_xlfn.IFS(E1653=18,40,E1653=16,3,E1653=10,10))</f>
        <v/>
      </c>
      <c r="M1653" s="22" t="str">
        <f>IF(E1653=18,'Lay Out'!D1653,IF(E1653=10,'Lay Out'!D1653,IF(E1653=16,'Lay Out'!D1653,"")))</f>
        <v/>
      </c>
      <c r="N1653" s="16" t="str">
        <f>IF(K1653=1,'Lay Out'!G1653,"")</f>
        <v/>
      </c>
      <c r="O1653" s="23" t="str">
        <f>IF(K1653=1,'Lay Out'!$J$25,"")</f>
        <v/>
      </c>
      <c r="P1653">
        <f t="shared" si="153"/>
        <v>90646</v>
      </c>
      <c r="Q1653" s="16" t="str">
        <f>IF(K1653=1,'Lay Out'!F1653,"")</f>
        <v/>
      </c>
    </row>
    <row r="1654" spans="1:17" ht="14.4">
      <c r="A1654" t="str">
        <f>IF(C1654="no",_xlfn.XLOOKUP(D1654,'BASE BANCOS'!B:B,'BASE BANCOS'!C:C,"",0,1),IF(C1654&gt;2,_xlfn.XLOOKUP(D1654,'BASE BANCOS'!A:A,'BASE BANCOS'!C:C,"",0,1),""))</f>
        <v/>
      </c>
      <c r="B1654" s="16" t="str">
        <f>_xlfn.XLOOKUP(A1654,'BASE BANCOS'!C:C,'BASE BANCOS'!B:B,"",0,1)</f>
        <v/>
      </c>
      <c r="C1654" t="str">
        <f t="shared" si="155"/>
        <v/>
      </c>
      <c r="D1654" s="16">
        <f t="shared" si="154"/>
        <v>0</v>
      </c>
      <c r="E1654" t="str">
        <f t="shared" si="150"/>
        <v/>
      </c>
      <c r="F1654" s="21" t="str">
        <f>IF('Lay Out'!A1654&gt;1,'Lay Out'!C1654,"")</f>
        <v/>
      </c>
      <c r="G1654">
        <f>'Lay Out'!E1654</f>
        <v>0</v>
      </c>
      <c r="H1654" s="16" t="str">
        <f ca="1">IF('Lay Out'!A1654&gt;3,CONCATENATE('Lay Out'!A1654,RANDBETWEEN(1,99999)),(""))</f>
        <v/>
      </c>
      <c r="I1654" s="16" t="str">
        <f>IF('Lay Out'!A1654&gt;1,'Lay Out'!B1654,"")</f>
        <v/>
      </c>
      <c r="J1654" s="16" t="str">
        <f t="shared" si="151"/>
        <v/>
      </c>
      <c r="K1654" s="16" t="str">
        <f t="shared" si="152"/>
        <v/>
      </c>
      <c r="L1654" s="16" t="str" cm="1">
        <f t="array" ref="L1654">IF(E1654="","",_xlfn.IFS(E1654=18,40,E1654=16,3,E1654=10,10))</f>
        <v/>
      </c>
      <c r="M1654" s="22" t="str">
        <f>IF(E1654=18,'Lay Out'!D1654,IF(E1654=10,'Lay Out'!D1654,IF(E1654=16,'Lay Out'!D1654,"")))</f>
        <v/>
      </c>
      <c r="N1654" s="16" t="str">
        <f>IF(K1654=1,'Lay Out'!G1654,"")</f>
        <v/>
      </c>
      <c r="O1654" s="23" t="str">
        <f>IF(K1654=1,'Lay Out'!$J$25,"")</f>
        <v/>
      </c>
      <c r="P1654">
        <f t="shared" si="153"/>
        <v>90646</v>
      </c>
      <c r="Q1654" s="16" t="str">
        <f>IF(K1654=1,'Lay Out'!F1654,"")</f>
        <v/>
      </c>
    </row>
    <row r="1655" spans="1:17" ht="14.4">
      <c r="A1655" t="str">
        <f>IF(C1655="no",_xlfn.XLOOKUP(D1655,'BASE BANCOS'!B:B,'BASE BANCOS'!C:C,"",0,1),IF(C1655&gt;2,_xlfn.XLOOKUP(D1655,'BASE BANCOS'!A:A,'BASE BANCOS'!C:C,"",0,1),""))</f>
        <v/>
      </c>
      <c r="B1655" s="16" t="str">
        <f>_xlfn.XLOOKUP(A1655,'BASE BANCOS'!C:C,'BASE BANCOS'!B:B,"",0,1)</f>
        <v/>
      </c>
      <c r="C1655" t="str">
        <f t="shared" si="155"/>
        <v/>
      </c>
      <c r="D1655" s="16">
        <f t="shared" si="154"/>
        <v>0</v>
      </c>
      <c r="E1655" t="str">
        <f t="shared" si="150"/>
        <v/>
      </c>
      <c r="F1655" s="21" t="str">
        <f>IF('Lay Out'!A1655&gt;1,'Lay Out'!C1655,"")</f>
        <v/>
      </c>
      <c r="G1655">
        <f>'Lay Out'!E1655</f>
        <v>0</v>
      </c>
      <c r="H1655" s="16" t="str">
        <f ca="1">IF('Lay Out'!A1655&gt;3,CONCATENATE('Lay Out'!A1655,RANDBETWEEN(1,99999)),(""))</f>
        <v/>
      </c>
      <c r="I1655" s="16" t="str">
        <f>IF('Lay Out'!A1655&gt;1,'Lay Out'!B1655,"")</f>
        <v/>
      </c>
      <c r="J1655" s="16" t="str">
        <f t="shared" si="151"/>
        <v/>
      </c>
      <c r="K1655" s="16" t="str">
        <f t="shared" si="152"/>
        <v/>
      </c>
      <c r="L1655" s="16" t="str" cm="1">
        <f t="array" ref="L1655">IF(E1655="","",_xlfn.IFS(E1655=18,40,E1655=16,3,E1655=10,10))</f>
        <v/>
      </c>
      <c r="M1655" s="22" t="str">
        <f>IF(E1655=18,'Lay Out'!D1655,IF(E1655=10,'Lay Out'!D1655,IF(E1655=16,'Lay Out'!D1655,"")))</f>
        <v/>
      </c>
      <c r="N1655" s="16" t="str">
        <f>IF(K1655=1,'Lay Out'!G1655,"")</f>
        <v/>
      </c>
      <c r="O1655" s="23" t="str">
        <f>IF(K1655=1,'Lay Out'!$J$25,"")</f>
        <v/>
      </c>
      <c r="P1655">
        <f t="shared" si="153"/>
        <v>90646</v>
      </c>
      <c r="Q1655" s="16" t="str">
        <f>IF(K1655=1,'Lay Out'!F1655,"")</f>
        <v/>
      </c>
    </row>
    <row r="1656" spans="1:17" ht="14.4">
      <c r="A1656" t="str">
        <f>IF(C1656="no",_xlfn.XLOOKUP(D1656,'BASE BANCOS'!B:B,'BASE BANCOS'!C:C,"",0,1),IF(C1656&gt;2,_xlfn.XLOOKUP(D1656,'BASE BANCOS'!A:A,'BASE BANCOS'!C:C,"",0,1),""))</f>
        <v/>
      </c>
      <c r="B1656" s="16" t="str">
        <f>_xlfn.XLOOKUP(A1656,'BASE BANCOS'!C:C,'BASE BANCOS'!B:B,"",0,1)</f>
        <v/>
      </c>
      <c r="C1656" t="str">
        <f t="shared" si="155"/>
        <v/>
      </c>
      <c r="D1656" s="16">
        <f t="shared" si="154"/>
        <v>0</v>
      </c>
      <c r="E1656" t="str">
        <f t="shared" si="150"/>
        <v/>
      </c>
      <c r="F1656" s="21" t="str">
        <f>IF('Lay Out'!A1656&gt;1,'Lay Out'!C1656,"")</f>
        <v/>
      </c>
      <c r="G1656">
        <f>'Lay Out'!E1656</f>
        <v>0</v>
      </c>
      <c r="H1656" s="16" t="str">
        <f ca="1">IF('Lay Out'!A1656&gt;3,CONCATENATE('Lay Out'!A1656,RANDBETWEEN(1,99999)),(""))</f>
        <v/>
      </c>
      <c r="I1656" s="16" t="str">
        <f>IF('Lay Out'!A1656&gt;1,'Lay Out'!B1656,"")</f>
        <v/>
      </c>
      <c r="J1656" s="16" t="str">
        <f t="shared" si="151"/>
        <v/>
      </c>
      <c r="K1656" s="16" t="str">
        <f t="shared" si="152"/>
        <v/>
      </c>
      <c r="L1656" s="16" t="str" cm="1">
        <f t="array" ref="L1656">IF(E1656="","",_xlfn.IFS(E1656=18,40,E1656=16,3,E1656=10,10))</f>
        <v/>
      </c>
      <c r="M1656" s="22" t="str">
        <f>IF(E1656=18,'Lay Out'!D1656,IF(E1656=10,'Lay Out'!D1656,IF(E1656=16,'Lay Out'!D1656,"")))</f>
        <v/>
      </c>
      <c r="N1656" s="16" t="str">
        <f>IF(K1656=1,'Lay Out'!G1656,"")</f>
        <v/>
      </c>
      <c r="O1656" s="23" t="str">
        <f>IF(K1656=1,'Lay Out'!$J$25,"")</f>
        <v/>
      </c>
      <c r="P1656">
        <f t="shared" si="153"/>
        <v>90646</v>
      </c>
      <c r="Q1656" s="16" t="str">
        <f>IF(K1656=1,'Lay Out'!F1656,"")</f>
        <v/>
      </c>
    </row>
    <row r="1657" spans="1:17" ht="14.4">
      <c r="A1657" t="str">
        <f>IF(C1657="no",_xlfn.XLOOKUP(D1657,'BASE BANCOS'!B:B,'BASE BANCOS'!C:C,"",0,1),IF(C1657&gt;2,_xlfn.XLOOKUP(D1657,'BASE BANCOS'!A:A,'BASE BANCOS'!C:C,"",0,1),""))</f>
        <v/>
      </c>
      <c r="B1657" s="16" t="str">
        <f>_xlfn.XLOOKUP(A1657,'BASE BANCOS'!C:C,'BASE BANCOS'!B:B,"",0,1)</f>
        <v/>
      </c>
      <c r="C1657" t="str">
        <f t="shared" si="155"/>
        <v/>
      </c>
      <c r="D1657" s="16">
        <f t="shared" si="154"/>
        <v>0</v>
      </c>
      <c r="E1657" t="str">
        <f t="shared" si="150"/>
        <v/>
      </c>
      <c r="F1657" s="21" t="str">
        <f>IF('Lay Out'!A1657&gt;1,'Lay Out'!C1657,"")</f>
        <v/>
      </c>
      <c r="G1657">
        <f>'Lay Out'!E1657</f>
        <v>0</v>
      </c>
      <c r="H1657" s="16" t="str">
        <f ca="1">IF('Lay Out'!A1657&gt;3,CONCATENATE('Lay Out'!A1657,RANDBETWEEN(1,99999)),(""))</f>
        <v/>
      </c>
      <c r="I1657" s="16" t="str">
        <f>IF('Lay Out'!A1657&gt;1,'Lay Out'!B1657,"")</f>
        <v/>
      </c>
      <c r="J1657" s="16" t="str">
        <f t="shared" si="151"/>
        <v/>
      </c>
      <c r="K1657" s="16" t="str">
        <f t="shared" si="152"/>
        <v/>
      </c>
      <c r="L1657" s="16" t="str" cm="1">
        <f t="array" ref="L1657">IF(E1657="","",_xlfn.IFS(E1657=18,40,E1657=16,3,E1657=10,10))</f>
        <v/>
      </c>
      <c r="M1657" s="22" t="str">
        <f>IF(E1657=18,'Lay Out'!D1657,IF(E1657=10,'Lay Out'!D1657,IF(E1657=16,'Lay Out'!D1657,"")))</f>
        <v/>
      </c>
      <c r="N1657" s="16" t="str">
        <f>IF(K1657=1,'Lay Out'!G1657,"")</f>
        <v/>
      </c>
      <c r="O1657" s="23" t="str">
        <f>IF(K1657=1,'Lay Out'!$J$25,"")</f>
        <v/>
      </c>
      <c r="P1657">
        <f t="shared" si="153"/>
        <v>90646</v>
      </c>
      <c r="Q1657" s="16" t="str">
        <f>IF(K1657=1,'Lay Out'!F1657,"")</f>
        <v/>
      </c>
    </row>
    <row r="1658" spans="1:17" ht="14.4">
      <c r="A1658" t="str">
        <f>IF(C1658="no",_xlfn.XLOOKUP(D1658,'BASE BANCOS'!B:B,'BASE BANCOS'!C:C,"",0,1),IF(C1658&gt;2,_xlfn.XLOOKUP(D1658,'BASE BANCOS'!A:A,'BASE BANCOS'!C:C,"",0,1),""))</f>
        <v/>
      </c>
      <c r="B1658" s="16" t="str">
        <f>_xlfn.XLOOKUP(A1658,'BASE BANCOS'!C:C,'BASE BANCOS'!B:B,"",0,1)</f>
        <v/>
      </c>
      <c r="C1658" t="str">
        <f t="shared" si="155"/>
        <v/>
      </c>
      <c r="D1658" s="16">
        <f t="shared" si="154"/>
        <v>0</v>
      </c>
      <c r="E1658" t="str">
        <f t="shared" si="150"/>
        <v/>
      </c>
      <c r="F1658" s="21" t="str">
        <f>IF('Lay Out'!A1658&gt;1,'Lay Out'!C1658,"")</f>
        <v/>
      </c>
      <c r="G1658">
        <f>'Lay Out'!E1658</f>
        <v>0</v>
      </c>
      <c r="H1658" s="16" t="str">
        <f ca="1">IF('Lay Out'!A1658&gt;3,CONCATENATE('Lay Out'!A1658,RANDBETWEEN(1,99999)),(""))</f>
        <v/>
      </c>
      <c r="I1658" s="16" t="str">
        <f>IF('Lay Out'!A1658&gt;1,'Lay Out'!B1658,"")</f>
        <v/>
      </c>
      <c r="J1658" s="16" t="str">
        <f t="shared" si="151"/>
        <v/>
      </c>
      <c r="K1658" s="16" t="str">
        <f t="shared" si="152"/>
        <v/>
      </c>
      <c r="L1658" s="16" t="str" cm="1">
        <f t="array" ref="L1658">IF(E1658="","",_xlfn.IFS(E1658=18,40,E1658=16,3,E1658=10,10))</f>
        <v/>
      </c>
      <c r="M1658" s="22" t="str">
        <f>IF(E1658=18,'Lay Out'!D1658,IF(E1658=10,'Lay Out'!D1658,IF(E1658=16,'Lay Out'!D1658,"")))</f>
        <v/>
      </c>
      <c r="N1658" s="16" t="str">
        <f>IF(K1658=1,'Lay Out'!G1658,"")</f>
        <v/>
      </c>
      <c r="O1658" s="23" t="str">
        <f>IF(K1658=1,'Lay Out'!$J$25,"")</f>
        <v/>
      </c>
      <c r="P1658">
        <f t="shared" si="153"/>
        <v>90646</v>
      </c>
      <c r="Q1658" s="16" t="str">
        <f>IF(K1658=1,'Lay Out'!F1658,"")</f>
        <v/>
      </c>
    </row>
    <row r="1659" spans="1:17" ht="14.4">
      <c r="A1659" t="str">
        <f>IF(C1659="no",_xlfn.XLOOKUP(D1659,'BASE BANCOS'!B:B,'BASE BANCOS'!C:C,"",0,1),IF(C1659&gt;2,_xlfn.XLOOKUP(D1659,'BASE BANCOS'!A:A,'BASE BANCOS'!C:C,"",0,1),""))</f>
        <v/>
      </c>
      <c r="B1659" s="16" t="str">
        <f>_xlfn.XLOOKUP(A1659,'BASE BANCOS'!C:C,'BASE BANCOS'!B:B,"",0,1)</f>
        <v/>
      </c>
      <c r="C1659" t="str">
        <f t="shared" si="155"/>
        <v/>
      </c>
      <c r="D1659" s="16">
        <f t="shared" si="154"/>
        <v>0</v>
      </c>
      <c r="E1659" t="str">
        <f t="shared" si="150"/>
        <v/>
      </c>
      <c r="F1659" s="21" t="str">
        <f>IF('Lay Out'!A1659&gt;1,'Lay Out'!C1659,"")</f>
        <v/>
      </c>
      <c r="G1659">
        <f>'Lay Out'!E1659</f>
        <v>0</v>
      </c>
      <c r="H1659" s="16" t="str">
        <f ca="1">IF('Lay Out'!A1659&gt;3,CONCATENATE('Lay Out'!A1659,RANDBETWEEN(1,99999)),(""))</f>
        <v/>
      </c>
      <c r="I1659" s="16" t="str">
        <f>IF('Lay Out'!A1659&gt;1,'Lay Out'!B1659,"")</f>
        <v/>
      </c>
      <c r="J1659" s="16" t="str">
        <f t="shared" si="151"/>
        <v/>
      </c>
      <c r="K1659" s="16" t="str">
        <f t="shared" si="152"/>
        <v/>
      </c>
      <c r="L1659" s="16" t="str" cm="1">
        <f t="array" ref="L1659">IF(E1659="","",_xlfn.IFS(E1659=18,40,E1659=16,3,E1659=10,10))</f>
        <v/>
      </c>
      <c r="M1659" s="22" t="str">
        <f>IF(E1659=18,'Lay Out'!D1659,IF(E1659=10,'Lay Out'!D1659,IF(E1659=16,'Lay Out'!D1659,"")))</f>
        <v/>
      </c>
      <c r="N1659" s="16" t="str">
        <f>IF(K1659=1,'Lay Out'!G1659,"")</f>
        <v/>
      </c>
      <c r="O1659" s="23" t="str">
        <f>IF(K1659=1,'Lay Out'!$J$25,"")</f>
        <v/>
      </c>
      <c r="P1659">
        <f t="shared" si="153"/>
        <v>90646</v>
      </c>
      <c r="Q1659" s="16" t="str">
        <f>IF(K1659=1,'Lay Out'!F1659,"")</f>
        <v/>
      </c>
    </row>
    <row r="1660" spans="1:17" ht="14.4">
      <c r="A1660" t="str">
        <f>IF(C1660="no",_xlfn.XLOOKUP(D1660,'BASE BANCOS'!B:B,'BASE BANCOS'!C:C,"",0,1),IF(C1660&gt;2,_xlfn.XLOOKUP(D1660,'BASE BANCOS'!A:A,'BASE BANCOS'!C:C,"",0,1),""))</f>
        <v/>
      </c>
      <c r="B1660" s="16" t="str">
        <f>_xlfn.XLOOKUP(A1660,'BASE BANCOS'!C:C,'BASE BANCOS'!B:B,"",0,1)</f>
        <v/>
      </c>
      <c r="C1660" t="str">
        <f t="shared" si="155"/>
        <v/>
      </c>
      <c r="D1660" s="16">
        <f t="shared" si="154"/>
        <v>0</v>
      </c>
      <c r="E1660" t="str">
        <f t="shared" si="150"/>
        <v/>
      </c>
      <c r="F1660" s="21" t="str">
        <f>IF('Lay Out'!A1660&gt;1,'Lay Out'!C1660,"")</f>
        <v/>
      </c>
      <c r="G1660">
        <f>'Lay Out'!E1660</f>
        <v>0</v>
      </c>
      <c r="H1660" s="16" t="str">
        <f ca="1">IF('Lay Out'!A1660&gt;3,CONCATENATE('Lay Out'!A1660,RANDBETWEEN(1,99999)),(""))</f>
        <v/>
      </c>
      <c r="I1660" s="16" t="str">
        <f>IF('Lay Out'!A1660&gt;1,'Lay Out'!B1660,"")</f>
        <v/>
      </c>
      <c r="J1660" s="16" t="str">
        <f t="shared" si="151"/>
        <v/>
      </c>
      <c r="K1660" s="16" t="str">
        <f t="shared" si="152"/>
        <v/>
      </c>
      <c r="L1660" s="16" t="str" cm="1">
        <f t="array" ref="L1660">IF(E1660="","",_xlfn.IFS(E1660=18,40,E1660=16,3,E1660=10,10))</f>
        <v/>
      </c>
      <c r="M1660" s="22" t="str">
        <f>IF(E1660=18,'Lay Out'!D1660,IF(E1660=10,'Lay Out'!D1660,IF(E1660=16,'Lay Out'!D1660,"")))</f>
        <v/>
      </c>
      <c r="N1660" s="16" t="str">
        <f>IF(K1660=1,'Lay Out'!G1660,"")</f>
        <v/>
      </c>
      <c r="O1660" s="23" t="str">
        <f>IF(K1660=1,'Lay Out'!$J$25,"")</f>
        <v/>
      </c>
      <c r="P1660">
        <f t="shared" si="153"/>
        <v>90646</v>
      </c>
      <c r="Q1660" s="16" t="str">
        <f>IF(K1660=1,'Lay Out'!F1660,"")</f>
        <v/>
      </c>
    </row>
    <row r="1661" spans="1:17" ht="14.4">
      <c r="A1661" t="str">
        <f>IF(C1661="no",_xlfn.XLOOKUP(D1661,'BASE BANCOS'!B:B,'BASE BANCOS'!C:C,"",0,1),IF(C1661&gt;2,_xlfn.XLOOKUP(D1661,'BASE BANCOS'!A:A,'BASE BANCOS'!C:C,"",0,1),""))</f>
        <v/>
      </c>
      <c r="B1661" s="16" t="str">
        <f>_xlfn.XLOOKUP(A1661,'BASE BANCOS'!C:C,'BASE BANCOS'!B:B,"",0,1)</f>
        <v/>
      </c>
      <c r="C1661" t="str">
        <f t="shared" si="155"/>
        <v/>
      </c>
      <c r="D1661" s="16">
        <f t="shared" si="154"/>
        <v>0</v>
      </c>
      <c r="E1661" t="str">
        <f t="shared" si="150"/>
        <v/>
      </c>
      <c r="F1661" s="21" t="str">
        <f>IF('Lay Out'!A1661&gt;1,'Lay Out'!C1661,"")</f>
        <v/>
      </c>
      <c r="G1661">
        <f>'Lay Out'!E1661</f>
        <v>0</v>
      </c>
      <c r="H1661" s="16" t="str">
        <f ca="1">IF('Lay Out'!A1661&gt;3,CONCATENATE('Lay Out'!A1661,RANDBETWEEN(1,99999)),(""))</f>
        <v/>
      </c>
      <c r="I1661" s="16" t="str">
        <f>IF('Lay Out'!A1661&gt;1,'Lay Out'!B1661,"")</f>
        <v/>
      </c>
      <c r="J1661" s="16" t="str">
        <f t="shared" si="151"/>
        <v/>
      </c>
      <c r="K1661" s="16" t="str">
        <f t="shared" si="152"/>
        <v/>
      </c>
      <c r="L1661" s="16" t="str" cm="1">
        <f t="array" ref="L1661">IF(E1661="","",_xlfn.IFS(E1661=18,40,E1661=16,3,E1661=10,10))</f>
        <v/>
      </c>
      <c r="M1661" s="22" t="str">
        <f>IF(E1661=18,'Lay Out'!D1661,IF(E1661=10,'Lay Out'!D1661,IF(E1661=16,'Lay Out'!D1661,"")))</f>
        <v/>
      </c>
      <c r="N1661" s="16" t="str">
        <f>IF(K1661=1,'Lay Out'!G1661,"")</f>
        <v/>
      </c>
      <c r="O1661" s="23" t="str">
        <f>IF(K1661=1,'Lay Out'!$J$25,"")</f>
        <v/>
      </c>
      <c r="P1661">
        <f t="shared" si="153"/>
        <v>90646</v>
      </c>
      <c r="Q1661" s="16" t="str">
        <f>IF(K1661=1,'Lay Out'!F1661,"")</f>
        <v/>
      </c>
    </row>
    <row r="1662" spans="1:17" ht="14.4">
      <c r="A1662" t="str">
        <f>IF(C1662="no",_xlfn.XLOOKUP(D1662,'BASE BANCOS'!B:B,'BASE BANCOS'!C:C,"",0,1),IF(C1662&gt;2,_xlfn.XLOOKUP(D1662,'BASE BANCOS'!A:A,'BASE BANCOS'!C:C,"",0,1),""))</f>
        <v/>
      </c>
      <c r="B1662" s="16" t="str">
        <f>_xlfn.XLOOKUP(A1662,'BASE BANCOS'!C:C,'BASE BANCOS'!B:B,"",0,1)</f>
        <v/>
      </c>
      <c r="C1662" t="str">
        <f t="shared" si="155"/>
        <v/>
      </c>
      <c r="D1662" s="16">
        <f t="shared" si="154"/>
        <v>0</v>
      </c>
      <c r="E1662" t="str">
        <f t="shared" si="150"/>
        <v/>
      </c>
      <c r="F1662" s="21" t="str">
        <f>IF('Lay Out'!A1662&gt;1,'Lay Out'!C1662,"")</f>
        <v/>
      </c>
      <c r="G1662">
        <f>'Lay Out'!E1662</f>
        <v>0</v>
      </c>
      <c r="H1662" s="16" t="str">
        <f ca="1">IF('Lay Out'!A1662&gt;3,CONCATENATE('Lay Out'!A1662,RANDBETWEEN(1,99999)),(""))</f>
        <v/>
      </c>
      <c r="I1662" s="16" t="str">
        <f>IF('Lay Out'!A1662&gt;1,'Lay Out'!B1662,"")</f>
        <v/>
      </c>
      <c r="J1662" s="16" t="str">
        <f t="shared" si="151"/>
        <v/>
      </c>
      <c r="K1662" s="16" t="str">
        <f t="shared" si="152"/>
        <v/>
      </c>
      <c r="L1662" s="16" t="str" cm="1">
        <f t="array" ref="L1662">IF(E1662="","",_xlfn.IFS(E1662=18,40,E1662=16,3,E1662=10,10))</f>
        <v/>
      </c>
      <c r="M1662" s="22" t="str">
        <f>IF(E1662=18,'Lay Out'!D1662,IF(E1662=10,'Lay Out'!D1662,IF(E1662=16,'Lay Out'!D1662,"")))</f>
        <v/>
      </c>
      <c r="N1662" s="16" t="str">
        <f>IF(K1662=1,'Lay Out'!G1662,"")</f>
        <v/>
      </c>
      <c r="O1662" s="23" t="str">
        <f>IF(K1662=1,'Lay Out'!$J$25,"")</f>
        <v/>
      </c>
      <c r="P1662">
        <f t="shared" si="153"/>
        <v>90646</v>
      </c>
      <c r="Q1662" s="16" t="str">
        <f>IF(K1662=1,'Lay Out'!F1662,"")</f>
        <v/>
      </c>
    </row>
    <row r="1663" spans="1:17" ht="14.4">
      <c r="A1663" t="str">
        <f>IF(C1663="no",_xlfn.XLOOKUP(D1663,'BASE BANCOS'!B:B,'BASE BANCOS'!C:C,"",0,1),IF(C1663&gt;2,_xlfn.XLOOKUP(D1663,'BASE BANCOS'!A:A,'BASE BANCOS'!C:C,"",0,1),""))</f>
        <v/>
      </c>
      <c r="B1663" s="16" t="str">
        <f>_xlfn.XLOOKUP(A1663,'BASE BANCOS'!C:C,'BASE BANCOS'!B:B,"",0,1)</f>
        <v/>
      </c>
      <c r="C1663" t="str">
        <f t="shared" si="155"/>
        <v/>
      </c>
      <c r="D1663" s="16">
        <f t="shared" si="154"/>
        <v>0</v>
      </c>
      <c r="E1663" t="str">
        <f t="shared" si="150"/>
        <v/>
      </c>
      <c r="F1663" s="21" t="str">
        <f>IF('Lay Out'!A1663&gt;1,'Lay Out'!C1663,"")</f>
        <v/>
      </c>
      <c r="G1663">
        <f>'Lay Out'!E1663</f>
        <v>0</v>
      </c>
      <c r="H1663" s="16" t="str">
        <f ca="1">IF('Lay Out'!A1663&gt;3,CONCATENATE('Lay Out'!A1663,RANDBETWEEN(1,99999)),(""))</f>
        <v/>
      </c>
      <c r="I1663" s="16" t="str">
        <f>IF('Lay Out'!A1663&gt;1,'Lay Out'!B1663,"")</f>
        <v/>
      </c>
      <c r="J1663" s="16" t="str">
        <f t="shared" si="151"/>
        <v/>
      </c>
      <c r="K1663" s="16" t="str">
        <f t="shared" si="152"/>
        <v/>
      </c>
      <c r="L1663" s="16" t="str" cm="1">
        <f t="array" ref="L1663">IF(E1663="","",_xlfn.IFS(E1663=18,40,E1663=16,3,E1663=10,10))</f>
        <v/>
      </c>
      <c r="M1663" s="22" t="str">
        <f>IF(E1663=18,'Lay Out'!D1663,IF(E1663=10,'Lay Out'!D1663,IF(E1663=16,'Lay Out'!D1663,"")))</f>
        <v/>
      </c>
      <c r="N1663" s="16" t="str">
        <f>IF(K1663=1,'Lay Out'!G1663,"")</f>
        <v/>
      </c>
      <c r="O1663" s="23" t="str">
        <f>IF(K1663=1,'Lay Out'!$J$25,"")</f>
        <v/>
      </c>
      <c r="P1663">
        <f t="shared" si="153"/>
        <v>90646</v>
      </c>
      <c r="Q1663" s="16" t="str">
        <f>IF(K1663=1,'Lay Out'!F1663,"")</f>
        <v/>
      </c>
    </row>
    <row r="1664" spans="1:17" ht="14.4">
      <c r="A1664" t="str">
        <f>IF(C1664="no",_xlfn.XLOOKUP(D1664,'BASE BANCOS'!B:B,'BASE BANCOS'!C:C,"",0,1),IF(C1664&gt;2,_xlfn.XLOOKUP(D1664,'BASE BANCOS'!A:A,'BASE BANCOS'!C:C,"",0,1),""))</f>
        <v/>
      </c>
      <c r="B1664" s="16" t="str">
        <f>_xlfn.XLOOKUP(A1664,'BASE BANCOS'!C:C,'BASE BANCOS'!B:B,"",0,1)</f>
        <v/>
      </c>
      <c r="C1664" t="str">
        <f t="shared" si="155"/>
        <v/>
      </c>
      <c r="D1664" s="16">
        <f t="shared" si="154"/>
        <v>0</v>
      </c>
      <c r="E1664" t="str">
        <f t="shared" si="150"/>
        <v/>
      </c>
      <c r="F1664" s="21" t="str">
        <f>IF('Lay Out'!A1664&gt;1,'Lay Out'!C1664,"")</f>
        <v/>
      </c>
      <c r="G1664">
        <f>'Lay Out'!E1664</f>
        <v>0</v>
      </c>
      <c r="H1664" s="16" t="str">
        <f ca="1">IF('Lay Out'!A1664&gt;3,CONCATENATE('Lay Out'!A1664,RANDBETWEEN(1,99999)),(""))</f>
        <v/>
      </c>
      <c r="I1664" s="16" t="str">
        <f>IF('Lay Out'!A1664&gt;1,'Lay Out'!B1664,"")</f>
        <v/>
      </c>
      <c r="J1664" s="16" t="str">
        <f t="shared" si="151"/>
        <v/>
      </c>
      <c r="K1664" s="16" t="str">
        <f t="shared" si="152"/>
        <v/>
      </c>
      <c r="L1664" s="16" t="str" cm="1">
        <f t="array" ref="L1664">IF(E1664="","",_xlfn.IFS(E1664=18,40,E1664=16,3,E1664=10,10))</f>
        <v/>
      </c>
      <c r="M1664" s="22" t="str">
        <f>IF(E1664=18,'Lay Out'!D1664,IF(E1664=10,'Lay Out'!D1664,IF(E1664=16,'Lay Out'!D1664,"")))</f>
        <v/>
      </c>
      <c r="N1664" s="16" t="str">
        <f>IF(K1664=1,'Lay Out'!G1664,"")</f>
        <v/>
      </c>
      <c r="O1664" s="23" t="str">
        <f>IF(K1664=1,'Lay Out'!$J$25,"")</f>
        <v/>
      </c>
      <c r="P1664">
        <f t="shared" si="153"/>
        <v>90646</v>
      </c>
      <c r="Q1664" s="16" t="str">
        <f>IF(K1664=1,'Lay Out'!F1664,"")</f>
        <v/>
      </c>
    </row>
    <row r="1665" spans="1:17" ht="14.4">
      <c r="A1665" t="str">
        <f>IF(C1665="no",_xlfn.XLOOKUP(D1665,'BASE BANCOS'!B:B,'BASE BANCOS'!C:C,"",0,1),IF(C1665&gt;2,_xlfn.XLOOKUP(D1665,'BASE BANCOS'!A:A,'BASE BANCOS'!C:C,"",0,1),""))</f>
        <v/>
      </c>
      <c r="B1665" s="16" t="str">
        <f>_xlfn.XLOOKUP(A1665,'BASE BANCOS'!C:C,'BASE BANCOS'!B:B,"",0,1)</f>
        <v/>
      </c>
      <c r="C1665" t="str">
        <f t="shared" si="155"/>
        <v/>
      </c>
      <c r="D1665" s="16">
        <f t="shared" si="154"/>
        <v>0</v>
      </c>
      <c r="E1665" t="str">
        <f t="shared" si="150"/>
        <v/>
      </c>
      <c r="F1665" s="21" t="str">
        <f>IF('Lay Out'!A1665&gt;1,'Lay Out'!C1665,"")</f>
        <v/>
      </c>
      <c r="G1665">
        <f>'Lay Out'!E1665</f>
        <v>0</v>
      </c>
      <c r="H1665" s="16" t="str">
        <f ca="1">IF('Lay Out'!A1665&gt;3,CONCATENATE('Lay Out'!A1665,RANDBETWEEN(1,99999)),(""))</f>
        <v/>
      </c>
      <c r="I1665" s="16" t="str">
        <f>IF('Lay Out'!A1665&gt;1,'Lay Out'!B1665,"")</f>
        <v/>
      </c>
      <c r="J1665" s="16" t="str">
        <f t="shared" si="151"/>
        <v/>
      </c>
      <c r="K1665" s="16" t="str">
        <f t="shared" si="152"/>
        <v/>
      </c>
      <c r="L1665" s="16" t="str" cm="1">
        <f t="array" ref="L1665">IF(E1665="","",_xlfn.IFS(E1665=18,40,E1665=16,3,E1665=10,10))</f>
        <v/>
      </c>
      <c r="M1665" s="22" t="str">
        <f>IF(E1665=18,'Lay Out'!D1665,IF(E1665=10,'Lay Out'!D1665,IF(E1665=16,'Lay Out'!D1665,"")))</f>
        <v/>
      </c>
      <c r="N1665" s="16" t="str">
        <f>IF(K1665=1,'Lay Out'!G1665,"")</f>
        <v/>
      </c>
      <c r="O1665" s="23" t="str">
        <f>IF(K1665=1,'Lay Out'!$J$25,"")</f>
        <v/>
      </c>
      <c r="P1665">
        <f t="shared" si="153"/>
        <v>90646</v>
      </c>
      <c r="Q1665" s="16" t="str">
        <f>IF(K1665=1,'Lay Out'!F1665,"")</f>
        <v/>
      </c>
    </row>
    <row r="1666" spans="1:17" ht="14.4">
      <c r="A1666" t="str">
        <f>IF(C1666="no",_xlfn.XLOOKUP(D1666,'BASE BANCOS'!B:B,'BASE BANCOS'!C:C,"",0,1),IF(C1666&gt;2,_xlfn.XLOOKUP(D1666,'BASE BANCOS'!A:A,'BASE BANCOS'!C:C,"",0,1),""))</f>
        <v/>
      </c>
      <c r="B1666" s="16" t="str">
        <f>_xlfn.XLOOKUP(A1666,'BASE BANCOS'!C:C,'BASE BANCOS'!B:B,"",0,1)</f>
        <v/>
      </c>
      <c r="C1666" t="str">
        <f t="shared" si="155"/>
        <v/>
      </c>
      <c r="D1666" s="16">
        <f t="shared" si="154"/>
        <v>0</v>
      </c>
      <c r="E1666" t="str">
        <f t="shared" ref="E1666:E1729" si="156">IF(LEN(F1666)=0,"",LEN(F1666))</f>
        <v/>
      </c>
      <c r="F1666" s="21" t="str">
        <f>IF('Lay Out'!A1666&gt;1,'Lay Out'!C1666,"")</f>
        <v/>
      </c>
      <c r="G1666">
        <f>'Lay Out'!E1666</f>
        <v>0</v>
      </c>
      <c r="H1666" s="16" t="str">
        <f ca="1">IF('Lay Out'!A1666&gt;3,CONCATENATE('Lay Out'!A1666,RANDBETWEEN(1,99999)),(""))</f>
        <v/>
      </c>
      <c r="I1666" s="16" t="str">
        <f>IF('Lay Out'!A1666&gt;1,'Lay Out'!B1666,"")</f>
        <v/>
      </c>
      <c r="J1666" s="16" t="str">
        <f t="shared" si="151"/>
        <v/>
      </c>
      <c r="K1666" s="16" t="str">
        <f t="shared" si="152"/>
        <v/>
      </c>
      <c r="L1666" s="16" t="str" cm="1">
        <f t="array" ref="L1666">IF(E1666="","",_xlfn.IFS(E1666=18,40,E1666=16,3,E1666=10,10))</f>
        <v/>
      </c>
      <c r="M1666" s="22" t="str">
        <f>IF(E1666=18,'Lay Out'!D1666,IF(E1666=10,'Lay Out'!D1666,IF(E1666=16,'Lay Out'!D1666,"")))</f>
        <v/>
      </c>
      <c r="N1666" s="16" t="str">
        <f>IF(K1666=1,'Lay Out'!G1666,"")</f>
        <v/>
      </c>
      <c r="O1666" s="23" t="str">
        <f>IF(K1666=1,'Lay Out'!$J$25,"")</f>
        <v/>
      </c>
      <c r="P1666">
        <f t="shared" si="153"/>
        <v>90646</v>
      </c>
      <c r="Q1666" s="16" t="str">
        <f>IF(K1666=1,'Lay Out'!F1666,"")</f>
        <v/>
      </c>
    </row>
    <row r="1667" spans="1:17" ht="14.4">
      <c r="A1667" t="str">
        <f>IF(C1667="no",_xlfn.XLOOKUP(D1667,'BASE BANCOS'!B:B,'BASE BANCOS'!C:C,"",0,1),IF(C1667&gt;2,_xlfn.XLOOKUP(D1667,'BASE BANCOS'!A:A,'BASE BANCOS'!C:C,"",0,1),""))</f>
        <v/>
      </c>
      <c r="B1667" s="16" t="str">
        <f>_xlfn.XLOOKUP(A1667,'BASE BANCOS'!C:C,'BASE BANCOS'!B:B,"",0,1)</f>
        <v/>
      </c>
      <c r="C1667" t="str">
        <f t="shared" si="155"/>
        <v/>
      </c>
      <c r="D1667" s="16">
        <f t="shared" si="154"/>
        <v>0</v>
      </c>
      <c r="E1667" t="str">
        <f t="shared" si="156"/>
        <v/>
      </c>
      <c r="F1667" s="21" t="str">
        <f>IF('Lay Out'!A1667&gt;1,'Lay Out'!C1667,"")</f>
        <v/>
      </c>
      <c r="G1667">
        <f>'Lay Out'!E1667</f>
        <v>0</v>
      </c>
      <c r="H1667" s="16" t="str">
        <f ca="1">IF('Lay Out'!A1667&gt;3,CONCATENATE('Lay Out'!A1667,RANDBETWEEN(1,99999)),(""))</f>
        <v/>
      </c>
      <c r="I1667" s="16" t="str">
        <f>IF('Lay Out'!A1667&gt;1,'Lay Out'!B1667,"")</f>
        <v/>
      </c>
      <c r="J1667" s="16" t="str">
        <f t="shared" ref="J1667:J1730" si="157">IF(E1667="","","ND")</f>
        <v/>
      </c>
      <c r="K1667" s="16" t="str">
        <f t="shared" ref="K1667:K1730" si="158">IF(E1667=18,1,IF(E1667=10,1,IF(E1667=16,1,"")))</f>
        <v/>
      </c>
      <c r="L1667" s="16" t="str" cm="1">
        <f t="array" ref="L1667">IF(E1667="","",_xlfn.IFS(E1667=18,40,E1667=16,3,E1667=10,10))</f>
        <v/>
      </c>
      <c r="M1667" s="22" t="str">
        <f>IF(E1667=18,'Lay Out'!D1667,IF(E1667=10,'Lay Out'!D1667,IF(E1667=16,'Lay Out'!D1667,"")))</f>
        <v/>
      </c>
      <c r="N1667" s="16" t="str">
        <f>IF(K1667=1,'Lay Out'!G1667,"")</f>
        <v/>
      </c>
      <c r="O1667" s="23" t="str">
        <f>IF(K1667=1,'Lay Out'!$J$25,"")</f>
        <v/>
      </c>
      <c r="P1667">
        <f t="shared" ref="P1667:P1730" si="159">IF(E1667=0,0,90646)</f>
        <v>90646</v>
      </c>
      <c r="Q1667" s="16" t="str">
        <f>IF(K1667=1,'Lay Out'!F1667,"")</f>
        <v/>
      </c>
    </row>
    <row r="1668" spans="1:17" ht="14.4">
      <c r="A1668" t="str">
        <f>IF(C1668="no",_xlfn.XLOOKUP(D1668,'BASE BANCOS'!B:B,'BASE BANCOS'!C:C,"",0,1),IF(C1668&gt;2,_xlfn.XLOOKUP(D1668,'BASE BANCOS'!A:A,'BASE BANCOS'!C:C,"",0,1),""))</f>
        <v/>
      </c>
      <c r="B1668" s="16" t="str">
        <f>_xlfn.XLOOKUP(A1668,'BASE BANCOS'!C:C,'BASE BANCOS'!B:B,"",0,1)</f>
        <v/>
      </c>
      <c r="C1668" t="str">
        <f t="shared" si="155"/>
        <v/>
      </c>
      <c r="D1668" s="16">
        <f t="shared" si="154"/>
        <v>0</v>
      </c>
      <c r="E1668" t="str">
        <f t="shared" si="156"/>
        <v/>
      </c>
      <c r="F1668" s="21" t="str">
        <f>IF('Lay Out'!A1668&gt;1,'Lay Out'!C1668,"")</f>
        <v/>
      </c>
      <c r="G1668">
        <f>'Lay Out'!E1668</f>
        <v>0</v>
      </c>
      <c r="H1668" s="16" t="str">
        <f ca="1">IF('Lay Out'!A1668&gt;3,CONCATENATE('Lay Out'!A1668,RANDBETWEEN(1,99999)),(""))</f>
        <v/>
      </c>
      <c r="I1668" s="16" t="str">
        <f>IF('Lay Out'!A1668&gt;1,'Lay Out'!B1668,"")</f>
        <v/>
      </c>
      <c r="J1668" s="16" t="str">
        <f t="shared" si="157"/>
        <v/>
      </c>
      <c r="K1668" s="16" t="str">
        <f t="shared" si="158"/>
        <v/>
      </c>
      <c r="L1668" s="16" t="str" cm="1">
        <f t="array" ref="L1668">IF(E1668="","",_xlfn.IFS(E1668=18,40,E1668=16,3,E1668=10,10))</f>
        <v/>
      </c>
      <c r="M1668" s="22" t="str">
        <f>IF(E1668=18,'Lay Out'!D1668,IF(E1668=10,'Lay Out'!D1668,IF(E1668=16,'Lay Out'!D1668,"")))</f>
        <v/>
      </c>
      <c r="N1668" s="16" t="str">
        <f>IF(K1668=1,'Lay Out'!G1668,"")</f>
        <v/>
      </c>
      <c r="O1668" s="23" t="str">
        <f>IF(K1668=1,'Lay Out'!$J$25,"")</f>
        <v/>
      </c>
      <c r="P1668">
        <f t="shared" si="159"/>
        <v>90646</v>
      </c>
      <c r="Q1668" s="16" t="str">
        <f>IF(K1668=1,'Lay Out'!F1668,"")</f>
        <v/>
      </c>
    </row>
    <row r="1669" spans="1:17" ht="14.4">
      <c r="A1669" t="str">
        <f>IF(C1669="no",_xlfn.XLOOKUP(D1669,'BASE BANCOS'!B:B,'BASE BANCOS'!C:C,"",0,1),IF(C1669&gt;2,_xlfn.XLOOKUP(D1669,'BASE BANCOS'!A:A,'BASE BANCOS'!C:C,"",0,1),""))</f>
        <v/>
      </c>
      <c r="B1669" s="16" t="str">
        <f>_xlfn.XLOOKUP(A1669,'BASE BANCOS'!C:C,'BASE BANCOS'!B:B,"",0,1)</f>
        <v/>
      </c>
      <c r="C1669" t="str">
        <f t="shared" si="155"/>
        <v/>
      </c>
      <c r="D1669" s="16">
        <f t="shared" ref="D1669:D1732" si="160">IF(E1669=18,MID(F1669,1,3),IF(G1669="","",G1669))</f>
        <v>0</v>
      </c>
      <c r="E1669" t="str">
        <f t="shared" si="156"/>
        <v/>
      </c>
      <c r="F1669" s="21" t="str">
        <f>IF('Lay Out'!A1669&gt;1,'Lay Out'!C1669,"")</f>
        <v/>
      </c>
      <c r="G1669">
        <f>'Lay Out'!E1669</f>
        <v>0</v>
      </c>
      <c r="H1669" s="16" t="str">
        <f ca="1">IF('Lay Out'!A1669&gt;3,CONCATENATE('Lay Out'!A1669,RANDBETWEEN(1,99999)),(""))</f>
        <v/>
      </c>
      <c r="I1669" s="16" t="str">
        <f>IF('Lay Out'!A1669&gt;1,'Lay Out'!B1669,"")</f>
        <v/>
      </c>
      <c r="J1669" s="16" t="str">
        <f t="shared" si="157"/>
        <v/>
      </c>
      <c r="K1669" s="16" t="str">
        <f t="shared" si="158"/>
        <v/>
      </c>
      <c r="L1669" s="16" t="str" cm="1">
        <f t="array" ref="L1669">IF(E1669="","",_xlfn.IFS(E1669=18,40,E1669=16,3,E1669=10,10))</f>
        <v/>
      </c>
      <c r="M1669" s="22" t="str">
        <f>IF(E1669=18,'Lay Out'!D1669,IF(E1669=10,'Lay Out'!D1669,IF(E1669=16,'Lay Out'!D1669,"")))</f>
        <v/>
      </c>
      <c r="N1669" s="16" t="str">
        <f>IF(K1669=1,'Lay Out'!G1669,"")</f>
        <v/>
      </c>
      <c r="O1669" s="23" t="str">
        <f>IF(K1669=1,'Lay Out'!$J$25,"")</f>
        <v/>
      </c>
      <c r="P1669">
        <f t="shared" si="159"/>
        <v>90646</v>
      </c>
      <c r="Q1669" s="16" t="str">
        <f>IF(K1669=1,'Lay Out'!F1669,"")</f>
        <v/>
      </c>
    </row>
    <row r="1670" spans="1:17" ht="14.4">
      <c r="A1670" t="str">
        <f>IF(C1670="no",_xlfn.XLOOKUP(D1670,'BASE BANCOS'!B:B,'BASE BANCOS'!C:C,"",0,1),IF(C1670&gt;2,_xlfn.XLOOKUP(D1670,'BASE BANCOS'!A:A,'BASE BANCOS'!C:C,"",0,1),""))</f>
        <v/>
      </c>
      <c r="B1670" s="16" t="str">
        <f>_xlfn.XLOOKUP(A1670,'BASE BANCOS'!C:C,'BASE BANCOS'!B:B,"",0,1)</f>
        <v/>
      </c>
      <c r="C1670" t="str">
        <f t="shared" ref="C1670:C1733" si="161">IF(E1670=18,"ok",IF(E1670="","","no"))</f>
        <v/>
      </c>
      <c r="D1670" s="16">
        <f t="shared" si="160"/>
        <v>0</v>
      </c>
      <c r="E1670" t="str">
        <f t="shared" si="156"/>
        <v/>
      </c>
      <c r="F1670" s="21" t="str">
        <f>IF('Lay Out'!A1670&gt;1,'Lay Out'!C1670,"")</f>
        <v/>
      </c>
      <c r="G1670">
        <f>'Lay Out'!E1670</f>
        <v>0</v>
      </c>
      <c r="H1670" s="16" t="str">
        <f ca="1">IF('Lay Out'!A1670&gt;3,CONCATENATE('Lay Out'!A1670,RANDBETWEEN(1,99999)),(""))</f>
        <v/>
      </c>
      <c r="I1670" s="16" t="str">
        <f>IF('Lay Out'!A1670&gt;1,'Lay Out'!B1670,"")</f>
        <v/>
      </c>
      <c r="J1670" s="16" t="str">
        <f t="shared" si="157"/>
        <v/>
      </c>
      <c r="K1670" s="16" t="str">
        <f t="shared" si="158"/>
        <v/>
      </c>
      <c r="L1670" s="16" t="str" cm="1">
        <f t="array" ref="L1670">IF(E1670="","",_xlfn.IFS(E1670=18,40,E1670=16,3,E1670=10,10))</f>
        <v/>
      </c>
      <c r="M1670" s="22" t="str">
        <f>IF(E1670=18,'Lay Out'!D1670,IF(E1670=10,'Lay Out'!D1670,IF(E1670=16,'Lay Out'!D1670,"")))</f>
        <v/>
      </c>
      <c r="N1670" s="16" t="str">
        <f>IF(K1670=1,'Lay Out'!G1670,"")</f>
        <v/>
      </c>
      <c r="O1670" s="23" t="str">
        <f>IF(K1670=1,'Lay Out'!$J$25,"")</f>
        <v/>
      </c>
      <c r="P1670">
        <f t="shared" si="159"/>
        <v>90646</v>
      </c>
      <c r="Q1670" s="16" t="str">
        <f>IF(K1670=1,'Lay Out'!F1670,"")</f>
        <v/>
      </c>
    </row>
    <row r="1671" spans="1:17" ht="14.4">
      <c r="A1671" t="str">
        <f>IF(C1671="no",_xlfn.XLOOKUP(D1671,'BASE BANCOS'!B:B,'BASE BANCOS'!C:C,"",0,1),IF(C1671&gt;2,_xlfn.XLOOKUP(D1671,'BASE BANCOS'!A:A,'BASE BANCOS'!C:C,"",0,1),""))</f>
        <v/>
      </c>
      <c r="B1671" s="16" t="str">
        <f>_xlfn.XLOOKUP(A1671,'BASE BANCOS'!C:C,'BASE BANCOS'!B:B,"",0,1)</f>
        <v/>
      </c>
      <c r="C1671" t="str">
        <f t="shared" si="161"/>
        <v/>
      </c>
      <c r="D1671" s="16">
        <f t="shared" si="160"/>
        <v>0</v>
      </c>
      <c r="E1671" t="str">
        <f t="shared" si="156"/>
        <v/>
      </c>
      <c r="F1671" s="21" t="str">
        <f>IF('Lay Out'!A1671&gt;1,'Lay Out'!C1671,"")</f>
        <v/>
      </c>
      <c r="G1671">
        <f>'Lay Out'!E1671</f>
        <v>0</v>
      </c>
      <c r="H1671" s="16" t="str">
        <f ca="1">IF('Lay Out'!A1671&gt;3,CONCATENATE('Lay Out'!A1671,RANDBETWEEN(1,99999)),(""))</f>
        <v/>
      </c>
      <c r="I1671" s="16" t="str">
        <f>IF('Lay Out'!A1671&gt;1,'Lay Out'!B1671,"")</f>
        <v/>
      </c>
      <c r="J1671" s="16" t="str">
        <f t="shared" si="157"/>
        <v/>
      </c>
      <c r="K1671" s="16" t="str">
        <f t="shared" si="158"/>
        <v/>
      </c>
      <c r="L1671" s="16" t="str" cm="1">
        <f t="array" ref="L1671">IF(E1671="","",_xlfn.IFS(E1671=18,40,E1671=16,3,E1671=10,10))</f>
        <v/>
      </c>
      <c r="M1671" s="22" t="str">
        <f>IF(E1671=18,'Lay Out'!D1671,IF(E1671=10,'Lay Out'!D1671,IF(E1671=16,'Lay Out'!D1671,"")))</f>
        <v/>
      </c>
      <c r="N1671" s="16" t="str">
        <f>IF(K1671=1,'Lay Out'!G1671,"")</f>
        <v/>
      </c>
      <c r="O1671" s="23" t="str">
        <f>IF(K1671=1,'Lay Out'!$J$25,"")</f>
        <v/>
      </c>
      <c r="P1671">
        <f t="shared" si="159"/>
        <v>90646</v>
      </c>
      <c r="Q1671" s="16" t="str">
        <f>IF(K1671=1,'Lay Out'!F1671,"")</f>
        <v/>
      </c>
    </row>
    <row r="1672" spans="1:17" ht="14.4">
      <c r="A1672" t="str">
        <f>IF(C1672="no",_xlfn.XLOOKUP(D1672,'BASE BANCOS'!B:B,'BASE BANCOS'!C:C,"",0,1),IF(C1672&gt;2,_xlfn.XLOOKUP(D1672,'BASE BANCOS'!A:A,'BASE BANCOS'!C:C,"",0,1),""))</f>
        <v/>
      </c>
      <c r="B1672" s="16" t="str">
        <f>_xlfn.XLOOKUP(A1672,'BASE BANCOS'!C:C,'BASE BANCOS'!B:B,"",0,1)</f>
        <v/>
      </c>
      <c r="C1672" t="str">
        <f t="shared" si="161"/>
        <v/>
      </c>
      <c r="D1672" s="16">
        <f t="shared" si="160"/>
        <v>0</v>
      </c>
      <c r="E1672" t="str">
        <f t="shared" si="156"/>
        <v/>
      </c>
      <c r="F1672" s="21" t="str">
        <f>IF('Lay Out'!A1672&gt;1,'Lay Out'!C1672,"")</f>
        <v/>
      </c>
      <c r="G1672">
        <f>'Lay Out'!E1672</f>
        <v>0</v>
      </c>
      <c r="H1672" s="16" t="str">
        <f ca="1">IF('Lay Out'!A1672&gt;3,CONCATENATE('Lay Out'!A1672,RANDBETWEEN(1,99999)),(""))</f>
        <v/>
      </c>
      <c r="I1672" s="16" t="str">
        <f>IF('Lay Out'!A1672&gt;1,'Lay Out'!B1672,"")</f>
        <v/>
      </c>
      <c r="J1672" s="16" t="str">
        <f t="shared" si="157"/>
        <v/>
      </c>
      <c r="K1672" s="16" t="str">
        <f t="shared" si="158"/>
        <v/>
      </c>
      <c r="L1672" s="16" t="str" cm="1">
        <f t="array" ref="L1672">IF(E1672="","",_xlfn.IFS(E1672=18,40,E1672=16,3,E1672=10,10))</f>
        <v/>
      </c>
      <c r="M1672" s="22" t="str">
        <f>IF(E1672=18,'Lay Out'!D1672,IF(E1672=10,'Lay Out'!D1672,IF(E1672=16,'Lay Out'!D1672,"")))</f>
        <v/>
      </c>
      <c r="N1672" s="16" t="str">
        <f>IF(K1672=1,'Lay Out'!G1672,"")</f>
        <v/>
      </c>
      <c r="O1672" s="23" t="str">
        <f>IF(K1672=1,'Lay Out'!$J$25,"")</f>
        <v/>
      </c>
      <c r="P1672">
        <f t="shared" si="159"/>
        <v>90646</v>
      </c>
      <c r="Q1672" s="16" t="str">
        <f>IF(K1672=1,'Lay Out'!F1672,"")</f>
        <v/>
      </c>
    </row>
    <row r="1673" spans="1:17" ht="14.4">
      <c r="A1673" t="str">
        <f>IF(C1673="no",_xlfn.XLOOKUP(D1673,'BASE BANCOS'!B:B,'BASE BANCOS'!C:C,"",0,1),IF(C1673&gt;2,_xlfn.XLOOKUP(D1673,'BASE BANCOS'!A:A,'BASE BANCOS'!C:C,"",0,1),""))</f>
        <v/>
      </c>
      <c r="B1673" s="16" t="str">
        <f>_xlfn.XLOOKUP(A1673,'BASE BANCOS'!C:C,'BASE BANCOS'!B:B,"",0,1)</f>
        <v/>
      </c>
      <c r="C1673" t="str">
        <f t="shared" si="161"/>
        <v/>
      </c>
      <c r="D1673" s="16">
        <f t="shared" si="160"/>
        <v>0</v>
      </c>
      <c r="E1673" t="str">
        <f t="shared" si="156"/>
        <v/>
      </c>
      <c r="F1673" s="21" t="str">
        <f>IF('Lay Out'!A1673&gt;1,'Lay Out'!C1673,"")</f>
        <v/>
      </c>
      <c r="G1673">
        <f>'Lay Out'!E1673</f>
        <v>0</v>
      </c>
      <c r="H1673" s="16" t="str">
        <f ca="1">IF('Lay Out'!A1673&gt;3,CONCATENATE('Lay Out'!A1673,RANDBETWEEN(1,99999)),(""))</f>
        <v/>
      </c>
      <c r="I1673" s="16" t="str">
        <f>IF('Lay Out'!A1673&gt;1,'Lay Out'!B1673,"")</f>
        <v/>
      </c>
      <c r="J1673" s="16" t="str">
        <f t="shared" si="157"/>
        <v/>
      </c>
      <c r="K1673" s="16" t="str">
        <f t="shared" si="158"/>
        <v/>
      </c>
      <c r="L1673" s="16" t="str" cm="1">
        <f t="array" ref="L1673">IF(E1673="","",_xlfn.IFS(E1673=18,40,E1673=16,3,E1673=10,10))</f>
        <v/>
      </c>
      <c r="M1673" s="22" t="str">
        <f>IF(E1673=18,'Lay Out'!D1673,IF(E1673=10,'Lay Out'!D1673,IF(E1673=16,'Lay Out'!D1673,"")))</f>
        <v/>
      </c>
      <c r="N1673" s="16" t="str">
        <f>IF(K1673=1,'Lay Out'!G1673,"")</f>
        <v/>
      </c>
      <c r="O1673" s="23" t="str">
        <f>IF(K1673=1,'Lay Out'!$J$25,"")</f>
        <v/>
      </c>
      <c r="P1673">
        <f t="shared" si="159"/>
        <v>90646</v>
      </c>
      <c r="Q1673" s="16" t="str">
        <f>IF(K1673=1,'Lay Out'!F1673,"")</f>
        <v/>
      </c>
    </row>
    <row r="1674" spans="1:17" ht="14.4">
      <c r="A1674" t="str">
        <f>IF(C1674="no",_xlfn.XLOOKUP(D1674,'BASE BANCOS'!B:B,'BASE BANCOS'!C:C,"",0,1),IF(C1674&gt;2,_xlfn.XLOOKUP(D1674,'BASE BANCOS'!A:A,'BASE BANCOS'!C:C,"",0,1),""))</f>
        <v/>
      </c>
      <c r="B1674" s="16" t="str">
        <f>_xlfn.XLOOKUP(A1674,'BASE BANCOS'!C:C,'BASE BANCOS'!B:B,"",0,1)</f>
        <v/>
      </c>
      <c r="C1674" t="str">
        <f t="shared" si="161"/>
        <v/>
      </c>
      <c r="D1674" s="16">
        <f t="shared" si="160"/>
        <v>0</v>
      </c>
      <c r="E1674" t="str">
        <f t="shared" si="156"/>
        <v/>
      </c>
      <c r="F1674" s="21" t="str">
        <f>IF('Lay Out'!A1674&gt;1,'Lay Out'!C1674,"")</f>
        <v/>
      </c>
      <c r="G1674">
        <f>'Lay Out'!E1674</f>
        <v>0</v>
      </c>
      <c r="H1674" s="16" t="str">
        <f ca="1">IF('Lay Out'!A1674&gt;3,CONCATENATE('Lay Out'!A1674,RANDBETWEEN(1,99999)),(""))</f>
        <v/>
      </c>
      <c r="I1674" s="16" t="str">
        <f>IF('Lay Out'!A1674&gt;1,'Lay Out'!B1674,"")</f>
        <v/>
      </c>
      <c r="J1674" s="16" t="str">
        <f t="shared" si="157"/>
        <v/>
      </c>
      <c r="K1674" s="16" t="str">
        <f t="shared" si="158"/>
        <v/>
      </c>
      <c r="L1674" s="16" t="str" cm="1">
        <f t="array" ref="L1674">IF(E1674="","",_xlfn.IFS(E1674=18,40,E1674=16,3,E1674=10,10))</f>
        <v/>
      </c>
      <c r="M1674" s="22" t="str">
        <f>IF(E1674=18,'Lay Out'!D1674,IF(E1674=10,'Lay Out'!D1674,IF(E1674=16,'Lay Out'!D1674,"")))</f>
        <v/>
      </c>
      <c r="N1674" s="16" t="str">
        <f>IF(K1674=1,'Lay Out'!G1674,"")</f>
        <v/>
      </c>
      <c r="O1674" s="23" t="str">
        <f>IF(K1674=1,'Lay Out'!$J$25,"")</f>
        <v/>
      </c>
      <c r="P1674">
        <f t="shared" si="159"/>
        <v>90646</v>
      </c>
      <c r="Q1674" s="16" t="str">
        <f>IF(K1674=1,'Lay Out'!F1674,"")</f>
        <v/>
      </c>
    </row>
    <row r="1675" spans="1:17" ht="14.4">
      <c r="A1675" t="str">
        <f>IF(C1675="no",_xlfn.XLOOKUP(D1675,'BASE BANCOS'!B:B,'BASE BANCOS'!C:C,"",0,1),IF(C1675&gt;2,_xlfn.XLOOKUP(D1675,'BASE BANCOS'!A:A,'BASE BANCOS'!C:C,"",0,1),""))</f>
        <v/>
      </c>
      <c r="B1675" s="16" t="str">
        <f>_xlfn.XLOOKUP(A1675,'BASE BANCOS'!C:C,'BASE BANCOS'!B:B,"",0,1)</f>
        <v/>
      </c>
      <c r="C1675" t="str">
        <f t="shared" si="161"/>
        <v/>
      </c>
      <c r="D1675" s="16">
        <f t="shared" si="160"/>
        <v>0</v>
      </c>
      <c r="E1675" t="str">
        <f t="shared" si="156"/>
        <v/>
      </c>
      <c r="F1675" s="21" t="str">
        <f>IF('Lay Out'!A1675&gt;1,'Lay Out'!C1675,"")</f>
        <v/>
      </c>
      <c r="G1675">
        <f>'Lay Out'!E1675</f>
        <v>0</v>
      </c>
      <c r="H1675" s="16" t="str">
        <f ca="1">IF('Lay Out'!A1675&gt;3,CONCATENATE('Lay Out'!A1675,RANDBETWEEN(1,99999)),(""))</f>
        <v/>
      </c>
      <c r="I1675" s="16" t="str">
        <f>IF('Lay Out'!A1675&gt;1,'Lay Out'!B1675,"")</f>
        <v/>
      </c>
      <c r="J1675" s="16" t="str">
        <f t="shared" si="157"/>
        <v/>
      </c>
      <c r="K1675" s="16" t="str">
        <f t="shared" si="158"/>
        <v/>
      </c>
      <c r="L1675" s="16" t="str" cm="1">
        <f t="array" ref="L1675">IF(E1675="","",_xlfn.IFS(E1675=18,40,E1675=16,3,E1675=10,10))</f>
        <v/>
      </c>
      <c r="M1675" s="22" t="str">
        <f>IF(E1675=18,'Lay Out'!D1675,IF(E1675=10,'Lay Out'!D1675,IF(E1675=16,'Lay Out'!D1675,"")))</f>
        <v/>
      </c>
      <c r="N1675" s="16" t="str">
        <f>IF(K1675=1,'Lay Out'!G1675,"")</f>
        <v/>
      </c>
      <c r="O1675" s="23" t="str">
        <f>IF(K1675=1,'Lay Out'!$J$25,"")</f>
        <v/>
      </c>
      <c r="P1675">
        <f t="shared" si="159"/>
        <v>90646</v>
      </c>
      <c r="Q1675" s="16" t="str">
        <f>IF(K1675=1,'Lay Out'!F1675,"")</f>
        <v/>
      </c>
    </row>
    <row r="1676" spans="1:17" ht="14.4">
      <c r="A1676" t="str">
        <f>IF(C1676="no",_xlfn.XLOOKUP(D1676,'BASE BANCOS'!B:B,'BASE BANCOS'!C:C,"",0,1),IF(C1676&gt;2,_xlfn.XLOOKUP(D1676,'BASE BANCOS'!A:A,'BASE BANCOS'!C:C,"",0,1),""))</f>
        <v/>
      </c>
      <c r="B1676" s="16" t="str">
        <f>_xlfn.XLOOKUP(A1676,'BASE BANCOS'!C:C,'BASE BANCOS'!B:B,"",0,1)</f>
        <v/>
      </c>
      <c r="C1676" t="str">
        <f t="shared" si="161"/>
        <v/>
      </c>
      <c r="D1676" s="16">
        <f t="shared" si="160"/>
        <v>0</v>
      </c>
      <c r="E1676" t="str">
        <f t="shared" si="156"/>
        <v/>
      </c>
      <c r="F1676" s="21" t="str">
        <f>IF('Lay Out'!A1676&gt;1,'Lay Out'!C1676,"")</f>
        <v/>
      </c>
      <c r="G1676">
        <f>'Lay Out'!E1676</f>
        <v>0</v>
      </c>
      <c r="H1676" s="16" t="str">
        <f ca="1">IF('Lay Out'!A1676&gt;3,CONCATENATE('Lay Out'!A1676,RANDBETWEEN(1,99999)),(""))</f>
        <v/>
      </c>
      <c r="I1676" s="16" t="str">
        <f>IF('Lay Out'!A1676&gt;1,'Lay Out'!B1676,"")</f>
        <v/>
      </c>
      <c r="J1676" s="16" t="str">
        <f t="shared" si="157"/>
        <v/>
      </c>
      <c r="K1676" s="16" t="str">
        <f t="shared" si="158"/>
        <v/>
      </c>
      <c r="L1676" s="16" t="str" cm="1">
        <f t="array" ref="L1676">IF(E1676="","",_xlfn.IFS(E1676=18,40,E1676=16,3,E1676=10,10))</f>
        <v/>
      </c>
      <c r="M1676" s="22" t="str">
        <f>IF(E1676=18,'Lay Out'!D1676,IF(E1676=10,'Lay Out'!D1676,IF(E1676=16,'Lay Out'!D1676,"")))</f>
        <v/>
      </c>
      <c r="N1676" s="16" t="str">
        <f>IF(K1676=1,'Lay Out'!G1676,"")</f>
        <v/>
      </c>
      <c r="O1676" s="23" t="str">
        <f>IF(K1676=1,'Lay Out'!$J$25,"")</f>
        <v/>
      </c>
      <c r="P1676">
        <f t="shared" si="159"/>
        <v>90646</v>
      </c>
      <c r="Q1676" s="16" t="str">
        <f>IF(K1676=1,'Lay Out'!F1676,"")</f>
        <v/>
      </c>
    </row>
    <row r="1677" spans="1:17" ht="14.4">
      <c r="A1677" t="str">
        <f>IF(C1677="no",_xlfn.XLOOKUP(D1677,'BASE BANCOS'!B:B,'BASE BANCOS'!C:C,"",0,1),IF(C1677&gt;2,_xlfn.XLOOKUP(D1677,'BASE BANCOS'!A:A,'BASE BANCOS'!C:C,"",0,1),""))</f>
        <v/>
      </c>
      <c r="B1677" s="16" t="str">
        <f>_xlfn.XLOOKUP(A1677,'BASE BANCOS'!C:C,'BASE BANCOS'!B:B,"",0,1)</f>
        <v/>
      </c>
      <c r="C1677" t="str">
        <f t="shared" si="161"/>
        <v/>
      </c>
      <c r="D1677" s="16">
        <f t="shared" si="160"/>
        <v>0</v>
      </c>
      <c r="E1677" t="str">
        <f t="shared" si="156"/>
        <v/>
      </c>
      <c r="F1677" s="21" t="str">
        <f>IF('Lay Out'!A1677&gt;1,'Lay Out'!C1677,"")</f>
        <v/>
      </c>
      <c r="G1677">
        <f>'Lay Out'!E1677</f>
        <v>0</v>
      </c>
      <c r="H1677" s="16" t="str">
        <f ca="1">IF('Lay Out'!A1677&gt;3,CONCATENATE('Lay Out'!A1677,RANDBETWEEN(1,99999)),(""))</f>
        <v/>
      </c>
      <c r="I1677" s="16" t="str">
        <f>IF('Lay Out'!A1677&gt;1,'Lay Out'!B1677,"")</f>
        <v/>
      </c>
      <c r="J1677" s="16" t="str">
        <f t="shared" si="157"/>
        <v/>
      </c>
      <c r="K1677" s="16" t="str">
        <f t="shared" si="158"/>
        <v/>
      </c>
      <c r="L1677" s="16" t="str" cm="1">
        <f t="array" ref="L1677">IF(E1677="","",_xlfn.IFS(E1677=18,40,E1677=16,3,E1677=10,10))</f>
        <v/>
      </c>
      <c r="M1677" s="22" t="str">
        <f>IF(E1677=18,'Lay Out'!D1677,IF(E1677=10,'Lay Out'!D1677,IF(E1677=16,'Lay Out'!D1677,"")))</f>
        <v/>
      </c>
      <c r="N1677" s="16" t="str">
        <f>IF(K1677=1,'Lay Out'!G1677,"")</f>
        <v/>
      </c>
      <c r="O1677" s="23" t="str">
        <f>IF(K1677=1,'Lay Out'!$J$25,"")</f>
        <v/>
      </c>
      <c r="P1677">
        <f t="shared" si="159"/>
        <v>90646</v>
      </c>
      <c r="Q1677" s="16" t="str">
        <f>IF(K1677=1,'Lay Out'!F1677,"")</f>
        <v/>
      </c>
    </row>
    <row r="1678" spans="1:17" ht="14.4">
      <c r="A1678" t="str">
        <f>IF(C1678="no",_xlfn.XLOOKUP(D1678,'BASE BANCOS'!B:B,'BASE BANCOS'!C:C,"",0,1),IF(C1678&gt;2,_xlfn.XLOOKUP(D1678,'BASE BANCOS'!A:A,'BASE BANCOS'!C:C,"",0,1),""))</f>
        <v/>
      </c>
      <c r="B1678" s="16" t="str">
        <f>_xlfn.XLOOKUP(A1678,'BASE BANCOS'!C:C,'BASE BANCOS'!B:B,"",0,1)</f>
        <v/>
      </c>
      <c r="C1678" t="str">
        <f t="shared" si="161"/>
        <v/>
      </c>
      <c r="D1678" s="16">
        <f t="shared" si="160"/>
        <v>0</v>
      </c>
      <c r="E1678" t="str">
        <f t="shared" si="156"/>
        <v/>
      </c>
      <c r="F1678" s="21" t="str">
        <f>IF('Lay Out'!A1678&gt;1,'Lay Out'!C1678,"")</f>
        <v/>
      </c>
      <c r="G1678">
        <f>'Lay Out'!E1678</f>
        <v>0</v>
      </c>
      <c r="H1678" s="16" t="str">
        <f ca="1">IF('Lay Out'!A1678&gt;3,CONCATENATE('Lay Out'!A1678,RANDBETWEEN(1,99999)),(""))</f>
        <v/>
      </c>
      <c r="I1678" s="16" t="str">
        <f>IF('Lay Out'!A1678&gt;1,'Lay Out'!B1678,"")</f>
        <v/>
      </c>
      <c r="J1678" s="16" t="str">
        <f t="shared" si="157"/>
        <v/>
      </c>
      <c r="K1678" s="16" t="str">
        <f t="shared" si="158"/>
        <v/>
      </c>
      <c r="L1678" s="16" t="str" cm="1">
        <f t="array" ref="L1678">IF(E1678="","",_xlfn.IFS(E1678=18,40,E1678=16,3,E1678=10,10))</f>
        <v/>
      </c>
      <c r="M1678" s="22" t="str">
        <f>IF(E1678=18,'Lay Out'!D1678,IF(E1678=10,'Lay Out'!D1678,IF(E1678=16,'Lay Out'!D1678,"")))</f>
        <v/>
      </c>
      <c r="N1678" s="16" t="str">
        <f>IF(K1678=1,'Lay Out'!G1678,"")</f>
        <v/>
      </c>
      <c r="O1678" s="23" t="str">
        <f>IF(K1678=1,'Lay Out'!$J$25,"")</f>
        <v/>
      </c>
      <c r="P1678">
        <f t="shared" si="159"/>
        <v>90646</v>
      </c>
      <c r="Q1678" s="16" t="str">
        <f>IF(K1678=1,'Lay Out'!F1678,"")</f>
        <v/>
      </c>
    </row>
    <row r="1679" spans="1:17" ht="14.4">
      <c r="A1679" t="str">
        <f>IF(C1679="no",_xlfn.XLOOKUP(D1679,'BASE BANCOS'!B:B,'BASE BANCOS'!C:C,"",0,1),IF(C1679&gt;2,_xlfn.XLOOKUP(D1679,'BASE BANCOS'!A:A,'BASE BANCOS'!C:C,"",0,1),""))</f>
        <v/>
      </c>
      <c r="B1679" s="16" t="str">
        <f>_xlfn.XLOOKUP(A1679,'BASE BANCOS'!C:C,'BASE BANCOS'!B:B,"",0,1)</f>
        <v/>
      </c>
      <c r="C1679" t="str">
        <f t="shared" si="161"/>
        <v/>
      </c>
      <c r="D1679" s="16">
        <f t="shared" si="160"/>
        <v>0</v>
      </c>
      <c r="E1679" t="str">
        <f t="shared" si="156"/>
        <v/>
      </c>
      <c r="F1679" s="21" t="str">
        <f>IF('Lay Out'!A1679&gt;1,'Lay Out'!C1679,"")</f>
        <v/>
      </c>
      <c r="G1679">
        <f>'Lay Out'!E1679</f>
        <v>0</v>
      </c>
      <c r="H1679" s="16" t="str">
        <f ca="1">IF('Lay Out'!A1679&gt;3,CONCATENATE('Lay Out'!A1679,RANDBETWEEN(1,99999)),(""))</f>
        <v/>
      </c>
      <c r="I1679" s="16" t="str">
        <f>IF('Lay Out'!A1679&gt;1,'Lay Out'!B1679,"")</f>
        <v/>
      </c>
      <c r="J1679" s="16" t="str">
        <f t="shared" si="157"/>
        <v/>
      </c>
      <c r="K1679" s="16" t="str">
        <f t="shared" si="158"/>
        <v/>
      </c>
      <c r="L1679" s="16" t="str" cm="1">
        <f t="array" ref="L1679">IF(E1679="","",_xlfn.IFS(E1679=18,40,E1679=16,3,E1679=10,10))</f>
        <v/>
      </c>
      <c r="M1679" s="22" t="str">
        <f>IF(E1679=18,'Lay Out'!D1679,IF(E1679=10,'Lay Out'!D1679,IF(E1679=16,'Lay Out'!D1679,"")))</f>
        <v/>
      </c>
      <c r="N1679" s="16" t="str">
        <f>IF(K1679=1,'Lay Out'!G1679,"")</f>
        <v/>
      </c>
      <c r="O1679" s="23" t="str">
        <f>IF(K1679=1,'Lay Out'!$J$25,"")</f>
        <v/>
      </c>
      <c r="P1679">
        <f t="shared" si="159"/>
        <v>90646</v>
      </c>
      <c r="Q1679" s="16" t="str">
        <f>IF(K1679=1,'Lay Out'!F1679,"")</f>
        <v/>
      </c>
    </row>
    <row r="1680" spans="1:17" ht="14.4">
      <c r="A1680" t="str">
        <f>IF(C1680="no",_xlfn.XLOOKUP(D1680,'BASE BANCOS'!B:B,'BASE BANCOS'!C:C,"",0,1),IF(C1680&gt;2,_xlfn.XLOOKUP(D1680,'BASE BANCOS'!A:A,'BASE BANCOS'!C:C,"",0,1),""))</f>
        <v/>
      </c>
      <c r="B1680" s="16" t="str">
        <f>_xlfn.XLOOKUP(A1680,'BASE BANCOS'!C:C,'BASE BANCOS'!B:B,"",0,1)</f>
        <v/>
      </c>
      <c r="C1680" t="str">
        <f t="shared" si="161"/>
        <v/>
      </c>
      <c r="D1680" s="16">
        <f t="shared" si="160"/>
        <v>0</v>
      </c>
      <c r="E1680" t="str">
        <f t="shared" si="156"/>
        <v/>
      </c>
      <c r="F1680" s="21" t="str">
        <f>IF('Lay Out'!A1680&gt;1,'Lay Out'!C1680,"")</f>
        <v/>
      </c>
      <c r="G1680">
        <f>'Lay Out'!E1680</f>
        <v>0</v>
      </c>
      <c r="H1680" s="16" t="str">
        <f ca="1">IF('Lay Out'!A1680&gt;3,CONCATENATE('Lay Out'!A1680,RANDBETWEEN(1,99999)),(""))</f>
        <v/>
      </c>
      <c r="I1680" s="16" t="str">
        <f>IF('Lay Out'!A1680&gt;1,'Lay Out'!B1680,"")</f>
        <v/>
      </c>
      <c r="J1680" s="16" t="str">
        <f t="shared" si="157"/>
        <v/>
      </c>
      <c r="K1680" s="16" t="str">
        <f t="shared" si="158"/>
        <v/>
      </c>
      <c r="L1680" s="16" t="str" cm="1">
        <f t="array" ref="L1680">IF(E1680="","",_xlfn.IFS(E1680=18,40,E1680=16,3,E1680=10,10))</f>
        <v/>
      </c>
      <c r="M1680" s="22" t="str">
        <f>IF(E1680=18,'Lay Out'!D1680,IF(E1680=10,'Lay Out'!D1680,IF(E1680=16,'Lay Out'!D1680,"")))</f>
        <v/>
      </c>
      <c r="N1680" s="16" t="str">
        <f>IF(K1680=1,'Lay Out'!G1680,"")</f>
        <v/>
      </c>
      <c r="O1680" s="23" t="str">
        <f>IF(K1680=1,'Lay Out'!$J$25,"")</f>
        <v/>
      </c>
      <c r="P1680">
        <f t="shared" si="159"/>
        <v>90646</v>
      </c>
      <c r="Q1680" s="16" t="str">
        <f>IF(K1680=1,'Lay Out'!F1680,"")</f>
        <v/>
      </c>
    </row>
    <row r="1681" spans="1:17" ht="14.4">
      <c r="A1681" t="str">
        <f>IF(C1681="no",_xlfn.XLOOKUP(D1681,'BASE BANCOS'!B:B,'BASE BANCOS'!C:C,"",0,1),IF(C1681&gt;2,_xlfn.XLOOKUP(D1681,'BASE BANCOS'!A:A,'BASE BANCOS'!C:C,"",0,1),""))</f>
        <v/>
      </c>
      <c r="B1681" s="16" t="str">
        <f>_xlfn.XLOOKUP(A1681,'BASE BANCOS'!C:C,'BASE BANCOS'!B:B,"",0,1)</f>
        <v/>
      </c>
      <c r="C1681" t="str">
        <f t="shared" si="161"/>
        <v/>
      </c>
      <c r="D1681" s="16">
        <f t="shared" si="160"/>
        <v>0</v>
      </c>
      <c r="E1681" t="str">
        <f t="shared" si="156"/>
        <v/>
      </c>
      <c r="F1681" s="21" t="str">
        <f>IF('Lay Out'!A1681&gt;1,'Lay Out'!C1681,"")</f>
        <v/>
      </c>
      <c r="G1681">
        <f>'Lay Out'!E1681</f>
        <v>0</v>
      </c>
      <c r="H1681" s="16" t="str">
        <f ca="1">IF('Lay Out'!A1681&gt;3,CONCATENATE('Lay Out'!A1681,RANDBETWEEN(1,99999)),(""))</f>
        <v/>
      </c>
      <c r="I1681" s="16" t="str">
        <f>IF('Lay Out'!A1681&gt;1,'Lay Out'!B1681,"")</f>
        <v/>
      </c>
      <c r="J1681" s="16" t="str">
        <f t="shared" si="157"/>
        <v/>
      </c>
      <c r="K1681" s="16" t="str">
        <f t="shared" si="158"/>
        <v/>
      </c>
      <c r="L1681" s="16" t="str" cm="1">
        <f t="array" ref="L1681">IF(E1681="","",_xlfn.IFS(E1681=18,40,E1681=16,3,E1681=10,10))</f>
        <v/>
      </c>
      <c r="M1681" s="22" t="str">
        <f>IF(E1681=18,'Lay Out'!D1681,IF(E1681=10,'Lay Out'!D1681,IF(E1681=16,'Lay Out'!D1681,"")))</f>
        <v/>
      </c>
      <c r="N1681" s="16" t="str">
        <f>IF(K1681=1,'Lay Out'!G1681,"")</f>
        <v/>
      </c>
      <c r="O1681" s="23" t="str">
        <f>IF(K1681=1,'Lay Out'!$J$25,"")</f>
        <v/>
      </c>
      <c r="P1681">
        <f t="shared" si="159"/>
        <v>90646</v>
      </c>
      <c r="Q1681" s="16" t="str">
        <f>IF(K1681=1,'Lay Out'!F1681,"")</f>
        <v/>
      </c>
    </row>
    <row r="1682" spans="1:17" ht="14.4">
      <c r="A1682" t="str">
        <f>IF(C1682="no",_xlfn.XLOOKUP(D1682,'BASE BANCOS'!B:B,'BASE BANCOS'!C:C,"",0,1),IF(C1682&gt;2,_xlfn.XLOOKUP(D1682,'BASE BANCOS'!A:A,'BASE BANCOS'!C:C,"",0,1),""))</f>
        <v/>
      </c>
      <c r="B1682" s="16" t="str">
        <f>_xlfn.XLOOKUP(A1682,'BASE BANCOS'!C:C,'BASE BANCOS'!B:B,"",0,1)</f>
        <v/>
      </c>
      <c r="C1682" t="str">
        <f t="shared" si="161"/>
        <v/>
      </c>
      <c r="D1682" s="16">
        <f t="shared" si="160"/>
        <v>0</v>
      </c>
      <c r="E1682" t="str">
        <f t="shared" si="156"/>
        <v/>
      </c>
      <c r="F1682" s="21" t="str">
        <f>IF('Lay Out'!A1682&gt;1,'Lay Out'!C1682,"")</f>
        <v/>
      </c>
      <c r="G1682">
        <f>'Lay Out'!E1682</f>
        <v>0</v>
      </c>
      <c r="H1682" s="16" t="str">
        <f ca="1">IF('Lay Out'!A1682&gt;3,CONCATENATE('Lay Out'!A1682,RANDBETWEEN(1,99999)),(""))</f>
        <v/>
      </c>
      <c r="I1682" s="16" t="str">
        <f>IF('Lay Out'!A1682&gt;1,'Lay Out'!B1682,"")</f>
        <v/>
      </c>
      <c r="J1682" s="16" t="str">
        <f t="shared" si="157"/>
        <v/>
      </c>
      <c r="K1682" s="16" t="str">
        <f t="shared" si="158"/>
        <v/>
      </c>
      <c r="L1682" s="16" t="str" cm="1">
        <f t="array" ref="L1682">IF(E1682="","",_xlfn.IFS(E1682=18,40,E1682=16,3,E1682=10,10))</f>
        <v/>
      </c>
      <c r="M1682" s="22" t="str">
        <f>IF(E1682=18,'Lay Out'!D1682,IF(E1682=10,'Lay Out'!D1682,IF(E1682=16,'Lay Out'!D1682,"")))</f>
        <v/>
      </c>
      <c r="N1682" s="16" t="str">
        <f>IF(K1682=1,'Lay Out'!G1682,"")</f>
        <v/>
      </c>
      <c r="O1682" s="23" t="str">
        <f>IF(K1682=1,'Lay Out'!$J$25,"")</f>
        <v/>
      </c>
      <c r="P1682">
        <f t="shared" si="159"/>
        <v>90646</v>
      </c>
      <c r="Q1682" s="16" t="str">
        <f>IF(K1682=1,'Lay Out'!F1682,"")</f>
        <v/>
      </c>
    </row>
    <row r="1683" spans="1:17" ht="14.4">
      <c r="A1683" t="str">
        <f>IF(C1683="no",_xlfn.XLOOKUP(D1683,'BASE BANCOS'!B:B,'BASE BANCOS'!C:C,"",0,1),IF(C1683&gt;2,_xlfn.XLOOKUP(D1683,'BASE BANCOS'!A:A,'BASE BANCOS'!C:C,"",0,1),""))</f>
        <v/>
      </c>
      <c r="B1683" s="16" t="str">
        <f>_xlfn.XLOOKUP(A1683,'BASE BANCOS'!C:C,'BASE BANCOS'!B:B,"",0,1)</f>
        <v/>
      </c>
      <c r="C1683" t="str">
        <f t="shared" si="161"/>
        <v/>
      </c>
      <c r="D1683" s="16">
        <f t="shared" si="160"/>
        <v>0</v>
      </c>
      <c r="E1683" t="str">
        <f t="shared" si="156"/>
        <v/>
      </c>
      <c r="F1683" s="21" t="str">
        <f>IF('Lay Out'!A1683&gt;1,'Lay Out'!C1683,"")</f>
        <v/>
      </c>
      <c r="G1683">
        <f>'Lay Out'!E1683</f>
        <v>0</v>
      </c>
      <c r="H1683" s="16" t="str">
        <f ca="1">IF('Lay Out'!A1683&gt;3,CONCATENATE('Lay Out'!A1683,RANDBETWEEN(1,99999)),(""))</f>
        <v/>
      </c>
      <c r="I1683" s="16" t="str">
        <f>IF('Lay Out'!A1683&gt;1,'Lay Out'!B1683,"")</f>
        <v/>
      </c>
      <c r="J1683" s="16" t="str">
        <f t="shared" si="157"/>
        <v/>
      </c>
      <c r="K1683" s="16" t="str">
        <f t="shared" si="158"/>
        <v/>
      </c>
      <c r="L1683" s="16" t="str" cm="1">
        <f t="array" ref="L1683">IF(E1683="","",_xlfn.IFS(E1683=18,40,E1683=16,3,E1683=10,10))</f>
        <v/>
      </c>
      <c r="M1683" s="22" t="str">
        <f>IF(E1683=18,'Lay Out'!D1683,IF(E1683=10,'Lay Out'!D1683,IF(E1683=16,'Lay Out'!D1683,"")))</f>
        <v/>
      </c>
      <c r="N1683" s="16" t="str">
        <f>IF(K1683=1,'Lay Out'!G1683,"")</f>
        <v/>
      </c>
      <c r="O1683" s="23" t="str">
        <f>IF(K1683=1,'Lay Out'!$J$25,"")</f>
        <v/>
      </c>
      <c r="P1683">
        <f t="shared" si="159"/>
        <v>90646</v>
      </c>
      <c r="Q1683" s="16" t="str">
        <f>IF(K1683=1,'Lay Out'!F1683,"")</f>
        <v/>
      </c>
    </row>
    <row r="1684" spans="1:17" ht="14.4">
      <c r="A1684" t="str">
        <f>IF(C1684="no",_xlfn.XLOOKUP(D1684,'BASE BANCOS'!B:B,'BASE BANCOS'!C:C,"",0,1),IF(C1684&gt;2,_xlfn.XLOOKUP(D1684,'BASE BANCOS'!A:A,'BASE BANCOS'!C:C,"",0,1),""))</f>
        <v/>
      </c>
      <c r="B1684" s="16" t="str">
        <f>_xlfn.XLOOKUP(A1684,'BASE BANCOS'!C:C,'BASE BANCOS'!B:B,"",0,1)</f>
        <v/>
      </c>
      <c r="C1684" t="str">
        <f t="shared" si="161"/>
        <v/>
      </c>
      <c r="D1684" s="16">
        <f t="shared" si="160"/>
        <v>0</v>
      </c>
      <c r="E1684" t="str">
        <f t="shared" si="156"/>
        <v/>
      </c>
      <c r="F1684" s="21" t="str">
        <f>IF('Lay Out'!A1684&gt;1,'Lay Out'!C1684,"")</f>
        <v/>
      </c>
      <c r="G1684">
        <f>'Lay Out'!E1684</f>
        <v>0</v>
      </c>
      <c r="H1684" s="16" t="str">
        <f ca="1">IF('Lay Out'!A1684&gt;3,CONCATENATE('Lay Out'!A1684,RANDBETWEEN(1,99999)),(""))</f>
        <v/>
      </c>
      <c r="I1684" s="16" t="str">
        <f>IF('Lay Out'!A1684&gt;1,'Lay Out'!B1684,"")</f>
        <v/>
      </c>
      <c r="J1684" s="16" t="str">
        <f t="shared" si="157"/>
        <v/>
      </c>
      <c r="K1684" s="16" t="str">
        <f t="shared" si="158"/>
        <v/>
      </c>
      <c r="L1684" s="16" t="str" cm="1">
        <f t="array" ref="L1684">IF(E1684="","",_xlfn.IFS(E1684=18,40,E1684=16,3,E1684=10,10))</f>
        <v/>
      </c>
      <c r="M1684" s="22" t="str">
        <f>IF(E1684=18,'Lay Out'!D1684,IF(E1684=10,'Lay Out'!D1684,IF(E1684=16,'Lay Out'!D1684,"")))</f>
        <v/>
      </c>
      <c r="N1684" s="16" t="str">
        <f>IF(K1684=1,'Lay Out'!G1684,"")</f>
        <v/>
      </c>
      <c r="O1684" s="23" t="str">
        <f>IF(K1684=1,'Lay Out'!$J$25,"")</f>
        <v/>
      </c>
      <c r="P1684">
        <f t="shared" si="159"/>
        <v>90646</v>
      </c>
      <c r="Q1684" s="16" t="str">
        <f>IF(K1684=1,'Lay Out'!F1684,"")</f>
        <v/>
      </c>
    </row>
    <row r="1685" spans="1:17" ht="14.4">
      <c r="A1685" t="str">
        <f>IF(C1685="no",_xlfn.XLOOKUP(D1685,'BASE BANCOS'!B:B,'BASE BANCOS'!C:C,"",0,1),IF(C1685&gt;2,_xlfn.XLOOKUP(D1685,'BASE BANCOS'!A:A,'BASE BANCOS'!C:C,"",0,1),""))</f>
        <v/>
      </c>
      <c r="B1685" s="16" t="str">
        <f>_xlfn.XLOOKUP(A1685,'BASE BANCOS'!C:C,'BASE BANCOS'!B:B,"",0,1)</f>
        <v/>
      </c>
      <c r="C1685" t="str">
        <f t="shared" si="161"/>
        <v/>
      </c>
      <c r="D1685" s="16">
        <f t="shared" si="160"/>
        <v>0</v>
      </c>
      <c r="E1685" t="str">
        <f t="shared" si="156"/>
        <v/>
      </c>
      <c r="F1685" s="21" t="str">
        <f>IF('Lay Out'!A1685&gt;1,'Lay Out'!C1685,"")</f>
        <v/>
      </c>
      <c r="G1685">
        <f>'Lay Out'!E1685</f>
        <v>0</v>
      </c>
      <c r="H1685" s="16" t="str">
        <f ca="1">IF('Lay Out'!A1685&gt;3,CONCATENATE('Lay Out'!A1685,RANDBETWEEN(1,99999)),(""))</f>
        <v/>
      </c>
      <c r="I1685" s="16" t="str">
        <f>IF('Lay Out'!A1685&gt;1,'Lay Out'!B1685,"")</f>
        <v/>
      </c>
      <c r="J1685" s="16" t="str">
        <f t="shared" si="157"/>
        <v/>
      </c>
      <c r="K1685" s="16" t="str">
        <f t="shared" si="158"/>
        <v/>
      </c>
      <c r="L1685" s="16" t="str" cm="1">
        <f t="array" ref="L1685">IF(E1685="","",_xlfn.IFS(E1685=18,40,E1685=16,3,E1685=10,10))</f>
        <v/>
      </c>
      <c r="M1685" s="22" t="str">
        <f>IF(E1685=18,'Lay Out'!D1685,IF(E1685=10,'Lay Out'!D1685,IF(E1685=16,'Lay Out'!D1685,"")))</f>
        <v/>
      </c>
      <c r="N1685" s="16" t="str">
        <f>IF(K1685=1,'Lay Out'!G1685,"")</f>
        <v/>
      </c>
      <c r="O1685" s="23" t="str">
        <f>IF(K1685=1,'Lay Out'!$J$25,"")</f>
        <v/>
      </c>
      <c r="P1685">
        <f t="shared" si="159"/>
        <v>90646</v>
      </c>
      <c r="Q1685" s="16" t="str">
        <f>IF(K1685=1,'Lay Out'!F1685,"")</f>
        <v/>
      </c>
    </row>
    <row r="1686" spans="1:17" ht="14.4">
      <c r="A1686" t="str">
        <f>IF(C1686="no",_xlfn.XLOOKUP(D1686,'BASE BANCOS'!B:B,'BASE BANCOS'!C:C,"",0,1),IF(C1686&gt;2,_xlfn.XLOOKUP(D1686,'BASE BANCOS'!A:A,'BASE BANCOS'!C:C,"",0,1),""))</f>
        <v/>
      </c>
      <c r="B1686" s="16" t="str">
        <f>_xlfn.XLOOKUP(A1686,'BASE BANCOS'!C:C,'BASE BANCOS'!B:B,"",0,1)</f>
        <v/>
      </c>
      <c r="C1686" t="str">
        <f t="shared" si="161"/>
        <v/>
      </c>
      <c r="D1686" s="16">
        <f t="shared" si="160"/>
        <v>0</v>
      </c>
      <c r="E1686" t="str">
        <f t="shared" si="156"/>
        <v/>
      </c>
      <c r="F1686" s="21" t="str">
        <f>IF('Lay Out'!A1686&gt;1,'Lay Out'!C1686,"")</f>
        <v/>
      </c>
      <c r="G1686">
        <f>'Lay Out'!E1686</f>
        <v>0</v>
      </c>
      <c r="H1686" s="16" t="str">
        <f ca="1">IF('Lay Out'!A1686&gt;3,CONCATENATE('Lay Out'!A1686,RANDBETWEEN(1,99999)),(""))</f>
        <v/>
      </c>
      <c r="I1686" s="16" t="str">
        <f>IF('Lay Out'!A1686&gt;1,'Lay Out'!B1686,"")</f>
        <v/>
      </c>
      <c r="J1686" s="16" t="str">
        <f t="shared" si="157"/>
        <v/>
      </c>
      <c r="K1686" s="16" t="str">
        <f t="shared" si="158"/>
        <v/>
      </c>
      <c r="L1686" s="16" t="str" cm="1">
        <f t="array" ref="L1686">IF(E1686="","",_xlfn.IFS(E1686=18,40,E1686=16,3,E1686=10,10))</f>
        <v/>
      </c>
      <c r="M1686" s="22" t="str">
        <f>IF(E1686=18,'Lay Out'!D1686,IF(E1686=10,'Lay Out'!D1686,IF(E1686=16,'Lay Out'!D1686,"")))</f>
        <v/>
      </c>
      <c r="N1686" s="16" t="str">
        <f>IF(K1686=1,'Lay Out'!G1686,"")</f>
        <v/>
      </c>
      <c r="O1686" s="23" t="str">
        <f>IF(K1686=1,'Lay Out'!$J$25,"")</f>
        <v/>
      </c>
      <c r="P1686">
        <f t="shared" si="159"/>
        <v>90646</v>
      </c>
      <c r="Q1686" s="16" t="str">
        <f>IF(K1686=1,'Lay Out'!F1686,"")</f>
        <v/>
      </c>
    </row>
    <row r="1687" spans="1:17" ht="14.4">
      <c r="A1687" t="str">
        <f>IF(C1687="no",_xlfn.XLOOKUP(D1687,'BASE BANCOS'!B:B,'BASE BANCOS'!C:C,"",0,1),IF(C1687&gt;2,_xlfn.XLOOKUP(D1687,'BASE BANCOS'!A:A,'BASE BANCOS'!C:C,"",0,1),""))</f>
        <v/>
      </c>
      <c r="B1687" s="16" t="str">
        <f>_xlfn.XLOOKUP(A1687,'BASE BANCOS'!C:C,'BASE BANCOS'!B:B,"",0,1)</f>
        <v/>
      </c>
      <c r="C1687" t="str">
        <f t="shared" si="161"/>
        <v/>
      </c>
      <c r="D1687" s="16">
        <f t="shared" si="160"/>
        <v>0</v>
      </c>
      <c r="E1687" t="str">
        <f t="shared" si="156"/>
        <v/>
      </c>
      <c r="F1687" s="21" t="str">
        <f>IF('Lay Out'!A1687&gt;1,'Lay Out'!C1687,"")</f>
        <v/>
      </c>
      <c r="G1687">
        <f>'Lay Out'!E1687</f>
        <v>0</v>
      </c>
      <c r="H1687" s="16" t="str">
        <f ca="1">IF('Lay Out'!A1687&gt;3,CONCATENATE('Lay Out'!A1687,RANDBETWEEN(1,99999)),(""))</f>
        <v/>
      </c>
      <c r="I1687" s="16" t="str">
        <f>IF('Lay Out'!A1687&gt;1,'Lay Out'!B1687,"")</f>
        <v/>
      </c>
      <c r="J1687" s="16" t="str">
        <f t="shared" si="157"/>
        <v/>
      </c>
      <c r="K1687" s="16" t="str">
        <f t="shared" si="158"/>
        <v/>
      </c>
      <c r="L1687" s="16" t="str" cm="1">
        <f t="array" ref="L1687">IF(E1687="","",_xlfn.IFS(E1687=18,40,E1687=16,3,E1687=10,10))</f>
        <v/>
      </c>
      <c r="M1687" s="22" t="str">
        <f>IF(E1687=18,'Lay Out'!D1687,IF(E1687=10,'Lay Out'!D1687,IF(E1687=16,'Lay Out'!D1687,"")))</f>
        <v/>
      </c>
      <c r="N1687" s="16" t="str">
        <f>IF(K1687=1,'Lay Out'!G1687,"")</f>
        <v/>
      </c>
      <c r="O1687" s="23" t="str">
        <f>IF(K1687=1,'Lay Out'!$J$25,"")</f>
        <v/>
      </c>
      <c r="P1687">
        <f t="shared" si="159"/>
        <v>90646</v>
      </c>
      <c r="Q1687" s="16" t="str">
        <f>IF(K1687=1,'Lay Out'!F1687,"")</f>
        <v/>
      </c>
    </row>
    <row r="1688" spans="1:17" ht="14.4">
      <c r="A1688" t="str">
        <f>IF(C1688="no",_xlfn.XLOOKUP(D1688,'BASE BANCOS'!B:B,'BASE BANCOS'!C:C,"",0,1),IF(C1688&gt;2,_xlfn.XLOOKUP(D1688,'BASE BANCOS'!A:A,'BASE BANCOS'!C:C,"",0,1),""))</f>
        <v/>
      </c>
      <c r="B1688" s="16" t="str">
        <f>_xlfn.XLOOKUP(A1688,'BASE BANCOS'!C:C,'BASE BANCOS'!B:B,"",0,1)</f>
        <v/>
      </c>
      <c r="C1688" t="str">
        <f t="shared" si="161"/>
        <v/>
      </c>
      <c r="D1688" s="16">
        <f t="shared" si="160"/>
        <v>0</v>
      </c>
      <c r="E1688" t="str">
        <f t="shared" si="156"/>
        <v/>
      </c>
      <c r="F1688" s="21" t="str">
        <f>IF('Lay Out'!A1688&gt;1,'Lay Out'!C1688,"")</f>
        <v/>
      </c>
      <c r="G1688">
        <f>'Lay Out'!E1688</f>
        <v>0</v>
      </c>
      <c r="H1688" s="16" t="str">
        <f ca="1">IF('Lay Out'!A1688&gt;3,CONCATENATE('Lay Out'!A1688,RANDBETWEEN(1,99999)),(""))</f>
        <v/>
      </c>
      <c r="I1688" s="16" t="str">
        <f>IF('Lay Out'!A1688&gt;1,'Lay Out'!B1688,"")</f>
        <v/>
      </c>
      <c r="J1688" s="16" t="str">
        <f t="shared" si="157"/>
        <v/>
      </c>
      <c r="K1688" s="16" t="str">
        <f t="shared" si="158"/>
        <v/>
      </c>
      <c r="L1688" s="16" t="str" cm="1">
        <f t="array" ref="L1688">IF(E1688="","",_xlfn.IFS(E1688=18,40,E1688=16,3,E1688=10,10))</f>
        <v/>
      </c>
      <c r="M1688" s="22" t="str">
        <f>IF(E1688=18,'Lay Out'!D1688,IF(E1688=10,'Lay Out'!D1688,IF(E1688=16,'Lay Out'!D1688,"")))</f>
        <v/>
      </c>
      <c r="N1688" s="16" t="str">
        <f>IF(K1688=1,'Lay Out'!G1688,"")</f>
        <v/>
      </c>
      <c r="O1688" s="23" t="str">
        <f>IF(K1688=1,'Lay Out'!$J$25,"")</f>
        <v/>
      </c>
      <c r="P1688">
        <f t="shared" si="159"/>
        <v>90646</v>
      </c>
      <c r="Q1688" s="16" t="str">
        <f>IF(K1688=1,'Lay Out'!F1688,"")</f>
        <v/>
      </c>
    </row>
    <row r="1689" spans="1:17" ht="14.4">
      <c r="A1689" t="str">
        <f>IF(C1689="no",_xlfn.XLOOKUP(D1689,'BASE BANCOS'!B:B,'BASE BANCOS'!C:C,"",0,1),IF(C1689&gt;2,_xlfn.XLOOKUP(D1689,'BASE BANCOS'!A:A,'BASE BANCOS'!C:C,"",0,1),""))</f>
        <v/>
      </c>
      <c r="B1689" s="16" t="str">
        <f>_xlfn.XLOOKUP(A1689,'BASE BANCOS'!C:C,'BASE BANCOS'!B:B,"",0,1)</f>
        <v/>
      </c>
      <c r="C1689" t="str">
        <f t="shared" si="161"/>
        <v/>
      </c>
      <c r="D1689" s="16">
        <f t="shared" si="160"/>
        <v>0</v>
      </c>
      <c r="E1689" t="str">
        <f t="shared" si="156"/>
        <v/>
      </c>
      <c r="F1689" s="21" t="str">
        <f>IF('Lay Out'!A1689&gt;1,'Lay Out'!C1689,"")</f>
        <v/>
      </c>
      <c r="G1689">
        <f>'Lay Out'!E1689</f>
        <v>0</v>
      </c>
      <c r="H1689" s="16" t="str">
        <f ca="1">IF('Lay Out'!A1689&gt;3,CONCATENATE('Lay Out'!A1689,RANDBETWEEN(1,99999)),(""))</f>
        <v/>
      </c>
      <c r="I1689" s="16" t="str">
        <f>IF('Lay Out'!A1689&gt;1,'Lay Out'!B1689,"")</f>
        <v/>
      </c>
      <c r="J1689" s="16" t="str">
        <f t="shared" si="157"/>
        <v/>
      </c>
      <c r="K1689" s="16" t="str">
        <f t="shared" si="158"/>
        <v/>
      </c>
      <c r="L1689" s="16" t="str" cm="1">
        <f t="array" ref="L1689">IF(E1689="","",_xlfn.IFS(E1689=18,40,E1689=16,3,E1689=10,10))</f>
        <v/>
      </c>
      <c r="M1689" s="22" t="str">
        <f>IF(E1689=18,'Lay Out'!D1689,IF(E1689=10,'Lay Out'!D1689,IF(E1689=16,'Lay Out'!D1689,"")))</f>
        <v/>
      </c>
      <c r="N1689" s="16" t="str">
        <f>IF(K1689=1,'Lay Out'!G1689,"")</f>
        <v/>
      </c>
      <c r="O1689" s="23" t="str">
        <f>IF(K1689=1,'Lay Out'!$J$25,"")</f>
        <v/>
      </c>
      <c r="P1689">
        <f t="shared" si="159"/>
        <v>90646</v>
      </c>
      <c r="Q1689" s="16" t="str">
        <f>IF(K1689=1,'Lay Out'!F1689,"")</f>
        <v/>
      </c>
    </row>
    <row r="1690" spans="1:17" ht="14.4">
      <c r="A1690" t="str">
        <f>IF(C1690="no",_xlfn.XLOOKUP(D1690,'BASE BANCOS'!B:B,'BASE BANCOS'!C:C,"",0,1),IF(C1690&gt;2,_xlfn.XLOOKUP(D1690,'BASE BANCOS'!A:A,'BASE BANCOS'!C:C,"",0,1),""))</f>
        <v/>
      </c>
      <c r="B1690" s="16" t="str">
        <f>_xlfn.XLOOKUP(A1690,'BASE BANCOS'!C:C,'BASE BANCOS'!B:B,"",0,1)</f>
        <v/>
      </c>
      <c r="C1690" t="str">
        <f t="shared" si="161"/>
        <v/>
      </c>
      <c r="D1690" s="16">
        <f t="shared" si="160"/>
        <v>0</v>
      </c>
      <c r="E1690" t="str">
        <f t="shared" si="156"/>
        <v/>
      </c>
      <c r="F1690" s="21" t="str">
        <f>IF('Lay Out'!A1690&gt;1,'Lay Out'!C1690,"")</f>
        <v/>
      </c>
      <c r="G1690">
        <f>'Lay Out'!E1690</f>
        <v>0</v>
      </c>
      <c r="H1690" s="16" t="str">
        <f ca="1">IF('Lay Out'!A1690&gt;3,CONCATENATE('Lay Out'!A1690,RANDBETWEEN(1,99999)),(""))</f>
        <v/>
      </c>
      <c r="I1690" s="16" t="str">
        <f>IF('Lay Out'!A1690&gt;1,'Lay Out'!B1690,"")</f>
        <v/>
      </c>
      <c r="J1690" s="16" t="str">
        <f t="shared" si="157"/>
        <v/>
      </c>
      <c r="K1690" s="16" t="str">
        <f t="shared" si="158"/>
        <v/>
      </c>
      <c r="L1690" s="16" t="str" cm="1">
        <f t="array" ref="L1690">IF(E1690="","",_xlfn.IFS(E1690=18,40,E1690=16,3,E1690=10,10))</f>
        <v/>
      </c>
      <c r="M1690" s="22" t="str">
        <f>IF(E1690=18,'Lay Out'!D1690,IF(E1690=10,'Lay Out'!D1690,IF(E1690=16,'Lay Out'!D1690,"")))</f>
        <v/>
      </c>
      <c r="N1690" s="16" t="str">
        <f>IF(K1690=1,'Lay Out'!G1690,"")</f>
        <v/>
      </c>
      <c r="O1690" s="23" t="str">
        <f>IF(K1690=1,'Lay Out'!$J$25,"")</f>
        <v/>
      </c>
      <c r="P1690">
        <f t="shared" si="159"/>
        <v>90646</v>
      </c>
      <c r="Q1690" s="16" t="str">
        <f>IF(K1690=1,'Lay Out'!F1690,"")</f>
        <v/>
      </c>
    </row>
    <row r="1691" spans="1:17" ht="14.4">
      <c r="A1691" t="str">
        <f>IF(C1691="no",_xlfn.XLOOKUP(D1691,'BASE BANCOS'!B:B,'BASE BANCOS'!C:C,"",0,1),IF(C1691&gt;2,_xlfn.XLOOKUP(D1691,'BASE BANCOS'!A:A,'BASE BANCOS'!C:C,"",0,1),""))</f>
        <v/>
      </c>
      <c r="B1691" s="16" t="str">
        <f>_xlfn.XLOOKUP(A1691,'BASE BANCOS'!C:C,'BASE BANCOS'!B:B,"",0,1)</f>
        <v/>
      </c>
      <c r="C1691" t="str">
        <f t="shared" si="161"/>
        <v/>
      </c>
      <c r="D1691" s="16">
        <f t="shared" si="160"/>
        <v>0</v>
      </c>
      <c r="E1691" t="str">
        <f t="shared" si="156"/>
        <v/>
      </c>
      <c r="F1691" s="21" t="str">
        <f>IF('Lay Out'!A1691&gt;1,'Lay Out'!C1691,"")</f>
        <v/>
      </c>
      <c r="G1691">
        <f>'Lay Out'!E1691</f>
        <v>0</v>
      </c>
      <c r="H1691" s="16" t="str">
        <f ca="1">IF('Lay Out'!A1691&gt;3,CONCATENATE('Lay Out'!A1691,RANDBETWEEN(1,99999)),(""))</f>
        <v/>
      </c>
      <c r="I1691" s="16" t="str">
        <f>IF('Lay Out'!A1691&gt;1,'Lay Out'!B1691,"")</f>
        <v/>
      </c>
      <c r="J1691" s="16" t="str">
        <f t="shared" si="157"/>
        <v/>
      </c>
      <c r="K1691" s="16" t="str">
        <f t="shared" si="158"/>
        <v/>
      </c>
      <c r="L1691" s="16" t="str" cm="1">
        <f t="array" ref="L1691">IF(E1691="","",_xlfn.IFS(E1691=18,40,E1691=16,3,E1691=10,10))</f>
        <v/>
      </c>
      <c r="M1691" s="22" t="str">
        <f>IF(E1691=18,'Lay Out'!D1691,IF(E1691=10,'Lay Out'!D1691,IF(E1691=16,'Lay Out'!D1691,"")))</f>
        <v/>
      </c>
      <c r="N1691" s="16" t="str">
        <f>IF(K1691=1,'Lay Out'!G1691,"")</f>
        <v/>
      </c>
      <c r="O1691" s="23" t="str">
        <f>IF(K1691=1,'Lay Out'!$J$25,"")</f>
        <v/>
      </c>
      <c r="P1691">
        <f t="shared" si="159"/>
        <v>90646</v>
      </c>
      <c r="Q1691" s="16" t="str">
        <f>IF(K1691=1,'Lay Out'!F1691,"")</f>
        <v/>
      </c>
    </row>
    <row r="1692" spans="1:17" ht="14.4">
      <c r="A1692" t="str">
        <f>IF(C1692="no",_xlfn.XLOOKUP(D1692,'BASE BANCOS'!B:B,'BASE BANCOS'!C:C,"",0,1),IF(C1692&gt;2,_xlfn.XLOOKUP(D1692,'BASE BANCOS'!A:A,'BASE BANCOS'!C:C,"",0,1),""))</f>
        <v/>
      </c>
      <c r="B1692" s="16" t="str">
        <f>_xlfn.XLOOKUP(A1692,'BASE BANCOS'!C:C,'BASE BANCOS'!B:B,"",0,1)</f>
        <v/>
      </c>
      <c r="C1692" t="str">
        <f t="shared" si="161"/>
        <v/>
      </c>
      <c r="D1692" s="16">
        <f t="shared" si="160"/>
        <v>0</v>
      </c>
      <c r="E1692" t="str">
        <f t="shared" si="156"/>
        <v/>
      </c>
      <c r="F1692" s="21" t="str">
        <f>IF('Lay Out'!A1692&gt;1,'Lay Out'!C1692,"")</f>
        <v/>
      </c>
      <c r="G1692">
        <f>'Lay Out'!E1692</f>
        <v>0</v>
      </c>
      <c r="H1692" s="16" t="str">
        <f ca="1">IF('Lay Out'!A1692&gt;3,CONCATENATE('Lay Out'!A1692,RANDBETWEEN(1,99999)),(""))</f>
        <v/>
      </c>
      <c r="I1692" s="16" t="str">
        <f>IF('Lay Out'!A1692&gt;1,'Lay Out'!B1692,"")</f>
        <v/>
      </c>
      <c r="J1692" s="16" t="str">
        <f t="shared" si="157"/>
        <v/>
      </c>
      <c r="K1692" s="16" t="str">
        <f t="shared" si="158"/>
        <v/>
      </c>
      <c r="L1692" s="16" t="str" cm="1">
        <f t="array" ref="L1692">IF(E1692="","",_xlfn.IFS(E1692=18,40,E1692=16,3,E1692=10,10))</f>
        <v/>
      </c>
      <c r="M1692" s="22" t="str">
        <f>IF(E1692=18,'Lay Out'!D1692,IF(E1692=10,'Lay Out'!D1692,IF(E1692=16,'Lay Out'!D1692,"")))</f>
        <v/>
      </c>
      <c r="N1692" s="16" t="str">
        <f>IF(K1692=1,'Lay Out'!G1692,"")</f>
        <v/>
      </c>
      <c r="O1692" s="23" t="str">
        <f>IF(K1692=1,'Lay Out'!$J$25,"")</f>
        <v/>
      </c>
      <c r="P1692">
        <f t="shared" si="159"/>
        <v>90646</v>
      </c>
      <c r="Q1692" s="16" t="str">
        <f>IF(K1692=1,'Lay Out'!F1692,"")</f>
        <v/>
      </c>
    </row>
    <row r="1693" spans="1:17" ht="14.4">
      <c r="A1693" t="str">
        <f>IF(C1693="no",_xlfn.XLOOKUP(D1693,'BASE BANCOS'!B:B,'BASE BANCOS'!C:C,"",0,1),IF(C1693&gt;2,_xlfn.XLOOKUP(D1693,'BASE BANCOS'!A:A,'BASE BANCOS'!C:C,"",0,1),""))</f>
        <v/>
      </c>
      <c r="B1693" s="16" t="str">
        <f>_xlfn.XLOOKUP(A1693,'BASE BANCOS'!C:C,'BASE BANCOS'!B:B,"",0,1)</f>
        <v/>
      </c>
      <c r="C1693" t="str">
        <f t="shared" si="161"/>
        <v/>
      </c>
      <c r="D1693" s="16">
        <f t="shared" si="160"/>
        <v>0</v>
      </c>
      <c r="E1693" t="str">
        <f t="shared" si="156"/>
        <v/>
      </c>
      <c r="F1693" s="21" t="str">
        <f>IF('Lay Out'!A1693&gt;1,'Lay Out'!C1693,"")</f>
        <v/>
      </c>
      <c r="G1693">
        <f>'Lay Out'!E1693</f>
        <v>0</v>
      </c>
      <c r="H1693" s="16" t="str">
        <f ca="1">IF('Lay Out'!A1693&gt;3,CONCATENATE('Lay Out'!A1693,RANDBETWEEN(1,99999)),(""))</f>
        <v/>
      </c>
      <c r="I1693" s="16" t="str">
        <f>IF('Lay Out'!A1693&gt;1,'Lay Out'!B1693,"")</f>
        <v/>
      </c>
      <c r="J1693" s="16" t="str">
        <f t="shared" si="157"/>
        <v/>
      </c>
      <c r="K1693" s="16" t="str">
        <f t="shared" si="158"/>
        <v/>
      </c>
      <c r="L1693" s="16" t="str" cm="1">
        <f t="array" ref="L1693">IF(E1693="","",_xlfn.IFS(E1693=18,40,E1693=16,3,E1693=10,10))</f>
        <v/>
      </c>
      <c r="M1693" s="22" t="str">
        <f>IF(E1693=18,'Lay Out'!D1693,IF(E1693=10,'Lay Out'!D1693,IF(E1693=16,'Lay Out'!D1693,"")))</f>
        <v/>
      </c>
      <c r="N1693" s="16" t="str">
        <f>IF(K1693=1,'Lay Out'!G1693,"")</f>
        <v/>
      </c>
      <c r="O1693" s="23" t="str">
        <f>IF(K1693=1,'Lay Out'!$J$25,"")</f>
        <v/>
      </c>
      <c r="P1693">
        <f t="shared" si="159"/>
        <v>90646</v>
      </c>
      <c r="Q1693" s="16" t="str">
        <f>IF(K1693=1,'Lay Out'!F1693,"")</f>
        <v/>
      </c>
    </row>
    <row r="1694" spans="1:17" ht="14.4">
      <c r="A1694" t="str">
        <f>IF(C1694="no",_xlfn.XLOOKUP(D1694,'BASE BANCOS'!B:B,'BASE BANCOS'!C:C,"",0,1),IF(C1694&gt;2,_xlfn.XLOOKUP(D1694,'BASE BANCOS'!A:A,'BASE BANCOS'!C:C,"",0,1),""))</f>
        <v/>
      </c>
      <c r="B1694" s="16" t="str">
        <f>_xlfn.XLOOKUP(A1694,'BASE BANCOS'!C:C,'BASE BANCOS'!B:B,"",0,1)</f>
        <v/>
      </c>
      <c r="C1694" t="str">
        <f t="shared" si="161"/>
        <v/>
      </c>
      <c r="D1694" s="16">
        <f t="shared" si="160"/>
        <v>0</v>
      </c>
      <c r="E1694" t="str">
        <f t="shared" si="156"/>
        <v/>
      </c>
      <c r="F1694" s="21" t="str">
        <f>IF('Lay Out'!A1694&gt;1,'Lay Out'!C1694,"")</f>
        <v/>
      </c>
      <c r="G1694">
        <f>'Lay Out'!E1694</f>
        <v>0</v>
      </c>
      <c r="H1694" s="16" t="str">
        <f ca="1">IF('Lay Out'!A1694&gt;3,CONCATENATE('Lay Out'!A1694,RANDBETWEEN(1,99999)),(""))</f>
        <v/>
      </c>
      <c r="I1694" s="16" t="str">
        <f>IF('Lay Out'!A1694&gt;1,'Lay Out'!B1694,"")</f>
        <v/>
      </c>
      <c r="J1694" s="16" t="str">
        <f t="shared" si="157"/>
        <v/>
      </c>
      <c r="K1694" s="16" t="str">
        <f t="shared" si="158"/>
        <v/>
      </c>
      <c r="L1694" s="16" t="str" cm="1">
        <f t="array" ref="L1694">IF(E1694="","",_xlfn.IFS(E1694=18,40,E1694=16,3,E1694=10,10))</f>
        <v/>
      </c>
      <c r="M1694" s="22" t="str">
        <f>IF(E1694=18,'Lay Out'!D1694,IF(E1694=10,'Lay Out'!D1694,IF(E1694=16,'Lay Out'!D1694,"")))</f>
        <v/>
      </c>
      <c r="N1694" s="16" t="str">
        <f>IF(K1694=1,'Lay Out'!G1694,"")</f>
        <v/>
      </c>
      <c r="O1694" s="23" t="str">
        <f>IF(K1694=1,'Lay Out'!$J$25,"")</f>
        <v/>
      </c>
      <c r="P1694">
        <f t="shared" si="159"/>
        <v>90646</v>
      </c>
      <c r="Q1694" s="16" t="str">
        <f>IF(K1694=1,'Lay Out'!F1694,"")</f>
        <v/>
      </c>
    </row>
    <row r="1695" spans="1:17" ht="14.4">
      <c r="A1695" t="str">
        <f>IF(C1695="no",_xlfn.XLOOKUP(D1695,'BASE BANCOS'!B:B,'BASE BANCOS'!C:C,"",0,1),IF(C1695&gt;2,_xlfn.XLOOKUP(D1695,'BASE BANCOS'!A:A,'BASE BANCOS'!C:C,"",0,1),""))</f>
        <v/>
      </c>
      <c r="B1695" s="16" t="str">
        <f>_xlfn.XLOOKUP(A1695,'BASE BANCOS'!C:C,'BASE BANCOS'!B:B,"",0,1)</f>
        <v/>
      </c>
      <c r="C1695" t="str">
        <f t="shared" si="161"/>
        <v/>
      </c>
      <c r="D1695" s="16">
        <f t="shared" si="160"/>
        <v>0</v>
      </c>
      <c r="E1695" t="str">
        <f t="shared" si="156"/>
        <v/>
      </c>
      <c r="F1695" s="21" t="str">
        <f>IF('Lay Out'!A1695&gt;1,'Lay Out'!C1695,"")</f>
        <v/>
      </c>
      <c r="G1695">
        <f>'Lay Out'!E1695</f>
        <v>0</v>
      </c>
      <c r="H1695" s="16" t="str">
        <f ca="1">IF('Lay Out'!A1695&gt;3,CONCATENATE('Lay Out'!A1695,RANDBETWEEN(1,99999)),(""))</f>
        <v/>
      </c>
      <c r="I1695" s="16" t="str">
        <f>IF('Lay Out'!A1695&gt;1,'Lay Out'!B1695,"")</f>
        <v/>
      </c>
      <c r="J1695" s="16" t="str">
        <f t="shared" si="157"/>
        <v/>
      </c>
      <c r="K1695" s="16" t="str">
        <f t="shared" si="158"/>
        <v/>
      </c>
      <c r="L1695" s="16" t="str" cm="1">
        <f t="array" ref="L1695">IF(E1695="","",_xlfn.IFS(E1695=18,40,E1695=16,3,E1695=10,10))</f>
        <v/>
      </c>
      <c r="M1695" s="22" t="str">
        <f>IF(E1695=18,'Lay Out'!D1695,IF(E1695=10,'Lay Out'!D1695,IF(E1695=16,'Lay Out'!D1695,"")))</f>
        <v/>
      </c>
      <c r="N1695" s="16" t="str">
        <f>IF(K1695=1,'Lay Out'!G1695,"")</f>
        <v/>
      </c>
      <c r="O1695" s="23" t="str">
        <f>IF(K1695=1,'Lay Out'!$J$25,"")</f>
        <v/>
      </c>
      <c r="P1695">
        <f t="shared" si="159"/>
        <v>90646</v>
      </c>
      <c r="Q1695" s="16" t="str">
        <f>IF(K1695=1,'Lay Out'!F1695,"")</f>
        <v/>
      </c>
    </row>
    <row r="1696" spans="1:17" ht="14.4">
      <c r="A1696" t="str">
        <f>IF(C1696="no",_xlfn.XLOOKUP(D1696,'BASE BANCOS'!B:B,'BASE BANCOS'!C:C,"",0,1),IF(C1696&gt;2,_xlfn.XLOOKUP(D1696,'BASE BANCOS'!A:A,'BASE BANCOS'!C:C,"",0,1),""))</f>
        <v/>
      </c>
      <c r="B1696" s="16" t="str">
        <f>_xlfn.XLOOKUP(A1696,'BASE BANCOS'!C:C,'BASE BANCOS'!B:B,"",0,1)</f>
        <v/>
      </c>
      <c r="C1696" t="str">
        <f t="shared" si="161"/>
        <v/>
      </c>
      <c r="D1696" s="16">
        <f t="shared" si="160"/>
        <v>0</v>
      </c>
      <c r="E1696" t="str">
        <f t="shared" si="156"/>
        <v/>
      </c>
      <c r="F1696" s="21" t="str">
        <f>IF('Lay Out'!A1696&gt;1,'Lay Out'!C1696,"")</f>
        <v/>
      </c>
      <c r="G1696">
        <f>'Lay Out'!E1696</f>
        <v>0</v>
      </c>
      <c r="H1696" s="16" t="str">
        <f ca="1">IF('Lay Out'!A1696&gt;3,CONCATENATE('Lay Out'!A1696,RANDBETWEEN(1,99999)),(""))</f>
        <v/>
      </c>
      <c r="I1696" s="16" t="str">
        <f>IF('Lay Out'!A1696&gt;1,'Lay Out'!B1696,"")</f>
        <v/>
      </c>
      <c r="J1696" s="16" t="str">
        <f t="shared" si="157"/>
        <v/>
      </c>
      <c r="K1696" s="16" t="str">
        <f t="shared" si="158"/>
        <v/>
      </c>
      <c r="L1696" s="16" t="str" cm="1">
        <f t="array" ref="L1696">IF(E1696="","",_xlfn.IFS(E1696=18,40,E1696=16,3,E1696=10,10))</f>
        <v/>
      </c>
      <c r="M1696" s="22" t="str">
        <f>IF(E1696=18,'Lay Out'!D1696,IF(E1696=10,'Lay Out'!D1696,IF(E1696=16,'Lay Out'!D1696,"")))</f>
        <v/>
      </c>
      <c r="N1696" s="16" t="str">
        <f>IF(K1696=1,'Lay Out'!G1696,"")</f>
        <v/>
      </c>
      <c r="O1696" s="23" t="str">
        <f>IF(K1696=1,'Lay Out'!$J$25,"")</f>
        <v/>
      </c>
      <c r="P1696">
        <f t="shared" si="159"/>
        <v>90646</v>
      </c>
      <c r="Q1696" s="16" t="str">
        <f>IF(K1696=1,'Lay Out'!F1696,"")</f>
        <v/>
      </c>
    </row>
    <row r="1697" spans="1:17" ht="14.4">
      <c r="A1697" t="str">
        <f>IF(C1697="no",_xlfn.XLOOKUP(D1697,'BASE BANCOS'!B:B,'BASE BANCOS'!C:C,"",0,1),IF(C1697&gt;2,_xlfn.XLOOKUP(D1697,'BASE BANCOS'!A:A,'BASE BANCOS'!C:C,"",0,1),""))</f>
        <v/>
      </c>
      <c r="B1697" s="16" t="str">
        <f>_xlfn.XLOOKUP(A1697,'BASE BANCOS'!C:C,'BASE BANCOS'!B:B,"",0,1)</f>
        <v/>
      </c>
      <c r="C1697" t="str">
        <f t="shared" si="161"/>
        <v/>
      </c>
      <c r="D1697" s="16">
        <f t="shared" si="160"/>
        <v>0</v>
      </c>
      <c r="E1697" t="str">
        <f t="shared" si="156"/>
        <v/>
      </c>
      <c r="F1697" s="21" t="str">
        <f>IF('Lay Out'!A1697&gt;1,'Lay Out'!C1697,"")</f>
        <v/>
      </c>
      <c r="G1697">
        <f>'Lay Out'!E1697</f>
        <v>0</v>
      </c>
      <c r="H1697" s="16" t="str">
        <f ca="1">IF('Lay Out'!A1697&gt;3,CONCATENATE('Lay Out'!A1697,RANDBETWEEN(1,99999)),(""))</f>
        <v/>
      </c>
      <c r="I1697" s="16" t="str">
        <f>IF('Lay Out'!A1697&gt;1,'Lay Out'!B1697,"")</f>
        <v/>
      </c>
      <c r="J1697" s="16" t="str">
        <f t="shared" si="157"/>
        <v/>
      </c>
      <c r="K1697" s="16" t="str">
        <f t="shared" si="158"/>
        <v/>
      </c>
      <c r="L1697" s="16" t="str" cm="1">
        <f t="array" ref="L1697">IF(E1697="","",_xlfn.IFS(E1697=18,40,E1697=16,3,E1697=10,10))</f>
        <v/>
      </c>
      <c r="M1697" s="22" t="str">
        <f>IF(E1697=18,'Lay Out'!D1697,IF(E1697=10,'Lay Out'!D1697,IF(E1697=16,'Lay Out'!D1697,"")))</f>
        <v/>
      </c>
      <c r="N1697" s="16" t="str">
        <f>IF(K1697=1,'Lay Out'!G1697,"")</f>
        <v/>
      </c>
      <c r="O1697" s="23" t="str">
        <f>IF(K1697=1,'Lay Out'!$J$25,"")</f>
        <v/>
      </c>
      <c r="P1697">
        <f t="shared" si="159"/>
        <v>90646</v>
      </c>
      <c r="Q1697" s="16" t="str">
        <f>IF(K1697=1,'Lay Out'!F1697,"")</f>
        <v/>
      </c>
    </row>
    <row r="1698" spans="1:17" ht="14.4">
      <c r="A1698" t="str">
        <f>IF(C1698="no",_xlfn.XLOOKUP(D1698,'BASE BANCOS'!B:B,'BASE BANCOS'!C:C,"",0,1),IF(C1698&gt;2,_xlfn.XLOOKUP(D1698,'BASE BANCOS'!A:A,'BASE BANCOS'!C:C,"",0,1),""))</f>
        <v/>
      </c>
      <c r="B1698" s="16" t="str">
        <f>_xlfn.XLOOKUP(A1698,'BASE BANCOS'!C:C,'BASE BANCOS'!B:B,"",0,1)</f>
        <v/>
      </c>
      <c r="C1698" t="str">
        <f t="shared" si="161"/>
        <v/>
      </c>
      <c r="D1698" s="16">
        <f t="shared" si="160"/>
        <v>0</v>
      </c>
      <c r="E1698" t="str">
        <f t="shared" si="156"/>
        <v/>
      </c>
      <c r="F1698" s="21" t="str">
        <f>IF('Lay Out'!A1698&gt;1,'Lay Out'!C1698,"")</f>
        <v/>
      </c>
      <c r="G1698">
        <f>'Lay Out'!E1698</f>
        <v>0</v>
      </c>
      <c r="H1698" s="16" t="str">
        <f ca="1">IF('Lay Out'!A1698&gt;3,CONCATENATE('Lay Out'!A1698,RANDBETWEEN(1,99999)),(""))</f>
        <v/>
      </c>
      <c r="I1698" s="16" t="str">
        <f>IF('Lay Out'!A1698&gt;1,'Lay Out'!B1698,"")</f>
        <v/>
      </c>
      <c r="J1698" s="16" t="str">
        <f t="shared" si="157"/>
        <v/>
      </c>
      <c r="K1698" s="16" t="str">
        <f t="shared" si="158"/>
        <v/>
      </c>
      <c r="L1698" s="16" t="str" cm="1">
        <f t="array" ref="L1698">IF(E1698="","",_xlfn.IFS(E1698=18,40,E1698=16,3,E1698=10,10))</f>
        <v/>
      </c>
      <c r="M1698" s="22" t="str">
        <f>IF(E1698=18,'Lay Out'!D1698,IF(E1698=10,'Lay Out'!D1698,IF(E1698=16,'Lay Out'!D1698,"")))</f>
        <v/>
      </c>
      <c r="N1698" s="16" t="str">
        <f>IF(K1698=1,'Lay Out'!G1698,"")</f>
        <v/>
      </c>
      <c r="O1698" s="23" t="str">
        <f>IF(K1698=1,'Lay Out'!$J$25,"")</f>
        <v/>
      </c>
      <c r="P1698">
        <f t="shared" si="159"/>
        <v>90646</v>
      </c>
      <c r="Q1698" s="16" t="str">
        <f>IF(K1698=1,'Lay Out'!F1698,"")</f>
        <v/>
      </c>
    </row>
    <row r="1699" spans="1:17" ht="14.4">
      <c r="A1699" t="str">
        <f>IF(C1699="no",_xlfn.XLOOKUP(D1699,'BASE BANCOS'!B:B,'BASE BANCOS'!C:C,"",0,1),IF(C1699&gt;2,_xlfn.XLOOKUP(D1699,'BASE BANCOS'!A:A,'BASE BANCOS'!C:C,"",0,1),""))</f>
        <v/>
      </c>
      <c r="B1699" s="16" t="str">
        <f>_xlfn.XLOOKUP(A1699,'BASE BANCOS'!C:C,'BASE BANCOS'!B:B,"",0,1)</f>
        <v/>
      </c>
      <c r="C1699" t="str">
        <f t="shared" si="161"/>
        <v/>
      </c>
      <c r="D1699" s="16">
        <f t="shared" si="160"/>
        <v>0</v>
      </c>
      <c r="E1699" t="str">
        <f t="shared" si="156"/>
        <v/>
      </c>
      <c r="F1699" s="21" t="str">
        <f>IF('Lay Out'!A1699&gt;1,'Lay Out'!C1699,"")</f>
        <v/>
      </c>
      <c r="G1699">
        <f>'Lay Out'!E1699</f>
        <v>0</v>
      </c>
      <c r="H1699" s="16" t="str">
        <f ca="1">IF('Lay Out'!A1699&gt;3,CONCATENATE('Lay Out'!A1699,RANDBETWEEN(1,99999)),(""))</f>
        <v/>
      </c>
      <c r="I1699" s="16" t="str">
        <f>IF('Lay Out'!A1699&gt;1,'Lay Out'!B1699,"")</f>
        <v/>
      </c>
      <c r="J1699" s="16" t="str">
        <f t="shared" si="157"/>
        <v/>
      </c>
      <c r="K1699" s="16" t="str">
        <f t="shared" si="158"/>
        <v/>
      </c>
      <c r="L1699" s="16" t="str" cm="1">
        <f t="array" ref="L1699">IF(E1699="","",_xlfn.IFS(E1699=18,40,E1699=16,3,E1699=10,10))</f>
        <v/>
      </c>
      <c r="M1699" s="22" t="str">
        <f>IF(E1699=18,'Lay Out'!D1699,IF(E1699=10,'Lay Out'!D1699,IF(E1699=16,'Lay Out'!D1699,"")))</f>
        <v/>
      </c>
      <c r="N1699" s="16" t="str">
        <f>IF(K1699=1,'Lay Out'!G1699,"")</f>
        <v/>
      </c>
      <c r="O1699" s="23" t="str">
        <f>IF(K1699=1,'Lay Out'!$J$25,"")</f>
        <v/>
      </c>
      <c r="P1699">
        <f t="shared" si="159"/>
        <v>90646</v>
      </c>
      <c r="Q1699" s="16" t="str">
        <f>IF(K1699=1,'Lay Out'!F1699,"")</f>
        <v/>
      </c>
    </row>
    <row r="1700" spans="1:17" ht="14.4">
      <c r="A1700" t="str">
        <f>IF(C1700="no",_xlfn.XLOOKUP(D1700,'BASE BANCOS'!B:B,'BASE BANCOS'!C:C,"",0,1),IF(C1700&gt;2,_xlfn.XLOOKUP(D1700,'BASE BANCOS'!A:A,'BASE BANCOS'!C:C,"",0,1),""))</f>
        <v/>
      </c>
      <c r="B1700" s="16" t="str">
        <f>_xlfn.XLOOKUP(A1700,'BASE BANCOS'!C:C,'BASE BANCOS'!B:B,"",0,1)</f>
        <v/>
      </c>
      <c r="C1700" t="str">
        <f t="shared" si="161"/>
        <v/>
      </c>
      <c r="D1700" s="16">
        <f t="shared" si="160"/>
        <v>0</v>
      </c>
      <c r="E1700" t="str">
        <f t="shared" si="156"/>
        <v/>
      </c>
      <c r="F1700" s="21" t="str">
        <f>IF('Lay Out'!A1700&gt;1,'Lay Out'!C1700,"")</f>
        <v/>
      </c>
      <c r="G1700">
        <f>'Lay Out'!E1700</f>
        <v>0</v>
      </c>
      <c r="H1700" s="16" t="str">
        <f ca="1">IF('Lay Out'!A1700&gt;3,CONCATENATE('Lay Out'!A1700,RANDBETWEEN(1,99999)),(""))</f>
        <v/>
      </c>
      <c r="I1700" s="16" t="str">
        <f>IF('Lay Out'!A1700&gt;1,'Lay Out'!B1700,"")</f>
        <v/>
      </c>
      <c r="J1700" s="16" t="str">
        <f t="shared" si="157"/>
        <v/>
      </c>
      <c r="K1700" s="16" t="str">
        <f t="shared" si="158"/>
        <v/>
      </c>
      <c r="L1700" s="16" t="str" cm="1">
        <f t="array" ref="L1700">IF(E1700="","",_xlfn.IFS(E1700=18,40,E1700=16,3,E1700=10,10))</f>
        <v/>
      </c>
      <c r="M1700" s="22" t="str">
        <f>IF(E1700=18,'Lay Out'!D1700,IF(E1700=10,'Lay Out'!D1700,IF(E1700=16,'Lay Out'!D1700,"")))</f>
        <v/>
      </c>
      <c r="N1700" s="16" t="str">
        <f>IF(K1700=1,'Lay Out'!G1700,"")</f>
        <v/>
      </c>
      <c r="O1700" s="23" t="str">
        <f>IF(K1700=1,'Lay Out'!$J$25,"")</f>
        <v/>
      </c>
      <c r="P1700">
        <f t="shared" si="159"/>
        <v>90646</v>
      </c>
      <c r="Q1700" s="16" t="str">
        <f>IF(K1700=1,'Lay Out'!F1700,"")</f>
        <v/>
      </c>
    </row>
    <row r="1701" spans="1:17" ht="14.4">
      <c r="A1701" t="str">
        <f>IF(C1701="no",_xlfn.XLOOKUP(D1701,'BASE BANCOS'!B:B,'BASE BANCOS'!C:C,"",0,1),IF(C1701&gt;2,_xlfn.XLOOKUP(D1701,'BASE BANCOS'!A:A,'BASE BANCOS'!C:C,"",0,1),""))</f>
        <v/>
      </c>
      <c r="B1701" s="16" t="str">
        <f>_xlfn.XLOOKUP(A1701,'BASE BANCOS'!C:C,'BASE BANCOS'!B:B,"",0,1)</f>
        <v/>
      </c>
      <c r="C1701" t="str">
        <f t="shared" si="161"/>
        <v/>
      </c>
      <c r="D1701" s="16">
        <f t="shared" si="160"/>
        <v>0</v>
      </c>
      <c r="E1701" t="str">
        <f t="shared" si="156"/>
        <v/>
      </c>
      <c r="F1701" s="21" t="str">
        <f>IF('Lay Out'!A1701&gt;1,'Lay Out'!C1701,"")</f>
        <v/>
      </c>
      <c r="G1701">
        <f>'Lay Out'!E1701</f>
        <v>0</v>
      </c>
      <c r="H1701" s="16" t="str">
        <f ca="1">IF('Lay Out'!A1701&gt;3,CONCATENATE('Lay Out'!A1701,RANDBETWEEN(1,99999)),(""))</f>
        <v/>
      </c>
      <c r="I1701" s="16" t="str">
        <f>IF('Lay Out'!A1701&gt;1,'Lay Out'!B1701,"")</f>
        <v/>
      </c>
      <c r="J1701" s="16" t="str">
        <f t="shared" si="157"/>
        <v/>
      </c>
      <c r="K1701" s="16" t="str">
        <f t="shared" si="158"/>
        <v/>
      </c>
      <c r="L1701" s="16" t="str" cm="1">
        <f t="array" ref="L1701">IF(E1701="","",_xlfn.IFS(E1701=18,40,E1701=16,3,E1701=10,10))</f>
        <v/>
      </c>
      <c r="M1701" s="22" t="str">
        <f>IF(E1701=18,'Lay Out'!D1701,IF(E1701=10,'Lay Out'!D1701,IF(E1701=16,'Lay Out'!D1701,"")))</f>
        <v/>
      </c>
      <c r="N1701" s="16" t="str">
        <f>IF(K1701=1,'Lay Out'!G1701,"")</f>
        <v/>
      </c>
      <c r="O1701" s="23" t="str">
        <f>IF(K1701=1,'Lay Out'!$J$25,"")</f>
        <v/>
      </c>
      <c r="P1701">
        <f t="shared" si="159"/>
        <v>90646</v>
      </c>
      <c r="Q1701" s="16" t="str">
        <f>IF(K1701=1,'Lay Out'!F1701,"")</f>
        <v/>
      </c>
    </row>
    <row r="1702" spans="1:17" ht="14.4">
      <c r="A1702" t="str">
        <f>IF(C1702="no",_xlfn.XLOOKUP(D1702,'BASE BANCOS'!B:B,'BASE BANCOS'!C:C,"",0,1),IF(C1702&gt;2,_xlfn.XLOOKUP(D1702,'BASE BANCOS'!A:A,'BASE BANCOS'!C:C,"",0,1),""))</f>
        <v/>
      </c>
      <c r="B1702" s="16" t="str">
        <f>_xlfn.XLOOKUP(A1702,'BASE BANCOS'!C:C,'BASE BANCOS'!B:B,"",0,1)</f>
        <v/>
      </c>
      <c r="C1702" t="str">
        <f t="shared" si="161"/>
        <v/>
      </c>
      <c r="D1702" s="16">
        <f t="shared" si="160"/>
        <v>0</v>
      </c>
      <c r="E1702" t="str">
        <f t="shared" si="156"/>
        <v/>
      </c>
      <c r="F1702" s="21" t="str">
        <f>IF('Lay Out'!A1702&gt;1,'Lay Out'!C1702,"")</f>
        <v/>
      </c>
      <c r="G1702">
        <f>'Lay Out'!E1702</f>
        <v>0</v>
      </c>
      <c r="H1702" s="16" t="str">
        <f ca="1">IF('Lay Out'!A1702&gt;3,CONCATENATE('Lay Out'!A1702,RANDBETWEEN(1,99999)),(""))</f>
        <v/>
      </c>
      <c r="I1702" s="16" t="str">
        <f>IF('Lay Out'!A1702&gt;1,'Lay Out'!B1702,"")</f>
        <v/>
      </c>
      <c r="J1702" s="16" t="str">
        <f t="shared" si="157"/>
        <v/>
      </c>
      <c r="K1702" s="16" t="str">
        <f t="shared" si="158"/>
        <v/>
      </c>
      <c r="L1702" s="16" t="str" cm="1">
        <f t="array" ref="L1702">IF(E1702="","",_xlfn.IFS(E1702=18,40,E1702=16,3,E1702=10,10))</f>
        <v/>
      </c>
      <c r="M1702" s="22" t="str">
        <f>IF(E1702=18,'Lay Out'!D1702,IF(E1702=10,'Lay Out'!D1702,IF(E1702=16,'Lay Out'!D1702,"")))</f>
        <v/>
      </c>
      <c r="N1702" s="16" t="str">
        <f>IF(K1702=1,'Lay Out'!G1702,"")</f>
        <v/>
      </c>
      <c r="O1702" s="23" t="str">
        <f>IF(K1702=1,'Lay Out'!$J$25,"")</f>
        <v/>
      </c>
      <c r="P1702">
        <f t="shared" si="159"/>
        <v>90646</v>
      </c>
      <c r="Q1702" s="16" t="str">
        <f>IF(K1702=1,'Lay Out'!F1702,"")</f>
        <v/>
      </c>
    </row>
    <row r="1703" spans="1:17" ht="14.4">
      <c r="A1703" t="str">
        <f>IF(C1703="no",_xlfn.XLOOKUP(D1703,'BASE BANCOS'!B:B,'BASE BANCOS'!C:C,"",0,1),IF(C1703&gt;2,_xlfn.XLOOKUP(D1703,'BASE BANCOS'!A:A,'BASE BANCOS'!C:C,"",0,1),""))</f>
        <v/>
      </c>
      <c r="B1703" s="16" t="str">
        <f>_xlfn.XLOOKUP(A1703,'BASE BANCOS'!C:C,'BASE BANCOS'!B:B,"",0,1)</f>
        <v/>
      </c>
      <c r="C1703" t="str">
        <f t="shared" si="161"/>
        <v/>
      </c>
      <c r="D1703" s="16">
        <f t="shared" si="160"/>
        <v>0</v>
      </c>
      <c r="E1703" t="str">
        <f t="shared" si="156"/>
        <v/>
      </c>
      <c r="F1703" s="21" t="str">
        <f>IF('Lay Out'!A1703&gt;1,'Lay Out'!C1703,"")</f>
        <v/>
      </c>
      <c r="G1703">
        <f>'Lay Out'!E1703</f>
        <v>0</v>
      </c>
      <c r="H1703" s="16" t="str">
        <f ca="1">IF('Lay Out'!A1703&gt;3,CONCATENATE('Lay Out'!A1703,RANDBETWEEN(1,99999)),(""))</f>
        <v/>
      </c>
      <c r="I1703" s="16" t="str">
        <f>IF('Lay Out'!A1703&gt;1,'Lay Out'!B1703,"")</f>
        <v/>
      </c>
      <c r="J1703" s="16" t="str">
        <f t="shared" si="157"/>
        <v/>
      </c>
      <c r="K1703" s="16" t="str">
        <f t="shared" si="158"/>
        <v/>
      </c>
      <c r="L1703" s="16" t="str" cm="1">
        <f t="array" ref="L1703">IF(E1703="","",_xlfn.IFS(E1703=18,40,E1703=16,3,E1703=10,10))</f>
        <v/>
      </c>
      <c r="M1703" s="22" t="str">
        <f>IF(E1703=18,'Lay Out'!D1703,IF(E1703=10,'Lay Out'!D1703,IF(E1703=16,'Lay Out'!D1703,"")))</f>
        <v/>
      </c>
      <c r="N1703" s="16" t="str">
        <f>IF(K1703=1,'Lay Out'!G1703,"")</f>
        <v/>
      </c>
      <c r="O1703" s="23" t="str">
        <f>IF(K1703=1,'Lay Out'!$J$25,"")</f>
        <v/>
      </c>
      <c r="P1703">
        <f t="shared" si="159"/>
        <v>90646</v>
      </c>
      <c r="Q1703" s="16" t="str">
        <f>IF(K1703=1,'Lay Out'!F1703,"")</f>
        <v/>
      </c>
    </row>
    <row r="1704" spans="1:17" ht="14.4">
      <c r="A1704" t="str">
        <f>IF(C1704="no",_xlfn.XLOOKUP(D1704,'BASE BANCOS'!B:B,'BASE BANCOS'!C:C,"",0,1),IF(C1704&gt;2,_xlfn.XLOOKUP(D1704,'BASE BANCOS'!A:A,'BASE BANCOS'!C:C,"",0,1),""))</f>
        <v/>
      </c>
      <c r="B1704" s="16" t="str">
        <f>_xlfn.XLOOKUP(A1704,'BASE BANCOS'!C:C,'BASE BANCOS'!B:B,"",0,1)</f>
        <v/>
      </c>
      <c r="C1704" t="str">
        <f t="shared" si="161"/>
        <v/>
      </c>
      <c r="D1704" s="16">
        <f t="shared" si="160"/>
        <v>0</v>
      </c>
      <c r="E1704" t="str">
        <f t="shared" si="156"/>
        <v/>
      </c>
      <c r="F1704" s="21" t="str">
        <f>IF('Lay Out'!A1704&gt;1,'Lay Out'!C1704,"")</f>
        <v/>
      </c>
      <c r="G1704">
        <f>'Lay Out'!E1704</f>
        <v>0</v>
      </c>
      <c r="H1704" s="16" t="str">
        <f ca="1">IF('Lay Out'!A1704&gt;3,CONCATENATE('Lay Out'!A1704,RANDBETWEEN(1,99999)),(""))</f>
        <v/>
      </c>
      <c r="I1704" s="16" t="str">
        <f>IF('Lay Out'!A1704&gt;1,'Lay Out'!B1704,"")</f>
        <v/>
      </c>
      <c r="J1704" s="16" t="str">
        <f t="shared" si="157"/>
        <v/>
      </c>
      <c r="K1704" s="16" t="str">
        <f t="shared" si="158"/>
        <v/>
      </c>
      <c r="L1704" s="16" t="str" cm="1">
        <f t="array" ref="L1704">IF(E1704="","",_xlfn.IFS(E1704=18,40,E1704=16,3,E1704=10,10))</f>
        <v/>
      </c>
      <c r="M1704" s="22" t="str">
        <f>IF(E1704=18,'Lay Out'!D1704,IF(E1704=10,'Lay Out'!D1704,IF(E1704=16,'Lay Out'!D1704,"")))</f>
        <v/>
      </c>
      <c r="N1704" s="16" t="str">
        <f>IF(K1704=1,'Lay Out'!G1704,"")</f>
        <v/>
      </c>
      <c r="O1704" s="23" t="str">
        <f>IF(K1704=1,'Lay Out'!$J$25,"")</f>
        <v/>
      </c>
      <c r="P1704">
        <f t="shared" si="159"/>
        <v>90646</v>
      </c>
      <c r="Q1704" s="16" t="str">
        <f>IF(K1704=1,'Lay Out'!F1704,"")</f>
        <v/>
      </c>
    </row>
    <row r="1705" spans="1:17" ht="14.4">
      <c r="A1705" t="str">
        <f>IF(C1705="no",_xlfn.XLOOKUP(D1705,'BASE BANCOS'!B:B,'BASE BANCOS'!C:C,"",0,1),IF(C1705&gt;2,_xlfn.XLOOKUP(D1705,'BASE BANCOS'!A:A,'BASE BANCOS'!C:C,"",0,1),""))</f>
        <v/>
      </c>
      <c r="B1705" s="16" t="str">
        <f>_xlfn.XLOOKUP(A1705,'BASE BANCOS'!C:C,'BASE BANCOS'!B:B,"",0,1)</f>
        <v/>
      </c>
      <c r="C1705" t="str">
        <f t="shared" si="161"/>
        <v/>
      </c>
      <c r="D1705" s="16">
        <f t="shared" si="160"/>
        <v>0</v>
      </c>
      <c r="E1705" t="str">
        <f t="shared" si="156"/>
        <v/>
      </c>
      <c r="F1705" s="21" t="str">
        <f>IF('Lay Out'!A1705&gt;1,'Lay Out'!C1705,"")</f>
        <v/>
      </c>
      <c r="G1705">
        <f>'Lay Out'!E1705</f>
        <v>0</v>
      </c>
      <c r="H1705" s="16" t="str">
        <f ca="1">IF('Lay Out'!A1705&gt;3,CONCATENATE('Lay Out'!A1705,RANDBETWEEN(1,99999)),(""))</f>
        <v/>
      </c>
      <c r="I1705" s="16" t="str">
        <f>IF('Lay Out'!A1705&gt;1,'Lay Out'!B1705,"")</f>
        <v/>
      </c>
      <c r="J1705" s="16" t="str">
        <f t="shared" si="157"/>
        <v/>
      </c>
      <c r="K1705" s="16" t="str">
        <f t="shared" si="158"/>
        <v/>
      </c>
      <c r="L1705" s="16" t="str" cm="1">
        <f t="array" ref="L1705">IF(E1705="","",_xlfn.IFS(E1705=18,40,E1705=16,3,E1705=10,10))</f>
        <v/>
      </c>
      <c r="M1705" s="22" t="str">
        <f>IF(E1705=18,'Lay Out'!D1705,IF(E1705=10,'Lay Out'!D1705,IF(E1705=16,'Lay Out'!D1705,"")))</f>
        <v/>
      </c>
      <c r="N1705" s="16" t="str">
        <f>IF(K1705=1,'Lay Out'!G1705,"")</f>
        <v/>
      </c>
      <c r="O1705" s="23" t="str">
        <f>IF(K1705=1,'Lay Out'!$J$25,"")</f>
        <v/>
      </c>
      <c r="P1705">
        <f t="shared" si="159"/>
        <v>90646</v>
      </c>
      <c r="Q1705" s="16" t="str">
        <f>IF(K1705=1,'Lay Out'!F1705,"")</f>
        <v/>
      </c>
    </row>
    <row r="1706" spans="1:17" ht="14.4">
      <c r="A1706" t="str">
        <f>IF(C1706="no",_xlfn.XLOOKUP(D1706,'BASE BANCOS'!B:B,'BASE BANCOS'!C:C,"",0,1),IF(C1706&gt;2,_xlfn.XLOOKUP(D1706,'BASE BANCOS'!A:A,'BASE BANCOS'!C:C,"",0,1),""))</f>
        <v/>
      </c>
      <c r="B1706" s="16" t="str">
        <f>_xlfn.XLOOKUP(A1706,'BASE BANCOS'!C:C,'BASE BANCOS'!B:B,"",0,1)</f>
        <v/>
      </c>
      <c r="C1706" t="str">
        <f t="shared" si="161"/>
        <v/>
      </c>
      <c r="D1706" s="16">
        <f t="shared" si="160"/>
        <v>0</v>
      </c>
      <c r="E1706" t="str">
        <f t="shared" si="156"/>
        <v/>
      </c>
      <c r="F1706" s="21" t="str">
        <f>IF('Lay Out'!A1706&gt;1,'Lay Out'!C1706,"")</f>
        <v/>
      </c>
      <c r="G1706">
        <f>'Lay Out'!E1706</f>
        <v>0</v>
      </c>
      <c r="H1706" s="16" t="str">
        <f ca="1">IF('Lay Out'!A1706&gt;3,CONCATENATE('Lay Out'!A1706,RANDBETWEEN(1,99999)),(""))</f>
        <v/>
      </c>
      <c r="I1706" s="16" t="str">
        <f>IF('Lay Out'!A1706&gt;1,'Lay Out'!B1706,"")</f>
        <v/>
      </c>
      <c r="J1706" s="16" t="str">
        <f t="shared" si="157"/>
        <v/>
      </c>
      <c r="K1706" s="16" t="str">
        <f t="shared" si="158"/>
        <v/>
      </c>
      <c r="L1706" s="16" t="str" cm="1">
        <f t="array" ref="L1706">IF(E1706="","",_xlfn.IFS(E1706=18,40,E1706=16,3,E1706=10,10))</f>
        <v/>
      </c>
      <c r="M1706" s="22" t="str">
        <f>IF(E1706=18,'Lay Out'!D1706,IF(E1706=10,'Lay Out'!D1706,IF(E1706=16,'Lay Out'!D1706,"")))</f>
        <v/>
      </c>
      <c r="N1706" s="16" t="str">
        <f>IF(K1706=1,'Lay Out'!G1706,"")</f>
        <v/>
      </c>
      <c r="O1706" s="23" t="str">
        <f>IF(K1706=1,'Lay Out'!$J$25,"")</f>
        <v/>
      </c>
      <c r="P1706">
        <f t="shared" si="159"/>
        <v>90646</v>
      </c>
      <c r="Q1706" s="16" t="str">
        <f>IF(K1706=1,'Lay Out'!F1706,"")</f>
        <v/>
      </c>
    </row>
    <row r="1707" spans="1:17" ht="14.4">
      <c r="A1707" t="str">
        <f>IF(C1707="no",_xlfn.XLOOKUP(D1707,'BASE BANCOS'!B:B,'BASE BANCOS'!C:C,"",0,1),IF(C1707&gt;2,_xlfn.XLOOKUP(D1707,'BASE BANCOS'!A:A,'BASE BANCOS'!C:C,"",0,1),""))</f>
        <v/>
      </c>
      <c r="B1707" s="16" t="str">
        <f>_xlfn.XLOOKUP(A1707,'BASE BANCOS'!C:C,'BASE BANCOS'!B:B,"",0,1)</f>
        <v/>
      </c>
      <c r="C1707" t="str">
        <f t="shared" si="161"/>
        <v/>
      </c>
      <c r="D1707" s="16">
        <f t="shared" si="160"/>
        <v>0</v>
      </c>
      <c r="E1707" t="str">
        <f t="shared" si="156"/>
        <v/>
      </c>
      <c r="F1707" s="21" t="str">
        <f>IF('Lay Out'!A1707&gt;1,'Lay Out'!C1707,"")</f>
        <v/>
      </c>
      <c r="G1707">
        <f>'Lay Out'!E1707</f>
        <v>0</v>
      </c>
      <c r="H1707" s="16" t="str">
        <f ca="1">IF('Lay Out'!A1707&gt;3,CONCATENATE('Lay Out'!A1707,RANDBETWEEN(1,99999)),(""))</f>
        <v/>
      </c>
      <c r="I1707" s="16" t="str">
        <f>IF('Lay Out'!A1707&gt;1,'Lay Out'!B1707,"")</f>
        <v/>
      </c>
      <c r="J1707" s="16" t="str">
        <f t="shared" si="157"/>
        <v/>
      </c>
      <c r="K1707" s="16" t="str">
        <f t="shared" si="158"/>
        <v/>
      </c>
      <c r="L1707" s="16" t="str" cm="1">
        <f t="array" ref="L1707">IF(E1707="","",_xlfn.IFS(E1707=18,40,E1707=16,3,E1707=10,10))</f>
        <v/>
      </c>
      <c r="M1707" s="22" t="str">
        <f>IF(E1707=18,'Lay Out'!D1707,IF(E1707=10,'Lay Out'!D1707,IF(E1707=16,'Lay Out'!D1707,"")))</f>
        <v/>
      </c>
      <c r="N1707" s="16" t="str">
        <f>IF(K1707=1,'Lay Out'!G1707,"")</f>
        <v/>
      </c>
      <c r="O1707" s="23" t="str">
        <f>IF(K1707=1,'Lay Out'!$J$25,"")</f>
        <v/>
      </c>
      <c r="P1707">
        <f t="shared" si="159"/>
        <v>90646</v>
      </c>
      <c r="Q1707" s="16" t="str">
        <f>IF(K1707=1,'Lay Out'!F1707,"")</f>
        <v/>
      </c>
    </row>
    <row r="1708" spans="1:17" ht="14.4">
      <c r="A1708" t="str">
        <f>IF(C1708="no",_xlfn.XLOOKUP(D1708,'BASE BANCOS'!B:B,'BASE BANCOS'!C:C,"",0,1),IF(C1708&gt;2,_xlfn.XLOOKUP(D1708,'BASE BANCOS'!A:A,'BASE BANCOS'!C:C,"",0,1),""))</f>
        <v/>
      </c>
      <c r="B1708" s="16" t="str">
        <f>_xlfn.XLOOKUP(A1708,'BASE BANCOS'!C:C,'BASE BANCOS'!B:B,"",0,1)</f>
        <v/>
      </c>
      <c r="C1708" t="str">
        <f t="shared" si="161"/>
        <v/>
      </c>
      <c r="D1708" s="16">
        <f t="shared" si="160"/>
        <v>0</v>
      </c>
      <c r="E1708" t="str">
        <f t="shared" si="156"/>
        <v/>
      </c>
      <c r="F1708" s="21" t="str">
        <f>IF('Lay Out'!A1708&gt;1,'Lay Out'!C1708,"")</f>
        <v/>
      </c>
      <c r="G1708">
        <f>'Lay Out'!E1708</f>
        <v>0</v>
      </c>
      <c r="H1708" s="16" t="str">
        <f ca="1">IF('Lay Out'!A1708&gt;3,CONCATENATE('Lay Out'!A1708,RANDBETWEEN(1,99999)),(""))</f>
        <v/>
      </c>
      <c r="I1708" s="16" t="str">
        <f>IF('Lay Out'!A1708&gt;1,'Lay Out'!B1708,"")</f>
        <v/>
      </c>
      <c r="J1708" s="16" t="str">
        <f t="shared" si="157"/>
        <v/>
      </c>
      <c r="K1708" s="16" t="str">
        <f t="shared" si="158"/>
        <v/>
      </c>
      <c r="L1708" s="16" t="str" cm="1">
        <f t="array" ref="L1708">IF(E1708="","",_xlfn.IFS(E1708=18,40,E1708=16,3,E1708=10,10))</f>
        <v/>
      </c>
      <c r="M1708" s="22" t="str">
        <f>IF(E1708=18,'Lay Out'!D1708,IF(E1708=10,'Lay Out'!D1708,IF(E1708=16,'Lay Out'!D1708,"")))</f>
        <v/>
      </c>
      <c r="N1708" s="16" t="str">
        <f>IF(K1708=1,'Lay Out'!G1708,"")</f>
        <v/>
      </c>
      <c r="O1708" s="23" t="str">
        <f>IF(K1708=1,'Lay Out'!$J$25,"")</f>
        <v/>
      </c>
      <c r="P1708">
        <f t="shared" si="159"/>
        <v>90646</v>
      </c>
      <c r="Q1708" s="16" t="str">
        <f>IF(K1708=1,'Lay Out'!F1708,"")</f>
        <v/>
      </c>
    </row>
    <row r="1709" spans="1:17" ht="14.4">
      <c r="A1709" t="str">
        <f>IF(C1709="no",_xlfn.XLOOKUP(D1709,'BASE BANCOS'!B:B,'BASE BANCOS'!C:C,"",0,1),IF(C1709&gt;2,_xlfn.XLOOKUP(D1709,'BASE BANCOS'!A:A,'BASE BANCOS'!C:C,"",0,1),""))</f>
        <v/>
      </c>
      <c r="B1709" s="16" t="str">
        <f>_xlfn.XLOOKUP(A1709,'BASE BANCOS'!C:C,'BASE BANCOS'!B:B,"",0,1)</f>
        <v/>
      </c>
      <c r="C1709" t="str">
        <f t="shared" si="161"/>
        <v/>
      </c>
      <c r="D1709" s="16">
        <f t="shared" si="160"/>
        <v>0</v>
      </c>
      <c r="E1709" t="str">
        <f t="shared" si="156"/>
        <v/>
      </c>
      <c r="F1709" s="21" t="str">
        <f>IF('Lay Out'!A1709&gt;1,'Lay Out'!C1709,"")</f>
        <v/>
      </c>
      <c r="G1709">
        <f>'Lay Out'!E1709</f>
        <v>0</v>
      </c>
      <c r="H1709" s="16" t="str">
        <f ca="1">IF('Lay Out'!A1709&gt;3,CONCATENATE('Lay Out'!A1709,RANDBETWEEN(1,99999)),(""))</f>
        <v/>
      </c>
      <c r="I1709" s="16" t="str">
        <f>IF('Lay Out'!A1709&gt;1,'Lay Out'!B1709,"")</f>
        <v/>
      </c>
      <c r="J1709" s="16" t="str">
        <f t="shared" si="157"/>
        <v/>
      </c>
      <c r="K1709" s="16" t="str">
        <f t="shared" si="158"/>
        <v/>
      </c>
      <c r="L1709" s="16" t="str" cm="1">
        <f t="array" ref="L1709">IF(E1709="","",_xlfn.IFS(E1709=18,40,E1709=16,3,E1709=10,10))</f>
        <v/>
      </c>
      <c r="M1709" s="22" t="str">
        <f>IF(E1709=18,'Lay Out'!D1709,IF(E1709=10,'Lay Out'!D1709,IF(E1709=16,'Lay Out'!D1709,"")))</f>
        <v/>
      </c>
      <c r="N1709" s="16" t="str">
        <f>IF(K1709=1,'Lay Out'!G1709,"")</f>
        <v/>
      </c>
      <c r="O1709" s="23" t="str">
        <f>IF(K1709=1,'Lay Out'!$J$25,"")</f>
        <v/>
      </c>
      <c r="P1709">
        <f t="shared" si="159"/>
        <v>90646</v>
      </c>
      <c r="Q1709" s="16" t="str">
        <f>IF(K1709=1,'Lay Out'!F1709,"")</f>
        <v/>
      </c>
    </row>
    <row r="1710" spans="1:17" ht="14.4">
      <c r="A1710" t="str">
        <f>IF(C1710="no",_xlfn.XLOOKUP(D1710,'BASE BANCOS'!B:B,'BASE BANCOS'!C:C,"",0,1),IF(C1710&gt;2,_xlfn.XLOOKUP(D1710,'BASE BANCOS'!A:A,'BASE BANCOS'!C:C,"",0,1),""))</f>
        <v/>
      </c>
      <c r="B1710" s="16" t="str">
        <f>_xlfn.XLOOKUP(A1710,'BASE BANCOS'!C:C,'BASE BANCOS'!B:B,"",0,1)</f>
        <v/>
      </c>
      <c r="C1710" t="str">
        <f t="shared" si="161"/>
        <v/>
      </c>
      <c r="D1710" s="16">
        <f t="shared" si="160"/>
        <v>0</v>
      </c>
      <c r="E1710" t="str">
        <f t="shared" si="156"/>
        <v/>
      </c>
      <c r="F1710" s="21" t="str">
        <f>IF('Lay Out'!A1710&gt;1,'Lay Out'!C1710,"")</f>
        <v/>
      </c>
      <c r="G1710">
        <f>'Lay Out'!E1710</f>
        <v>0</v>
      </c>
      <c r="H1710" s="16" t="str">
        <f ca="1">IF('Lay Out'!A1710&gt;3,CONCATENATE('Lay Out'!A1710,RANDBETWEEN(1,99999)),(""))</f>
        <v/>
      </c>
      <c r="I1710" s="16" t="str">
        <f>IF('Lay Out'!A1710&gt;1,'Lay Out'!B1710,"")</f>
        <v/>
      </c>
      <c r="J1710" s="16" t="str">
        <f t="shared" si="157"/>
        <v/>
      </c>
      <c r="K1710" s="16" t="str">
        <f t="shared" si="158"/>
        <v/>
      </c>
      <c r="L1710" s="16" t="str" cm="1">
        <f t="array" ref="L1710">IF(E1710="","",_xlfn.IFS(E1710=18,40,E1710=16,3,E1710=10,10))</f>
        <v/>
      </c>
      <c r="M1710" s="22" t="str">
        <f>IF(E1710=18,'Lay Out'!D1710,IF(E1710=10,'Lay Out'!D1710,IF(E1710=16,'Lay Out'!D1710,"")))</f>
        <v/>
      </c>
      <c r="N1710" s="16" t="str">
        <f>IF(K1710=1,'Lay Out'!G1710,"")</f>
        <v/>
      </c>
      <c r="O1710" s="23" t="str">
        <f>IF(K1710=1,'Lay Out'!$J$25,"")</f>
        <v/>
      </c>
      <c r="P1710">
        <f t="shared" si="159"/>
        <v>90646</v>
      </c>
      <c r="Q1710" s="16" t="str">
        <f>IF(K1710=1,'Lay Out'!F1710,"")</f>
        <v/>
      </c>
    </row>
    <row r="1711" spans="1:17" ht="14.4">
      <c r="A1711" t="str">
        <f>IF(C1711="no",_xlfn.XLOOKUP(D1711,'BASE BANCOS'!B:B,'BASE BANCOS'!C:C,"",0,1),IF(C1711&gt;2,_xlfn.XLOOKUP(D1711,'BASE BANCOS'!A:A,'BASE BANCOS'!C:C,"",0,1),""))</f>
        <v/>
      </c>
      <c r="B1711" s="16" t="str">
        <f>_xlfn.XLOOKUP(A1711,'BASE BANCOS'!C:C,'BASE BANCOS'!B:B,"",0,1)</f>
        <v/>
      </c>
      <c r="C1711" t="str">
        <f t="shared" si="161"/>
        <v/>
      </c>
      <c r="D1711" s="16">
        <f t="shared" si="160"/>
        <v>0</v>
      </c>
      <c r="E1711" t="str">
        <f t="shared" si="156"/>
        <v/>
      </c>
      <c r="F1711" s="21" t="str">
        <f>IF('Lay Out'!A1711&gt;1,'Lay Out'!C1711,"")</f>
        <v/>
      </c>
      <c r="G1711">
        <f>'Lay Out'!E1711</f>
        <v>0</v>
      </c>
      <c r="H1711" s="16" t="str">
        <f ca="1">IF('Lay Out'!A1711&gt;3,CONCATENATE('Lay Out'!A1711,RANDBETWEEN(1,99999)),(""))</f>
        <v/>
      </c>
      <c r="I1711" s="16" t="str">
        <f>IF('Lay Out'!A1711&gt;1,'Lay Out'!B1711,"")</f>
        <v/>
      </c>
      <c r="J1711" s="16" t="str">
        <f t="shared" si="157"/>
        <v/>
      </c>
      <c r="K1711" s="16" t="str">
        <f t="shared" si="158"/>
        <v/>
      </c>
      <c r="L1711" s="16" t="str" cm="1">
        <f t="array" ref="L1711">IF(E1711="","",_xlfn.IFS(E1711=18,40,E1711=16,3,E1711=10,10))</f>
        <v/>
      </c>
      <c r="M1711" s="22" t="str">
        <f>IF(E1711=18,'Lay Out'!D1711,IF(E1711=10,'Lay Out'!D1711,IF(E1711=16,'Lay Out'!D1711,"")))</f>
        <v/>
      </c>
      <c r="N1711" s="16" t="str">
        <f>IF(K1711=1,'Lay Out'!G1711,"")</f>
        <v/>
      </c>
      <c r="O1711" s="23" t="str">
        <f>IF(K1711=1,'Lay Out'!$J$25,"")</f>
        <v/>
      </c>
      <c r="P1711">
        <f t="shared" si="159"/>
        <v>90646</v>
      </c>
      <c r="Q1711" s="16" t="str">
        <f>IF(K1711=1,'Lay Out'!F1711,"")</f>
        <v/>
      </c>
    </row>
    <row r="1712" spans="1:17" ht="14.4">
      <c r="A1712" t="str">
        <f>IF(C1712="no",_xlfn.XLOOKUP(D1712,'BASE BANCOS'!B:B,'BASE BANCOS'!C:C,"",0,1),IF(C1712&gt;2,_xlfn.XLOOKUP(D1712,'BASE BANCOS'!A:A,'BASE BANCOS'!C:C,"",0,1),""))</f>
        <v/>
      </c>
      <c r="B1712" s="16" t="str">
        <f>_xlfn.XLOOKUP(A1712,'BASE BANCOS'!C:C,'BASE BANCOS'!B:B,"",0,1)</f>
        <v/>
      </c>
      <c r="C1712" t="str">
        <f t="shared" si="161"/>
        <v/>
      </c>
      <c r="D1712" s="16">
        <f t="shared" si="160"/>
        <v>0</v>
      </c>
      <c r="E1712" t="str">
        <f t="shared" si="156"/>
        <v/>
      </c>
      <c r="F1712" s="21" t="str">
        <f>IF('Lay Out'!A1712&gt;1,'Lay Out'!C1712,"")</f>
        <v/>
      </c>
      <c r="G1712">
        <f>'Lay Out'!E1712</f>
        <v>0</v>
      </c>
      <c r="H1712" s="16" t="str">
        <f ca="1">IF('Lay Out'!A1712&gt;3,CONCATENATE('Lay Out'!A1712,RANDBETWEEN(1,99999)),(""))</f>
        <v/>
      </c>
      <c r="I1712" s="16" t="str">
        <f>IF('Lay Out'!A1712&gt;1,'Lay Out'!B1712,"")</f>
        <v/>
      </c>
      <c r="J1712" s="16" t="str">
        <f t="shared" si="157"/>
        <v/>
      </c>
      <c r="K1712" s="16" t="str">
        <f t="shared" si="158"/>
        <v/>
      </c>
      <c r="L1712" s="16" t="str" cm="1">
        <f t="array" ref="L1712">IF(E1712="","",_xlfn.IFS(E1712=18,40,E1712=16,3,E1712=10,10))</f>
        <v/>
      </c>
      <c r="M1712" s="22" t="str">
        <f>IF(E1712=18,'Lay Out'!D1712,IF(E1712=10,'Lay Out'!D1712,IF(E1712=16,'Lay Out'!D1712,"")))</f>
        <v/>
      </c>
      <c r="N1712" s="16" t="str">
        <f>IF(K1712=1,'Lay Out'!G1712,"")</f>
        <v/>
      </c>
      <c r="O1712" s="23" t="str">
        <f>IF(K1712=1,'Lay Out'!$J$25,"")</f>
        <v/>
      </c>
      <c r="P1712">
        <f t="shared" si="159"/>
        <v>90646</v>
      </c>
      <c r="Q1712" s="16" t="str">
        <f>IF(K1712=1,'Lay Out'!F1712,"")</f>
        <v/>
      </c>
    </row>
    <row r="1713" spans="1:17" ht="14.4">
      <c r="A1713" t="str">
        <f>IF(C1713="no",_xlfn.XLOOKUP(D1713,'BASE BANCOS'!B:B,'BASE BANCOS'!C:C,"",0,1),IF(C1713&gt;2,_xlfn.XLOOKUP(D1713,'BASE BANCOS'!A:A,'BASE BANCOS'!C:C,"",0,1),""))</f>
        <v/>
      </c>
      <c r="B1713" s="16" t="str">
        <f>_xlfn.XLOOKUP(A1713,'BASE BANCOS'!C:C,'BASE BANCOS'!B:B,"",0,1)</f>
        <v/>
      </c>
      <c r="C1713" t="str">
        <f t="shared" si="161"/>
        <v/>
      </c>
      <c r="D1713" s="16">
        <f t="shared" si="160"/>
        <v>0</v>
      </c>
      <c r="E1713" t="str">
        <f t="shared" si="156"/>
        <v/>
      </c>
      <c r="F1713" s="21" t="str">
        <f>IF('Lay Out'!A1713&gt;1,'Lay Out'!C1713,"")</f>
        <v/>
      </c>
      <c r="G1713">
        <f>'Lay Out'!E1713</f>
        <v>0</v>
      </c>
      <c r="H1713" s="16" t="str">
        <f ca="1">IF('Lay Out'!A1713&gt;3,CONCATENATE('Lay Out'!A1713,RANDBETWEEN(1,99999)),(""))</f>
        <v/>
      </c>
      <c r="I1713" s="16" t="str">
        <f>IF('Lay Out'!A1713&gt;1,'Lay Out'!B1713,"")</f>
        <v/>
      </c>
      <c r="J1713" s="16" t="str">
        <f t="shared" si="157"/>
        <v/>
      </c>
      <c r="K1713" s="16" t="str">
        <f t="shared" si="158"/>
        <v/>
      </c>
      <c r="L1713" s="16" t="str" cm="1">
        <f t="array" ref="L1713">IF(E1713="","",_xlfn.IFS(E1713=18,40,E1713=16,3,E1713=10,10))</f>
        <v/>
      </c>
      <c r="M1713" s="22" t="str">
        <f>IF(E1713=18,'Lay Out'!D1713,IF(E1713=10,'Lay Out'!D1713,IF(E1713=16,'Lay Out'!D1713,"")))</f>
        <v/>
      </c>
      <c r="N1713" s="16" t="str">
        <f>IF(K1713=1,'Lay Out'!G1713,"")</f>
        <v/>
      </c>
      <c r="O1713" s="23" t="str">
        <f>IF(K1713=1,'Lay Out'!$J$25,"")</f>
        <v/>
      </c>
      <c r="P1713">
        <f t="shared" si="159"/>
        <v>90646</v>
      </c>
      <c r="Q1713" s="16" t="str">
        <f>IF(K1713=1,'Lay Out'!F1713,"")</f>
        <v/>
      </c>
    </row>
    <row r="1714" spans="1:17" ht="14.4">
      <c r="A1714" t="str">
        <f>IF(C1714="no",_xlfn.XLOOKUP(D1714,'BASE BANCOS'!B:B,'BASE BANCOS'!C:C,"",0,1),IF(C1714&gt;2,_xlfn.XLOOKUP(D1714,'BASE BANCOS'!A:A,'BASE BANCOS'!C:C,"",0,1),""))</f>
        <v/>
      </c>
      <c r="B1714" s="16" t="str">
        <f>_xlfn.XLOOKUP(A1714,'BASE BANCOS'!C:C,'BASE BANCOS'!B:B,"",0,1)</f>
        <v/>
      </c>
      <c r="C1714" t="str">
        <f t="shared" si="161"/>
        <v/>
      </c>
      <c r="D1714" s="16">
        <f t="shared" si="160"/>
        <v>0</v>
      </c>
      <c r="E1714" t="str">
        <f t="shared" si="156"/>
        <v/>
      </c>
      <c r="F1714" s="21" t="str">
        <f>IF('Lay Out'!A1714&gt;1,'Lay Out'!C1714,"")</f>
        <v/>
      </c>
      <c r="G1714">
        <f>'Lay Out'!E1714</f>
        <v>0</v>
      </c>
      <c r="H1714" s="16" t="str">
        <f ca="1">IF('Lay Out'!A1714&gt;3,CONCATENATE('Lay Out'!A1714,RANDBETWEEN(1,99999)),(""))</f>
        <v/>
      </c>
      <c r="I1714" s="16" t="str">
        <f>IF('Lay Out'!A1714&gt;1,'Lay Out'!B1714,"")</f>
        <v/>
      </c>
      <c r="J1714" s="16" t="str">
        <f t="shared" si="157"/>
        <v/>
      </c>
      <c r="K1714" s="16" t="str">
        <f t="shared" si="158"/>
        <v/>
      </c>
      <c r="L1714" s="16" t="str" cm="1">
        <f t="array" ref="L1714">IF(E1714="","",_xlfn.IFS(E1714=18,40,E1714=16,3,E1714=10,10))</f>
        <v/>
      </c>
      <c r="M1714" s="22" t="str">
        <f>IF(E1714=18,'Lay Out'!D1714,IF(E1714=10,'Lay Out'!D1714,IF(E1714=16,'Lay Out'!D1714,"")))</f>
        <v/>
      </c>
      <c r="N1714" s="16" t="str">
        <f>IF(K1714=1,'Lay Out'!G1714,"")</f>
        <v/>
      </c>
      <c r="O1714" s="23" t="str">
        <f>IF(K1714=1,'Lay Out'!$J$25,"")</f>
        <v/>
      </c>
      <c r="P1714">
        <f t="shared" si="159"/>
        <v>90646</v>
      </c>
      <c r="Q1714" s="16" t="str">
        <f>IF(K1714=1,'Lay Out'!F1714,"")</f>
        <v/>
      </c>
    </row>
    <row r="1715" spans="1:17" ht="14.4">
      <c r="A1715" t="str">
        <f>IF(C1715="no",_xlfn.XLOOKUP(D1715,'BASE BANCOS'!B:B,'BASE BANCOS'!C:C,"",0,1),IF(C1715&gt;2,_xlfn.XLOOKUP(D1715,'BASE BANCOS'!A:A,'BASE BANCOS'!C:C,"",0,1),""))</f>
        <v/>
      </c>
      <c r="B1715" s="16" t="str">
        <f>_xlfn.XLOOKUP(A1715,'BASE BANCOS'!C:C,'BASE BANCOS'!B:B,"",0,1)</f>
        <v/>
      </c>
      <c r="C1715" t="str">
        <f t="shared" si="161"/>
        <v/>
      </c>
      <c r="D1715" s="16">
        <f t="shared" si="160"/>
        <v>0</v>
      </c>
      <c r="E1715" t="str">
        <f t="shared" si="156"/>
        <v/>
      </c>
      <c r="F1715" s="21" t="str">
        <f>IF('Lay Out'!A1715&gt;1,'Lay Out'!C1715,"")</f>
        <v/>
      </c>
      <c r="G1715">
        <f>'Lay Out'!E1715</f>
        <v>0</v>
      </c>
      <c r="H1715" s="16" t="str">
        <f ca="1">IF('Lay Out'!A1715&gt;3,CONCATENATE('Lay Out'!A1715,RANDBETWEEN(1,99999)),(""))</f>
        <v/>
      </c>
      <c r="I1715" s="16" t="str">
        <f>IF('Lay Out'!A1715&gt;1,'Lay Out'!B1715,"")</f>
        <v/>
      </c>
      <c r="J1715" s="16" t="str">
        <f t="shared" si="157"/>
        <v/>
      </c>
      <c r="K1715" s="16" t="str">
        <f t="shared" si="158"/>
        <v/>
      </c>
      <c r="L1715" s="16" t="str" cm="1">
        <f t="array" ref="L1715">IF(E1715="","",_xlfn.IFS(E1715=18,40,E1715=16,3,E1715=10,10))</f>
        <v/>
      </c>
      <c r="M1715" s="22" t="str">
        <f>IF(E1715=18,'Lay Out'!D1715,IF(E1715=10,'Lay Out'!D1715,IF(E1715=16,'Lay Out'!D1715,"")))</f>
        <v/>
      </c>
      <c r="N1715" s="16" t="str">
        <f>IF(K1715=1,'Lay Out'!G1715,"")</f>
        <v/>
      </c>
      <c r="O1715" s="23" t="str">
        <f>IF(K1715=1,'Lay Out'!$J$25,"")</f>
        <v/>
      </c>
      <c r="P1715">
        <f t="shared" si="159"/>
        <v>90646</v>
      </c>
      <c r="Q1715" s="16" t="str">
        <f>IF(K1715=1,'Lay Out'!F1715,"")</f>
        <v/>
      </c>
    </row>
    <row r="1716" spans="1:17" ht="14.4">
      <c r="A1716" t="str">
        <f>IF(C1716="no",_xlfn.XLOOKUP(D1716,'BASE BANCOS'!B:B,'BASE BANCOS'!C:C,"",0,1),IF(C1716&gt;2,_xlfn.XLOOKUP(D1716,'BASE BANCOS'!A:A,'BASE BANCOS'!C:C,"",0,1),""))</f>
        <v/>
      </c>
      <c r="B1716" s="16" t="str">
        <f>_xlfn.XLOOKUP(A1716,'BASE BANCOS'!C:C,'BASE BANCOS'!B:B,"",0,1)</f>
        <v/>
      </c>
      <c r="C1716" t="str">
        <f t="shared" si="161"/>
        <v/>
      </c>
      <c r="D1716" s="16">
        <f t="shared" si="160"/>
        <v>0</v>
      </c>
      <c r="E1716" t="str">
        <f t="shared" si="156"/>
        <v/>
      </c>
      <c r="F1716" s="21" t="str">
        <f>IF('Lay Out'!A1716&gt;1,'Lay Out'!C1716,"")</f>
        <v/>
      </c>
      <c r="G1716">
        <f>'Lay Out'!E1716</f>
        <v>0</v>
      </c>
      <c r="H1716" s="16" t="str">
        <f ca="1">IF('Lay Out'!A1716&gt;3,CONCATENATE('Lay Out'!A1716,RANDBETWEEN(1,99999)),(""))</f>
        <v/>
      </c>
      <c r="I1716" s="16" t="str">
        <f>IF('Lay Out'!A1716&gt;1,'Lay Out'!B1716,"")</f>
        <v/>
      </c>
      <c r="J1716" s="16" t="str">
        <f t="shared" si="157"/>
        <v/>
      </c>
      <c r="K1716" s="16" t="str">
        <f t="shared" si="158"/>
        <v/>
      </c>
      <c r="L1716" s="16" t="str" cm="1">
        <f t="array" ref="L1716">IF(E1716="","",_xlfn.IFS(E1716=18,40,E1716=16,3,E1716=10,10))</f>
        <v/>
      </c>
      <c r="M1716" s="22" t="str">
        <f>IF(E1716=18,'Lay Out'!D1716,IF(E1716=10,'Lay Out'!D1716,IF(E1716=16,'Lay Out'!D1716,"")))</f>
        <v/>
      </c>
      <c r="N1716" s="16" t="str">
        <f>IF(K1716=1,'Lay Out'!G1716,"")</f>
        <v/>
      </c>
      <c r="O1716" s="23" t="str">
        <f>IF(K1716=1,'Lay Out'!$J$25,"")</f>
        <v/>
      </c>
      <c r="P1716">
        <f t="shared" si="159"/>
        <v>90646</v>
      </c>
      <c r="Q1716" s="16" t="str">
        <f>IF(K1716=1,'Lay Out'!F1716,"")</f>
        <v/>
      </c>
    </row>
    <row r="1717" spans="1:17" ht="14.4">
      <c r="A1717" t="str">
        <f>IF(C1717="no",_xlfn.XLOOKUP(D1717,'BASE BANCOS'!B:B,'BASE BANCOS'!C:C,"",0,1),IF(C1717&gt;2,_xlfn.XLOOKUP(D1717,'BASE BANCOS'!A:A,'BASE BANCOS'!C:C,"",0,1),""))</f>
        <v/>
      </c>
      <c r="B1717" s="16" t="str">
        <f>_xlfn.XLOOKUP(A1717,'BASE BANCOS'!C:C,'BASE BANCOS'!B:B,"",0,1)</f>
        <v/>
      </c>
      <c r="C1717" t="str">
        <f t="shared" si="161"/>
        <v/>
      </c>
      <c r="D1717" s="16">
        <f t="shared" si="160"/>
        <v>0</v>
      </c>
      <c r="E1717" t="str">
        <f t="shared" si="156"/>
        <v/>
      </c>
      <c r="F1717" s="21" t="str">
        <f>IF('Lay Out'!A1717&gt;1,'Lay Out'!C1717,"")</f>
        <v/>
      </c>
      <c r="G1717">
        <f>'Lay Out'!E1717</f>
        <v>0</v>
      </c>
      <c r="H1717" s="16" t="str">
        <f ca="1">IF('Lay Out'!A1717&gt;3,CONCATENATE('Lay Out'!A1717,RANDBETWEEN(1,99999)),(""))</f>
        <v/>
      </c>
      <c r="I1717" s="16" t="str">
        <f>IF('Lay Out'!A1717&gt;1,'Lay Out'!B1717,"")</f>
        <v/>
      </c>
      <c r="J1717" s="16" t="str">
        <f t="shared" si="157"/>
        <v/>
      </c>
      <c r="K1717" s="16" t="str">
        <f t="shared" si="158"/>
        <v/>
      </c>
      <c r="L1717" s="16" t="str" cm="1">
        <f t="array" ref="L1717">IF(E1717="","",_xlfn.IFS(E1717=18,40,E1717=16,3,E1717=10,10))</f>
        <v/>
      </c>
      <c r="M1717" s="22" t="str">
        <f>IF(E1717=18,'Lay Out'!D1717,IF(E1717=10,'Lay Out'!D1717,IF(E1717=16,'Lay Out'!D1717,"")))</f>
        <v/>
      </c>
      <c r="N1717" s="16" t="str">
        <f>IF(K1717=1,'Lay Out'!G1717,"")</f>
        <v/>
      </c>
      <c r="O1717" s="23" t="str">
        <f>IF(K1717=1,'Lay Out'!$J$25,"")</f>
        <v/>
      </c>
      <c r="P1717">
        <f t="shared" si="159"/>
        <v>90646</v>
      </c>
      <c r="Q1717" s="16" t="str">
        <f>IF(K1717=1,'Lay Out'!F1717,"")</f>
        <v/>
      </c>
    </row>
    <row r="1718" spans="1:17" ht="14.4">
      <c r="A1718" t="str">
        <f>IF(C1718="no",_xlfn.XLOOKUP(D1718,'BASE BANCOS'!B:B,'BASE BANCOS'!C:C,"",0,1),IF(C1718&gt;2,_xlfn.XLOOKUP(D1718,'BASE BANCOS'!A:A,'BASE BANCOS'!C:C,"",0,1),""))</f>
        <v/>
      </c>
      <c r="B1718" s="16" t="str">
        <f>_xlfn.XLOOKUP(A1718,'BASE BANCOS'!C:C,'BASE BANCOS'!B:B,"",0,1)</f>
        <v/>
      </c>
      <c r="C1718" t="str">
        <f t="shared" si="161"/>
        <v/>
      </c>
      <c r="D1718" s="16">
        <f t="shared" si="160"/>
        <v>0</v>
      </c>
      <c r="E1718" t="str">
        <f t="shared" si="156"/>
        <v/>
      </c>
      <c r="F1718" s="21" t="str">
        <f>IF('Lay Out'!A1718&gt;1,'Lay Out'!C1718,"")</f>
        <v/>
      </c>
      <c r="G1718">
        <f>'Lay Out'!E1718</f>
        <v>0</v>
      </c>
      <c r="H1718" s="16" t="str">
        <f ca="1">IF('Lay Out'!A1718&gt;3,CONCATENATE('Lay Out'!A1718,RANDBETWEEN(1,99999)),(""))</f>
        <v/>
      </c>
      <c r="I1718" s="16" t="str">
        <f>IF('Lay Out'!A1718&gt;1,'Lay Out'!B1718,"")</f>
        <v/>
      </c>
      <c r="J1718" s="16" t="str">
        <f t="shared" si="157"/>
        <v/>
      </c>
      <c r="K1718" s="16" t="str">
        <f t="shared" si="158"/>
        <v/>
      </c>
      <c r="L1718" s="16" t="str" cm="1">
        <f t="array" ref="L1718">IF(E1718="","",_xlfn.IFS(E1718=18,40,E1718=16,3,E1718=10,10))</f>
        <v/>
      </c>
      <c r="M1718" s="22" t="str">
        <f>IF(E1718=18,'Lay Out'!D1718,IF(E1718=10,'Lay Out'!D1718,IF(E1718=16,'Lay Out'!D1718,"")))</f>
        <v/>
      </c>
      <c r="N1718" s="16" t="str">
        <f>IF(K1718=1,'Lay Out'!G1718,"")</f>
        <v/>
      </c>
      <c r="O1718" s="23" t="str">
        <f>IF(K1718=1,'Lay Out'!$J$25,"")</f>
        <v/>
      </c>
      <c r="P1718">
        <f t="shared" si="159"/>
        <v>90646</v>
      </c>
      <c r="Q1718" s="16" t="str">
        <f>IF(K1718=1,'Lay Out'!F1718,"")</f>
        <v/>
      </c>
    </row>
    <row r="1719" spans="1:17" ht="14.4">
      <c r="A1719" t="str">
        <f>IF(C1719="no",_xlfn.XLOOKUP(D1719,'BASE BANCOS'!B:B,'BASE BANCOS'!C:C,"",0,1),IF(C1719&gt;2,_xlfn.XLOOKUP(D1719,'BASE BANCOS'!A:A,'BASE BANCOS'!C:C,"",0,1),""))</f>
        <v/>
      </c>
      <c r="B1719" s="16" t="str">
        <f>_xlfn.XLOOKUP(A1719,'BASE BANCOS'!C:C,'BASE BANCOS'!B:B,"",0,1)</f>
        <v/>
      </c>
      <c r="C1719" t="str">
        <f t="shared" si="161"/>
        <v/>
      </c>
      <c r="D1719" s="16">
        <f t="shared" si="160"/>
        <v>0</v>
      </c>
      <c r="E1719" t="str">
        <f t="shared" si="156"/>
        <v/>
      </c>
      <c r="F1719" s="21" t="str">
        <f>IF('Lay Out'!A1719&gt;1,'Lay Out'!C1719,"")</f>
        <v/>
      </c>
      <c r="G1719">
        <f>'Lay Out'!E1719</f>
        <v>0</v>
      </c>
      <c r="H1719" s="16" t="str">
        <f ca="1">IF('Lay Out'!A1719&gt;3,CONCATENATE('Lay Out'!A1719,RANDBETWEEN(1,99999)),(""))</f>
        <v/>
      </c>
      <c r="I1719" s="16" t="str">
        <f>IF('Lay Out'!A1719&gt;1,'Lay Out'!B1719,"")</f>
        <v/>
      </c>
      <c r="J1719" s="16" t="str">
        <f t="shared" si="157"/>
        <v/>
      </c>
      <c r="K1719" s="16" t="str">
        <f t="shared" si="158"/>
        <v/>
      </c>
      <c r="L1719" s="16" t="str" cm="1">
        <f t="array" ref="L1719">IF(E1719="","",_xlfn.IFS(E1719=18,40,E1719=16,3,E1719=10,10))</f>
        <v/>
      </c>
      <c r="M1719" s="22" t="str">
        <f>IF(E1719=18,'Lay Out'!D1719,IF(E1719=10,'Lay Out'!D1719,IF(E1719=16,'Lay Out'!D1719,"")))</f>
        <v/>
      </c>
      <c r="N1719" s="16" t="str">
        <f>IF(K1719=1,'Lay Out'!G1719,"")</f>
        <v/>
      </c>
      <c r="O1719" s="23" t="str">
        <f>IF(K1719=1,'Lay Out'!$J$25,"")</f>
        <v/>
      </c>
      <c r="P1719">
        <f t="shared" si="159"/>
        <v>90646</v>
      </c>
      <c r="Q1719" s="16" t="str">
        <f>IF(K1719=1,'Lay Out'!F1719,"")</f>
        <v/>
      </c>
    </row>
    <row r="1720" spans="1:17" ht="14.4">
      <c r="A1720" t="str">
        <f>IF(C1720="no",_xlfn.XLOOKUP(D1720,'BASE BANCOS'!B:B,'BASE BANCOS'!C:C,"",0,1),IF(C1720&gt;2,_xlfn.XLOOKUP(D1720,'BASE BANCOS'!A:A,'BASE BANCOS'!C:C,"",0,1),""))</f>
        <v/>
      </c>
      <c r="B1720" s="16" t="str">
        <f>_xlfn.XLOOKUP(A1720,'BASE BANCOS'!C:C,'BASE BANCOS'!B:B,"",0,1)</f>
        <v/>
      </c>
      <c r="C1720" t="str">
        <f t="shared" si="161"/>
        <v/>
      </c>
      <c r="D1720" s="16">
        <f t="shared" si="160"/>
        <v>0</v>
      </c>
      <c r="E1720" t="str">
        <f t="shared" si="156"/>
        <v/>
      </c>
      <c r="F1720" s="21" t="str">
        <f>IF('Lay Out'!A1720&gt;1,'Lay Out'!C1720,"")</f>
        <v/>
      </c>
      <c r="G1720">
        <f>'Lay Out'!E1720</f>
        <v>0</v>
      </c>
      <c r="H1720" s="16" t="str">
        <f ca="1">IF('Lay Out'!A1720&gt;3,CONCATENATE('Lay Out'!A1720,RANDBETWEEN(1,99999)),(""))</f>
        <v/>
      </c>
      <c r="I1720" s="16" t="str">
        <f>IF('Lay Out'!A1720&gt;1,'Lay Out'!B1720,"")</f>
        <v/>
      </c>
      <c r="J1720" s="16" t="str">
        <f t="shared" si="157"/>
        <v/>
      </c>
      <c r="K1720" s="16" t="str">
        <f t="shared" si="158"/>
        <v/>
      </c>
      <c r="L1720" s="16" t="str" cm="1">
        <f t="array" ref="L1720">IF(E1720="","",_xlfn.IFS(E1720=18,40,E1720=16,3,E1720=10,10))</f>
        <v/>
      </c>
      <c r="M1720" s="22" t="str">
        <f>IF(E1720=18,'Lay Out'!D1720,IF(E1720=10,'Lay Out'!D1720,IF(E1720=16,'Lay Out'!D1720,"")))</f>
        <v/>
      </c>
      <c r="N1720" s="16" t="str">
        <f>IF(K1720=1,'Lay Out'!G1720,"")</f>
        <v/>
      </c>
      <c r="O1720" s="23" t="str">
        <f>IF(K1720=1,'Lay Out'!$J$25,"")</f>
        <v/>
      </c>
      <c r="P1720">
        <f t="shared" si="159"/>
        <v>90646</v>
      </c>
      <c r="Q1720" s="16" t="str">
        <f>IF(K1720=1,'Lay Out'!F1720,"")</f>
        <v/>
      </c>
    </row>
    <row r="1721" spans="1:17" ht="14.4">
      <c r="A1721" t="str">
        <f>IF(C1721="no",_xlfn.XLOOKUP(D1721,'BASE BANCOS'!B:B,'BASE BANCOS'!C:C,"",0,1),IF(C1721&gt;2,_xlfn.XLOOKUP(D1721,'BASE BANCOS'!A:A,'BASE BANCOS'!C:C,"",0,1),""))</f>
        <v/>
      </c>
      <c r="B1721" s="16" t="str">
        <f>_xlfn.XLOOKUP(A1721,'BASE BANCOS'!C:C,'BASE BANCOS'!B:B,"",0,1)</f>
        <v/>
      </c>
      <c r="C1721" t="str">
        <f t="shared" si="161"/>
        <v/>
      </c>
      <c r="D1721" s="16">
        <f t="shared" si="160"/>
        <v>0</v>
      </c>
      <c r="E1721" t="str">
        <f t="shared" si="156"/>
        <v/>
      </c>
      <c r="F1721" s="21" t="str">
        <f>IF('Lay Out'!A1721&gt;1,'Lay Out'!C1721,"")</f>
        <v/>
      </c>
      <c r="G1721">
        <f>'Lay Out'!E1721</f>
        <v>0</v>
      </c>
      <c r="H1721" s="16" t="str">
        <f ca="1">IF('Lay Out'!A1721&gt;3,CONCATENATE('Lay Out'!A1721,RANDBETWEEN(1,99999)),(""))</f>
        <v/>
      </c>
      <c r="I1721" s="16" t="str">
        <f>IF('Lay Out'!A1721&gt;1,'Lay Out'!B1721,"")</f>
        <v/>
      </c>
      <c r="J1721" s="16" t="str">
        <f t="shared" si="157"/>
        <v/>
      </c>
      <c r="K1721" s="16" t="str">
        <f t="shared" si="158"/>
        <v/>
      </c>
      <c r="L1721" s="16" t="str" cm="1">
        <f t="array" ref="L1721">IF(E1721="","",_xlfn.IFS(E1721=18,40,E1721=16,3,E1721=10,10))</f>
        <v/>
      </c>
      <c r="M1721" s="22" t="str">
        <f>IF(E1721=18,'Lay Out'!D1721,IF(E1721=10,'Lay Out'!D1721,IF(E1721=16,'Lay Out'!D1721,"")))</f>
        <v/>
      </c>
      <c r="N1721" s="16" t="str">
        <f>IF(K1721=1,'Lay Out'!G1721,"")</f>
        <v/>
      </c>
      <c r="O1721" s="23" t="str">
        <f>IF(K1721=1,'Lay Out'!$J$25,"")</f>
        <v/>
      </c>
      <c r="P1721">
        <f t="shared" si="159"/>
        <v>90646</v>
      </c>
      <c r="Q1721" s="16" t="str">
        <f>IF(K1721=1,'Lay Out'!F1721,"")</f>
        <v/>
      </c>
    </row>
    <row r="1722" spans="1:17" ht="14.4">
      <c r="A1722" t="str">
        <f>IF(C1722="no",_xlfn.XLOOKUP(D1722,'BASE BANCOS'!B:B,'BASE BANCOS'!C:C,"",0,1),IF(C1722&gt;2,_xlfn.XLOOKUP(D1722,'BASE BANCOS'!A:A,'BASE BANCOS'!C:C,"",0,1),""))</f>
        <v/>
      </c>
      <c r="B1722" s="16" t="str">
        <f>_xlfn.XLOOKUP(A1722,'BASE BANCOS'!C:C,'BASE BANCOS'!B:B,"",0,1)</f>
        <v/>
      </c>
      <c r="C1722" t="str">
        <f t="shared" si="161"/>
        <v/>
      </c>
      <c r="D1722" s="16">
        <f t="shared" si="160"/>
        <v>0</v>
      </c>
      <c r="E1722" t="str">
        <f t="shared" si="156"/>
        <v/>
      </c>
      <c r="F1722" s="21" t="str">
        <f>IF('Lay Out'!A1722&gt;1,'Lay Out'!C1722,"")</f>
        <v/>
      </c>
      <c r="G1722">
        <f>'Lay Out'!E1722</f>
        <v>0</v>
      </c>
      <c r="H1722" s="16" t="str">
        <f ca="1">IF('Lay Out'!A1722&gt;3,CONCATENATE('Lay Out'!A1722,RANDBETWEEN(1,99999)),(""))</f>
        <v/>
      </c>
      <c r="I1722" s="16" t="str">
        <f>IF('Lay Out'!A1722&gt;1,'Lay Out'!B1722,"")</f>
        <v/>
      </c>
      <c r="J1722" s="16" t="str">
        <f t="shared" si="157"/>
        <v/>
      </c>
      <c r="K1722" s="16" t="str">
        <f t="shared" si="158"/>
        <v/>
      </c>
      <c r="L1722" s="16" t="str" cm="1">
        <f t="array" ref="L1722">IF(E1722="","",_xlfn.IFS(E1722=18,40,E1722=16,3,E1722=10,10))</f>
        <v/>
      </c>
      <c r="M1722" s="22" t="str">
        <f>IF(E1722=18,'Lay Out'!D1722,IF(E1722=10,'Lay Out'!D1722,IF(E1722=16,'Lay Out'!D1722,"")))</f>
        <v/>
      </c>
      <c r="N1722" s="16" t="str">
        <f>IF(K1722=1,'Lay Out'!G1722,"")</f>
        <v/>
      </c>
      <c r="O1722" s="23" t="str">
        <f>IF(K1722=1,'Lay Out'!$J$25,"")</f>
        <v/>
      </c>
      <c r="P1722">
        <f t="shared" si="159"/>
        <v>90646</v>
      </c>
      <c r="Q1722" s="16" t="str">
        <f>IF(K1722=1,'Lay Out'!F1722,"")</f>
        <v/>
      </c>
    </row>
    <row r="1723" spans="1:17" ht="14.4">
      <c r="A1723" t="str">
        <f>IF(C1723="no",_xlfn.XLOOKUP(D1723,'BASE BANCOS'!B:B,'BASE BANCOS'!C:C,"",0,1),IF(C1723&gt;2,_xlfn.XLOOKUP(D1723,'BASE BANCOS'!A:A,'BASE BANCOS'!C:C,"",0,1),""))</f>
        <v/>
      </c>
      <c r="B1723" s="16" t="str">
        <f>_xlfn.XLOOKUP(A1723,'BASE BANCOS'!C:C,'BASE BANCOS'!B:B,"",0,1)</f>
        <v/>
      </c>
      <c r="C1723" t="str">
        <f t="shared" si="161"/>
        <v/>
      </c>
      <c r="D1723" s="16">
        <f t="shared" si="160"/>
        <v>0</v>
      </c>
      <c r="E1723" t="str">
        <f t="shared" si="156"/>
        <v/>
      </c>
      <c r="F1723" s="21" t="str">
        <f>IF('Lay Out'!A1723&gt;1,'Lay Out'!C1723,"")</f>
        <v/>
      </c>
      <c r="G1723">
        <f>'Lay Out'!E1723</f>
        <v>0</v>
      </c>
      <c r="H1723" s="16" t="str">
        <f ca="1">IF('Lay Out'!A1723&gt;3,CONCATENATE('Lay Out'!A1723,RANDBETWEEN(1,99999)),(""))</f>
        <v/>
      </c>
      <c r="I1723" s="16" t="str">
        <f>IF('Lay Out'!A1723&gt;1,'Lay Out'!B1723,"")</f>
        <v/>
      </c>
      <c r="J1723" s="16" t="str">
        <f t="shared" si="157"/>
        <v/>
      </c>
      <c r="K1723" s="16" t="str">
        <f t="shared" si="158"/>
        <v/>
      </c>
      <c r="L1723" s="16" t="str" cm="1">
        <f t="array" ref="L1723">IF(E1723="","",_xlfn.IFS(E1723=18,40,E1723=16,3,E1723=10,10))</f>
        <v/>
      </c>
      <c r="M1723" s="22" t="str">
        <f>IF(E1723=18,'Lay Out'!D1723,IF(E1723=10,'Lay Out'!D1723,IF(E1723=16,'Lay Out'!D1723,"")))</f>
        <v/>
      </c>
      <c r="N1723" s="16" t="str">
        <f>IF(K1723=1,'Lay Out'!G1723,"")</f>
        <v/>
      </c>
      <c r="O1723" s="23" t="str">
        <f>IF(K1723=1,'Lay Out'!$J$25,"")</f>
        <v/>
      </c>
      <c r="P1723">
        <f t="shared" si="159"/>
        <v>90646</v>
      </c>
      <c r="Q1723" s="16" t="str">
        <f>IF(K1723=1,'Lay Out'!F1723,"")</f>
        <v/>
      </c>
    </row>
    <row r="1724" spans="1:17" ht="14.4">
      <c r="A1724" t="str">
        <f>IF(C1724="no",_xlfn.XLOOKUP(D1724,'BASE BANCOS'!B:B,'BASE BANCOS'!C:C,"",0,1),IF(C1724&gt;2,_xlfn.XLOOKUP(D1724,'BASE BANCOS'!A:A,'BASE BANCOS'!C:C,"",0,1),""))</f>
        <v/>
      </c>
      <c r="B1724" s="16" t="str">
        <f>_xlfn.XLOOKUP(A1724,'BASE BANCOS'!C:C,'BASE BANCOS'!B:B,"",0,1)</f>
        <v/>
      </c>
      <c r="C1724" t="str">
        <f t="shared" si="161"/>
        <v/>
      </c>
      <c r="D1724" s="16">
        <f t="shared" si="160"/>
        <v>0</v>
      </c>
      <c r="E1724" t="str">
        <f t="shared" si="156"/>
        <v/>
      </c>
      <c r="F1724" s="21" t="str">
        <f>IF('Lay Out'!A1724&gt;1,'Lay Out'!C1724,"")</f>
        <v/>
      </c>
      <c r="G1724">
        <f>'Lay Out'!E1724</f>
        <v>0</v>
      </c>
      <c r="H1724" s="16" t="str">
        <f ca="1">IF('Lay Out'!A1724&gt;3,CONCATENATE('Lay Out'!A1724,RANDBETWEEN(1,99999)),(""))</f>
        <v/>
      </c>
      <c r="I1724" s="16" t="str">
        <f>IF('Lay Out'!A1724&gt;1,'Lay Out'!B1724,"")</f>
        <v/>
      </c>
      <c r="J1724" s="16" t="str">
        <f t="shared" si="157"/>
        <v/>
      </c>
      <c r="K1724" s="16" t="str">
        <f t="shared" si="158"/>
        <v/>
      </c>
      <c r="L1724" s="16" t="str" cm="1">
        <f t="array" ref="L1724">IF(E1724="","",_xlfn.IFS(E1724=18,40,E1724=16,3,E1724=10,10))</f>
        <v/>
      </c>
      <c r="M1724" s="22" t="str">
        <f>IF(E1724=18,'Lay Out'!D1724,IF(E1724=10,'Lay Out'!D1724,IF(E1724=16,'Lay Out'!D1724,"")))</f>
        <v/>
      </c>
      <c r="N1724" s="16" t="str">
        <f>IF(K1724=1,'Lay Out'!G1724,"")</f>
        <v/>
      </c>
      <c r="O1724" s="23" t="str">
        <f>IF(K1724=1,'Lay Out'!$J$25,"")</f>
        <v/>
      </c>
      <c r="P1724">
        <f t="shared" si="159"/>
        <v>90646</v>
      </c>
      <c r="Q1724" s="16" t="str">
        <f>IF(K1724=1,'Lay Out'!F1724,"")</f>
        <v/>
      </c>
    </row>
    <row r="1725" spans="1:17" ht="14.4">
      <c r="A1725" t="str">
        <f>IF(C1725="no",_xlfn.XLOOKUP(D1725,'BASE BANCOS'!B:B,'BASE BANCOS'!C:C,"",0,1),IF(C1725&gt;2,_xlfn.XLOOKUP(D1725,'BASE BANCOS'!A:A,'BASE BANCOS'!C:C,"",0,1),""))</f>
        <v/>
      </c>
      <c r="B1725" s="16" t="str">
        <f>_xlfn.XLOOKUP(A1725,'BASE BANCOS'!C:C,'BASE BANCOS'!B:B,"",0,1)</f>
        <v/>
      </c>
      <c r="C1725" t="str">
        <f t="shared" si="161"/>
        <v/>
      </c>
      <c r="D1725" s="16">
        <f t="shared" si="160"/>
        <v>0</v>
      </c>
      <c r="E1725" t="str">
        <f t="shared" si="156"/>
        <v/>
      </c>
      <c r="F1725" s="21" t="str">
        <f>IF('Lay Out'!A1725&gt;1,'Lay Out'!C1725,"")</f>
        <v/>
      </c>
      <c r="G1725">
        <f>'Lay Out'!E1725</f>
        <v>0</v>
      </c>
      <c r="H1725" s="16" t="str">
        <f ca="1">IF('Lay Out'!A1725&gt;3,CONCATENATE('Lay Out'!A1725,RANDBETWEEN(1,99999)),(""))</f>
        <v/>
      </c>
      <c r="I1725" s="16" t="str">
        <f>IF('Lay Out'!A1725&gt;1,'Lay Out'!B1725,"")</f>
        <v/>
      </c>
      <c r="J1725" s="16" t="str">
        <f t="shared" si="157"/>
        <v/>
      </c>
      <c r="K1725" s="16" t="str">
        <f t="shared" si="158"/>
        <v/>
      </c>
      <c r="L1725" s="16" t="str" cm="1">
        <f t="array" ref="L1725">IF(E1725="","",_xlfn.IFS(E1725=18,40,E1725=16,3,E1725=10,10))</f>
        <v/>
      </c>
      <c r="M1725" s="22" t="str">
        <f>IF(E1725=18,'Lay Out'!D1725,IF(E1725=10,'Lay Out'!D1725,IF(E1725=16,'Lay Out'!D1725,"")))</f>
        <v/>
      </c>
      <c r="N1725" s="16" t="str">
        <f>IF(K1725=1,'Lay Out'!G1725,"")</f>
        <v/>
      </c>
      <c r="O1725" s="23" t="str">
        <f>IF(K1725=1,'Lay Out'!$J$25,"")</f>
        <v/>
      </c>
      <c r="P1725">
        <f t="shared" si="159"/>
        <v>90646</v>
      </c>
      <c r="Q1725" s="16" t="str">
        <f>IF(K1725=1,'Lay Out'!F1725,"")</f>
        <v/>
      </c>
    </row>
    <row r="1726" spans="1:17" ht="14.4">
      <c r="A1726" t="str">
        <f>IF(C1726="no",_xlfn.XLOOKUP(D1726,'BASE BANCOS'!B:B,'BASE BANCOS'!C:C,"",0,1),IF(C1726&gt;2,_xlfn.XLOOKUP(D1726,'BASE BANCOS'!A:A,'BASE BANCOS'!C:C,"",0,1),""))</f>
        <v/>
      </c>
      <c r="B1726" s="16" t="str">
        <f>_xlfn.XLOOKUP(A1726,'BASE BANCOS'!C:C,'BASE BANCOS'!B:B,"",0,1)</f>
        <v/>
      </c>
      <c r="C1726" t="str">
        <f t="shared" si="161"/>
        <v/>
      </c>
      <c r="D1726" s="16">
        <f t="shared" si="160"/>
        <v>0</v>
      </c>
      <c r="E1726" t="str">
        <f t="shared" si="156"/>
        <v/>
      </c>
      <c r="F1726" s="21" t="str">
        <f>IF('Lay Out'!A1726&gt;1,'Lay Out'!C1726,"")</f>
        <v/>
      </c>
      <c r="G1726">
        <f>'Lay Out'!E1726</f>
        <v>0</v>
      </c>
      <c r="H1726" s="16" t="str">
        <f ca="1">IF('Lay Out'!A1726&gt;3,CONCATENATE('Lay Out'!A1726,RANDBETWEEN(1,99999)),(""))</f>
        <v/>
      </c>
      <c r="I1726" s="16" t="str">
        <f>IF('Lay Out'!A1726&gt;1,'Lay Out'!B1726,"")</f>
        <v/>
      </c>
      <c r="J1726" s="16" t="str">
        <f t="shared" si="157"/>
        <v/>
      </c>
      <c r="K1726" s="16" t="str">
        <f t="shared" si="158"/>
        <v/>
      </c>
      <c r="L1726" s="16" t="str" cm="1">
        <f t="array" ref="L1726">IF(E1726="","",_xlfn.IFS(E1726=18,40,E1726=16,3,E1726=10,10))</f>
        <v/>
      </c>
      <c r="M1726" s="22" t="str">
        <f>IF(E1726=18,'Lay Out'!D1726,IF(E1726=10,'Lay Out'!D1726,IF(E1726=16,'Lay Out'!D1726,"")))</f>
        <v/>
      </c>
      <c r="N1726" s="16" t="str">
        <f>IF(K1726=1,'Lay Out'!G1726,"")</f>
        <v/>
      </c>
      <c r="O1726" s="23" t="str">
        <f>IF(K1726=1,'Lay Out'!$J$25,"")</f>
        <v/>
      </c>
      <c r="P1726">
        <f t="shared" si="159"/>
        <v>90646</v>
      </c>
      <c r="Q1726" s="16" t="str">
        <f>IF(K1726=1,'Lay Out'!F1726,"")</f>
        <v/>
      </c>
    </row>
    <row r="1727" spans="1:17" ht="14.4">
      <c r="A1727" t="str">
        <f>IF(C1727="no",_xlfn.XLOOKUP(D1727,'BASE BANCOS'!B:B,'BASE BANCOS'!C:C,"",0,1),IF(C1727&gt;2,_xlfn.XLOOKUP(D1727,'BASE BANCOS'!A:A,'BASE BANCOS'!C:C,"",0,1),""))</f>
        <v/>
      </c>
      <c r="B1727" s="16" t="str">
        <f>_xlfn.XLOOKUP(A1727,'BASE BANCOS'!C:C,'BASE BANCOS'!B:B,"",0,1)</f>
        <v/>
      </c>
      <c r="C1727" t="str">
        <f t="shared" si="161"/>
        <v/>
      </c>
      <c r="D1727" s="16">
        <f t="shared" si="160"/>
        <v>0</v>
      </c>
      <c r="E1727" t="str">
        <f t="shared" si="156"/>
        <v/>
      </c>
      <c r="F1727" s="21" t="str">
        <f>IF('Lay Out'!A1727&gt;1,'Lay Out'!C1727,"")</f>
        <v/>
      </c>
      <c r="G1727">
        <f>'Lay Out'!E1727</f>
        <v>0</v>
      </c>
      <c r="H1727" s="16" t="str">
        <f ca="1">IF('Lay Out'!A1727&gt;3,CONCATENATE('Lay Out'!A1727,RANDBETWEEN(1,99999)),(""))</f>
        <v/>
      </c>
      <c r="I1727" s="16" t="str">
        <f>IF('Lay Out'!A1727&gt;1,'Lay Out'!B1727,"")</f>
        <v/>
      </c>
      <c r="J1727" s="16" t="str">
        <f t="shared" si="157"/>
        <v/>
      </c>
      <c r="K1727" s="16" t="str">
        <f t="shared" si="158"/>
        <v/>
      </c>
      <c r="L1727" s="16" t="str" cm="1">
        <f t="array" ref="L1727">IF(E1727="","",_xlfn.IFS(E1727=18,40,E1727=16,3,E1727=10,10))</f>
        <v/>
      </c>
      <c r="M1727" s="22" t="str">
        <f>IF(E1727=18,'Lay Out'!D1727,IF(E1727=10,'Lay Out'!D1727,IF(E1727=16,'Lay Out'!D1727,"")))</f>
        <v/>
      </c>
      <c r="N1727" s="16" t="str">
        <f>IF(K1727=1,'Lay Out'!G1727,"")</f>
        <v/>
      </c>
      <c r="O1727" s="23" t="str">
        <f>IF(K1727=1,'Lay Out'!$J$25,"")</f>
        <v/>
      </c>
      <c r="P1727">
        <f t="shared" si="159"/>
        <v>90646</v>
      </c>
      <c r="Q1727" s="16" t="str">
        <f>IF(K1727=1,'Lay Out'!F1727,"")</f>
        <v/>
      </c>
    </row>
    <row r="1728" spans="1:17" ht="14.4">
      <c r="A1728" t="str">
        <f>IF(C1728="no",_xlfn.XLOOKUP(D1728,'BASE BANCOS'!B:B,'BASE BANCOS'!C:C,"",0,1),IF(C1728&gt;2,_xlfn.XLOOKUP(D1728,'BASE BANCOS'!A:A,'BASE BANCOS'!C:C,"",0,1),""))</f>
        <v/>
      </c>
      <c r="B1728" s="16" t="str">
        <f>_xlfn.XLOOKUP(A1728,'BASE BANCOS'!C:C,'BASE BANCOS'!B:B,"",0,1)</f>
        <v/>
      </c>
      <c r="C1728" t="str">
        <f t="shared" si="161"/>
        <v/>
      </c>
      <c r="D1728" s="16">
        <f t="shared" si="160"/>
        <v>0</v>
      </c>
      <c r="E1728" t="str">
        <f t="shared" si="156"/>
        <v/>
      </c>
      <c r="F1728" s="21" t="str">
        <f>IF('Lay Out'!A1728&gt;1,'Lay Out'!C1728,"")</f>
        <v/>
      </c>
      <c r="G1728">
        <f>'Lay Out'!E1728</f>
        <v>0</v>
      </c>
      <c r="H1728" s="16" t="str">
        <f ca="1">IF('Lay Out'!A1728&gt;3,CONCATENATE('Lay Out'!A1728,RANDBETWEEN(1,99999)),(""))</f>
        <v/>
      </c>
      <c r="I1728" s="16" t="str">
        <f>IF('Lay Out'!A1728&gt;1,'Lay Out'!B1728,"")</f>
        <v/>
      </c>
      <c r="J1728" s="16" t="str">
        <f t="shared" si="157"/>
        <v/>
      </c>
      <c r="K1728" s="16" t="str">
        <f t="shared" si="158"/>
        <v/>
      </c>
      <c r="L1728" s="16" t="str" cm="1">
        <f t="array" ref="L1728">IF(E1728="","",_xlfn.IFS(E1728=18,40,E1728=16,3,E1728=10,10))</f>
        <v/>
      </c>
      <c r="M1728" s="22" t="str">
        <f>IF(E1728=18,'Lay Out'!D1728,IF(E1728=10,'Lay Out'!D1728,IF(E1728=16,'Lay Out'!D1728,"")))</f>
        <v/>
      </c>
      <c r="N1728" s="16" t="str">
        <f>IF(K1728=1,'Lay Out'!G1728,"")</f>
        <v/>
      </c>
      <c r="O1728" s="23" t="str">
        <f>IF(K1728=1,'Lay Out'!$J$25,"")</f>
        <v/>
      </c>
      <c r="P1728">
        <f t="shared" si="159"/>
        <v>90646</v>
      </c>
      <c r="Q1728" s="16" t="str">
        <f>IF(K1728=1,'Lay Out'!F1728,"")</f>
        <v/>
      </c>
    </row>
    <row r="1729" spans="1:17" ht="14.4">
      <c r="A1729" t="str">
        <f>IF(C1729="no",_xlfn.XLOOKUP(D1729,'BASE BANCOS'!B:B,'BASE BANCOS'!C:C,"",0,1),IF(C1729&gt;2,_xlfn.XLOOKUP(D1729,'BASE BANCOS'!A:A,'BASE BANCOS'!C:C,"",0,1),""))</f>
        <v/>
      </c>
      <c r="B1729" s="16" t="str">
        <f>_xlfn.XLOOKUP(A1729,'BASE BANCOS'!C:C,'BASE BANCOS'!B:B,"",0,1)</f>
        <v/>
      </c>
      <c r="C1729" t="str">
        <f t="shared" si="161"/>
        <v/>
      </c>
      <c r="D1729" s="16">
        <f t="shared" si="160"/>
        <v>0</v>
      </c>
      <c r="E1729" t="str">
        <f t="shared" si="156"/>
        <v/>
      </c>
      <c r="F1729" s="21" t="str">
        <f>IF('Lay Out'!A1729&gt;1,'Lay Out'!C1729,"")</f>
        <v/>
      </c>
      <c r="G1729">
        <f>'Lay Out'!E1729</f>
        <v>0</v>
      </c>
      <c r="H1729" s="16" t="str">
        <f ca="1">IF('Lay Out'!A1729&gt;3,CONCATENATE('Lay Out'!A1729,RANDBETWEEN(1,99999)),(""))</f>
        <v/>
      </c>
      <c r="I1729" s="16" t="str">
        <f>IF('Lay Out'!A1729&gt;1,'Lay Out'!B1729,"")</f>
        <v/>
      </c>
      <c r="J1729" s="16" t="str">
        <f t="shared" si="157"/>
        <v/>
      </c>
      <c r="K1729" s="16" t="str">
        <f t="shared" si="158"/>
        <v/>
      </c>
      <c r="L1729" s="16" t="str" cm="1">
        <f t="array" ref="L1729">IF(E1729="","",_xlfn.IFS(E1729=18,40,E1729=16,3,E1729=10,10))</f>
        <v/>
      </c>
      <c r="M1729" s="22" t="str">
        <f>IF(E1729=18,'Lay Out'!D1729,IF(E1729=10,'Lay Out'!D1729,IF(E1729=16,'Lay Out'!D1729,"")))</f>
        <v/>
      </c>
      <c r="N1729" s="16" t="str">
        <f>IF(K1729=1,'Lay Out'!G1729,"")</f>
        <v/>
      </c>
      <c r="O1729" s="23" t="str">
        <f>IF(K1729=1,'Lay Out'!$J$25,"")</f>
        <v/>
      </c>
      <c r="P1729">
        <f t="shared" si="159"/>
        <v>90646</v>
      </c>
      <c r="Q1729" s="16" t="str">
        <f>IF(K1729=1,'Lay Out'!F1729,"")</f>
        <v/>
      </c>
    </row>
    <row r="1730" spans="1:17" ht="14.4">
      <c r="A1730" t="str">
        <f>IF(C1730="no",_xlfn.XLOOKUP(D1730,'BASE BANCOS'!B:B,'BASE BANCOS'!C:C,"",0,1),IF(C1730&gt;2,_xlfn.XLOOKUP(D1730,'BASE BANCOS'!A:A,'BASE BANCOS'!C:C,"",0,1),""))</f>
        <v/>
      </c>
      <c r="B1730" s="16" t="str">
        <f>_xlfn.XLOOKUP(A1730,'BASE BANCOS'!C:C,'BASE BANCOS'!B:B,"",0,1)</f>
        <v/>
      </c>
      <c r="C1730" t="str">
        <f t="shared" si="161"/>
        <v/>
      </c>
      <c r="D1730" s="16">
        <f t="shared" si="160"/>
        <v>0</v>
      </c>
      <c r="E1730" t="str">
        <f t="shared" ref="E1730:E1793" si="162">IF(LEN(F1730)=0,"",LEN(F1730))</f>
        <v/>
      </c>
      <c r="F1730" s="21" t="str">
        <f>IF('Lay Out'!A1730&gt;1,'Lay Out'!C1730,"")</f>
        <v/>
      </c>
      <c r="G1730">
        <f>'Lay Out'!E1730</f>
        <v>0</v>
      </c>
      <c r="H1730" s="16" t="str">
        <f ca="1">IF('Lay Out'!A1730&gt;3,CONCATENATE('Lay Out'!A1730,RANDBETWEEN(1,99999)),(""))</f>
        <v/>
      </c>
      <c r="I1730" s="16" t="str">
        <f>IF('Lay Out'!A1730&gt;1,'Lay Out'!B1730,"")</f>
        <v/>
      </c>
      <c r="J1730" s="16" t="str">
        <f t="shared" si="157"/>
        <v/>
      </c>
      <c r="K1730" s="16" t="str">
        <f t="shared" si="158"/>
        <v/>
      </c>
      <c r="L1730" s="16" t="str" cm="1">
        <f t="array" ref="L1730">IF(E1730="","",_xlfn.IFS(E1730=18,40,E1730=16,3,E1730=10,10))</f>
        <v/>
      </c>
      <c r="M1730" s="22" t="str">
        <f>IF(E1730=18,'Lay Out'!D1730,IF(E1730=10,'Lay Out'!D1730,IF(E1730=16,'Lay Out'!D1730,"")))</f>
        <v/>
      </c>
      <c r="N1730" s="16" t="str">
        <f>IF(K1730=1,'Lay Out'!G1730,"")</f>
        <v/>
      </c>
      <c r="O1730" s="23" t="str">
        <f>IF(K1730=1,'Lay Out'!$J$25,"")</f>
        <v/>
      </c>
      <c r="P1730">
        <f t="shared" si="159"/>
        <v>90646</v>
      </c>
      <c r="Q1730" s="16" t="str">
        <f>IF(K1730=1,'Lay Out'!F1730,"")</f>
        <v/>
      </c>
    </row>
    <row r="1731" spans="1:17" ht="14.4">
      <c r="A1731" t="str">
        <f>IF(C1731="no",_xlfn.XLOOKUP(D1731,'BASE BANCOS'!B:B,'BASE BANCOS'!C:C,"",0,1),IF(C1731&gt;2,_xlfn.XLOOKUP(D1731,'BASE BANCOS'!A:A,'BASE BANCOS'!C:C,"",0,1),""))</f>
        <v/>
      </c>
      <c r="B1731" s="16" t="str">
        <f>_xlfn.XLOOKUP(A1731,'BASE BANCOS'!C:C,'BASE BANCOS'!B:B,"",0,1)</f>
        <v/>
      </c>
      <c r="C1731" t="str">
        <f t="shared" si="161"/>
        <v/>
      </c>
      <c r="D1731" s="16">
        <f t="shared" si="160"/>
        <v>0</v>
      </c>
      <c r="E1731" t="str">
        <f t="shared" si="162"/>
        <v/>
      </c>
      <c r="F1731" s="21" t="str">
        <f>IF('Lay Out'!A1731&gt;1,'Lay Out'!C1731,"")</f>
        <v/>
      </c>
      <c r="G1731">
        <f>'Lay Out'!E1731</f>
        <v>0</v>
      </c>
      <c r="H1731" s="16" t="str">
        <f ca="1">IF('Lay Out'!A1731&gt;3,CONCATENATE('Lay Out'!A1731,RANDBETWEEN(1,99999)),(""))</f>
        <v/>
      </c>
      <c r="I1731" s="16" t="str">
        <f>IF('Lay Out'!A1731&gt;1,'Lay Out'!B1731,"")</f>
        <v/>
      </c>
      <c r="J1731" s="16" t="str">
        <f t="shared" ref="J1731:J1794" si="163">IF(E1731="","","ND")</f>
        <v/>
      </c>
      <c r="K1731" s="16" t="str">
        <f t="shared" ref="K1731:K1794" si="164">IF(E1731=18,1,IF(E1731=10,1,IF(E1731=16,1,"")))</f>
        <v/>
      </c>
      <c r="L1731" s="16" t="str" cm="1">
        <f t="array" ref="L1731">IF(E1731="","",_xlfn.IFS(E1731=18,40,E1731=16,3,E1731=10,10))</f>
        <v/>
      </c>
      <c r="M1731" s="22" t="str">
        <f>IF(E1731=18,'Lay Out'!D1731,IF(E1731=10,'Lay Out'!D1731,IF(E1731=16,'Lay Out'!D1731,"")))</f>
        <v/>
      </c>
      <c r="N1731" s="16" t="str">
        <f>IF(K1731=1,'Lay Out'!G1731,"")</f>
        <v/>
      </c>
      <c r="O1731" s="23" t="str">
        <f>IF(K1731=1,'Lay Out'!$J$25,"")</f>
        <v/>
      </c>
      <c r="P1731">
        <f t="shared" ref="P1731:P1794" si="165">IF(E1731=0,0,90646)</f>
        <v>90646</v>
      </c>
      <c r="Q1731" s="16" t="str">
        <f>IF(K1731=1,'Lay Out'!F1731,"")</f>
        <v/>
      </c>
    </row>
    <row r="1732" spans="1:17" ht="14.4">
      <c r="A1732" t="str">
        <f>IF(C1732="no",_xlfn.XLOOKUP(D1732,'BASE BANCOS'!B:B,'BASE BANCOS'!C:C,"",0,1),IF(C1732&gt;2,_xlfn.XLOOKUP(D1732,'BASE BANCOS'!A:A,'BASE BANCOS'!C:C,"",0,1),""))</f>
        <v/>
      </c>
      <c r="B1732" s="16" t="str">
        <f>_xlfn.XLOOKUP(A1732,'BASE BANCOS'!C:C,'BASE BANCOS'!B:B,"",0,1)</f>
        <v/>
      </c>
      <c r="C1732" t="str">
        <f t="shared" si="161"/>
        <v/>
      </c>
      <c r="D1732" s="16">
        <f t="shared" si="160"/>
        <v>0</v>
      </c>
      <c r="E1732" t="str">
        <f t="shared" si="162"/>
        <v/>
      </c>
      <c r="F1732" s="21" t="str">
        <f>IF('Lay Out'!A1732&gt;1,'Lay Out'!C1732,"")</f>
        <v/>
      </c>
      <c r="G1732">
        <f>'Lay Out'!E1732</f>
        <v>0</v>
      </c>
      <c r="H1732" s="16" t="str">
        <f ca="1">IF('Lay Out'!A1732&gt;3,CONCATENATE('Lay Out'!A1732,RANDBETWEEN(1,99999)),(""))</f>
        <v/>
      </c>
      <c r="I1732" s="16" t="str">
        <f>IF('Lay Out'!A1732&gt;1,'Lay Out'!B1732,"")</f>
        <v/>
      </c>
      <c r="J1732" s="16" t="str">
        <f t="shared" si="163"/>
        <v/>
      </c>
      <c r="K1732" s="16" t="str">
        <f t="shared" si="164"/>
        <v/>
      </c>
      <c r="L1732" s="16" t="str" cm="1">
        <f t="array" ref="L1732">IF(E1732="","",_xlfn.IFS(E1732=18,40,E1732=16,3,E1732=10,10))</f>
        <v/>
      </c>
      <c r="M1732" s="22" t="str">
        <f>IF(E1732=18,'Lay Out'!D1732,IF(E1732=10,'Lay Out'!D1732,IF(E1732=16,'Lay Out'!D1732,"")))</f>
        <v/>
      </c>
      <c r="N1732" s="16" t="str">
        <f>IF(K1732=1,'Lay Out'!G1732,"")</f>
        <v/>
      </c>
      <c r="O1732" s="23" t="str">
        <f>IF(K1732=1,'Lay Out'!$J$25,"")</f>
        <v/>
      </c>
      <c r="P1732">
        <f t="shared" si="165"/>
        <v>90646</v>
      </c>
      <c r="Q1732" s="16" t="str">
        <f>IF(K1732=1,'Lay Out'!F1732,"")</f>
        <v/>
      </c>
    </row>
    <row r="1733" spans="1:17" ht="14.4">
      <c r="A1733" t="str">
        <f>IF(C1733="no",_xlfn.XLOOKUP(D1733,'BASE BANCOS'!B:B,'BASE BANCOS'!C:C,"",0,1),IF(C1733&gt;2,_xlfn.XLOOKUP(D1733,'BASE BANCOS'!A:A,'BASE BANCOS'!C:C,"",0,1),""))</f>
        <v/>
      </c>
      <c r="B1733" s="16" t="str">
        <f>_xlfn.XLOOKUP(A1733,'BASE BANCOS'!C:C,'BASE BANCOS'!B:B,"",0,1)</f>
        <v/>
      </c>
      <c r="C1733" t="str">
        <f t="shared" si="161"/>
        <v/>
      </c>
      <c r="D1733" s="16">
        <f t="shared" ref="D1733:D1796" si="166">IF(E1733=18,MID(F1733,1,3),IF(G1733="","",G1733))</f>
        <v>0</v>
      </c>
      <c r="E1733" t="str">
        <f t="shared" si="162"/>
        <v/>
      </c>
      <c r="F1733" s="21" t="str">
        <f>IF('Lay Out'!A1733&gt;1,'Lay Out'!C1733,"")</f>
        <v/>
      </c>
      <c r="G1733">
        <f>'Lay Out'!E1733</f>
        <v>0</v>
      </c>
      <c r="H1733" s="16" t="str">
        <f ca="1">IF('Lay Out'!A1733&gt;3,CONCATENATE('Lay Out'!A1733,RANDBETWEEN(1,99999)),(""))</f>
        <v/>
      </c>
      <c r="I1733" s="16" t="str">
        <f>IF('Lay Out'!A1733&gt;1,'Lay Out'!B1733,"")</f>
        <v/>
      </c>
      <c r="J1733" s="16" t="str">
        <f t="shared" si="163"/>
        <v/>
      </c>
      <c r="K1733" s="16" t="str">
        <f t="shared" si="164"/>
        <v/>
      </c>
      <c r="L1733" s="16" t="str" cm="1">
        <f t="array" ref="L1733">IF(E1733="","",_xlfn.IFS(E1733=18,40,E1733=16,3,E1733=10,10))</f>
        <v/>
      </c>
      <c r="M1733" s="22" t="str">
        <f>IF(E1733=18,'Lay Out'!D1733,IF(E1733=10,'Lay Out'!D1733,IF(E1733=16,'Lay Out'!D1733,"")))</f>
        <v/>
      </c>
      <c r="N1733" s="16" t="str">
        <f>IF(K1733=1,'Lay Out'!G1733,"")</f>
        <v/>
      </c>
      <c r="O1733" s="23" t="str">
        <f>IF(K1733=1,'Lay Out'!$J$25,"")</f>
        <v/>
      </c>
      <c r="P1733">
        <f t="shared" si="165"/>
        <v>90646</v>
      </c>
      <c r="Q1733" s="16" t="str">
        <f>IF(K1733=1,'Lay Out'!F1733,"")</f>
        <v/>
      </c>
    </row>
    <row r="1734" spans="1:17" ht="14.4">
      <c r="A1734" t="str">
        <f>IF(C1734="no",_xlfn.XLOOKUP(D1734,'BASE BANCOS'!B:B,'BASE BANCOS'!C:C,"",0,1),IF(C1734&gt;2,_xlfn.XLOOKUP(D1734,'BASE BANCOS'!A:A,'BASE BANCOS'!C:C,"",0,1),""))</f>
        <v/>
      </c>
      <c r="B1734" s="16" t="str">
        <f>_xlfn.XLOOKUP(A1734,'BASE BANCOS'!C:C,'BASE BANCOS'!B:B,"",0,1)</f>
        <v/>
      </c>
      <c r="C1734" t="str">
        <f t="shared" ref="C1734:C1797" si="167">IF(E1734=18,"ok",IF(E1734="","","no"))</f>
        <v/>
      </c>
      <c r="D1734" s="16">
        <f t="shared" si="166"/>
        <v>0</v>
      </c>
      <c r="E1734" t="str">
        <f t="shared" si="162"/>
        <v/>
      </c>
      <c r="F1734" s="21" t="str">
        <f>IF('Lay Out'!A1734&gt;1,'Lay Out'!C1734,"")</f>
        <v/>
      </c>
      <c r="G1734">
        <f>'Lay Out'!E1734</f>
        <v>0</v>
      </c>
      <c r="H1734" s="16" t="str">
        <f ca="1">IF('Lay Out'!A1734&gt;3,CONCATENATE('Lay Out'!A1734,RANDBETWEEN(1,99999)),(""))</f>
        <v/>
      </c>
      <c r="I1734" s="16" t="str">
        <f>IF('Lay Out'!A1734&gt;1,'Lay Out'!B1734,"")</f>
        <v/>
      </c>
      <c r="J1734" s="16" t="str">
        <f t="shared" si="163"/>
        <v/>
      </c>
      <c r="K1734" s="16" t="str">
        <f t="shared" si="164"/>
        <v/>
      </c>
      <c r="L1734" s="16" t="str" cm="1">
        <f t="array" ref="L1734">IF(E1734="","",_xlfn.IFS(E1734=18,40,E1734=16,3,E1734=10,10))</f>
        <v/>
      </c>
      <c r="M1734" s="22" t="str">
        <f>IF(E1734=18,'Lay Out'!D1734,IF(E1734=10,'Lay Out'!D1734,IF(E1734=16,'Lay Out'!D1734,"")))</f>
        <v/>
      </c>
      <c r="N1734" s="16" t="str">
        <f>IF(K1734=1,'Lay Out'!G1734,"")</f>
        <v/>
      </c>
      <c r="O1734" s="23" t="str">
        <f>IF(K1734=1,'Lay Out'!$J$25,"")</f>
        <v/>
      </c>
      <c r="P1734">
        <f t="shared" si="165"/>
        <v>90646</v>
      </c>
      <c r="Q1734" s="16" t="str">
        <f>IF(K1734=1,'Lay Out'!F1734,"")</f>
        <v/>
      </c>
    </row>
    <row r="1735" spans="1:17" ht="14.4">
      <c r="A1735" t="str">
        <f>IF(C1735="no",_xlfn.XLOOKUP(D1735,'BASE BANCOS'!B:B,'BASE BANCOS'!C:C,"",0,1),IF(C1735&gt;2,_xlfn.XLOOKUP(D1735,'BASE BANCOS'!A:A,'BASE BANCOS'!C:C,"",0,1),""))</f>
        <v/>
      </c>
      <c r="B1735" s="16" t="str">
        <f>_xlfn.XLOOKUP(A1735,'BASE BANCOS'!C:C,'BASE BANCOS'!B:B,"",0,1)</f>
        <v/>
      </c>
      <c r="C1735" t="str">
        <f t="shared" si="167"/>
        <v/>
      </c>
      <c r="D1735" s="16">
        <f t="shared" si="166"/>
        <v>0</v>
      </c>
      <c r="E1735" t="str">
        <f t="shared" si="162"/>
        <v/>
      </c>
      <c r="F1735" s="21" t="str">
        <f>IF('Lay Out'!A1735&gt;1,'Lay Out'!C1735,"")</f>
        <v/>
      </c>
      <c r="G1735">
        <f>'Lay Out'!E1735</f>
        <v>0</v>
      </c>
      <c r="H1735" s="16" t="str">
        <f ca="1">IF('Lay Out'!A1735&gt;3,CONCATENATE('Lay Out'!A1735,RANDBETWEEN(1,99999)),(""))</f>
        <v/>
      </c>
      <c r="I1735" s="16" t="str">
        <f>IF('Lay Out'!A1735&gt;1,'Lay Out'!B1735,"")</f>
        <v/>
      </c>
      <c r="J1735" s="16" t="str">
        <f t="shared" si="163"/>
        <v/>
      </c>
      <c r="K1735" s="16" t="str">
        <f t="shared" si="164"/>
        <v/>
      </c>
      <c r="L1735" s="16" t="str" cm="1">
        <f t="array" ref="L1735">IF(E1735="","",_xlfn.IFS(E1735=18,40,E1735=16,3,E1735=10,10))</f>
        <v/>
      </c>
      <c r="M1735" s="22" t="str">
        <f>IF(E1735=18,'Lay Out'!D1735,IF(E1735=10,'Lay Out'!D1735,IF(E1735=16,'Lay Out'!D1735,"")))</f>
        <v/>
      </c>
      <c r="N1735" s="16" t="str">
        <f>IF(K1735=1,'Lay Out'!G1735,"")</f>
        <v/>
      </c>
      <c r="O1735" s="23" t="str">
        <f>IF(K1735=1,'Lay Out'!$J$25,"")</f>
        <v/>
      </c>
      <c r="P1735">
        <f t="shared" si="165"/>
        <v>90646</v>
      </c>
      <c r="Q1735" s="16" t="str">
        <f>IF(K1735=1,'Lay Out'!F1735,"")</f>
        <v/>
      </c>
    </row>
    <row r="1736" spans="1:17" ht="14.4">
      <c r="A1736" t="str">
        <f>IF(C1736="no",_xlfn.XLOOKUP(D1736,'BASE BANCOS'!B:B,'BASE BANCOS'!C:C,"",0,1),IF(C1736&gt;2,_xlfn.XLOOKUP(D1736,'BASE BANCOS'!A:A,'BASE BANCOS'!C:C,"",0,1),""))</f>
        <v/>
      </c>
      <c r="B1736" s="16" t="str">
        <f>_xlfn.XLOOKUP(A1736,'BASE BANCOS'!C:C,'BASE BANCOS'!B:B,"",0,1)</f>
        <v/>
      </c>
      <c r="C1736" t="str">
        <f t="shared" si="167"/>
        <v/>
      </c>
      <c r="D1736" s="16">
        <f t="shared" si="166"/>
        <v>0</v>
      </c>
      <c r="E1736" t="str">
        <f t="shared" si="162"/>
        <v/>
      </c>
      <c r="F1736" s="21" t="str">
        <f>IF('Lay Out'!A1736&gt;1,'Lay Out'!C1736,"")</f>
        <v/>
      </c>
      <c r="G1736">
        <f>'Lay Out'!E1736</f>
        <v>0</v>
      </c>
      <c r="H1736" s="16" t="str">
        <f ca="1">IF('Lay Out'!A1736&gt;3,CONCATENATE('Lay Out'!A1736,RANDBETWEEN(1,99999)),(""))</f>
        <v/>
      </c>
      <c r="I1736" s="16" t="str">
        <f>IF('Lay Out'!A1736&gt;1,'Lay Out'!B1736,"")</f>
        <v/>
      </c>
      <c r="J1736" s="16" t="str">
        <f t="shared" si="163"/>
        <v/>
      </c>
      <c r="K1736" s="16" t="str">
        <f t="shared" si="164"/>
        <v/>
      </c>
      <c r="L1736" s="16" t="str" cm="1">
        <f t="array" ref="L1736">IF(E1736="","",_xlfn.IFS(E1736=18,40,E1736=16,3,E1736=10,10))</f>
        <v/>
      </c>
      <c r="M1736" s="22" t="str">
        <f>IF(E1736=18,'Lay Out'!D1736,IF(E1736=10,'Lay Out'!D1736,IF(E1736=16,'Lay Out'!D1736,"")))</f>
        <v/>
      </c>
      <c r="N1736" s="16" t="str">
        <f>IF(K1736=1,'Lay Out'!G1736,"")</f>
        <v/>
      </c>
      <c r="O1736" s="23" t="str">
        <f>IF(K1736=1,'Lay Out'!$J$25,"")</f>
        <v/>
      </c>
      <c r="P1736">
        <f t="shared" si="165"/>
        <v>90646</v>
      </c>
      <c r="Q1736" s="16" t="str">
        <f>IF(K1736=1,'Lay Out'!F1736,"")</f>
        <v/>
      </c>
    </row>
    <row r="1737" spans="1:17" ht="14.4">
      <c r="A1737" t="str">
        <f>IF(C1737="no",_xlfn.XLOOKUP(D1737,'BASE BANCOS'!B:B,'BASE BANCOS'!C:C,"",0,1),IF(C1737&gt;2,_xlfn.XLOOKUP(D1737,'BASE BANCOS'!A:A,'BASE BANCOS'!C:C,"",0,1),""))</f>
        <v/>
      </c>
      <c r="B1737" s="16" t="str">
        <f>_xlfn.XLOOKUP(A1737,'BASE BANCOS'!C:C,'BASE BANCOS'!B:B,"",0,1)</f>
        <v/>
      </c>
      <c r="C1737" t="str">
        <f t="shared" si="167"/>
        <v/>
      </c>
      <c r="D1737" s="16">
        <f t="shared" si="166"/>
        <v>0</v>
      </c>
      <c r="E1737" t="str">
        <f t="shared" si="162"/>
        <v/>
      </c>
      <c r="F1737" s="21" t="str">
        <f>IF('Lay Out'!A1737&gt;1,'Lay Out'!C1737,"")</f>
        <v/>
      </c>
      <c r="G1737">
        <f>'Lay Out'!E1737</f>
        <v>0</v>
      </c>
      <c r="H1737" s="16" t="str">
        <f ca="1">IF('Lay Out'!A1737&gt;3,CONCATENATE('Lay Out'!A1737,RANDBETWEEN(1,99999)),(""))</f>
        <v/>
      </c>
      <c r="I1737" s="16" t="str">
        <f>IF('Lay Out'!A1737&gt;1,'Lay Out'!B1737,"")</f>
        <v/>
      </c>
      <c r="J1737" s="16" t="str">
        <f t="shared" si="163"/>
        <v/>
      </c>
      <c r="K1737" s="16" t="str">
        <f t="shared" si="164"/>
        <v/>
      </c>
      <c r="L1737" s="16" t="str" cm="1">
        <f t="array" ref="L1737">IF(E1737="","",_xlfn.IFS(E1737=18,40,E1737=16,3,E1737=10,10))</f>
        <v/>
      </c>
      <c r="M1737" s="22" t="str">
        <f>IF(E1737=18,'Lay Out'!D1737,IF(E1737=10,'Lay Out'!D1737,IF(E1737=16,'Lay Out'!D1737,"")))</f>
        <v/>
      </c>
      <c r="N1737" s="16" t="str">
        <f>IF(K1737=1,'Lay Out'!G1737,"")</f>
        <v/>
      </c>
      <c r="O1737" s="23" t="str">
        <f>IF(K1737=1,'Lay Out'!$J$25,"")</f>
        <v/>
      </c>
      <c r="P1737">
        <f t="shared" si="165"/>
        <v>90646</v>
      </c>
      <c r="Q1737" s="16" t="str">
        <f>IF(K1737=1,'Lay Out'!F1737,"")</f>
        <v/>
      </c>
    </row>
    <row r="1738" spans="1:17" ht="14.4">
      <c r="A1738" t="str">
        <f>IF(C1738="no",_xlfn.XLOOKUP(D1738,'BASE BANCOS'!B:B,'BASE BANCOS'!C:C,"",0,1),IF(C1738&gt;2,_xlfn.XLOOKUP(D1738,'BASE BANCOS'!A:A,'BASE BANCOS'!C:C,"",0,1),""))</f>
        <v/>
      </c>
      <c r="B1738" s="16" t="str">
        <f>_xlfn.XLOOKUP(A1738,'BASE BANCOS'!C:C,'BASE BANCOS'!B:B,"",0,1)</f>
        <v/>
      </c>
      <c r="C1738" t="str">
        <f t="shared" si="167"/>
        <v/>
      </c>
      <c r="D1738" s="16">
        <f t="shared" si="166"/>
        <v>0</v>
      </c>
      <c r="E1738" t="str">
        <f t="shared" si="162"/>
        <v/>
      </c>
      <c r="F1738" s="21" t="str">
        <f>IF('Lay Out'!A1738&gt;1,'Lay Out'!C1738,"")</f>
        <v/>
      </c>
      <c r="G1738">
        <f>'Lay Out'!E1738</f>
        <v>0</v>
      </c>
      <c r="H1738" s="16" t="str">
        <f ca="1">IF('Lay Out'!A1738&gt;3,CONCATENATE('Lay Out'!A1738,RANDBETWEEN(1,99999)),(""))</f>
        <v/>
      </c>
      <c r="I1738" s="16" t="str">
        <f>IF('Lay Out'!A1738&gt;1,'Lay Out'!B1738,"")</f>
        <v/>
      </c>
      <c r="J1738" s="16" t="str">
        <f t="shared" si="163"/>
        <v/>
      </c>
      <c r="K1738" s="16" t="str">
        <f t="shared" si="164"/>
        <v/>
      </c>
      <c r="L1738" s="16" t="str" cm="1">
        <f t="array" ref="L1738">IF(E1738="","",_xlfn.IFS(E1738=18,40,E1738=16,3,E1738=10,10))</f>
        <v/>
      </c>
      <c r="M1738" s="22" t="str">
        <f>IF(E1738=18,'Lay Out'!D1738,IF(E1738=10,'Lay Out'!D1738,IF(E1738=16,'Lay Out'!D1738,"")))</f>
        <v/>
      </c>
      <c r="N1738" s="16" t="str">
        <f>IF(K1738=1,'Lay Out'!G1738,"")</f>
        <v/>
      </c>
      <c r="O1738" s="23" t="str">
        <f>IF(K1738=1,'Lay Out'!$J$25,"")</f>
        <v/>
      </c>
      <c r="P1738">
        <f t="shared" si="165"/>
        <v>90646</v>
      </c>
      <c r="Q1738" s="16" t="str">
        <f>IF(K1738=1,'Lay Out'!F1738,"")</f>
        <v/>
      </c>
    </row>
    <row r="1739" spans="1:17" ht="14.4">
      <c r="A1739" t="str">
        <f>IF(C1739="no",_xlfn.XLOOKUP(D1739,'BASE BANCOS'!B:B,'BASE BANCOS'!C:C,"",0,1),IF(C1739&gt;2,_xlfn.XLOOKUP(D1739,'BASE BANCOS'!A:A,'BASE BANCOS'!C:C,"",0,1),""))</f>
        <v/>
      </c>
      <c r="B1739" s="16" t="str">
        <f>_xlfn.XLOOKUP(A1739,'BASE BANCOS'!C:C,'BASE BANCOS'!B:B,"",0,1)</f>
        <v/>
      </c>
      <c r="C1739" t="str">
        <f t="shared" si="167"/>
        <v/>
      </c>
      <c r="D1739" s="16">
        <f t="shared" si="166"/>
        <v>0</v>
      </c>
      <c r="E1739" t="str">
        <f t="shared" si="162"/>
        <v/>
      </c>
      <c r="F1739" s="21" t="str">
        <f>IF('Lay Out'!A1739&gt;1,'Lay Out'!C1739,"")</f>
        <v/>
      </c>
      <c r="G1739">
        <f>'Lay Out'!E1739</f>
        <v>0</v>
      </c>
      <c r="H1739" s="16" t="str">
        <f ca="1">IF('Lay Out'!A1739&gt;3,CONCATENATE('Lay Out'!A1739,RANDBETWEEN(1,99999)),(""))</f>
        <v/>
      </c>
      <c r="I1739" s="16" t="str">
        <f>IF('Lay Out'!A1739&gt;1,'Lay Out'!B1739,"")</f>
        <v/>
      </c>
      <c r="J1739" s="16" t="str">
        <f t="shared" si="163"/>
        <v/>
      </c>
      <c r="K1739" s="16" t="str">
        <f t="shared" si="164"/>
        <v/>
      </c>
      <c r="L1739" s="16" t="str" cm="1">
        <f t="array" ref="L1739">IF(E1739="","",_xlfn.IFS(E1739=18,40,E1739=16,3,E1739=10,10))</f>
        <v/>
      </c>
      <c r="M1739" s="22" t="str">
        <f>IF(E1739=18,'Lay Out'!D1739,IF(E1739=10,'Lay Out'!D1739,IF(E1739=16,'Lay Out'!D1739,"")))</f>
        <v/>
      </c>
      <c r="N1739" s="16" t="str">
        <f>IF(K1739=1,'Lay Out'!G1739,"")</f>
        <v/>
      </c>
      <c r="O1739" s="23" t="str">
        <f>IF(K1739=1,'Lay Out'!$J$25,"")</f>
        <v/>
      </c>
      <c r="P1739">
        <f t="shared" si="165"/>
        <v>90646</v>
      </c>
      <c r="Q1739" s="16" t="str">
        <f>IF(K1739=1,'Lay Out'!F1739,"")</f>
        <v/>
      </c>
    </row>
    <row r="1740" spans="1:17" ht="14.4">
      <c r="A1740" t="str">
        <f>IF(C1740="no",_xlfn.XLOOKUP(D1740,'BASE BANCOS'!B:B,'BASE BANCOS'!C:C,"",0,1),IF(C1740&gt;2,_xlfn.XLOOKUP(D1740,'BASE BANCOS'!A:A,'BASE BANCOS'!C:C,"",0,1),""))</f>
        <v/>
      </c>
      <c r="B1740" s="16" t="str">
        <f>_xlfn.XLOOKUP(A1740,'BASE BANCOS'!C:C,'BASE BANCOS'!B:B,"",0,1)</f>
        <v/>
      </c>
      <c r="C1740" t="str">
        <f t="shared" si="167"/>
        <v/>
      </c>
      <c r="D1740" s="16">
        <f t="shared" si="166"/>
        <v>0</v>
      </c>
      <c r="E1740" t="str">
        <f t="shared" si="162"/>
        <v/>
      </c>
      <c r="F1740" s="21" t="str">
        <f>IF('Lay Out'!A1740&gt;1,'Lay Out'!C1740,"")</f>
        <v/>
      </c>
      <c r="G1740">
        <f>'Lay Out'!E1740</f>
        <v>0</v>
      </c>
      <c r="H1740" s="16" t="str">
        <f ca="1">IF('Lay Out'!A1740&gt;3,CONCATENATE('Lay Out'!A1740,RANDBETWEEN(1,99999)),(""))</f>
        <v/>
      </c>
      <c r="I1740" s="16" t="str">
        <f>IF('Lay Out'!A1740&gt;1,'Lay Out'!B1740,"")</f>
        <v/>
      </c>
      <c r="J1740" s="16" t="str">
        <f t="shared" si="163"/>
        <v/>
      </c>
      <c r="K1740" s="16" t="str">
        <f t="shared" si="164"/>
        <v/>
      </c>
      <c r="L1740" s="16" t="str" cm="1">
        <f t="array" ref="L1740">IF(E1740="","",_xlfn.IFS(E1740=18,40,E1740=16,3,E1740=10,10))</f>
        <v/>
      </c>
      <c r="M1740" s="22" t="str">
        <f>IF(E1740=18,'Lay Out'!D1740,IF(E1740=10,'Lay Out'!D1740,IF(E1740=16,'Lay Out'!D1740,"")))</f>
        <v/>
      </c>
      <c r="N1740" s="16" t="str">
        <f>IF(K1740=1,'Lay Out'!G1740,"")</f>
        <v/>
      </c>
      <c r="O1740" s="23" t="str">
        <f>IF(K1740=1,'Lay Out'!$J$25,"")</f>
        <v/>
      </c>
      <c r="P1740">
        <f t="shared" si="165"/>
        <v>90646</v>
      </c>
      <c r="Q1740" s="16" t="str">
        <f>IF(K1740=1,'Lay Out'!F1740,"")</f>
        <v/>
      </c>
    </row>
    <row r="1741" spans="1:17" ht="14.4">
      <c r="A1741" t="str">
        <f>IF(C1741="no",_xlfn.XLOOKUP(D1741,'BASE BANCOS'!B:B,'BASE BANCOS'!C:C,"",0,1),IF(C1741&gt;2,_xlfn.XLOOKUP(D1741,'BASE BANCOS'!A:A,'BASE BANCOS'!C:C,"",0,1),""))</f>
        <v/>
      </c>
      <c r="B1741" s="16" t="str">
        <f>_xlfn.XLOOKUP(A1741,'BASE BANCOS'!C:C,'BASE BANCOS'!B:B,"",0,1)</f>
        <v/>
      </c>
      <c r="C1741" t="str">
        <f t="shared" si="167"/>
        <v/>
      </c>
      <c r="D1741" s="16">
        <f t="shared" si="166"/>
        <v>0</v>
      </c>
      <c r="E1741" t="str">
        <f t="shared" si="162"/>
        <v/>
      </c>
      <c r="F1741" s="21" t="str">
        <f>IF('Lay Out'!A1741&gt;1,'Lay Out'!C1741,"")</f>
        <v/>
      </c>
      <c r="G1741">
        <f>'Lay Out'!E1741</f>
        <v>0</v>
      </c>
      <c r="H1741" s="16" t="str">
        <f ca="1">IF('Lay Out'!A1741&gt;3,CONCATENATE('Lay Out'!A1741,RANDBETWEEN(1,99999)),(""))</f>
        <v/>
      </c>
      <c r="I1741" s="16" t="str">
        <f>IF('Lay Out'!A1741&gt;1,'Lay Out'!B1741,"")</f>
        <v/>
      </c>
      <c r="J1741" s="16" t="str">
        <f t="shared" si="163"/>
        <v/>
      </c>
      <c r="K1741" s="16" t="str">
        <f t="shared" si="164"/>
        <v/>
      </c>
      <c r="L1741" s="16" t="str" cm="1">
        <f t="array" ref="L1741">IF(E1741="","",_xlfn.IFS(E1741=18,40,E1741=16,3,E1741=10,10))</f>
        <v/>
      </c>
      <c r="M1741" s="22" t="str">
        <f>IF(E1741=18,'Lay Out'!D1741,IF(E1741=10,'Lay Out'!D1741,IF(E1741=16,'Lay Out'!D1741,"")))</f>
        <v/>
      </c>
      <c r="N1741" s="16" t="str">
        <f>IF(K1741=1,'Lay Out'!G1741,"")</f>
        <v/>
      </c>
      <c r="O1741" s="23" t="str">
        <f>IF(K1741=1,'Lay Out'!$J$25,"")</f>
        <v/>
      </c>
      <c r="P1741">
        <f t="shared" si="165"/>
        <v>90646</v>
      </c>
      <c r="Q1741" s="16" t="str">
        <f>IF(K1741=1,'Lay Out'!F1741,"")</f>
        <v/>
      </c>
    </row>
    <row r="1742" spans="1:17" ht="14.4">
      <c r="A1742" t="str">
        <f>IF(C1742="no",_xlfn.XLOOKUP(D1742,'BASE BANCOS'!B:B,'BASE BANCOS'!C:C,"",0,1),IF(C1742&gt;2,_xlfn.XLOOKUP(D1742,'BASE BANCOS'!A:A,'BASE BANCOS'!C:C,"",0,1),""))</f>
        <v/>
      </c>
      <c r="B1742" s="16" t="str">
        <f>_xlfn.XLOOKUP(A1742,'BASE BANCOS'!C:C,'BASE BANCOS'!B:B,"",0,1)</f>
        <v/>
      </c>
      <c r="C1742" t="str">
        <f t="shared" si="167"/>
        <v/>
      </c>
      <c r="D1742" s="16">
        <f t="shared" si="166"/>
        <v>0</v>
      </c>
      <c r="E1742" t="str">
        <f t="shared" si="162"/>
        <v/>
      </c>
      <c r="F1742" s="21" t="str">
        <f>IF('Lay Out'!A1742&gt;1,'Lay Out'!C1742,"")</f>
        <v/>
      </c>
      <c r="G1742">
        <f>'Lay Out'!E1742</f>
        <v>0</v>
      </c>
      <c r="H1742" s="16" t="str">
        <f ca="1">IF('Lay Out'!A1742&gt;3,CONCATENATE('Lay Out'!A1742,RANDBETWEEN(1,99999)),(""))</f>
        <v/>
      </c>
      <c r="I1742" s="16" t="str">
        <f>IF('Lay Out'!A1742&gt;1,'Lay Out'!B1742,"")</f>
        <v/>
      </c>
      <c r="J1742" s="16" t="str">
        <f t="shared" si="163"/>
        <v/>
      </c>
      <c r="K1742" s="16" t="str">
        <f t="shared" si="164"/>
        <v/>
      </c>
      <c r="L1742" s="16" t="str" cm="1">
        <f t="array" ref="L1742">IF(E1742="","",_xlfn.IFS(E1742=18,40,E1742=16,3,E1742=10,10))</f>
        <v/>
      </c>
      <c r="M1742" s="22" t="str">
        <f>IF(E1742=18,'Lay Out'!D1742,IF(E1742=10,'Lay Out'!D1742,IF(E1742=16,'Lay Out'!D1742,"")))</f>
        <v/>
      </c>
      <c r="N1742" s="16" t="str">
        <f>IF(K1742=1,'Lay Out'!G1742,"")</f>
        <v/>
      </c>
      <c r="O1742" s="23" t="str">
        <f>IF(K1742=1,'Lay Out'!$J$25,"")</f>
        <v/>
      </c>
      <c r="P1742">
        <f t="shared" si="165"/>
        <v>90646</v>
      </c>
      <c r="Q1742" s="16" t="str">
        <f>IF(K1742=1,'Lay Out'!F1742,"")</f>
        <v/>
      </c>
    </row>
    <row r="1743" spans="1:17" ht="14.4">
      <c r="A1743" t="str">
        <f>IF(C1743="no",_xlfn.XLOOKUP(D1743,'BASE BANCOS'!B:B,'BASE BANCOS'!C:C,"",0,1),IF(C1743&gt;2,_xlfn.XLOOKUP(D1743,'BASE BANCOS'!A:A,'BASE BANCOS'!C:C,"",0,1),""))</f>
        <v/>
      </c>
      <c r="B1743" s="16" t="str">
        <f>_xlfn.XLOOKUP(A1743,'BASE BANCOS'!C:C,'BASE BANCOS'!B:B,"",0,1)</f>
        <v/>
      </c>
      <c r="C1743" t="str">
        <f t="shared" si="167"/>
        <v/>
      </c>
      <c r="D1743" s="16">
        <f t="shared" si="166"/>
        <v>0</v>
      </c>
      <c r="E1743" t="str">
        <f t="shared" si="162"/>
        <v/>
      </c>
      <c r="F1743" s="21" t="str">
        <f>IF('Lay Out'!A1743&gt;1,'Lay Out'!C1743,"")</f>
        <v/>
      </c>
      <c r="G1743">
        <f>'Lay Out'!E1743</f>
        <v>0</v>
      </c>
      <c r="H1743" s="16" t="str">
        <f ca="1">IF('Lay Out'!A1743&gt;3,CONCATENATE('Lay Out'!A1743,RANDBETWEEN(1,99999)),(""))</f>
        <v/>
      </c>
      <c r="I1743" s="16" t="str">
        <f>IF('Lay Out'!A1743&gt;1,'Lay Out'!B1743,"")</f>
        <v/>
      </c>
      <c r="J1743" s="16" t="str">
        <f t="shared" si="163"/>
        <v/>
      </c>
      <c r="K1743" s="16" t="str">
        <f t="shared" si="164"/>
        <v/>
      </c>
      <c r="L1743" s="16" t="str" cm="1">
        <f t="array" ref="L1743">IF(E1743="","",_xlfn.IFS(E1743=18,40,E1743=16,3,E1743=10,10))</f>
        <v/>
      </c>
      <c r="M1743" s="22" t="str">
        <f>IF(E1743=18,'Lay Out'!D1743,IF(E1743=10,'Lay Out'!D1743,IF(E1743=16,'Lay Out'!D1743,"")))</f>
        <v/>
      </c>
      <c r="N1743" s="16" t="str">
        <f>IF(K1743=1,'Lay Out'!G1743,"")</f>
        <v/>
      </c>
      <c r="O1743" s="23" t="str">
        <f>IF(K1743=1,'Lay Out'!$J$25,"")</f>
        <v/>
      </c>
      <c r="P1743">
        <f t="shared" si="165"/>
        <v>90646</v>
      </c>
      <c r="Q1743" s="16" t="str">
        <f>IF(K1743=1,'Lay Out'!F1743,"")</f>
        <v/>
      </c>
    </row>
    <row r="1744" spans="1:17" ht="14.4">
      <c r="A1744" t="str">
        <f>IF(C1744="no",_xlfn.XLOOKUP(D1744,'BASE BANCOS'!B:B,'BASE BANCOS'!C:C,"",0,1),IF(C1744&gt;2,_xlfn.XLOOKUP(D1744,'BASE BANCOS'!A:A,'BASE BANCOS'!C:C,"",0,1),""))</f>
        <v/>
      </c>
      <c r="B1744" s="16" t="str">
        <f>_xlfn.XLOOKUP(A1744,'BASE BANCOS'!C:C,'BASE BANCOS'!B:B,"",0,1)</f>
        <v/>
      </c>
      <c r="C1744" t="str">
        <f t="shared" si="167"/>
        <v/>
      </c>
      <c r="D1744" s="16">
        <f t="shared" si="166"/>
        <v>0</v>
      </c>
      <c r="E1744" t="str">
        <f t="shared" si="162"/>
        <v/>
      </c>
      <c r="F1744" s="21" t="str">
        <f>IF('Lay Out'!A1744&gt;1,'Lay Out'!C1744,"")</f>
        <v/>
      </c>
      <c r="G1744">
        <f>'Lay Out'!E1744</f>
        <v>0</v>
      </c>
      <c r="H1744" s="16" t="str">
        <f ca="1">IF('Lay Out'!A1744&gt;3,CONCATENATE('Lay Out'!A1744,RANDBETWEEN(1,99999)),(""))</f>
        <v/>
      </c>
      <c r="I1744" s="16" t="str">
        <f>IF('Lay Out'!A1744&gt;1,'Lay Out'!B1744,"")</f>
        <v/>
      </c>
      <c r="J1744" s="16" t="str">
        <f t="shared" si="163"/>
        <v/>
      </c>
      <c r="K1744" s="16" t="str">
        <f t="shared" si="164"/>
        <v/>
      </c>
      <c r="L1744" s="16" t="str" cm="1">
        <f t="array" ref="L1744">IF(E1744="","",_xlfn.IFS(E1744=18,40,E1744=16,3,E1744=10,10))</f>
        <v/>
      </c>
      <c r="M1744" s="22" t="str">
        <f>IF(E1744=18,'Lay Out'!D1744,IF(E1744=10,'Lay Out'!D1744,IF(E1744=16,'Lay Out'!D1744,"")))</f>
        <v/>
      </c>
      <c r="N1744" s="16" t="str">
        <f>IF(K1744=1,'Lay Out'!G1744,"")</f>
        <v/>
      </c>
      <c r="O1744" s="23" t="str">
        <f>IF(K1744=1,'Lay Out'!$J$25,"")</f>
        <v/>
      </c>
      <c r="P1744">
        <f t="shared" si="165"/>
        <v>90646</v>
      </c>
      <c r="Q1744" s="16" t="str">
        <f>IF(K1744=1,'Lay Out'!F1744,"")</f>
        <v/>
      </c>
    </row>
    <row r="1745" spans="1:17" ht="14.4">
      <c r="A1745" t="str">
        <f>IF(C1745="no",_xlfn.XLOOKUP(D1745,'BASE BANCOS'!B:B,'BASE BANCOS'!C:C,"",0,1),IF(C1745&gt;2,_xlfn.XLOOKUP(D1745,'BASE BANCOS'!A:A,'BASE BANCOS'!C:C,"",0,1),""))</f>
        <v/>
      </c>
      <c r="B1745" s="16" t="str">
        <f>_xlfn.XLOOKUP(A1745,'BASE BANCOS'!C:C,'BASE BANCOS'!B:B,"",0,1)</f>
        <v/>
      </c>
      <c r="C1745" t="str">
        <f t="shared" si="167"/>
        <v/>
      </c>
      <c r="D1745" s="16">
        <f t="shared" si="166"/>
        <v>0</v>
      </c>
      <c r="E1745" t="str">
        <f t="shared" si="162"/>
        <v/>
      </c>
      <c r="F1745" s="21" t="str">
        <f>IF('Lay Out'!A1745&gt;1,'Lay Out'!C1745,"")</f>
        <v/>
      </c>
      <c r="G1745">
        <f>'Lay Out'!E1745</f>
        <v>0</v>
      </c>
      <c r="H1745" s="16" t="str">
        <f ca="1">IF('Lay Out'!A1745&gt;3,CONCATENATE('Lay Out'!A1745,RANDBETWEEN(1,99999)),(""))</f>
        <v/>
      </c>
      <c r="I1745" s="16" t="str">
        <f>IF('Lay Out'!A1745&gt;1,'Lay Out'!B1745,"")</f>
        <v/>
      </c>
      <c r="J1745" s="16" t="str">
        <f t="shared" si="163"/>
        <v/>
      </c>
      <c r="K1745" s="16" t="str">
        <f t="shared" si="164"/>
        <v/>
      </c>
      <c r="L1745" s="16" t="str" cm="1">
        <f t="array" ref="L1745">IF(E1745="","",_xlfn.IFS(E1745=18,40,E1745=16,3,E1745=10,10))</f>
        <v/>
      </c>
      <c r="M1745" s="22" t="str">
        <f>IF(E1745=18,'Lay Out'!D1745,IF(E1745=10,'Lay Out'!D1745,IF(E1745=16,'Lay Out'!D1745,"")))</f>
        <v/>
      </c>
      <c r="N1745" s="16" t="str">
        <f>IF(K1745=1,'Lay Out'!G1745,"")</f>
        <v/>
      </c>
      <c r="O1745" s="23" t="str">
        <f>IF(K1745=1,'Lay Out'!$J$25,"")</f>
        <v/>
      </c>
      <c r="P1745">
        <f t="shared" si="165"/>
        <v>90646</v>
      </c>
      <c r="Q1745" s="16" t="str">
        <f>IF(K1745=1,'Lay Out'!F1745,"")</f>
        <v/>
      </c>
    </row>
    <row r="1746" spans="1:17" ht="14.4">
      <c r="A1746" t="str">
        <f>IF(C1746="no",_xlfn.XLOOKUP(D1746,'BASE BANCOS'!B:B,'BASE BANCOS'!C:C,"",0,1),IF(C1746&gt;2,_xlfn.XLOOKUP(D1746,'BASE BANCOS'!A:A,'BASE BANCOS'!C:C,"",0,1),""))</f>
        <v/>
      </c>
      <c r="B1746" s="16" t="str">
        <f>_xlfn.XLOOKUP(A1746,'BASE BANCOS'!C:C,'BASE BANCOS'!B:B,"",0,1)</f>
        <v/>
      </c>
      <c r="C1746" t="str">
        <f t="shared" si="167"/>
        <v/>
      </c>
      <c r="D1746" s="16">
        <f t="shared" si="166"/>
        <v>0</v>
      </c>
      <c r="E1746" t="str">
        <f t="shared" si="162"/>
        <v/>
      </c>
      <c r="F1746" s="21" t="str">
        <f>IF('Lay Out'!A1746&gt;1,'Lay Out'!C1746,"")</f>
        <v/>
      </c>
      <c r="G1746">
        <f>'Lay Out'!E1746</f>
        <v>0</v>
      </c>
      <c r="H1746" s="16" t="str">
        <f ca="1">IF('Lay Out'!A1746&gt;3,CONCATENATE('Lay Out'!A1746,RANDBETWEEN(1,99999)),(""))</f>
        <v/>
      </c>
      <c r="I1746" s="16" t="str">
        <f>IF('Lay Out'!A1746&gt;1,'Lay Out'!B1746,"")</f>
        <v/>
      </c>
      <c r="J1746" s="16" t="str">
        <f t="shared" si="163"/>
        <v/>
      </c>
      <c r="K1746" s="16" t="str">
        <f t="shared" si="164"/>
        <v/>
      </c>
      <c r="L1746" s="16" t="str" cm="1">
        <f t="array" ref="L1746">IF(E1746="","",_xlfn.IFS(E1746=18,40,E1746=16,3,E1746=10,10))</f>
        <v/>
      </c>
      <c r="M1746" s="22" t="str">
        <f>IF(E1746=18,'Lay Out'!D1746,IF(E1746=10,'Lay Out'!D1746,IF(E1746=16,'Lay Out'!D1746,"")))</f>
        <v/>
      </c>
      <c r="N1746" s="16" t="str">
        <f>IF(K1746=1,'Lay Out'!G1746,"")</f>
        <v/>
      </c>
      <c r="O1746" s="23" t="str">
        <f>IF(K1746=1,'Lay Out'!$J$25,"")</f>
        <v/>
      </c>
      <c r="P1746">
        <f t="shared" si="165"/>
        <v>90646</v>
      </c>
      <c r="Q1746" s="16" t="str">
        <f>IF(K1746=1,'Lay Out'!F1746,"")</f>
        <v/>
      </c>
    </row>
    <row r="1747" spans="1:17" ht="14.4">
      <c r="A1747" t="str">
        <f>IF(C1747="no",_xlfn.XLOOKUP(D1747,'BASE BANCOS'!B:B,'BASE BANCOS'!C:C,"",0,1),IF(C1747&gt;2,_xlfn.XLOOKUP(D1747,'BASE BANCOS'!A:A,'BASE BANCOS'!C:C,"",0,1),""))</f>
        <v/>
      </c>
      <c r="B1747" s="16" t="str">
        <f>_xlfn.XLOOKUP(A1747,'BASE BANCOS'!C:C,'BASE BANCOS'!B:B,"",0,1)</f>
        <v/>
      </c>
      <c r="C1747" t="str">
        <f t="shared" si="167"/>
        <v/>
      </c>
      <c r="D1747" s="16">
        <f t="shared" si="166"/>
        <v>0</v>
      </c>
      <c r="E1747" t="str">
        <f t="shared" si="162"/>
        <v/>
      </c>
      <c r="F1747" s="21" t="str">
        <f>IF('Lay Out'!A1747&gt;1,'Lay Out'!C1747,"")</f>
        <v/>
      </c>
      <c r="G1747">
        <f>'Lay Out'!E1747</f>
        <v>0</v>
      </c>
      <c r="H1747" s="16" t="str">
        <f ca="1">IF('Lay Out'!A1747&gt;3,CONCATENATE('Lay Out'!A1747,RANDBETWEEN(1,99999)),(""))</f>
        <v/>
      </c>
      <c r="I1747" s="16" t="str">
        <f>IF('Lay Out'!A1747&gt;1,'Lay Out'!B1747,"")</f>
        <v/>
      </c>
      <c r="J1747" s="16" t="str">
        <f t="shared" si="163"/>
        <v/>
      </c>
      <c r="K1747" s="16" t="str">
        <f t="shared" si="164"/>
        <v/>
      </c>
      <c r="L1747" s="16" t="str" cm="1">
        <f t="array" ref="L1747">IF(E1747="","",_xlfn.IFS(E1747=18,40,E1747=16,3,E1747=10,10))</f>
        <v/>
      </c>
      <c r="M1747" s="22" t="str">
        <f>IF(E1747=18,'Lay Out'!D1747,IF(E1747=10,'Lay Out'!D1747,IF(E1747=16,'Lay Out'!D1747,"")))</f>
        <v/>
      </c>
      <c r="N1747" s="16" t="str">
        <f>IF(K1747=1,'Lay Out'!G1747,"")</f>
        <v/>
      </c>
      <c r="O1747" s="23" t="str">
        <f>IF(K1747=1,'Lay Out'!$J$25,"")</f>
        <v/>
      </c>
      <c r="P1747">
        <f t="shared" si="165"/>
        <v>90646</v>
      </c>
      <c r="Q1747" s="16" t="str">
        <f>IF(K1747=1,'Lay Out'!F1747,"")</f>
        <v/>
      </c>
    </row>
    <row r="1748" spans="1:17" ht="14.4">
      <c r="A1748" t="str">
        <f>IF(C1748="no",_xlfn.XLOOKUP(D1748,'BASE BANCOS'!B:B,'BASE BANCOS'!C:C,"",0,1),IF(C1748&gt;2,_xlfn.XLOOKUP(D1748,'BASE BANCOS'!A:A,'BASE BANCOS'!C:C,"",0,1),""))</f>
        <v/>
      </c>
      <c r="B1748" s="16" t="str">
        <f>_xlfn.XLOOKUP(A1748,'BASE BANCOS'!C:C,'BASE BANCOS'!B:B,"",0,1)</f>
        <v/>
      </c>
      <c r="C1748" t="str">
        <f t="shared" si="167"/>
        <v/>
      </c>
      <c r="D1748" s="16">
        <f t="shared" si="166"/>
        <v>0</v>
      </c>
      <c r="E1748" t="str">
        <f t="shared" si="162"/>
        <v/>
      </c>
      <c r="F1748" s="21" t="str">
        <f>IF('Lay Out'!A1748&gt;1,'Lay Out'!C1748,"")</f>
        <v/>
      </c>
      <c r="G1748">
        <f>'Lay Out'!E1748</f>
        <v>0</v>
      </c>
      <c r="H1748" s="16" t="str">
        <f ca="1">IF('Lay Out'!A1748&gt;3,CONCATENATE('Lay Out'!A1748,RANDBETWEEN(1,99999)),(""))</f>
        <v/>
      </c>
      <c r="I1748" s="16" t="str">
        <f>IF('Lay Out'!A1748&gt;1,'Lay Out'!B1748,"")</f>
        <v/>
      </c>
      <c r="J1748" s="16" t="str">
        <f t="shared" si="163"/>
        <v/>
      </c>
      <c r="K1748" s="16" t="str">
        <f t="shared" si="164"/>
        <v/>
      </c>
      <c r="L1748" s="16" t="str" cm="1">
        <f t="array" ref="L1748">IF(E1748="","",_xlfn.IFS(E1748=18,40,E1748=16,3,E1748=10,10))</f>
        <v/>
      </c>
      <c r="M1748" s="22" t="str">
        <f>IF(E1748=18,'Lay Out'!D1748,IF(E1748=10,'Lay Out'!D1748,IF(E1748=16,'Lay Out'!D1748,"")))</f>
        <v/>
      </c>
      <c r="N1748" s="16" t="str">
        <f>IF(K1748=1,'Lay Out'!G1748,"")</f>
        <v/>
      </c>
      <c r="O1748" s="23" t="str">
        <f>IF(K1748=1,'Lay Out'!$J$25,"")</f>
        <v/>
      </c>
      <c r="P1748">
        <f t="shared" si="165"/>
        <v>90646</v>
      </c>
      <c r="Q1748" s="16" t="str">
        <f>IF(K1748=1,'Lay Out'!F1748,"")</f>
        <v/>
      </c>
    </row>
    <row r="1749" spans="1:17" ht="14.4">
      <c r="A1749" t="str">
        <f>IF(C1749="no",_xlfn.XLOOKUP(D1749,'BASE BANCOS'!B:B,'BASE BANCOS'!C:C,"",0,1),IF(C1749&gt;2,_xlfn.XLOOKUP(D1749,'BASE BANCOS'!A:A,'BASE BANCOS'!C:C,"",0,1),""))</f>
        <v/>
      </c>
      <c r="B1749" s="16" t="str">
        <f>_xlfn.XLOOKUP(A1749,'BASE BANCOS'!C:C,'BASE BANCOS'!B:B,"",0,1)</f>
        <v/>
      </c>
      <c r="C1749" t="str">
        <f t="shared" si="167"/>
        <v/>
      </c>
      <c r="D1749" s="16">
        <f t="shared" si="166"/>
        <v>0</v>
      </c>
      <c r="E1749" t="str">
        <f t="shared" si="162"/>
        <v/>
      </c>
      <c r="F1749" s="21" t="str">
        <f>IF('Lay Out'!A1749&gt;1,'Lay Out'!C1749,"")</f>
        <v/>
      </c>
      <c r="G1749">
        <f>'Lay Out'!E1749</f>
        <v>0</v>
      </c>
      <c r="H1749" s="16" t="str">
        <f ca="1">IF('Lay Out'!A1749&gt;3,CONCATENATE('Lay Out'!A1749,RANDBETWEEN(1,99999)),(""))</f>
        <v/>
      </c>
      <c r="I1749" s="16" t="str">
        <f>IF('Lay Out'!A1749&gt;1,'Lay Out'!B1749,"")</f>
        <v/>
      </c>
      <c r="J1749" s="16" t="str">
        <f t="shared" si="163"/>
        <v/>
      </c>
      <c r="K1749" s="16" t="str">
        <f t="shared" si="164"/>
        <v/>
      </c>
      <c r="L1749" s="16" t="str" cm="1">
        <f t="array" ref="L1749">IF(E1749="","",_xlfn.IFS(E1749=18,40,E1749=16,3,E1749=10,10))</f>
        <v/>
      </c>
      <c r="M1749" s="22" t="str">
        <f>IF(E1749=18,'Lay Out'!D1749,IF(E1749=10,'Lay Out'!D1749,IF(E1749=16,'Lay Out'!D1749,"")))</f>
        <v/>
      </c>
      <c r="N1749" s="16" t="str">
        <f>IF(K1749=1,'Lay Out'!G1749,"")</f>
        <v/>
      </c>
      <c r="O1749" s="23" t="str">
        <f>IF(K1749=1,'Lay Out'!$J$25,"")</f>
        <v/>
      </c>
      <c r="P1749">
        <f t="shared" si="165"/>
        <v>90646</v>
      </c>
      <c r="Q1749" s="16" t="str">
        <f>IF(K1749=1,'Lay Out'!F1749,"")</f>
        <v/>
      </c>
    </row>
    <row r="1750" spans="1:17" ht="14.4">
      <c r="A1750" t="str">
        <f>IF(C1750="no",_xlfn.XLOOKUP(D1750,'BASE BANCOS'!B:B,'BASE BANCOS'!C:C,"",0,1),IF(C1750&gt;2,_xlfn.XLOOKUP(D1750,'BASE BANCOS'!A:A,'BASE BANCOS'!C:C,"",0,1),""))</f>
        <v/>
      </c>
      <c r="B1750" s="16" t="str">
        <f>_xlfn.XLOOKUP(A1750,'BASE BANCOS'!C:C,'BASE BANCOS'!B:B,"",0,1)</f>
        <v/>
      </c>
      <c r="C1750" t="str">
        <f t="shared" si="167"/>
        <v/>
      </c>
      <c r="D1750" s="16">
        <f t="shared" si="166"/>
        <v>0</v>
      </c>
      <c r="E1750" t="str">
        <f t="shared" si="162"/>
        <v/>
      </c>
      <c r="F1750" s="21" t="str">
        <f>IF('Lay Out'!A1750&gt;1,'Lay Out'!C1750,"")</f>
        <v/>
      </c>
      <c r="G1750">
        <f>'Lay Out'!E1750</f>
        <v>0</v>
      </c>
      <c r="H1750" s="16" t="str">
        <f ca="1">IF('Lay Out'!A1750&gt;3,CONCATENATE('Lay Out'!A1750,RANDBETWEEN(1,99999)),(""))</f>
        <v/>
      </c>
      <c r="I1750" s="16" t="str">
        <f>IF('Lay Out'!A1750&gt;1,'Lay Out'!B1750,"")</f>
        <v/>
      </c>
      <c r="J1750" s="16" t="str">
        <f t="shared" si="163"/>
        <v/>
      </c>
      <c r="K1750" s="16" t="str">
        <f t="shared" si="164"/>
        <v/>
      </c>
      <c r="L1750" s="16" t="str" cm="1">
        <f t="array" ref="L1750">IF(E1750="","",_xlfn.IFS(E1750=18,40,E1750=16,3,E1750=10,10))</f>
        <v/>
      </c>
      <c r="M1750" s="22" t="str">
        <f>IF(E1750=18,'Lay Out'!D1750,IF(E1750=10,'Lay Out'!D1750,IF(E1750=16,'Lay Out'!D1750,"")))</f>
        <v/>
      </c>
      <c r="N1750" s="16" t="str">
        <f>IF(K1750=1,'Lay Out'!G1750,"")</f>
        <v/>
      </c>
      <c r="O1750" s="23" t="str">
        <f>IF(K1750=1,'Lay Out'!$J$25,"")</f>
        <v/>
      </c>
      <c r="P1750">
        <f t="shared" si="165"/>
        <v>90646</v>
      </c>
      <c r="Q1750" s="16" t="str">
        <f>IF(K1750=1,'Lay Out'!F1750,"")</f>
        <v/>
      </c>
    </row>
    <row r="1751" spans="1:17" ht="14.4">
      <c r="A1751" t="str">
        <f>IF(C1751="no",_xlfn.XLOOKUP(D1751,'BASE BANCOS'!B:B,'BASE BANCOS'!C:C,"",0,1),IF(C1751&gt;2,_xlfn.XLOOKUP(D1751,'BASE BANCOS'!A:A,'BASE BANCOS'!C:C,"",0,1),""))</f>
        <v/>
      </c>
      <c r="B1751" s="16" t="str">
        <f>_xlfn.XLOOKUP(A1751,'BASE BANCOS'!C:C,'BASE BANCOS'!B:B,"",0,1)</f>
        <v/>
      </c>
      <c r="C1751" t="str">
        <f t="shared" si="167"/>
        <v/>
      </c>
      <c r="D1751" s="16">
        <f t="shared" si="166"/>
        <v>0</v>
      </c>
      <c r="E1751" t="str">
        <f t="shared" si="162"/>
        <v/>
      </c>
      <c r="F1751" s="21" t="str">
        <f>IF('Lay Out'!A1751&gt;1,'Lay Out'!C1751,"")</f>
        <v/>
      </c>
      <c r="G1751">
        <f>'Lay Out'!E1751</f>
        <v>0</v>
      </c>
      <c r="H1751" s="16" t="str">
        <f ca="1">IF('Lay Out'!A1751&gt;3,CONCATENATE('Lay Out'!A1751,RANDBETWEEN(1,99999)),(""))</f>
        <v/>
      </c>
      <c r="I1751" s="16" t="str">
        <f>IF('Lay Out'!A1751&gt;1,'Lay Out'!B1751,"")</f>
        <v/>
      </c>
      <c r="J1751" s="16" t="str">
        <f t="shared" si="163"/>
        <v/>
      </c>
      <c r="K1751" s="16" t="str">
        <f t="shared" si="164"/>
        <v/>
      </c>
      <c r="L1751" s="16" t="str" cm="1">
        <f t="array" ref="L1751">IF(E1751="","",_xlfn.IFS(E1751=18,40,E1751=16,3,E1751=10,10))</f>
        <v/>
      </c>
      <c r="M1751" s="22" t="str">
        <f>IF(E1751=18,'Lay Out'!D1751,IF(E1751=10,'Lay Out'!D1751,IF(E1751=16,'Lay Out'!D1751,"")))</f>
        <v/>
      </c>
      <c r="N1751" s="16" t="str">
        <f>IF(K1751=1,'Lay Out'!G1751,"")</f>
        <v/>
      </c>
      <c r="O1751" s="23" t="str">
        <f>IF(K1751=1,'Lay Out'!$J$25,"")</f>
        <v/>
      </c>
      <c r="P1751">
        <f t="shared" si="165"/>
        <v>90646</v>
      </c>
      <c r="Q1751" s="16" t="str">
        <f>IF(K1751=1,'Lay Out'!F1751,"")</f>
        <v/>
      </c>
    </row>
    <row r="1752" spans="1:17" ht="14.4">
      <c r="A1752" t="str">
        <f>IF(C1752="no",_xlfn.XLOOKUP(D1752,'BASE BANCOS'!B:B,'BASE BANCOS'!C:C,"",0,1),IF(C1752&gt;2,_xlfn.XLOOKUP(D1752,'BASE BANCOS'!A:A,'BASE BANCOS'!C:C,"",0,1),""))</f>
        <v/>
      </c>
      <c r="B1752" s="16" t="str">
        <f>_xlfn.XLOOKUP(A1752,'BASE BANCOS'!C:C,'BASE BANCOS'!B:B,"",0,1)</f>
        <v/>
      </c>
      <c r="C1752" t="str">
        <f t="shared" si="167"/>
        <v/>
      </c>
      <c r="D1752" s="16">
        <f t="shared" si="166"/>
        <v>0</v>
      </c>
      <c r="E1752" t="str">
        <f t="shared" si="162"/>
        <v/>
      </c>
      <c r="F1752" s="21" t="str">
        <f>IF('Lay Out'!A1752&gt;1,'Lay Out'!C1752,"")</f>
        <v/>
      </c>
      <c r="G1752">
        <f>'Lay Out'!E1752</f>
        <v>0</v>
      </c>
      <c r="H1752" s="16" t="str">
        <f ca="1">IF('Lay Out'!A1752&gt;3,CONCATENATE('Lay Out'!A1752,RANDBETWEEN(1,99999)),(""))</f>
        <v/>
      </c>
      <c r="I1752" s="16" t="str">
        <f>IF('Lay Out'!A1752&gt;1,'Lay Out'!B1752,"")</f>
        <v/>
      </c>
      <c r="J1752" s="16" t="str">
        <f t="shared" si="163"/>
        <v/>
      </c>
      <c r="K1752" s="16" t="str">
        <f t="shared" si="164"/>
        <v/>
      </c>
      <c r="L1752" s="16" t="str" cm="1">
        <f t="array" ref="L1752">IF(E1752="","",_xlfn.IFS(E1752=18,40,E1752=16,3,E1752=10,10))</f>
        <v/>
      </c>
      <c r="M1752" s="22" t="str">
        <f>IF(E1752=18,'Lay Out'!D1752,IF(E1752=10,'Lay Out'!D1752,IF(E1752=16,'Lay Out'!D1752,"")))</f>
        <v/>
      </c>
      <c r="N1752" s="16" t="str">
        <f>IF(K1752=1,'Lay Out'!G1752,"")</f>
        <v/>
      </c>
      <c r="O1752" s="23" t="str">
        <f>IF(K1752=1,'Lay Out'!$J$25,"")</f>
        <v/>
      </c>
      <c r="P1752">
        <f t="shared" si="165"/>
        <v>90646</v>
      </c>
      <c r="Q1752" s="16" t="str">
        <f>IF(K1752=1,'Lay Out'!F1752,"")</f>
        <v/>
      </c>
    </row>
    <row r="1753" spans="1:17" ht="14.4">
      <c r="A1753" t="str">
        <f>IF(C1753="no",_xlfn.XLOOKUP(D1753,'BASE BANCOS'!B:B,'BASE BANCOS'!C:C,"",0,1),IF(C1753&gt;2,_xlfn.XLOOKUP(D1753,'BASE BANCOS'!A:A,'BASE BANCOS'!C:C,"",0,1),""))</f>
        <v/>
      </c>
      <c r="B1753" s="16" t="str">
        <f>_xlfn.XLOOKUP(A1753,'BASE BANCOS'!C:C,'BASE BANCOS'!B:B,"",0,1)</f>
        <v/>
      </c>
      <c r="C1753" t="str">
        <f t="shared" si="167"/>
        <v/>
      </c>
      <c r="D1753" s="16">
        <f t="shared" si="166"/>
        <v>0</v>
      </c>
      <c r="E1753" t="str">
        <f t="shared" si="162"/>
        <v/>
      </c>
      <c r="F1753" s="21" t="str">
        <f>IF('Lay Out'!A1753&gt;1,'Lay Out'!C1753,"")</f>
        <v/>
      </c>
      <c r="G1753">
        <f>'Lay Out'!E1753</f>
        <v>0</v>
      </c>
      <c r="H1753" s="16" t="str">
        <f ca="1">IF('Lay Out'!A1753&gt;3,CONCATENATE('Lay Out'!A1753,RANDBETWEEN(1,99999)),(""))</f>
        <v/>
      </c>
      <c r="I1753" s="16" t="str">
        <f>IF('Lay Out'!A1753&gt;1,'Lay Out'!B1753,"")</f>
        <v/>
      </c>
      <c r="J1753" s="16" t="str">
        <f t="shared" si="163"/>
        <v/>
      </c>
      <c r="K1753" s="16" t="str">
        <f t="shared" si="164"/>
        <v/>
      </c>
      <c r="L1753" s="16" t="str" cm="1">
        <f t="array" ref="L1753">IF(E1753="","",_xlfn.IFS(E1753=18,40,E1753=16,3,E1753=10,10))</f>
        <v/>
      </c>
      <c r="M1753" s="22" t="str">
        <f>IF(E1753=18,'Lay Out'!D1753,IF(E1753=10,'Lay Out'!D1753,IF(E1753=16,'Lay Out'!D1753,"")))</f>
        <v/>
      </c>
      <c r="N1753" s="16" t="str">
        <f>IF(K1753=1,'Lay Out'!G1753,"")</f>
        <v/>
      </c>
      <c r="O1753" s="23" t="str">
        <f>IF(K1753=1,'Lay Out'!$J$25,"")</f>
        <v/>
      </c>
      <c r="P1753">
        <f t="shared" si="165"/>
        <v>90646</v>
      </c>
      <c r="Q1753" s="16" t="str">
        <f>IF(K1753=1,'Lay Out'!F1753,"")</f>
        <v/>
      </c>
    </row>
    <row r="1754" spans="1:17" ht="14.4">
      <c r="A1754" t="str">
        <f>IF(C1754="no",_xlfn.XLOOKUP(D1754,'BASE BANCOS'!B:B,'BASE BANCOS'!C:C,"",0,1),IF(C1754&gt;2,_xlfn.XLOOKUP(D1754,'BASE BANCOS'!A:A,'BASE BANCOS'!C:C,"",0,1),""))</f>
        <v/>
      </c>
      <c r="B1754" s="16" t="str">
        <f>_xlfn.XLOOKUP(A1754,'BASE BANCOS'!C:C,'BASE BANCOS'!B:B,"",0,1)</f>
        <v/>
      </c>
      <c r="C1754" t="str">
        <f t="shared" si="167"/>
        <v/>
      </c>
      <c r="D1754" s="16">
        <f t="shared" si="166"/>
        <v>0</v>
      </c>
      <c r="E1754" t="str">
        <f t="shared" si="162"/>
        <v/>
      </c>
      <c r="F1754" s="21" t="str">
        <f>IF('Lay Out'!A1754&gt;1,'Lay Out'!C1754,"")</f>
        <v/>
      </c>
      <c r="G1754">
        <f>'Lay Out'!E1754</f>
        <v>0</v>
      </c>
      <c r="H1754" s="16" t="str">
        <f ca="1">IF('Lay Out'!A1754&gt;3,CONCATENATE('Lay Out'!A1754,RANDBETWEEN(1,99999)),(""))</f>
        <v/>
      </c>
      <c r="I1754" s="16" t="str">
        <f>IF('Lay Out'!A1754&gt;1,'Lay Out'!B1754,"")</f>
        <v/>
      </c>
      <c r="J1754" s="16" t="str">
        <f t="shared" si="163"/>
        <v/>
      </c>
      <c r="K1754" s="16" t="str">
        <f t="shared" si="164"/>
        <v/>
      </c>
      <c r="L1754" s="16" t="str" cm="1">
        <f t="array" ref="L1754">IF(E1754="","",_xlfn.IFS(E1754=18,40,E1754=16,3,E1754=10,10))</f>
        <v/>
      </c>
      <c r="M1754" s="22" t="str">
        <f>IF(E1754=18,'Lay Out'!D1754,IF(E1754=10,'Lay Out'!D1754,IF(E1754=16,'Lay Out'!D1754,"")))</f>
        <v/>
      </c>
      <c r="N1754" s="16" t="str">
        <f>IF(K1754=1,'Lay Out'!G1754,"")</f>
        <v/>
      </c>
      <c r="O1754" s="23" t="str">
        <f>IF(K1754=1,'Lay Out'!$J$25,"")</f>
        <v/>
      </c>
      <c r="P1754">
        <f t="shared" si="165"/>
        <v>90646</v>
      </c>
      <c r="Q1754" s="16" t="str">
        <f>IF(K1754=1,'Lay Out'!F1754,"")</f>
        <v/>
      </c>
    </row>
    <row r="1755" spans="1:17" ht="14.4">
      <c r="A1755" t="str">
        <f>IF(C1755="no",_xlfn.XLOOKUP(D1755,'BASE BANCOS'!B:B,'BASE BANCOS'!C:C,"",0,1),IF(C1755&gt;2,_xlfn.XLOOKUP(D1755,'BASE BANCOS'!A:A,'BASE BANCOS'!C:C,"",0,1),""))</f>
        <v/>
      </c>
      <c r="B1755" s="16" t="str">
        <f>_xlfn.XLOOKUP(A1755,'BASE BANCOS'!C:C,'BASE BANCOS'!B:B,"",0,1)</f>
        <v/>
      </c>
      <c r="C1755" t="str">
        <f t="shared" si="167"/>
        <v/>
      </c>
      <c r="D1755" s="16">
        <f t="shared" si="166"/>
        <v>0</v>
      </c>
      <c r="E1755" t="str">
        <f t="shared" si="162"/>
        <v/>
      </c>
      <c r="F1755" s="21" t="str">
        <f>IF('Lay Out'!A1755&gt;1,'Lay Out'!C1755,"")</f>
        <v/>
      </c>
      <c r="G1755">
        <f>'Lay Out'!E1755</f>
        <v>0</v>
      </c>
      <c r="H1755" s="16" t="str">
        <f ca="1">IF('Lay Out'!A1755&gt;3,CONCATENATE('Lay Out'!A1755,RANDBETWEEN(1,99999)),(""))</f>
        <v/>
      </c>
      <c r="I1755" s="16" t="str">
        <f>IF('Lay Out'!A1755&gt;1,'Lay Out'!B1755,"")</f>
        <v/>
      </c>
      <c r="J1755" s="16" t="str">
        <f t="shared" si="163"/>
        <v/>
      </c>
      <c r="K1755" s="16" t="str">
        <f t="shared" si="164"/>
        <v/>
      </c>
      <c r="L1755" s="16" t="str" cm="1">
        <f t="array" ref="L1755">IF(E1755="","",_xlfn.IFS(E1755=18,40,E1755=16,3,E1755=10,10))</f>
        <v/>
      </c>
      <c r="M1755" s="22" t="str">
        <f>IF(E1755=18,'Lay Out'!D1755,IF(E1755=10,'Lay Out'!D1755,IF(E1755=16,'Lay Out'!D1755,"")))</f>
        <v/>
      </c>
      <c r="N1755" s="16" t="str">
        <f>IF(K1755=1,'Lay Out'!G1755,"")</f>
        <v/>
      </c>
      <c r="O1755" s="23" t="str">
        <f>IF(K1755=1,'Lay Out'!$J$25,"")</f>
        <v/>
      </c>
      <c r="P1755">
        <f t="shared" si="165"/>
        <v>90646</v>
      </c>
      <c r="Q1755" s="16" t="str">
        <f>IF(K1755=1,'Lay Out'!F1755,"")</f>
        <v/>
      </c>
    </row>
    <row r="1756" spans="1:17" ht="14.4">
      <c r="A1756" t="str">
        <f>IF(C1756="no",_xlfn.XLOOKUP(D1756,'BASE BANCOS'!B:B,'BASE BANCOS'!C:C,"",0,1),IF(C1756&gt;2,_xlfn.XLOOKUP(D1756,'BASE BANCOS'!A:A,'BASE BANCOS'!C:C,"",0,1),""))</f>
        <v/>
      </c>
      <c r="B1756" s="16" t="str">
        <f>_xlfn.XLOOKUP(A1756,'BASE BANCOS'!C:C,'BASE BANCOS'!B:B,"",0,1)</f>
        <v/>
      </c>
      <c r="C1756" t="str">
        <f t="shared" si="167"/>
        <v/>
      </c>
      <c r="D1756" s="16">
        <f t="shared" si="166"/>
        <v>0</v>
      </c>
      <c r="E1756" t="str">
        <f t="shared" si="162"/>
        <v/>
      </c>
      <c r="F1756" s="21" t="str">
        <f>IF('Lay Out'!A1756&gt;1,'Lay Out'!C1756,"")</f>
        <v/>
      </c>
      <c r="G1756">
        <f>'Lay Out'!E1756</f>
        <v>0</v>
      </c>
      <c r="H1756" s="16" t="str">
        <f ca="1">IF('Lay Out'!A1756&gt;3,CONCATENATE('Lay Out'!A1756,RANDBETWEEN(1,99999)),(""))</f>
        <v/>
      </c>
      <c r="I1756" s="16" t="str">
        <f>IF('Lay Out'!A1756&gt;1,'Lay Out'!B1756,"")</f>
        <v/>
      </c>
      <c r="J1756" s="16" t="str">
        <f t="shared" si="163"/>
        <v/>
      </c>
      <c r="K1756" s="16" t="str">
        <f t="shared" si="164"/>
        <v/>
      </c>
      <c r="L1756" s="16" t="str" cm="1">
        <f t="array" ref="L1756">IF(E1756="","",_xlfn.IFS(E1756=18,40,E1756=16,3,E1756=10,10))</f>
        <v/>
      </c>
      <c r="M1756" s="22" t="str">
        <f>IF(E1756=18,'Lay Out'!D1756,IF(E1756=10,'Lay Out'!D1756,IF(E1756=16,'Lay Out'!D1756,"")))</f>
        <v/>
      </c>
      <c r="N1756" s="16" t="str">
        <f>IF(K1756=1,'Lay Out'!G1756,"")</f>
        <v/>
      </c>
      <c r="O1756" s="23" t="str">
        <f>IF(K1756=1,'Lay Out'!$J$25,"")</f>
        <v/>
      </c>
      <c r="P1756">
        <f t="shared" si="165"/>
        <v>90646</v>
      </c>
      <c r="Q1756" s="16" t="str">
        <f>IF(K1756=1,'Lay Out'!F1756,"")</f>
        <v/>
      </c>
    </row>
    <row r="1757" spans="1:17" ht="14.4">
      <c r="A1757" t="str">
        <f>IF(C1757="no",_xlfn.XLOOKUP(D1757,'BASE BANCOS'!B:B,'BASE BANCOS'!C:C,"",0,1),IF(C1757&gt;2,_xlfn.XLOOKUP(D1757,'BASE BANCOS'!A:A,'BASE BANCOS'!C:C,"",0,1),""))</f>
        <v/>
      </c>
      <c r="B1757" s="16" t="str">
        <f>_xlfn.XLOOKUP(A1757,'BASE BANCOS'!C:C,'BASE BANCOS'!B:B,"",0,1)</f>
        <v/>
      </c>
      <c r="C1757" t="str">
        <f t="shared" si="167"/>
        <v/>
      </c>
      <c r="D1757" s="16">
        <f t="shared" si="166"/>
        <v>0</v>
      </c>
      <c r="E1757" t="str">
        <f t="shared" si="162"/>
        <v/>
      </c>
      <c r="F1757" s="21" t="str">
        <f>IF('Lay Out'!A1757&gt;1,'Lay Out'!C1757,"")</f>
        <v/>
      </c>
      <c r="G1757">
        <f>'Lay Out'!E1757</f>
        <v>0</v>
      </c>
      <c r="H1757" s="16" t="str">
        <f ca="1">IF('Lay Out'!A1757&gt;3,CONCATENATE('Lay Out'!A1757,RANDBETWEEN(1,99999)),(""))</f>
        <v/>
      </c>
      <c r="I1757" s="16" t="str">
        <f>IF('Lay Out'!A1757&gt;1,'Lay Out'!B1757,"")</f>
        <v/>
      </c>
      <c r="J1757" s="16" t="str">
        <f t="shared" si="163"/>
        <v/>
      </c>
      <c r="K1757" s="16" t="str">
        <f t="shared" si="164"/>
        <v/>
      </c>
      <c r="L1757" s="16" t="str" cm="1">
        <f t="array" ref="L1757">IF(E1757="","",_xlfn.IFS(E1757=18,40,E1757=16,3,E1757=10,10))</f>
        <v/>
      </c>
      <c r="M1757" s="22" t="str">
        <f>IF(E1757=18,'Lay Out'!D1757,IF(E1757=10,'Lay Out'!D1757,IF(E1757=16,'Lay Out'!D1757,"")))</f>
        <v/>
      </c>
      <c r="N1757" s="16" t="str">
        <f>IF(K1757=1,'Lay Out'!G1757,"")</f>
        <v/>
      </c>
      <c r="O1757" s="23" t="str">
        <f>IF(K1757=1,'Lay Out'!$J$25,"")</f>
        <v/>
      </c>
      <c r="P1757">
        <f t="shared" si="165"/>
        <v>90646</v>
      </c>
      <c r="Q1757" s="16" t="str">
        <f>IF(K1757=1,'Lay Out'!F1757,"")</f>
        <v/>
      </c>
    </row>
    <row r="1758" spans="1:17" ht="14.4">
      <c r="A1758" t="str">
        <f>IF(C1758="no",_xlfn.XLOOKUP(D1758,'BASE BANCOS'!B:B,'BASE BANCOS'!C:C,"",0,1),IF(C1758&gt;2,_xlfn.XLOOKUP(D1758,'BASE BANCOS'!A:A,'BASE BANCOS'!C:C,"",0,1),""))</f>
        <v/>
      </c>
      <c r="B1758" s="16" t="str">
        <f>_xlfn.XLOOKUP(A1758,'BASE BANCOS'!C:C,'BASE BANCOS'!B:B,"",0,1)</f>
        <v/>
      </c>
      <c r="C1758" t="str">
        <f t="shared" si="167"/>
        <v/>
      </c>
      <c r="D1758" s="16">
        <f t="shared" si="166"/>
        <v>0</v>
      </c>
      <c r="E1758" t="str">
        <f t="shared" si="162"/>
        <v/>
      </c>
      <c r="F1758" s="21" t="str">
        <f>IF('Lay Out'!A1758&gt;1,'Lay Out'!C1758,"")</f>
        <v/>
      </c>
      <c r="G1758">
        <f>'Lay Out'!E1758</f>
        <v>0</v>
      </c>
      <c r="H1758" s="16" t="str">
        <f ca="1">IF('Lay Out'!A1758&gt;3,CONCATENATE('Lay Out'!A1758,RANDBETWEEN(1,99999)),(""))</f>
        <v/>
      </c>
      <c r="I1758" s="16" t="str">
        <f>IF('Lay Out'!A1758&gt;1,'Lay Out'!B1758,"")</f>
        <v/>
      </c>
      <c r="J1758" s="16" t="str">
        <f t="shared" si="163"/>
        <v/>
      </c>
      <c r="K1758" s="16" t="str">
        <f t="shared" si="164"/>
        <v/>
      </c>
      <c r="L1758" s="16" t="str" cm="1">
        <f t="array" ref="L1758">IF(E1758="","",_xlfn.IFS(E1758=18,40,E1758=16,3,E1758=10,10))</f>
        <v/>
      </c>
      <c r="M1758" s="22" t="str">
        <f>IF(E1758=18,'Lay Out'!D1758,IF(E1758=10,'Lay Out'!D1758,IF(E1758=16,'Lay Out'!D1758,"")))</f>
        <v/>
      </c>
      <c r="N1758" s="16" t="str">
        <f>IF(K1758=1,'Lay Out'!G1758,"")</f>
        <v/>
      </c>
      <c r="O1758" s="23" t="str">
        <f>IF(K1758=1,'Lay Out'!$J$25,"")</f>
        <v/>
      </c>
      <c r="P1758">
        <f t="shared" si="165"/>
        <v>90646</v>
      </c>
      <c r="Q1758" s="16" t="str">
        <f>IF(K1758=1,'Lay Out'!F1758,"")</f>
        <v/>
      </c>
    </row>
    <row r="1759" spans="1:17" ht="14.4">
      <c r="A1759" t="str">
        <f>IF(C1759="no",_xlfn.XLOOKUP(D1759,'BASE BANCOS'!B:B,'BASE BANCOS'!C:C,"",0,1),IF(C1759&gt;2,_xlfn.XLOOKUP(D1759,'BASE BANCOS'!A:A,'BASE BANCOS'!C:C,"",0,1),""))</f>
        <v/>
      </c>
      <c r="B1759" s="16" t="str">
        <f>_xlfn.XLOOKUP(A1759,'BASE BANCOS'!C:C,'BASE BANCOS'!B:B,"",0,1)</f>
        <v/>
      </c>
      <c r="C1759" t="str">
        <f t="shared" si="167"/>
        <v/>
      </c>
      <c r="D1759" s="16">
        <f t="shared" si="166"/>
        <v>0</v>
      </c>
      <c r="E1759" t="str">
        <f t="shared" si="162"/>
        <v/>
      </c>
      <c r="F1759" s="21" t="str">
        <f>IF('Lay Out'!A1759&gt;1,'Lay Out'!C1759,"")</f>
        <v/>
      </c>
      <c r="G1759">
        <f>'Lay Out'!E1759</f>
        <v>0</v>
      </c>
      <c r="H1759" s="16" t="str">
        <f ca="1">IF('Lay Out'!A1759&gt;3,CONCATENATE('Lay Out'!A1759,RANDBETWEEN(1,99999)),(""))</f>
        <v/>
      </c>
      <c r="I1759" s="16" t="str">
        <f>IF('Lay Out'!A1759&gt;1,'Lay Out'!B1759,"")</f>
        <v/>
      </c>
      <c r="J1759" s="16" t="str">
        <f t="shared" si="163"/>
        <v/>
      </c>
      <c r="K1759" s="16" t="str">
        <f t="shared" si="164"/>
        <v/>
      </c>
      <c r="L1759" s="16" t="str" cm="1">
        <f t="array" ref="L1759">IF(E1759="","",_xlfn.IFS(E1759=18,40,E1759=16,3,E1759=10,10))</f>
        <v/>
      </c>
      <c r="M1759" s="22" t="str">
        <f>IF(E1759=18,'Lay Out'!D1759,IF(E1759=10,'Lay Out'!D1759,IF(E1759=16,'Lay Out'!D1759,"")))</f>
        <v/>
      </c>
      <c r="N1759" s="16" t="str">
        <f>IF(K1759=1,'Lay Out'!G1759,"")</f>
        <v/>
      </c>
      <c r="O1759" s="23" t="str">
        <f>IF(K1759=1,'Lay Out'!$J$25,"")</f>
        <v/>
      </c>
      <c r="P1759">
        <f t="shared" si="165"/>
        <v>90646</v>
      </c>
      <c r="Q1759" s="16" t="str">
        <f>IF(K1759=1,'Lay Out'!F1759,"")</f>
        <v/>
      </c>
    </row>
    <row r="1760" spans="1:17" ht="14.4">
      <c r="A1760" t="str">
        <f>IF(C1760="no",_xlfn.XLOOKUP(D1760,'BASE BANCOS'!B:B,'BASE BANCOS'!C:C,"",0,1),IF(C1760&gt;2,_xlfn.XLOOKUP(D1760,'BASE BANCOS'!A:A,'BASE BANCOS'!C:C,"",0,1),""))</f>
        <v/>
      </c>
      <c r="B1760" s="16" t="str">
        <f>_xlfn.XLOOKUP(A1760,'BASE BANCOS'!C:C,'BASE BANCOS'!B:B,"",0,1)</f>
        <v/>
      </c>
      <c r="C1760" t="str">
        <f t="shared" si="167"/>
        <v/>
      </c>
      <c r="D1760" s="16">
        <f t="shared" si="166"/>
        <v>0</v>
      </c>
      <c r="E1760" t="str">
        <f t="shared" si="162"/>
        <v/>
      </c>
      <c r="F1760" s="21" t="str">
        <f>IF('Lay Out'!A1760&gt;1,'Lay Out'!C1760,"")</f>
        <v/>
      </c>
      <c r="G1760">
        <f>'Lay Out'!E1760</f>
        <v>0</v>
      </c>
      <c r="H1760" s="16" t="str">
        <f ca="1">IF('Lay Out'!A1760&gt;3,CONCATENATE('Lay Out'!A1760,RANDBETWEEN(1,99999)),(""))</f>
        <v/>
      </c>
      <c r="I1760" s="16" t="str">
        <f>IF('Lay Out'!A1760&gt;1,'Lay Out'!B1760,"")</f>
        <v/>
      </c>
      <c r="J1760" s="16" t="str">
        <f t="shared" si="163"/>
        <v/>
      </c>
      <c r="K1760" s="16" t="str">
        <f t="shared" si="164"/>
        <v/>
      </c>
      <c r="L1760" s="16" t="str" cm="1">
        <f t="array" ref="L1760">IF(E1760="","",_xlfn.IFS(E1760=18,40,E1760=16,3,E1760=10,10))</f>
        <v/>
      </c>
      <c r="M1760" s="22" t="str">
        <f>IF(E1760=18,'Lay Out'!D1760,IF(E1760=10,'Lay Out'!D1760,IF(E1760=16,'Lay Out'!D1760,"")))</f>
        <v/>
      </c>
      <c r="N1760" s="16" t="str">
        <f>IF(K1760=1,'Lay Out'!G1760,"")</f>
        <v/>
      </c>
      <c r="O1760" s="23" t="str">
        <f>IF(K1760=1,'Lay Out'!$J$25,"")</f>
        <v/>
      </c>
      <c r="P1760">
        <f t="shared" si="165"/>
        <v>90646</v>
      </c>
      <c r="Q1760" s="16" t="str">
        <f>IF(K1760=1,'Lay Out'!F1760,"")</f>
        <v/>
      </c>
    </row>
    <row r="1761" spans="1:17" ht="14.4">
      <c r="A1761" t="str">
        <f>IF(C1761="no",_xlfn.XLOOKUP(D1761,'BASE BANCOS'!B:B,'BASE BANCOS'!C:C,"",0,1),IF(C1761&gt;2,_xlfn.XLOOKUP(D1761,'BASE BANCOS'!A:A,'BASE BANCOS'!C:C,"",0,1),""))</f>
        <v/>
      </c>
      <c r="B1761" s="16" t="str">
        <f>_xlfn.XLOOKUP(A1761,'BASE BANCOS'!C:C,'BASE BANCOS'!B:B,"",0,1)</f>
        <v/>
      </c>
      <c r="C1761" t="str">
        <f t="shared" si="167"/>
        <v/>
      </c>
      <c r="D1761" s="16">
        <f t="shared" si="166"/>
        <v>0</v>
      </c>
      <c r="E1761" t="str">
        <f t="shared" si="162"/>
        <v/>
      </c>
      <c r="F1761" s="21" t="str">
        <f>IF('Lay Out'!A1761&gt;1,'Lay Out'!C1761,"")</f>
        <v/>
      </c>
      <c r="G1761">
        <f>'Lay Out'!E1761</f>
        <v>0</v>
      </c>
      <c r="H1761" s="16" t="str">
        <f ca="1">IF('Lay Out'!A1761&gt;3,CONCATENATE('Lay Out'!A1761,RANDBETWEEN(1,99999)),(""))</f>
        <v/>
      </c>
      <c r="I1761" s="16" t="str">
        <f>IF('Lay Out'!A1761&gt;1,'Lay Out'!B1761,"")</f>
        <v/>
      </c>
      <c r="J1761" s="16" t="str">
        <f t="shared" si="163"/>
        <v/>
      </c>
      <c r="K1761" s="16" t="str">
        <f t="shared" si="164"/>
        <v/>
      </c>
      <c r="L1761" s="16" t="str" cm="1">
        <f t="array" ref="L1761">IF(E1761="","",_xlfn.IFS(E1761=18,40,E1761=16,3,E1761=10,10))</f>
        <v/>
      </c>
      <c r="M1761" s="22" t="str">
        <f>IF(E1761=18,'Lay Out'!D1761,IF(E1761=10,'Lay Out'!D1761,IF(E1761=16,'Lay Out'!D1761,"")))</f>
        <v/>
      </c>
      <c r="N1761" s="16" t="str">
        <f>IF(K1761=1,'Lay Out'!G1761,"")</f>
        <v/>
      </c>
      <c r="O1761" s="23" t="str">
        <f>IF(K1761=1,'Lay Out'!$J$25,"")</f>
        <v/>
      </c>
      <c r="P1761">
        <f t="shared" si="165"/>
        <v>90646</v>
      </c>
      <c r="Q1761" s="16" t="str">
        <f>IF(K1761=1,'Lay Out'!F1761,"")</f>
        <v/>
      </c>
    </row>
    <row r="1762" spans="1:17" ht="14.4">
      <c r="A1762" t="str">
        <f>IF(C1762="no",_xlfn.XLOOKUP(D1762,'BASE BANCOS'!B:B,'BASE BANCOS'!C:C,"",0,1),IF(C1762&gt;2,_xlfn.XLOOKUP(D1762,'BASE BANCOS'!A:A,'BASE BANCOS'!C:C,"",0,1),""))</f>
        <v/>
      </c>
      <c r="B1762" s="16" t="str">
        <f>_xlfn.XLOOKUP(A1762,'BASE BANCOS'!C:C,'BASE BANCOS'!B:B,"",0,1)</f>
        <v/>
      </c>
      <c r="C1762" t="str">
        <f t="shared" si="167"/>
        <v/>
      </c>
      <c r="D1762" s="16">
        <f t="shared" si="166"/>
        <v>0</v>
      </c>
      <c r="E1762" t="str">
        <f t="shared" si="162"/>
        <v/>
      </c>
      <c r="F1762" s="21" t="str">
        <f>IF('Lay Out'!A1762&gt;1,'Lay Out'!C1762,"")</f>
        <v/>
      </c>
      <c r="G1762">
        <f>'Lay Out'!E1762</f>
        <v>0</v>
      </c>
      <c r="H1762" s="16" t="str">
        <f ca="1">IF('Lay Out'!A1762&gt;3,CONCATENATE('Lay Out'!A1762,RANDBETWEEN(1,99999)),(""))</f>
        <v/>
      </c>
      <c r="I1762" s="16" t="str">
        <f>IF('Lay Out'!A1762&gt;1,'Lay Out'!B1762,"")</f>
        <v/>
      </c>
      <c r="J1762" s="16" t="str">
        <f t="shared" si="163"/>
        <v/>
      </c>
      <c r="K1762" s="16" t="str">
        <f t="shared" si="164"/>
        <v/>
      </c>
      <c r="L1762" s="16" t="str" cm="1">
        <f t="array" ref="L1762">IF(E1762="","",_xlfn.IFS(E1762=18,40,E1762=16,3,E1762=10,10))</f>
        <v/>
      </c>
      <c r="M1762" s="22" t="str">
        <f>IF(E1762=18,'Lay Out'!D1762,IF(E1762=10,'Lay Out'!D1762,IF(E1762=16,'Lay Out'!D1762,"")))</f>
        <v/>
      </c>
      <c r="N1762" s="16" t="str">
        <f>IF(K1762=1,'Lay Out'!G1762,"")</f>
        <v/>
      </c>
      <c r="O1762" s="23" t="str">
        <f>IF(K1762=1,'Lay Out'!$J$25,"")</f>
        <v/>
      </c>
      <c r="P1762">
        <f t="shared" si="165"/>
        <v>90646</v>
      </c>
      <c r="Q1762" s="16" t="str">
        <f>IF(K1762=1,'Lay Out'!F1762,"")</f>
        <v/>
      </c>
    </row>
    <row r="1763" spans="1:17" ht="14.4">
      <c r="A1763" t="str">
        <f>IF(C1763="no",_xlfn.XLOOKUP(D1763,'BASE BANCOS'!B:B,'BASE BANCOS'!C:C,"",0,1),IF(C1763&gt;2,_xlfn.XLOOKUP(D1763,'BASE BANCOS'!A:A,'BASE BANCOS'!C:C,"",0,1),""))</f>
        <v/>
      </c>
      <c r="B1763" s="16" t="str">
        <f>_xlfn.XLOOKUP(A1763,'BASE BANCOS'!C:C,'BASE BANCOS'!B:B,"",0,1)</f>
        <v/>
      </c>
      <c r="C1763" t="str">
        <f t="shared" si="167"/>
        <v/>
      </c>
      <c r="D1763" s="16">
        <f t="shared" si="166"/>
        <v>0</v>
      </c>
      <c r="E1763" t="str">
        <f t="shared" si="162"/>
        <v/>
      </c>
      <c r="F1763" s="21" t="str">
        <f>IF('Lay Out'!A1763&gt;1,'Lay Out'!C1763,"")</f>
        <v/>
      </c>
      <c r="G1763">
        <f>'Lay Out'!E1763</f>
        <v>0</v>
      </c>
      <c r="H1763" s="16" t="str">
        <f ca="1">IF('Lay Out'!A1763&gt;3,CONCATENATE('Lay Out'!A1763,RANDBETWEEN(1,99999)),(""))</f>
        <v/>
      </c>
      <c r="I1763" s="16" t="str">
        <f>IF('Lay Out'!A1763&gt;1,'Lay Out'!B1763,"")</f>
        <v/>
      </c>
      <c r="J1763" s="16" t="str">
        <f t="shared" si="163"/>
        <v/>
      </c>
      <c r="K1763" s="16" t="str">
        <f t="shared" si="164"/>
        <v/>
      </c>
      <c r="L1763" s="16" t="str" cm="1">
        <f t="array" ref="L1763">IF(E1763="","",_xlfn.IFS(E1763=18,40,E1763=16,3,E1763=10,10))</f>
        <v/>
      </c>
      <c r="M1763" s="22" t="str">
        <f>IF(E1763=18,'Lay Out'!D1763,IF(E1763=10,'Lay Out'!D1763,IF(E1763=16,'Lay Out'!D1763,"")))</f>
        <v/>
      </c>
      <c r="N1763" s="16" t="str">
        <f>IF(K1763=1,'Lay Out'!G1763,"")</f>
        <v/>
      </c>
      <c r="O1763" s="23" t="str">
        <f>IF(K1763=1,'Lay Out'!$J$25,"")</f>
        <v/>
      </c>
      <c r="P1763">
        <f t="shared" si="165"/>
        <v>90646</v>
      </c>
      <c r="Q1763" s="16" t="str">
        <f>IF(K1763=1,'Lay Out'!F1763,"")</f>
        <v/>
      </c>
    </row>
    <row r="1764" spans="1:17" ht="14.4">
      <c r="A1764" t="str">
        <f>IF(C1764="no",_xlfn.XLOOKUP(D1764,'BASE BANCOS'!B:B,'BASE BANCOS'!C:C,"",0,1),IF(C1764&gt;2,_xlfn.XLOOKUP(D1764,'BASE BANCOS'!A:A,'BASE BANCOS'!C:C,"",0,1),""))</f>
        <v/>
      </c>
      <c r="B1764" s="16" t="str">
        <f>_xlfn.XLOOKUP(A1764,'BASE BANCOS'!C:C,'BASE BANCOS'!B:B,"",0,1)</f>
        <v/>
      </c>
      <c r="C1764" t="str">
        <f t="shared" si="167"/>
        <v/>
      </c>
      <c r="D1764" s="16">
        <f t="shared" si="166"/>
        <v>0</v>
      </c>
      <c r="E1764" t="str">
        <f t="shared" si="162"/>
        <v/>
      </c>
      <c r="F1764" s="21" t="str">
        <f>IF('Lay Out'!A1764&gt;1,'Lay Out'!C1764,"")</f>
        <v/>
      </c>
      <c r="G1764">
        <f>'Lay Out'!E1764</f>
        <v>0</v>
      </c>
      <c r="H1764" s="16" t="str">
        <f ca="1">IF('Lay Out'!A1764&gt;3,CONCATENATE('Lay Out'!A1764,RANDBETWEEN(1,99999)),(""))</f>
        <v/>
      </c>
      <c r="I1764" s="16" t="str">
        <f>IF('Lay Out'!A1764&gt;1,'Lay Out'!B1764,"")</f>
        <v/>
      </c>
      <c r="J1764" s="16" t="str">
        <f t="shared" si="163"/>
        <v/>
      </c>
      <c r="K1764" s="16" t="str">
        <f t="shared" si="164"/>
        <v/>
      </c>
      <c r="L1764" s="16" t="str" cm="1">
        <f t="array" ref="L1764">IF(E1764="","",_xlfn.IFS(E1764=18,40,E1764=16,3,E1764=10,10))</f>
        <v/>
      </c>
      <c r="M1764" s="22" t="str">
        <f>IF(E1764=18,'Lay Out'!D1764,IF(E1764=10,'Lay Out'!D1764,IF(E1764=16,'Lay Out'!D1764,"")))</f>
        <v/>
      </c>
      <c r="N1764" s="16" t="str">
        <f>IF(K1764=1,'Lay Out'!G1764,"")</f>
        <v/>
      </c>
      <c r="O1764" s="23" t="str">
        <f>IF(K1764=1,'Lay Out'!$J$25,"")</f>
        <v/>
      </c>
      <c r="P1764">
        <f t="shared" si="165"/>
        <v>90646</v>
      </c>
      <c r="Q1764" s="16" t="str">
        <f>IF(K1764=1,'Lay Out'!F1764,"")</f>
        <v/>
      </c>
    </row>
    <row r="1765" spans="1:17" ht="14.4">
      <c r="A1765" t="str">
        <f>IF(C1765="no",_xlfn.XLOOKUP(D1765,'BASE BANCOS'!B:B,'BASE BANCOS'!C:C,"",0,1),IF(C1765&gt;2,_xlfn.XLOOKUP(D1765,'BASE BANCOS'!A:A,'BASE BANCOS'!C:C,"",0,1),""))</f>
        <v/>
      </c>
      <c r="B1765" s="16" t="str">
        <f>_xlfn.XLOOKUP(A1765,'BASE BANCOS'!C:C,'BASE BANCOS'!B:B,"",0,1)</f>
        <v/>
      </c>
      <c r="C1765" t="str">
        <f t="shared" si="167"/>
        <v/>
      </c>
      <c r="D1765" s="16">
        <f t="shared" si="166"/>
        <v>0</v>
      </c>
      <c r="E1765" t="str">
        <f t="shared" si="162"/>
        <v/>
      </c>
      <c r="F1765" s="21" t="str">
        <f>IF('Lay Out'!A1765&gt;1,'Lay Out'!C1765,"")</f>
        <v/>
      </c>
      <c r="G1765">
        <f>'Lay Out'!E1765</f>
        <v>0</v>
      </c>
      <c r="H1765" s="16" t="str">
        <f ca="1">IF('Lay Out'!A1765&gt;3,CONCATENATE('Lay Out'!A1765,RANDBETWEEN(1,99999)),(""))</f>
        <v/>
      </c>
      <c r="I1765" s="16" t="str">
        <f>IF('Lay Out'!A1765&gt;1,'Lay Out'!B1765,"")</f>
        <v/>
      </c>
      <c r="J1765" s="16" t="str">
        <f t="shared" si="163"/>
        <v/>
      </c>
      <c r="K1765" s="16" t="str">
        <f t="shared" si="164"/>
        <v/>
      </c>
      <c r="L1765" s="16" t="str" cm="1">
        <f t="array" ref="L1765">IF(E1765="","",_xlfn.IFS(E1765=18,40,E1765=16,3,E1765=10,10))</f>
        <v/>
      </c>
      <c r="M1765" s="22" t="str">
        <f>IF(E1765=18,'Lay Out'!D1765,IF(E1765=10,'Lay Out'!D1765,IF(E1765=16,'Lay Out'!D1765,"")))</f>
        <v/>
      </c>
      <c r="N1765" s="16" t="str">
        <f>IF(K1765=1,'Lay Out'!G1765,"")</f>
        <v/>
      </c>
      <c r="O1765" s="23" t="str">
        <f>IF(K1765=1,'Lay Out'!$J$25,"")</f>
        <v/>
      </c>
      <c r="P1765">
        <f t="shared" si="165"/>
        <v>90646</v>
      </c>
      <c r="Q1765" s="16" t="str">
        <f>IF(K1765=1,'Lay Out'!F1765,"")</f>
        <v/>
      </c>
    </row>
    <row r="1766" spans="1:17" ht="14.4">
      <c r="A1766" t="str">
        <f>IF(C1766="no",_xlfn.XLOOKUP(D1766,'BASE BANCOS'!B:B,'BASE BANCOS'!C:C,"",0,1),IF(C1766&gt;2,_xlfn.XLOOKUP(D1766,'BASE BANCOS'!A:A,'BASE BANCOS'!C:C,"",0,1),""))</f>
        <v/>
      </c>
      <c r="B1766" s="16" t="str">
        <f>_xlfn.XLOOKUP(A1766,'BASE BANCOS'!C:C,'BASE BANCOS'!B:B,"",0,1)</f>
        <v/>
      </c>
      <c r="C1766" t="str">
        <f t="shared" si="167"/>
        <v/>
      </c>
      <c r="D1766" s="16">
        <f t="shared" si="166"/>
        <v>0</v>
      </c>
      <c r="E1766" t="str">
        <f t="shared" si="162"/>
        <v/>
      </c>
      <c r="F1766" s="21" t="str">
        <f>IF('Lay Out'!A1766&gt;1,'Lay Out'!C1766,"")</f>
        <v/>
      </c>
      <c r="G1766">
        <f>'Lay Out'!E1766</f>
        <v>0</v>
      </c>
      <c r="H1766" s="16" t="str">
        <f ca="1">IF('Lay Out'!A1766&gt;3,CONCATENATE('Lay Out'!A1766,RANDBETWEEN(1,99999)),(""))</f>
        <v/>
      </c>
      <c r="I1766" s="16" t="str">
        <f>IF('Lay Out'!A1766&gt;1,'Lay Out'!B1766,"")</f>
        <v/>
      </c>
      <c r="J1766" s="16" t="str">
        <f t="shared" si="163"/>
        <v/>
      </c>
      <c r="K1766" s="16" t="str">
        <f t="shared" si="164"/>
        <v/>
      </c>
      <c r="L1766" s="16" t="str" cm="1">
        <f t="array" ref="L1766">IF(E1766="","",_xlfn.IFS(E1766=18,40,E1766=16,3,E1766=10,10))</f>
        <v/>
      </c>
      <c r="M1766" s="22" t="str">
        <f>IF(E1766=18,'Lay Out'!D1766,IF(E1766=10,'Lay Out'!D1766,IF(E1766=16,'Lay Out'!D1766,"")))</f>
        <v/>
      </c>
      <c r="N1766" s="16" t="str">
        <f>IF(K1766=1,'Lay Out'!G1766,"")</f>
        <v/>
      </c>
      <c r="O1766" s="23" t="str">
        <f>IF(K1766=1,'Lay Out'!$J$25,"")</f>
        <v/>
      </c>
      <c r="P1766">
        <f t="shared" si="165"/>
        <v>90646</v>
      </c>
      <c r="Q1766" s="16" t="str">
        <f>IF(K1766=1,'Lay Out'!F1766,"")</f>
        <v/>
      </c>
    </row>
    <row r="1767" spans="1:17" ht="14.4">
      <c r="A1767" t="str">
        <f>IF(C1767="no",_xlfn.XLOOKUP(D1767,'BASE BANCOS'!B:B,'BASE BANCOS'!C:C,"",0,1),IF(C1767&gt;2,_xlfn.XLOOKUP(D1767,'BASE BANCOS'!A:A,'BASE BANCOS'!C:C,"",0,1),""))</f>
        <v/>
      </c>
      <c r="B1767" s="16" t="str">
        <f>_xlfn.XLOOKUP(A1767,'BASE BANCOS'!C:C,'BASE BANCOS'!B:B,"",0,1)</f>
        <v/>
      </c>
      <c r="C1767" t="str">
        <f t="shared" si="167"/>
        <v/>
      </c>
      <c r="D1767" s="16">
        <f t="shared" si="166"/>
        <v>0</v>
      </c>
      <c r="E1767" t="str">
        <f t="shared" si="162"/>
        <v/>
      </c>
      <c r="F1767" s="21" t="str">
        <f>IF('Lay Out'!A1767&gt;1,'Lay Out'!C1767,"")</f>
        <v/>
      </c>
      <c r="G1767">
        <f>'Lay Out'!E1767</f>
        <v>0</v>
      </c>
      <c r="H1767" s="16" t="str">
        <f ca="1">IF('Lay Out'!A1767&gt;3,CONCATENATE('Lay Out'!A1767,RANDBETWEEN(1,99999)),(""))</f>
        <v/>
      </c>
      <c r="I1767" s="16" t="str">
        <f>IF('Lay Out'!A1767&gt;1,'Lay Out'!B1767,"")</f>
        <v/>
      </c>
      <c r="J1767" s="16" t="str">
        <f t="shared" si="163"/>
        <v/>
      </c>
      <c r="K1767" s="16" t="str">
        <f t="shared" si="164"/>
        <v/>
      </c>
      <c r="L1767" s="16" t="str" cm="1">
        <f t="array" ref="L1767">IF(E1767="","",_xlfn.IFS(E1767=18,40,E1767=16,3,E1767=10,10))</f>
        <v/>
      </c>
      <c r="M1767" s="22" t="str">
        <f>IF(E1767=18,'Lay Out'!D1767,IF(E1767=10,'Lay Out'!D1767,IF(E1767=16,'Lay Out'!D1767,"")))</f>
        <v/>
      </c>
      <c r="N1767" s="16" t="str">
        <f>IF(K1767=1,'Lay Out'!G1767,"")</f>
        <v/>
      </c>
      <c r="O1767" s="23" t="str">
        <f>IF(K1767=1,'Lay Out'!$J$25,"")</f>
        <v/>
      </c>
      <c r="P1767">
        <f t="shared" si="165"/>
        <v>90646</v>
      </c>
      <c r="Q1767" s="16" t="str">
        <f>IF(K1767=1,'Lay Out'!F1767,"")</f>
        <v/>
      </c>
    </row>
    <row r="1768" spans="1:17" ht="14.4">
      <c r="A1768" t="str">
        <f>IF(C1768="no",_xlfn.XLOOKUP(D1768,'BASE BANCOS'!B:B,'BASE BANCOS'!C:C,"",0,1),IF(C1768&gt;2,_xlfn.XLOOKUP(D1768,'BASE BANCOS'!A:A,'BASE BANCOS'!C:C,"",0,1),""))</f>
        <v/>
      </c>
      <c r="B1768" s="16" t="str">
        <f>_xlfn.XLOOKUP(A1768,'BASE BANCOS'!C:C,'BASE BANCOS'!B:B,"",0,1)</f>
        <v/>
      </c>
      <c r="C1768" t="str">
        <f t="shared" si="167"/>
        <v/>
      </c>
      <c r="D1768" s="16">
        <f t="shared" si="166"/>
        <v>0</v>
      </c>
      <c r="E1768" t="str">
        <f t="shared" si="162"/>
        <v/>
      </c>
      <c r="F1768" s="21" t="str">
        <f>IF('Lay Out'!A1768&gt;1,'Lay Out'!C1768,"")</f>
        <v/>
      </c>
      <c r="G1768">
        <f>'Lay Out'!E1768</f>
        <v>0</v>
      </c>
      <c r="H1768" s="16" t="str">
        <f ca="1">IF('Lay Out'!A1768&gt;3,CONCATENATE('Lay Out'!A1768,RANDBETWEEN(1,99999)),(""))</f>
        <v/>
      </c>
      <c r="I1768" s="16" t="str">
        <f>IF('Lay Out'!A1768&gt;1,'Lay Out'!B1768,"")</f>
        <v/>
      </c>
      <c r="J1768" s="16" t="str">
        <f t="shared" si="163"/>
        <v/>
      </c>
      <c r="K1768" s="16" t="str">
        <f t="shared" si="164"/>
        <v/>
      </c>
      <c r="L1768" s="16" t="str" cm="1">
        <f t="array" ref="L1768">IF(E1768="","",_xlfn.IFS(E1768=18,40,E1768=16,3,E1768=10,10))</f>
        <v/>
      </c>
      <c r="M1768" s="22" t="str">
        <f>IF(E1768=18,'Lay Out'!D1768,IF(E1768=10,'Lay Out'!D1768,IF(E1768=16,'Lay Out'!D1768,"")))</f>
        <v/>
      </c>
      <c r="N1768" s="16" t="str">
        <f>IF(K1768=1,'Lay Out'!G1768,"")</f>
        <v/>
      </c>
      <c r="O1768" s="23" t="str">
        <f>IF(K1768=1,'Lay Out'!$J$25,"")</f>
        <v/>
      </c>
      <c r="P1768">
        <f t="shared" si="165"/>
        <v>90646</v>
      </c>
      <c r="Q1768" s="16" t="str">
        <f>IF(K1768=1,'Lay Out'!F1768,"")</f>
        <v/>
      </c>
    </row>
    <row r="1769" spans="1:17" ht="14.4">
      <c r="A1769" t="str">
        <f>IF(C1769="no",_xlfn.XLOOKUP(D1769,'BASE BANCOS'!B:B,'BASE BANCOS'!C:C,"",0,1),IF(C1769&gt;2,_xlfn.XLOOKUP(D1769,'BASE BANCOS'!A:A,'BASE BANCOS'!C:C,"",0,1),""))</f>
        <v/>
      </c>
      <c r="B1769" s="16" t="str">
        <f>_xlfn.XLOOKUP(A1769,'BASE BANCOS'!C:C,'BASE BANCOS'!B:B,"",0,1)</f>
        <v/>
      </c>
      <c r="C1769" t="str">
        <f t="shared" si="167"/>
        <v/>
      </c>
      <c r="D1769" s="16">
        <f t="shared" si="166"/>
        <v>0</v>
      </c>
      <c r="E1769" t="str">
        <f t="shared" si="162"/>
        <v/>
      </c>
      <c r="F1769" s="21" t="str">
        <f>IF('Lay Out'!A1769&gt;1,'Lay Out'!C1769,"")</f>
        <v/>
      </c>
      <c r="G1769">
        <f>'Lay Out'!E1769</f>
        <v>0</v>
      </c>
      <c r="H1769" s="16" t="str">
        <f ca="1">IF('Lay Out'!A1769&gt;3,CONCATENATE('Lay Out'!A1769,RANDBETWEEN(1,99999)),(""))</f>
        <v/>
      </c>
      <c r="I1769" s="16" t="str">
        <f>IF('Lay Out'!A1769&gt;1,'Lay Out'!B1769,"")</f>
        <v/>
      </c>
      <c r="J1769" s="16" t="str">
        <f t="shared" si="163"/>
        <v/>
      </c>
      <c r="K1769" s="16" t="str">
        <f t="shared" si="164"/>
        <v/>
      </c>
      <c r="L1769" s="16" t="str" cm="1">
        <f t="array" ref="L1769">IF(E1769="","",_xlfn.IFS(E1769=18,40,E1769=16,3,E1769=10,10))</f>
        <v/>
      </c>
      <c r="M1769" s="22" t="str">
        <f>IF(E1769=18,'Lay Out'!D1769,IF(E1769=10,'Lay Out'!D1769,IF(E1769=16,'Lay Out'!D1769,"")))</f>
        <v/>
      </c>
      <c r="N1769" s="16" t="str">
        <f>IF(K1769=1,'Lay Out'!G1769,"")</f>
        <v/>
      </c>
      <c r="O1769" s="23" t="str">
        <f>IF(K1769=1,'Lay Out'!$J$25,"")</f>
        <v/>
      </c>
      <c r="P1769">
        <f t="shared" si="165"/>
        <v>90646</v>
      </c>
      <c r="Q1769" s="16" t="str">
        <f>IF(K1769=1,'Lay Out'!F1769,"")</f>
        <v/>
      </c>
    </row>
    <row r="1770" spans="1:17" ht="14.4">
      <c r="A1770" t="str">
        <f>IF(C1770="no",_xlfn.XLOOKUP(D1770,'BASE BANCOS'!B:B,'BASE BANCOS'!C:C,"",0,1),IF(C1770&gt;2,_xlfn.XLOOKUP(D1770,'BASE BANCOS'!A:A,'BASE BANCOS'!C:C,"",0,1),""))</f>
        <v/>
      </c>
      <c r="B1770" s="16" t="str">
        <f>_xlfn.XLOOKUP(A1770,'BASE BANCOS'!C:C,'BASE BANCOS'!B:B,"",0,1)</f>
        <v/>
      </c>
      <c r="C1770" t="str">
        <f t="shared" si="167"/>
        <v/>
      </c>
      <c r="D1770" s="16">
        <f t="shared" si="166"/>
        <v>0</v>
      </c>
      <c r="E1770" t="str">
        <f t="shared" si="162"/>
        <v/>
      </c>
      <c r="F1770" s="21" t="str">
        <f>IF('Lay Out'!A1770&gt;1,'Lay Out'!C1770,"")</f>
        <v/>
      </c>
      <c r="G1770">
        <f>'Lay Out'!E1770</f>
        <v>0</v>
      </c>
      <c r="H1770" s="16" t="str">
        <f ca="1">IF('Lay Out'!A1770&gt;3,CONCATENATE('Lay Out'!A1770,RANDBETWEEN(1,99999)),(""))</f>
        <v/>
      </c>
      <c r="I1770" s="16" t="str">
        <f>IF('Lay Out'!A1770&gt;1,'Lay Out'!B1770,"")</f>
        <v/>
      </c>
      <c r="J1770" s="16" t="str">
        <f t="shared" si="163"/>
        <v/>
      </c>
      <c r="K1770" s="16" t="str">
        <f t="shared" si="164"/>
        <v/>
      </c>
      <c r="L1770" s="16" t="str" cm="1">
        <f t="array" ref="L1770">IF(E1770="","",_xlfn.IFS(E1770=18,40,E1770=16,3,E1770=10,10))</f>
        <v/>
      </c>
      <c r="M1770" s="22" t="str">
        <f>IF(E1770=18,'Lay Out'!D1770,IF(E1770=10,'Lay Out'!D1770,IF(E1770=16,'Lay Out'!D1770,"")))</f>
        <v/>
      </c>
      <c r="N1770" s="16" t="str">
        <f>IF(K1770=1,'Lay Out'!G1770,"")</f>
        <v/>
      </c>
      <c r="O1770" s="23" t="str">
        <f>IF(K1770=1,'Lay Out'!$J$25,"")</f>
        <v/>
      </c>
      <c r="P1770">
        <f t="shared" si="165"/>
        <v>90646</v>
      </c>
      <c r="Q1770" s="16" t="str">
        <f>IF(K1770=1,'Lay Out'!F1770,"")</f>
        <v/>
      </c>
    </row>
    <row r="1771" spans="1:17" ht="14.4">
      <c r="A1771" t="str">
        <f>IF(C1771="no",_xlfn.XLOOKUP(D1771,'BASE BANCOS'!B:B,'BASE BANCOS'!C:C,"",0,1),IF(C1771&gt;2,_xlfn.XLOOKUP(D1771,'BASE BANCOS'!A:A,'BASE BANCOS'!C:C,"",0,1),""))</f>
        <v/>
      </c>
      <c r="B1771" s="16" t="str">
        <f>_xlfn.XLOOKUP(A1771,'BASE BANCOS'!C:C,'BASE BANCOS'!B:B,"",0,1)</f>
        <v/>
      </c>
      <c r="C1771" t="str">
        <f t="shared" si="167"/>
        <v/>
      </c>
      <c r="D1771" s="16">
        <f t="shared" si="166"/>
        <v>0</v>
      </c>
      <c r="E1771" t="str">
        <f t="shared" si="162"/>
        <v/>
      </c>
      <c r="F1771" s="21" t="str">
        <f>IF('Lay Out'!A1771&gt;1,'Lay Out'!C1771,"")</f>
        <v/>
      </c>
      <c r="G1771">
        <f>'Lay Out'!E1771</f>
        <v>0</v>
      </c>
      <c r="H1771" s="16" t="str">
        <f ca="1">IF('Lay Out'!A1771&gt;3,CONCATENATE('Lay Out'!A1771,RANDBETWEEN(1,99999)),(""))</f>
        <v/>
      </c>
      <c r="I1771" s="16" t="str">
        <f>IF('Lay Out'!A1771&gt;1,'Lay Out'!B1771,"")</f>
        <v/>
      </c>
      <c r="J1771" s="16" t="str">
        <f t="shared" si="163"/>
        <v/>
      </c>
      <c r="K1771" s="16" t="str">
        <f t="shared" si="164"/>
        <v/>
      </c>
      <c r="L1771" s="16" t="str" cm="1">
        <f t="array" ref="L1771">IF(E1771="","",_xlfn.IFS(E1771=18,40,E1771=16,3,E1771=10,10))</f>
        <v/>
      </c>
      <c r="M1771" s="22" t="str">
        <f>IF(E1771=18,'Lay Out'!D1771,IF(E1771=10,'Lay Out'!D1771,IF(E1771=16,'Lay Out'!D1771,"")))</f>
        <v/>
      </c>
      <c r="N1771" s="16" t="str">
        <f>IF(K1771=1,'Lay Out'!G1771,"")</f>
        <v/>
      </c>
      <c r="O1771" s="23" t="str">
        <f>IF(K1771=1,'Lay Out'!$J$25,"")</f>
        <v/>
      </c>
      <c r="P1771">
        <f t="shared" si="165"/>
        <v>90646</v>
      </c>
      <c r="Q1771" s="16" t="str">
        <f>IF(K1771=1,'Lay Out'!F1771,"")</f>
        <v/>
      </c>
    </row>
    <row r="1772" spans="1:17" ht="14.4">
      <c r="A1772" t="str">
        <f>IF(C1772="no",_xlfn.XLOOKUP(D1772,'BASE BANCOS'!B:B,'BASE BANCOS'!C:C,"",0,1),IF(C1772&gt;2,_xlfn.XLOOKUP(D1772,'BASE BANCOS'!A:A,'BASE BANCOS'!C:C,"",0,1),""))</f>
        <v/>
      </c>
      <c r="B1772" s="16" t="str">
        <f>_xlfn.XLOOKUP(A1772,'BASE BANCOS'!C:C,'BASE BANCOS'!B:B,"",0,1)</f>
        <v/>
      </c>
      <c r="C1772" t="str">
        <f t="shared" si="167"/>
        <v/>
      </c>
      <c r="D1772" s="16">
        <f t="shared" si="166"/>
        <v>0</v>
      </c>
      <c r="E1772" t="str">
        <f t="shared" si="162"/>
        <v/>
      </c>
      <c r="F1772" s="21" t="str">
        <f>IF('Lay Out'!A1772&gt;1,'Lay Out'!C1772,"")</f>
        <v/>
      </c>
      <c r="G1772">
        <f>'Lay Out'!E1772</f>
        <v>0</v>
      </c>
      <c r="H1772" s="16" t="str">
        <f ca="1">IF('Lay Out'!A1772&gt;3,CONCATENATE('Lay Out'!A1772,RANDBETWEEN(1,99999)),(""))</f>
        <v/>
      </c>
      <c r="I1772" s="16" t="str">
        <f>IF('Lay Out'!A1772&gt;1,'Lay Out'!B1772,"")</f>
        <v/>
      </c>
      <c r="J1772" s="16" t="str">
        <f t="shared" si="163"/>
        <v/>
      </c>
      <c r="K1772" s="16" t="str">
        <f t="shared" si="164"/>
        <v/>
      </c>
      <c r="L1772" s="16" t="str" cm="1">
        <f t="array" ref="L1772">IF(E1772="","",_xlfn.IFS(E1772=18,40,E1772=16,3,E1772=10,10))</f>
        <v/>
      </c>
      <c r="M1772" s="22" t="str">
        <f>IF(E1772=18,'Lay Out'!D1772,IF(E1772=10,'Lay Out'!D1772,IF(E1772=16,'Lay Out'!D1772,"")))</f>
        <v/>
      </c>
      <c r="N1772" s="16" t="str">
        <f>IF(K1772=1,'Lay Out'!G1772,"")</f>
        <v/>
      </c>
      <c r="O1772" s="23" t="str">
        <f>IF(K1772=1,'Lay Out'!$J$25,"")</f>
        <v/>
      </c>
      <c r="P1772">
        <f t="shared" si="165"/>
        <v>90646</v>
      </c>
      <c r="Q1772" s="16" t="str">
        <f>IF(K1772=1,'Lay Out'!F1772,"")</f>
        <v/>
      </c>
    </row>
    <row r="1773" spans="1:17" ht="14.4">
      <c r="A1773" t="str">
        <f>IF(C1773="no",_xlfn.XLOOKUP(D1773,'BASE BANCOS'!B:B,'BASE BANCOS'!C:C,"",0,1),IF(C1773&gt;2,_xlfn.XLOOKUP(D1773,'BASE BANCOS'!A:A,'BASE BANCOS'!C:C,"",0,1),""))</f>
        <v/>
      </c>
      <c r="B1773" s="16" t="str">
        <f>_xlfn.XLOOKUP(A1773,'BASE BANCOS'!C:C,'BASE BANCOS'!B:B,"",0,1)</f>
        <v/>
      </c>
      <c r="C1773" t="str">
        <f t="shared" si="167"/>
        <v/>
      </c>
      <c r="D1773" s="16">
        <f t="shared" si="166"/>
        <v>0</v>
      </c>
      <c r="E1773" t="str">
        <f t="shared" si="162"/>
        <v/>
      </c>
      <c r="F1773" s="21" t="str">
        <f>IF('Lay Out'!A1773&gt;1,'Lay Out'!C1773,"")</f>
        <v/>
      </c>
      <c r="G1773">
        <f>'Lay Out'!E1773</f>
        <v>0</v>
      </c>
      <c r="H1773" s="16" t="str">
        <f ca="1">IF('Lay Out'!A1773&gt;3,CONCATENATE('Lay Out'!A1773,RANDBETWEEN(1,99999)),(""))</f>
        <v/>
      </c>
      <c r="I1773" s="16" t="str">
        <f>IF('Lay Out'!A1773&gt;1,'Lay Out'!B1773,"")</f>
        <v/>
      </c>
      <c r="J1773" s="16" t="str">
        <f t="shared" si="163"/>
        <v/>
      </c>
      <c r="K1773" s="16" t="str">
        <f t="shared" si="164"/>
        <v/>
      </c>
      <c r="L1773" s="16" t="str" cm="1">
        <f t="array" ref="L1773">IF(E1773="","",_xlfn.IFS(E1773=18,40,E1773=16,3,E1773=10,10))</f>
        <v/>
      </c>
      <c r="M1773" s="22" t="str">
        <f>IF(E1773=18,'Lay Out'!D1773,IF(E1773=10,'Lay Out'!D1773,IF(E1773=16,'Lay Out'!D1773,"")))</f>
        <v/>
      </c>
      <c r="N1773" s="16" t="str">
        <f>IF(K1773=1,'Lay Out'!G1773,"")</f>
        <v/>
      </c>
      <c r="O1773" s="23" t="str">
        <f>IF(K1773=1,'Lay Out'!$J$25,"")</f>
        <v/>
      </c>
      <c r="P1773">
        <f t="shared" si="165"/>
        <v>90646</v>
      </c>
      <c r="Q1773" s="16" t="str">
        <f>IF(K1773=1,'Lay Out'!F1773,"")</f>
        <v/>
      </c>
    </row>
    <row r="1774" spans="1:17" ht="14.4">
      <c r="A1774" t="str">
        <f>IF(C1774="no",_xlfn.XLOOKUP(D1774,'BASE BANCOS'!B:B,'BASE BANCOS'!C:C,"",0,1),IF(C1774&gt;2,_xlfn.XLOOKUP(D1774,'BASE BANCOS'!A:A,'BASE BANCOS'!C:C,"",0,1),""))</f>
        <v/>
      </c>
      <c r="B1774" s="16" t="str">
        <f>_xlfn.XLOOKUP(A1774,'BASE BANCOS'!C:C,'BASE BANCOS'!B:B,"",0,1)</f>
        <v/>
      </c>
      <c r="C1774" t="str">
        <f t="shared" si="167"/>
        <v/>
      </c>
      <c r="D1774" s="16">
        <f t="shared" si="166"/>
        <v>0</v>
      </c>
      <c r="E1774" t="str">
        <f t="shared" si="162"/>
        <v/>
      </c>
      <c r="F1774" s="21" t="str">
        <f>IF('Lay Out'!A1774&gt;1,'Lay Out'!C1774,"")</f>
        <v/>
      </c>
      <c r="G1774">
        <f>'Lay Out'!E1774</f>
        <v>0</v>
      </c>
      <c r="H1774" s="16" t="str">
        <f ca="1">IF('Lay Out'!A1774&gt;3,CONCATENATE('Lay Out'!A1774,RANDBETWEEN(1,99999)),(""))</f>
        <v/>
      </c>
      <c r="I1774" s="16" t="str">
        <f>IF('Lay Out'!A1774&gt;1,'Lay Out'!B1774,"")</f>
        <v/>
      </c>
      <c r="J1774" s="16" t="str">
        <f t="shared" si="163"/>
        <v/>
      </c>
      <c r="K1774" s="16" t="str">
        <f t="shared" si="164"/>
        <v/>
      </c>
      <c r="L1774" s="16" t="str" cm="1">
        <f t="array" ref="L1774">IF(E1774="","",_xlfn.IFS(E1774=18,40,E1774=16,3,E1774=10,10))</f>
        <v/>
      </c>
      <c r="M1774" s="22" t="str">
        <f>IF(E1774=18,'Lay Out'!D1774,IF(E1774=10,'Lay Out'!D1774,IF(E1774=16,'Lay Out'!D1774,"")))</f>
        <v/>
      </c>
      <c r="N1774" s="16" t="str">
        <f>IF(K1774=1,'Lay Out'!G1774,"")</f>
        <v/>
      </c>
      <c r="O1774" s="23" t="str">
        <f>IF(K1774=1,'Lay Out'!$J$25,"")</f>
        <v/>
      </c>
      <c r="P1774">
        <f t="shared" si="165"/>
        <v>90646</v>
      </c>
      <c r="Q1774" s="16" t="str">
        <f>IF(K1774=1,'Lay Out'!F1774,"")</f>
        <v/>
      </c>
    </row>
    <row r="1775" spans="1:17" ht="14.4">
      <c r="A1775" t="str">
        <f>IF(C1775="no",_xlfn.XLOOKUP(D1775,'BASE BANCOS'!B:B,'BASE BANCOS'!C:C,"",0,1),IF(C1775&gt;2,_xlfn.XLOOKUP(D1775,'BASE BANCOS'!A:A,'BASE BANCOS'!C:C,"",0,1),""))</f>
        <v/>
      </c>
      <c r="B1775" s="16" t="str">
        <f>_xlfn.XLOOKUP(A1775,'BASE BANCOS'!C:C,'BASE BANCOS'!B:B,"",0,1)</f>
        <v/>
      </c>
      <c r="C1775" t="str">
        <f t="shared" si="167"/>
        <v/>
      </c>
      <c r="D1775" s="16">
        <f t="shared" si="166"/>
        <v>0</v>
      </c>
      <c r="E1775" t="str">
        <f t="shared" si="162"/>
        <v/>
      </c>
      <c r="F1775" s="21" t="str">
        <f>IF('Lay Out'!A1775&gt;1,'Lay Out'!C1775,"")</f>
        <v/>
      </c>
      <c r="G1775">
        <f>'Lay Out'!E1775</f>
        <v>0</v>
      </c>
      <c r="H1775" s="16" t="str">
        <f ca="1">IF('Lay Out'!A1775&gt;3,CONCATENATE('Lay Out'!A1775,RANDBETWEEN(1,99999)),(""))</f>
        <v/>
      </c>
      <c r="I1775" s="16" t="str">
        <f>IF('Lay Out'!A1775&gt;1,'Lay Out'!B1775,"")</f>
        <v/>
      </c>
      <c r="J1775" s="16" t="str">
        <f t="shared" si="163"/>
        <v/>
      </c>
      <c r="K1775" s="16" t="str">
        <f t="shared" si="164"/>
        <v/>
      </c>
      <c r="L1775" s="16" t="str" cm="1">
        <f t="array" ref="L1775">IF(E1775="","",_xlfn.IFS(E1775=18,40,E1775=16,3,E1775=10,10))</f>
        <v/>
      </c>
      <c r="M1775" s="22" t="str">
        <f>IF(E1775=18,'Lay Out'!D1775,IF(E1775=10,'Lay Out'!D1775,IF(E1775=16,'Lay Out'!D1775,"")))</f>
        <v/>
      </c>
      <c r="N1775" s="16" t="str">
        <f>IF(K1775=1,'Lay Out'!G1775,"")</f>
        <v/>
      </c>
      <c r="O1775" s="23" t="str">
        <f>IF(K1775=1,'Lay Out'!$J$25,"")</f>
        <v/>
      </c>
      <c r="P1775">
        <f t="shared" si="165"/>
        <v>90646</v>
      </c>
      <c r="Q1775" s="16" t="str">
        <f>IF(K1775=1,'Lay Out'!F1775,"")</f>
        <v/>
      </c>
    </row>
    <row r="1776" spans="1:17" ht="14.4">
      <c r="A1776" t="str">
        <f>IF(C1776="no",_xlfn.XLOOKUP(D1776,'BASE BANCOS'!B:B,'BASE BANCOS'!C:C,"",0,1),IF(C1776&gt;2,_xlfn.XLOOKUP(D1776,'BASE BANCOS'!A:A,'BASE BANCOS'!C:C,"",0,1),""))</f>
        <v/>
      </c>
      <c r="B1776" s="16" t="str">
        <f>_xlfn.XLOOKUP(A1776,'BASE BANCOS'!C:C,'BASE BANCOS'!B:B,"",0,1)</f>
        <v/>
      </c>
      <c r="C1776" t="str">
        <f t="shared" si="167"/>
        <v/>
      </c>
      <c r="D1776" s="16">
        <f t="shared" si="166"/>
        <v>0</v>
      </c>
      <c r="E1776" t="str">
        <f t="shared" si="162"/>
        <v/>
      </c>
      <c r="F1776" s="21" t="str">
        <f>IF('Lay Out'!A1776&gt;1,'Lay Out'!C1776,"")</f>
        <v/>
      </c>
      <c r="G1776">
        <f>'Lay Out'!E1776</f>
        <v>0</v>
      </c>
      <c r="H1776" s="16" t="str">
        <f ca="1">IF('Lay Out'!A1776&gt;3,CONCATENATE('Lay Out'!A1776,RANDBETWEEN(1,99999)),(""))</f>
        <v/>
      </c>
      <c r="I1776" s="16" t="str">
        <f>IF('Lay Out'!A1776&gt;1,'Lay Out'!B1776,"")</f>
        <v/>
      </c>
      <c r="J1776" s="16" t="str">
        <f t="shared" si="163"/>
        <v/>
      </c>
      <c r="K1776" s="16" t="str">
        <f t="shared" si="164"/>
        <v/>
      </c>
      <c r="L1776" s="16" t="str" cm="1">
        <f t="array" ref="L1776">IF(E1776="","",_xlfn.IFS(E1776=18,40,E1776=16,3,E1776=10,10))</f>
        <v/>
      </c>
      <c r="M1776" s="22" t="str">
        <f>IF(E1776=18,'Lay Out'!D1776,IF(E1776=10,'Lay Out'!D1776,IF(E1776=16,'Lay Out'!D1776,"")))</f>
        <v/>
      </c>
      <c r="N1776" s="16" t="str">
        <f>IF(K1776=1,'Lay Out'!G1776,"")</f>
        <v/>
      </c>
      <c r="O1776" s="23" t="str">
        <f>IF(K1776=1,'Lay Out'!$J$25,"")</f>
        <v/>
      </c>
      <c r="P1776">
        <f t="shared" si="165"/>
        <v>90646</v>
      </c>
      <c r="Q1776" s="16" t="str">
        <f>IF(K1776=1,'Lay Out'!F1776,"")</f>
        <v/>
      </c>
    </row>
    <row r="1777" spans="1:17" ht="14.4">
      <c r="A1777" t="str">
        <f>IF(C1777="no",_xlfn.XLOOKUP(D1777,'BASE BANCOS'!B:B,'BASE BANCOS'!C:C,"",0,1),IF(C1777&gt;2,_xlfn.XLOOKUP(D1777,'BASE BANCOS'!A:A,'BASE BANCOS'!C:C,"",0,1),""))</f>
        <v/>
      </c>
      <c r="B1777" s="16" t="str">
        <f>_xlfn.XLOOKUP(A1777,'BASE BANCOS'!C:C,'BASE BANCOS'!B:B,"",0,1)</f>
        <v/>
      </c>
      <c r="C1777" t="str">
        <f t="shared" si="167"/>
        <v/>
      </c>
      <c r="D1777" s="16">
        <f t="shared" si="166"/>
        <v>0</v>
      </c>
      <c r="E1777" t="str">
        <f t="shared" si="162"/>
        <v/>
      </c>
      <c r="F1777" s="21" t="str">
        <f>IF('Lay Out'!A1777&gt;1,'Lay Out'!C1777,"")</f>
        <v/>
      </c>
      <c r="G1777">
        <f>'Lay Out'!E1777</f>
        <v>0</v>
      </c>
      <c r="H1777" s="16" t="str">
        <f ca="1">IF('Lay Out'!A1777&gt;3,CONCATENATE('Lay Out'!A1777,RANDBETWEEN(1,99999)),(""))</f>
        <v/>
      </c>
      <c r="I1777" s="16" t="str">
        <f>IF('Lay Out'!A1777&gt;1,'Lay Out'!B1777,"")</f>
        <v/>
      </c>
      <c r="J1777" s="16" t="str">
        <f t="shared" si="163"/>
        <v/>
      </c>
      <c r="K1777" s="16" t="str">
        <f t="shared" si="164"/>
        <v/>
      </c>
      <c r="L1777" s="16" t="str" cm="1">
        <f t="array" ref="L1777">IF(E1777="","",_xlfn.IFS(E1777=18,40,E1777=16,3,E1777=10,10))</f>
        <v/>
      </c>
      <c r="M1777" s="22" t="str">
        <f>IF(E1777=18,'Lay Out'!D1777,IF(E1777=10,'Lay Out'!D1777,IF(E1777=16,'Lay Out'!D1777,"")))</f>
        <v/>
      </c>
      <c r="N1777" s="16" t="str">
        <f>IF(K1777=1,'Lay Out'!G1777,"")</f>
        <v/>
      </c>
      <c r="O1777" s="23" t="str">
        <f>IF(K1777=1,'Lay Out'!$J$25,"")</f>
        <v/>
      </c>
      <c r="P1777">
        <f t="shared" si="165"/>
        <v>90646</v>
      </c>
      <c r="Q1777" s="16" t="str">
        <f>IF(K1777=1,'Lay Out'!F1777,"")</f>
        <v/>
      </c>
    </row>
    <row r="1778" spans="1:17" ht="14.4">
      <c r="A1778" t="str">
        <f>IF(C1778="no",_xlfn.XLOOKUP(D1778,'BASE BANCOS'!B:B,'BASE BANCOS'!C:C,"",0,1),IF(C1778&gt;2,_xlfn.XLOOKUP(D1778,'BASE BANCOS'!A:A,'BASE BANCOS'!C:C,"",0,1),""))</f>
        <v/>
      </c>
      <c r="B1778" s="16" t="str">
        <f>_xlfn.XLOOKUP(A1778,'BASE BANCOS'!C:C,'BASE BANCOS'!B:B,"",0,1)</f>
        <v/>
      </c>
      <c r="C1778" t="str">
        <f t="shared" si="167"/>
        <v/>
      </c>
      <c r="D1778" s="16">
        <f t="shared" si="166"/>
        <v>0</v>
      </c>
      <c r="E1778" t="str">
        <f t="shared" si="162"/>
        <v/>
      </c>
      <c r="F1778" s="21" t="str">
        <f>IF('Lay Out'!A1778&gt;1,'Lay Out'!C1778,"")</f>
        <v/>
      </c>
      <c r="G1778">
        <f>'Lay Out'!E1778</f>
        <v>0</v>
      </c>
      <c r="H1778" s="16" t="str">
        <f ca="1">IF('Lay Out'!A1778&gt;3,CONCATENATE('Lay Out'!A1778,RANDBETWEEN(1,99999)),(""))</f>
        <v/>
      </c>
      <c r="I1778" s="16" t="str">
        <f>IF('Lay Out'!A1778&gt;1,'Lay Out'!B1778,"")</f>
        <v/>
      </c>
      <c r="J1778" s="16" t="str">
        <f t="shared" si="163"/>
        <v/>
      </c>
      <c r="K1778" s="16" t="str">
        <f t="shared" si="164"/>
        <v/>
      </c>
      <c r="L1778" s="16" t="str" cm="1">
        <f t="array" ref="L1778">IF(E1778="","",_xlfn.IFS(E1778=18,40,E1778=16,3,E1778=10,10))</f>
        <v/>
      </c>
      <c r="M1778" s="22" t="str">
        <f>IF(E1778=18,'Lay Out'!D1778,IF(E1778=10,'Lay Out'!D1778,IF(E1778=16,'Lay Out'!D1778,"")))</f>
        <v/>
      </c>
      <c r="N1778" s="16" t="str">
        <f>IF(K1778=1,'Lay Out'!G1778,"")</f>
        <v/>
      </c>
      <c r="O1778" s="23" t="str">
        <f>IF(K1778=1,'Lay Out'!$J$25,"")</f>
        <v/>
      </c>
      <c r="P1778">
        <f t="shared" si="165"/>
        <v>90646</v>
      </c>
      <c r="Q1778" s="16" t="str">
        <f>IF(K1778=1,'Lay Out'!F1778,"")</f>
        <v/>
      </c>
    </row>
    <row r="1779" spans="1:17" ht="14.4">
      <c r="A1779" t="str">
        <f>IF(C1779="no",_xlfn.XLOOKUP(D1779,'BASE BANCOS'!B:B,'BASE BANCOS'!C:C,"",0,1),IF(C1779&gt;2,_xlfn.XLOOKUP(D1779,'BASE BANCOS'!A:A,'BASE BANCOS'!C:C,"",0,1),""))</f>
        <v/>
      </c>
      <c r="B1779" s="16" t="str">
        <f>_xlfn.XLOOKUP(A1779,'BASE BANCOS'!C:C,'BASE BANCOS'!B:B,"",0,1)</f>
        <v/>
      </c>
      <c r="C1779" t="str">
        <f t="shared" si="167"/>
        <v/>
      </c>
      <c r="D1779" s="16">
        <f t="shared" si="166"/>
        <v>0</v>
      </c>
      <c r="E1779" t="str">
        <f t="shared" si="162"/>
        <v/>
      </c>
      <c r="F1779" s="21" t="str">
        <f>IF('Lay Out'!A1779&gt;1,'Lay Out'!C1779,"")</f>
        <v/>
      </c>
      <c r="G1779">
        <f>'Lay Out'!E1779</f>
        <v>0</v>
      </c>
      <c r="H1779" s="16" t="str">
        <f ca="1">IF('Lay Out'!A1779&gt;3,CONCATENATE('Lay Out'!A1779,RANDBETWEEN(1,99999)),(""))</f>
        <v/>
      </c>
      <c r="I1779" s="16" t="str">
        <f>IF('Lay Out'!A1779&gt;1,'Lay Out'!B1779,"")</f>
        <v/>
      </c>
      <c r="J1779" s="16" t="str">
        <f t="shared" si="163"/>
        <v/>
      </c>
      <c r="K1779" s="16" t="str">
        <f t="shared" si="164"/>
        <v/>
      </c>
      <c r="L1779" s="16" t="str" cm="1">
        <f t="array" ref="L1779">IF(E1779="","",_xlfn.IFS(E1779=18,40,E1779=16,3,E1779=10,10))</f>
        <v/>
      </c>
      <c r="M1779" s="22" t="str">
        <f>IF(E1779=18,'Lay Out'!D1779,IF(E1779=10,'Lay Out'!D1779,IF(E1779=16,'Lay Out'!D1779,"")))</f>
        <v/>
      </c>
      <c r="N1779" s="16" t="str">
        <f>IF(K1779=1,'Lay Out'!G1779,"")</f>
        <v/>
      </c>
      <c r="O1779" s="23" t="str">
        <f>IF(K1779=1,'Lay Out'!$J$25,"")</f>
        <v/>
      </c>
      <c r="P1779">
        <f t="shared" si="165"/>
        <v>90646</v>
      </c>
      <c r="Q1779" s="16" t="str">
        <f>IF(K1779=1,'Lay Out'!F1779,"")</f>
        <v/>
      </c>
    </row>
    <row r="1780" spans="1:17" ht="14.4">
      <c r="A1780" t="str">
        <f>IF(C1780="no",_xlfn.XLOOKUP(D1780,'BASE BANCOS'!B:B,'BASE BANCOS'!C:C,"",0,1),IF(C1780&gt;2,_xlfn.XLOOKUP(D1780,'BASE BANCOS'!A:A,'BASE BANCOS'!C:C,"",0,1),""))</f>
        <v/>
      </c>
      <c r="B1780" s="16" t="str">
        <f>_xlfn.XLOOKUP(A1780,'BASE BANCOS'!C:C,'BASE BANCOS'!B:B,"",0,1)</f>
        <v/>
      </c>
      <c r="C1780" t="str">
        <f t="shared" si="167"/>
        <v/>
      </c>
      <c r="D1780" s="16">
        <f t="shared" si="166"/>
        <v>0</v>
      </c>
      <c r="E1780" t="str">
        <f t="shared" si="162"/>
        <v/>
      </c>
      <c r="F1780" s="21" t="str">
        <f>IF('Lay Out'!A1780&gt;1,'Lay Out'!C1780,"")</f>
        <v/>
      </c>
      <c r="G1780">
        <f>'Lay Out'!E1780</f>
        <v>0</v>
      </c>
      <c r="H1780" s="16" t="str">
        <f ca="1">IF('Lay Out'!A1780&gt;3,CONCATENATE('Lay Out'!A1780,RANDBETWEEN(1,99999)),(""))</f>
        <v/>
      </c>
      <c r="I1780" s="16" t="str">
        <f>IF('Lay Out'!A1780&gt;1,'Lay Out'!B1780,"")</f>
        <v/>
      </c>
      <c r="J1780" s="16" t="str">
        <f t="shared" si="163"/>
        <v/>
      </c>
      <c r="K1780" s="16" t="str">
        <f t="shared" si="164"/>
        <v/>
      </c>
      <c r="L1780" s="16" t="str" cm="1">
        <f t="array" ref="L1780">IF(E1780="","",_xlfn.IFS(E1780=18,40,E1780=16,3,E1780=10,10))</f>
        <v/>
      </c>
      <c r="M1780" s="22" t="str">
        <f>IF(E1780=18,'Lay Out'!D1780,IF(E1780=10,'Lay Out'!D1780,IF(E1780=16,'Lay Out'!D1780,"")))</f>
        <v/>
      </c>
      <c r="N1780" s="16" t="str">
        <f>IF(K1780=1,'Lay Out'!G1780,"")</f>
        <v/>
      </c>
      <c r="O1780" s="23" t="str">
        <f>IF(K1780=1,'Lay Out'!$J$25,"")</f>
        <v/>
      </c>
      <c r="P1780">
        <f t="shared" si="165"/>
        <v>90646</v>
      </c>
      <c r="Q1780" s="16" t="str">
        <f>IF(K1780=1,'Lay Out'!F1780,"")</f>
        <v/>
      </c>
    </row>
    <row r="1781" spans="1:17" ht="14.4">
      <c r="A1781" t="str">
        <f>IF(C1781="no",_xlfn.XLOOKUP(D1781,'BASE BANCOS'!B:B,'BASE BANCOS'!C:C,"",0,1),IF(C1781&gt;2,_xlfn.XLOOKUP(D1781,'BASE BANCOS'!A:A,'BASE BANCOS'!C:C,"",0,1),""))</f>
        <v/>
      </c>
      <c r="B1781" s="16" t="str">
        <f>_xlfn.XLOOKUP(A1781,'BASE BANCOS'!C:C,'BASE BANCOS'!B:B,"",0,1)</f>
        <v/>
      </c>
      <c r="C1781" t="str">
        <f t="shared" si="167"/>
        <v/>
      </c>
      <c r="D1781" s="16">
        <f t="shared" si="166"/>
        <v>0</v>
      </c>
      <c r="E1781" t="str">
        <f t="shared" si="162"/>
        <v/>
      </c>
      <c r="F1781" s="21" t="str">
        <f>IF('Lay Out'!A1781&gt;1,'Lay Out'!C1781,"")</f>
        <v/>
      </c>
      <c r="G1781">
        <f>'Lay Out'!E1781</f>
        <v>0</v>
      </c>
      <c r="H1781" s="16" t="str">
        <f ca="1">IF('Lay Out'!A1781&gt;3,CONCATENATE('Lay Out'!A1781,RANDBETWEEN(1,99999)),(""))</f>
        <v/>
      </c>
      <c r="I1781" s="16" t="str">
        <f>IF('Lay Out'!A1781&gt;1,'Lay Out'!B1781,"")</f>
        <v/>
      </c>
      <c r="J1781" s="16" t="str">
        <f t="shared" si="163"/>
        <v/>
      </c>
      <c r="K1781" s="16" t="str">
        <f t="shared" si="164"/>
        <v/>
      </c>
      <c r="L1781" s="16" t="str" cm="1">
        <f t="array" ref="L1781">IF(E1781="","",_xlfn.IFS(E1781=18,40,E1781=16,3,E1781=10,10))</f>
        <v/>
      </c>
      <c r="M1781" s="22" t="str">
        <f>IF(E1781=18,'Lay Out'!D1781,IF(E1781=10,'Lay Out'!D1781,IF(E1781=16,'Lay Out'!D1781,"")))</f>
        <v/>
      </c>
      <c r="N1781" s="16" t="str">
        <f>IF(K1781=1,'Lay Out'!G1781,"")</f>
        <v/>
      </c>
      <c r="O1781" s="23" t="str">
        <f>IF(K1781=1,'Lay Out'!$J$25,"")</f>
        <v/>
      </c>
      <c r="P1781">
        <f t="shared" si="165"/>
        <v>90646</v>
      </c>
      <c r="Q1781" s="16" t="str">
        <f>IF(K1781=1,'Lay Out'!F1781,"")</f>
        <v/>
      </c>
    </row>
    <row r="1782" spans="1:17" ht="14.4">
      <c r="A1782" t="str">
        <f>IF(C1782="no",_xlfn.XLOOKUP(D1782,'BASE BANCOS'!B:B,'BASE BANCOS'!C:C,"",0,1),IF(C1782&gt;2,_xlfn.XLOOKUP(D1782,'BASE BANCOS'!A:A,'BASE BANCOS'!C:C,"",0,1),""))</f>
        <v/>
      </c>
      <c r="B1782" s="16" t="str">
        <f>_xlfn.XLOOKUP(A1782,'BASE BANCOS'!C:C,'BASE BANCOS'!B:B,"",0,1)</f>
        <v/>
      </c>
      <c r="C1782" t="str">
        <f t="shared" si="167"/>
        <v/>
      </c>
      <c r="D1782" s="16">
        <f t="shared" si="166"/>
        <v>0</v>
      </c>
      <c r="E1782" t="str">
        <f t="shared" si="162"/>
        <v/>
      </c>
      <c r="F1782" s="21" t="str">
        <f>IF('Lay Out'!A1782&gt;1,'Lay Out'!C1782,"")</f>
        <v/>
      </c>
      <c r="G1782">
        <f>'Lay Out'!E1782</f>
        <v>0</v>
      </c>
      <c r="H1782" s="16" t="str">
        <f ca="1">IF('Lay Out'!A1782&gt;3,CONCATENATE('Lay Out'!A1782,RANDBETWEEN(1,99999)),(""))</f>
        <v/>
      </c>
      <c r="I1782" s="16" t="str">
        <f>IF('Lay Out'!A1782&gt;1,'Lay Out'!B1782,"")</f>
        <v/>
      </c>
      <c r="J1782" s="16" t="str">
        <f t="shared" si="163"/>
        <v/>
      </c>
      <c r="K1782" s="16" t="str">
        <f t="shared" si="164"/>
        <v/>
      </c>
      <c r="L1782" s="16" t="str" cm="1">
        <f t="array" ref="L1782">IF(E1782="","",_xlfn.IFS(E1782=18,40,E1782=16,3,E1782=10,10))</f>
        <v/>
      </c>
      <c r="M1782" s="22" t="str">
        <f>IF(E1782=18,'Lay Out'!D1782,IF(E1782=10,'Lay Out'!D1782,IF(E1782=16,'Lay Out'!D1782,"")))</f>
        <v/>
      </c>
      <c r="N1782" s="16" t="str">
        <f>IF(K1782=1,'Lay Out'!G1782,"")</f>
        <v/>
      </c>
      <c r="O1782" s="23" t="str">
        <f>IF(K1782=1,'Lay Out'!$J$25,"")</f>
        <v/>
      </c>
      <c r="P1782">
        <f t="shared" si="165"/>
        <v>90646</v>
      </c>
      <c r="Q1782" s="16" t="str">
        <f>IF(K1782=1,'Lay Out'!F1782,"")</f>
        <v/>
      </c>
    </row>
    <row r="1783" spans="1:17" ht="14.4">
      <c r="A1783" t="str">
        <f>IF(C1783="no",_xlfn.XLOOKUP(D1783,'BASE BANCOS'!B:B,'BASE BANCOS'!C:C,"",0,1),IF(C1783&gt;2,_xlfn.XLOOKUP(D1783,'BASE BANCOS'!A:A,'BASE BANCOS'!C:C,"",0,1),""))</f>
        <v/>
      </c>
      <c r="B1783" s="16" t="str">
        <f>_xlfn.XLOOKUP(A1783,'BASE BANCOS'!C:C,'BASE BANCOS'!B:B,"",0,1)</f>
        <v/>
      </c>
      <c r="C1783" t="str">
        <f t="shared" si="167"/>
        <v/>
      </c>
      <c r="D1783" s="16">
        <f t="shared" si="166"/>
        <v>0</v>
      </c>
      <c r="E1783" t="str">
        <f t="shared" si="162"/>
        <v/>
      </c>
      <c r="F1783" s="21" t="str">
        <f>IF('Lay Out'!A1783&gt;1,'Lay Out'!C1783,"")</f>
        <v/>
      </c>
      <c r="G1783">
        <f>'Lay Out'!E1783</f>
        <v>0</v>
      </c>
      <c r="H1783" s="16" t="str">
        <f ca="1">IF('Lay Out'!A1783&gt;3,CONCATENATE('Lay Out'!A1783,RANDBETWEEN(1,99999)),(""))</f>
        <v/>
      </c>
      <c r="I1783" s="16" t="str">
        <f>IF('Lay Out'!A1783&gt;1,'Lay Out'!B1783,"")</f>
        <v/>
      </c>
      <c r="J1783" s="16" t="str">
        <f t="shared" si="163"/>
        <v/>
      </c>
      <c r="K1783" s="16" t="str">
        <f t="shared" si="164"/>
        <v/>
      </c>
      <c r="L1783" s="16" t="str" cm="1">
        <f t="array" ref="L1783">IF(E1783="","",_xlfn.IFS(E1783=18,40,E1783=16,3,E1783=10,10))</f>
        <v/>
      </c>
      <c r="M1783" s="22" t="str">
        <f>IF(E1783=18,'Lay Out'!D1783,IF(E1783=10,'Lay Out'!D1783,IF(E1783=16,'Lay Out'!D1783,"")))</f>
        <v/>
      </c>
      <c r="N1783" s="16" t="str">
        <f>IF(K1783=1,'Lay Out'!G1783,"")</f>
        <v/>
      </c>
      <c r="O1783" s="23" t="str">
        <f>IF(K1783=1,'Lay Out'!$J$25,"")</f>
        <v/>
      </c>
      <c r="P1783">
        <f t="shared" si="165"/>
        <v>90646</v>
      </c>
      <c r="Q1783" s="16" t="str">
        <f>IF(K1783=1,'Lay Out'!F1783,"")</f>
        <v/>
      </c>
    </row>
    <row r="1784" spans="1:17" ht="14.4">
      <c r="A1784" t="str">
        <f>IF(C1784="no",_xlfn.XLOOKUP(D1784,'BASE BANCOS'!B:B,'BASE BANCOS'!C:C,"",0,1),IF(C1784&gt;2,_xlfn.XLOOKUP(D1784,'BASE BANCOS'!A:A,'BASE BANCOS'!C:C,"",0,1),""))</f>
        <v/>
      </c>
      <c r="B1784" s="16" t="str">
        <f>_xlfn.XLOOKUP(A1784,'BASE BANCOS'!C:C,'BASE BANCOS'!B:B,"",0,1)</f>
        <v/>
      </c>
      <c r="C1784" t="str">
        <f t="shared" si="167"/>
        <v/>
      </c>
      <c r="D1784" s="16">
        <f t="shared" si="166"/>
        <v>0</v>
      </c>
      <c r="E1784" t="str">
        <f t="shared" si="162"/>
        <v/>
      </c>
      <c r="F1784" s="21" t="str">
        <f>IF('Lay Out'!A1784&gt;1,'Lay Out'!C1784,"")</f>
        <v/>
      </c>
      <c r="G1784">
        <f>'Lay Out'!E1784</f>
        <v>0</v>
      </c>
      <c r="H1784" s="16" t="str">
        <f ca="1">IF('Lay Out'!A1784&gt;3,CONCATENATE('Lay Out'!A1784,RANDBETWEEN(1,99999)),(""))</f>
        <v/>
      </c>
      <c r="I1784" s="16" t="str">
        <f>IF('Lay Out'!A1784&gt;1,'Lay Out'!B1784,"")</f>
        <v/>
      </c>
      <c r="J1784" s="16" t="str">
        <f t="shared" si="163"/>
        <v/>
      </c>
      <c r="K1784" s="16" t="str">
        <f t="shared" si="164"/>
        <v/>
      </c>
      <c r="L1784" s="16" t="str" cm="1">
        <f t="array" ref="L1784">IF(E1784="","",_xlfn.IFS(E1784=18,40,E1784=16,3,E1784=10,10))</f>
        <v/>
      </c>
      <c r="M1784" s="22" t="str">
        <f>IF(E1784=18,'Lay Out'!D1784,IF(E1784=10,'Lay Out'!D1784,IF(E1784=16,'Lay Out'!D1784,"")))</f>
        <v/>
      </c>
      <c r="N1784" s="16" t="str">
        <f>IF(K1784=1,'Lay Out'!G1784,"")</f>
        <v/>
      </c>
      <c r="O1784" s="23" t="str">
        <f>IF(K1784=1,'Lay Out'!$J$25,"")</f>
        <v/>
      </c>
      <c r="P1784">
        <f t="shared" si="165"/>
        <v>90646</v>
      </c>
      <c r="Q1784" s="16" t="str">
        <f>IF(K1784=1,'Lay Out'!F1784,"")</f>
        <v/>
      </c>
    </row>
    <row r="1785" spans="1:17" ht="14.4">
      <c r="A1785" t="str">
        <f>IF(C1785="no",_xlfn.XLOOKUP(D1785,'BASE BANCOS'!B:B,'BASE BANCOS'!C:C,"",0,1),IF(C1785&gt;2,_xlfn.XLOOKUP(D1785,'BASE BANCOS'!A:A,'BASE BANCOS'!C:C,"",0,1),""))</f>
        <v/>
      </c>
      <c r="B1785" s="16" t="str">
        <f>_xlfn.XLOOKUP(A1785,'BASE BANCOS'!C:C,'BASE BANCOS'!B:B,"",0,1)</f>
        <v/>
      </c>
      <c r="C1785" t="str">
        <f t="shared" si="167"/>
        <v/>
      </c>
      <c r="D1785" s="16">
        <f t="shared" si="166"/>
        <v>0</v>
      </c>
      <c r="E1785" t="str">
        <f t="shared" si="162"/>
        <v/>
      </c>
      <c r="F1785" s="21" t="str">
        <f>IF('Lay Out'!A1785&gt;1,'Lay Out'!C1785,"")</f>
        <v/>
      </c>
      <c r="G1785">
        <f>'Lay Out'!E1785</f>
        <v>0</v>
      </c>
      <c r="H1785" s="16" t="str">
        <f ca="1">IF('Lay Out'!A1785&gt;3,CONCATENATE('Lay Out'!A1785,RANDBETWEEN(1,99999)),(""))</f>
        <v/>
      </c>
      <c r="I1785" s="16" t="str">
        <f>IF('Lay Out'!A1785&gt;1,'Lay Out'!B1785,"")</f>
        <v/>
      </c>
      <c r="J1785" s="16" t="str">
        <f t="shared" si="163"/>
        <v/>
      </c>
      <c r="K1785" s="16" t="str">
        <f t="shared" si="164"/>
        <v/>
      </c>
      <c r="L1785" s="16" t="str" cm="1">
        <f t="array" ref="L1785">IF(E1785="","",_xlfn.IFS(E1785=18,40,E1785=16,3,E1785=10,10))</f>
        <v/>
      </c>
      <c r="M1785" s="22" t="str">
        <f>IF(E1785=18,'Lay Out'!D1785,IF(E1785=10,'Lay Out'!D1785,IF(E1785=16,'Lay Out'!D1785,"")))</f>
        <v/>
      </c>
      <c r="N1785" s="16" t="str">
        <f>IF(K1785=1,'Lay Out'!G1785,"")</f>
        <v/>
      </c>
      <c r="O1785" s="23" t="str">
        <f>IF(K1785=1,'Lay Out'!$J$25,"")</f>
        <v/>
      </c>
      <c r="P1785">
        <f t="shared" si="165"/>
        <v>90646</v>
      </c>
      <c r="Q1785" s="16" t="str">
        <f>IF(K1785=1,'Lay Out'!F1785,"")</f>
        <v/>
      </c>
    </row>
    <row r="1786" spans="1:17" ht="14.4">
      <c r="A1786" t="str">
        <f>IF(C1786="no",_xlfn.XLOOKUP(D1786,'BASE BANCOS'!B:B,'BASE BANCOS'!C:C,"",0,1),IF(C1786&gt;2,_xlfn.XLOOKUP(D1786,'BASE BANCOS'!A:A,'BASE BANCOS'!C:C,"",0,1),""))</f>
        <v/>
      </c>
      <c r="B1786" s="16" t="str">
        <f>_xlfn.XLOOKUP(A1786,'BASE BANCOS'!C:C,'BASE BANCOS'!B:B,"",0,1)</f>
        <v/>
      </c>
      <c r="C1786" t="str">
        <f t="shared" si="167"/>
        <v/>
      </c>
      <c r="D1786" s="16">
        <f t="shared" si="166"/>
        <v>0</v>
      </c>
      <c r="E1786" t="str">
        <f t="shared" si="162"/>
        <v/>
      </c>
      <c r="F1786" s="21" t="str">
        <f>IF('Lay Out'!A1786&gt;1,'Lay Out'!C1786,"")</f>
        <v/>
      </c>
      <c r="G1786">
        <f>'Lay Out'!E1786</f>
        <v>0</v>
      </c>
      <c r="H1786" s="16" t="str">
        <f ca="1">IF('Lay Out'!A1786&gt;3,CONCATENATE('Lay Out'!A1786,RANDBETWEEN(1,99999)),(""))</f>
        <v/>
      </c>
      <c r="I1786" s="16" t="str">
        <f>IF('Lay Out'!A1786&gt;1,'Lay Out'!B1786,"")</f>
        <v/>
      </c>
      <c r="J1786" s="16" t="str">
        <f t="shared" si="163"/>
        <v/>
      </c>
      <c r="K1786" s="16" t="str">
        <f t="shared" si="164"/>
        <v/>
      </c>
      <c r="L1786" s="16" t="str" cm="1">
        <f t="array" ref="L1786">IF(E1786="","",_xlfn.IFS(E1786=18,40,E1786=16,3,E1786=10,10))</f>
        <v/>
      </c>
      <c r="M1786" s="22" t="str">
        <f>IF(E1786=18,'Lay Out'!D1786,IF(E1786=10,'Lay Out'!D1786,IF(E1786=16,'Lay Out'!D1786,"")))</f>
        <v/>
      </c>
      <c r="N1786" s="16" t="str">
        <f>IF(K1786=1,'Lay Out'!G1786,"")</f>
        <v/>
      </c>
      <c r="O1786" s="23" t="str">
        <f>IF(K1786=1,'Lay Out'!$J$25,"")</f>
        <v/>
      </c>
      <c r="P1786">
        <f t="shared" si="165"/>
        <v>90646</v>
      </c>
      <c r="Q1786" s="16" t="str">
        <f>IF(K1786=1,'Lay Out'!F1786,"")</f>
        <v/>
      </c>
    </row>
    <row r="1787" spans="1:17" ht="14.4">
      <c r="A1787" t="str">
        <f>IF(C1787="no",_xlfn.XLOOKUP(D1787,'BASE BANCOS'!B:B,'BASE BANCOS'!C:C,"",0,1),IF(C1787&gt;2,_xlfn.XLOOKUP(D1787,'BASE BANCOS'!A:A,'BASE BANCOS'!C:C,"",0,1),""))</f>
        <v/>
      </c>
      <c r="B1787" s="16" t="str">
        <f>_xlfn.XLOOKUP(A1787,'BASE BANCOS'!C:C,'BASE BANCOS'!B:B,"",0,1)</f>
        <v/>
      </c>
      <c r="C1787" t="str">
        <f t="shared" si="167"/>
        <v/>
      </c>
      <c r="D1787" s="16">
        <f t="shared" si="166"/>
        <v>0</v>
      </c>
      <c r="E1787" t="str">
        <f t="shared" si="162"/>
        <v/>
      </c>
      <c r="F1787" s="21" t="str">
        <f>IF('Lay Out'!A1787&gt;1,'Lay Out'!C1787,"")</f>
        <v/>
      </c>
      <c r="G1787">
        <f>'Lay Out'!E1787</f>
        <v>0</v>
      </c>
      <c r="H1787" s="16" t="str">
        <f ca="1">IF('Lay Out'!A1787&gt;3,CONCATENATE('Lay Out'!A1787,RANDBETWEEN(1,99999)),(""))</f>
        <v/>
      </c>
      <c r="I1787" s="16" t="str">
        <f>IF('Lay Out'!A1787&gt;1,'Lay Out'!B1787,"")</f>
        <v/>
      </c>
      <c r="J1787" s="16" t="str">
        <f t="shared" si="163"/>
        <v/>
      </c>
      <c r="K1787" s="16" t="str">
        <f t="shared" si="164"/>
        <v/>
      </c>
      <c r="L1787" s="16" t="str" cm="1">
        <f t="array" ref="L1787">IF(E1787="","",_xlfn.IFS(E1787=18,40,E1787=16,3,E1787=10,10))</f>
        <v/>
      </c>
      <c r="M1787" s="22" t="str">
        <f>IF(E1787=18,'Lay Out'!D1787,IF(E1787=10,'Lay Out'!D1787,IF(E1787=16,'Lay Out'!D1787,"")))</f>
        <v/>
      </c>
      <c r="N1787" s="16" t="str">
        <f>IF(K1787=1,'Lay Out'!G1787,"")</f>
        <v/>
      </c>
      <c r="O1787" s="23" t="str">
        <f>IF(K1787=1,'Lay Out'!$J$25,"")</f>
        <v/>
      </c>
      <c r="P1787">
        <f t="shared" si="165"/>
        <v>90646</v>
      </c>
      <c r="Q1787" s="16" t="str">
        <f>IF(K1787=1,'Lay Out'!F1787,"")</f>
        <v/>
      </c>
    </row>
    <row r="1788" spans="1:17" ht="14.4">
      <c r="A1788" t="str">
        <f>IF(C1788="no",_xlfn.XLOOKUP(D1788,'BASE BANCOS'!B:B,'BASE BANCOS'!C:C,"",0,1),IF(C1788&gt;2,_xlfn.XLOOKUP(D1788,'BASE BANCOS'!A:A,'BASE BANCOS'!C:C,"",0,1),""))</f>
        <v/>
      </c>
      <c r="B1788" s="16" t="str">
        <f>_xlfn.XLOOKUP(A1788,'BASE BANCOS'!C:C,'BASE BANCOS'!B:B,"",0,1)</f>
        <v/>
      </c>
      <c r="C1788" t="str">
        <f t="shared" si="167"/>
        <v/>
      </c>
      <c r="D1788" s="16">
        <f t="shared" si="166"/>
        <v>0</v>
      </c>
      <c r="E1788" t="str">
        <f t="shared" si="162"/>
        <v/>
      </c>
      <c r="F1788" s="21" t="str">
        <f>IF('Lay Out'!A1788&gt;1,'Lay Out'!C1788,"")</f>
        <v/>
      </c>
      <c r="G1788">
        <f>'Lay Out'!E1788</f>
        <v>0</v>
      </c>
      <c r="H1788" s="16" t="str">
        <f ca="1">IF('Lay Out'!A1788&gt;3,CONCATENATE('Lay Out'!A1788,RANDBETWEEN(1,99999)),(""))</f>
        <v/>
      </c>
      <c r="I1788" s="16" t="str">
        <f>IF('Lay Out'!A1788&gt;1,'Lay Out'!B1788,"")</f>
        <v/>
      </c>
      <c r="J1788" s="16" t="str">
        <f t="shared" si="163"/>
        <v/>
      </c>
      <c r="K1788" s="16" t="str">
        <f t="shared" si="164"/>
        <v/>
      </c>
      <c r="L1788" s="16" t="str" cm="1">
        <f t="array" ref="L1788">IF(E1788="","",_xlfn.IFS(E1788=18,40,E1788=16,3,E1788=10,10))</f>
        <v/>
      </c>
      <c r="M1788" s="22" t="str">
        <f>IF(E1788=18,'Lay Out'!D1788,IF(E1788=10,'Lay Out'!D1788,IF(E1788=16,'Lay Out'!D1788,"")))</f>
        <v/>
      </c>
      <c r="N1788" s="16" t="str">
        <f>IF(K1788=1,'Lay Out'!G1788,"")</f>
        <v/>
      </c>
      <c r="O1788" s="23" t="str">
        <f>IF(K1788=1,'Lay Out'!$J$25,"")</f>
        <v/>
      </c>
      <c r="P1788">
        <f t="shared" si="165"/>
        <v>90646</v>
      </c>
      <c r="Q1788" s="16" t="str">
        <f>IF(K1788=1,'Lay Out'!F1788,"")</f>
        <v/>
      </c>
    </row>
    <row r="1789" spans="1:17" ht="14.4">
      <c r="A1789" t="str">
        <f>IF(C1789="no",_xlfn.XLOOKUP(D1789,'BASE BANCOS'!B:B,'BASE BANCOS'!C:C,"",0,1),IF(C1789&gt;2,_xlfn.XLOOKUP(D1789,'BASE BANCOS'!A:A,'BASE BANCOS'!C:C,"",0,1),""))</f>
        <v/>
      </c>
      <c r="B1789" s="16" t="str">
        <f>_xlfn.XLOOKUP(A1789,'BASE BANCOS'!C:C,'BASE BANCOS'!B:B,"",0,1)</f>
        <v/>
      </c>
      <c r="C1789" t="str">
        <f t="shared" si="167"/>
        <v/>
      </c>
      <c r="D1789" s="16">
        <f t="shared" si="166"/>
        <v>0</v>
      </c>
      <c r="E1789" t="str">
        <f t="shared" si="162"/>
        <v/>
      </c>
      <c r="F1789" s="21" t="str">
        <f>IF('Lay Out'!A1789&gt;1,'Lay Out'!C1789,"")</f>
        <v/>
      </c>
      <c r="G1789">
        <f>'Lay Out'!E1789</f>
        <v>0</v>
      </c>
      <c r="H1789" s="16" t="str">
        <f ca="1">IF('Lay Out'!A1789&gt;3,CONCATENATE('Lay Out'!A1789,RANDBETWEEN(1,99999)),(""))</f>
        <v/>
      </c>
      <c r="I1789" s="16" t="str">
        <f>IF('Lay Out'!A1789&gt;1,'Lay Out'!B1789,"")</f>
        <v/>
      </c>
      <c r="J1789" s="16" t="str">
        <f t="shared" si="163"/>
        <v/>
      </c>
      <c r="K1789" s="16" t="str">
        <f t="shared" si="164"/>
        <v/>
      </c>
      <c r="L1789" s="16" t="str" cm="1">
        <f t="array" ref="L1789">IF(E1789="","",_xlfn.IFS(E1789=18,40,E1789=16,3,E1789=10,10))</f>
        <v/>
      </c>
      <c r="M1789" s="22" t="str">
        <f>IF(E1789=18,'Lay Out'!D1789,IF(E1789=10,'Lay Out'!D1789,IF(E1789=16,'Lay Out'!D1789,"")))</f>
        <v/>
      </c>
      <c r="N1789" s="16" t="str">
        <f>IF(K1789=1,'Lay Out'!G1789,"")</f>
        <v/>
      </c>
      <c r="O1789" s="23" t="str">
        <f>IF(K1789=1,'Lay Out'!$J$25,"")</f>
        <v/>
      </c>
      <c r="P1789">
        <f t="shared" si="165"/>
        <v>90646</v>
      </c>
      <c r="Q1789" s="16" t="str">
        <f>IF(K1789=1,'Lay Out'!F1789,"")</f>
        <v/>
      </c>
    </row>
    <row r="1790" spans="1:17" ht="14.4">
      <c r="A1790" t="str">
        <f>IF(C1790="no",_xlfn.XLOOKUP(D1790,'BASE BANCOS'!B:B,'BASE BANCOS'!C:C,"",0,1),IF(C1790&gt;2,_xlfn.XLOOKUP(D1790,'BASE BANCOS'!A:A,'BASE BANCOS'!C:C,"",0,1),""))</f>
        <v/>
      </c>
      <c r="B1790" s="16" t="str">
        <f>_xlfn.XLOOKUP(A1790,'BASE BANCOS'!C:C,'BASE BANCOS'!B:B,"",0,1)</f>
        <v/>
      </c>
      <c r="C1790" t="str">
        <f t="shared" si="167"/>
        <v/>
      </c>
      <c r="D1790" s="16">
        <f t="shared" si="166"/>
        <v>0</v>
      </c>
      <c r="E1790" t="str">
        <f t="shared" si="162"/>
        <v/>
      </c>
      <c r="F1790" s="21" t="str">
        <f>IF('Lay Out'!A1790&gt;1,'Lay Out'!C1790,"")</f>
        <v/>
      </c>
      <c r="G1790">
        <f>'Lay Out'!E1790</f>
        <v>0</v>
      </c>
      <c r="H1790" s="16" t="str">
        <f ca="1">IF('Lay Out'!A1790&gt;3,CONCATENATE('Lay Out'!A1790,RANDBETWEEN(1,99999)),(""))</f>
        <v/>
      </c>
      <c r="I1790" s="16" t="str">
        <f>IF('Lay Out'!A1790&gt;1,'Lay Out'!B1790,"")</f>
        <v/>
      </c>
      <c r="J1790" s="16" t="str">
        <f t="shared" si="163"/>
        <v/>
      </c>
      <c r="K1790" s="16" t="str">
        <f t="shared" si="164"/>
        <v/>
      </c>
      <c r="L1790" s="16" t="str" cm="1">
        <f t="array" ref="L1790">IF(E1790="","",_xlfn.IFS(E1790=18,40,E1790=16,3,E1790=10,10))</f>
        <v/>
      </c>
      <c r="M1790" s="22" t="str">
        <f>IF(E1790=18,'Lay Out'!D1790,IF(E1790=10,'Lay Out'!D1790,IF(E1790=16,'Lay Out'!D1790,"")))</f>
        <v/>
      </c>
      <c r="N1790" s="16" t="str">
        <f>IF(K1790=1,'Lay Out'!G1790,"")</f>
        <v/>
      </c>
      <c r="O1790" s="23" t="str">
        <f>IF(K1790=1,'Lay Out'!$J$25,"")</f>
        <v/>
      </c>
      <c r="P1790">
        <f t="shared" si="165"/>
        <v>90646</v>
      </c>
      <c r="Q1790" s="16" t="str">
        <f>IF(K1790=1,'Lay Out'!F1790,"")</f>
        <v/>
      </c>
    </row>
    <row r="1791" spans="1:17" ht="14.4">
      <c r="A1791" t="str">
        <f>IF(C1791="no",_xlfn.XLOOKUP(D1791,'BASE BANCOS'!B:B,'BASE BANCOS'!C:C,"",0,1),IF(C1791&gt;2,_xlfn.XLOOKUP(D1791,'BASE BANCOS'!A:A,'BASE BANCOS'!C:C,"",0,1),""))</f>
        <v/>
      </c>
      <c r="B1791" s="16" t="str">
        <f>_xlfn.XLOOKUP(A1791,'BASE BANCOS'!C:C,'BASE BANCOS'!B:B,"",0,1)</f>
        <v/>
      </c>
      <c r="C1791" t="str">
        <f t="shared" si="167"/>
        <v/>
      </c>
      <c r="D1791" s="16">
        <f t="shared" si="166"/>
        <v>0</v>
      </c>
      <c r="E1791" t="str">
        <f t="shared" si="162"/>
        <v/>
      </c>
      <c r="F1791" s="21" t="str">
        <f>IF('Lay Out'!A1791&gt;1,'Lay Out'!C1791,"")</f>
        <v/>
      </c>
      <c r="G1791">
        <f>'Lay Out'!E1791</f>
        <v>0</v>
      </c>
      <c r="H1791" s="16" t="str">
        <f ca="1">IF('Lay Out'!A1791&gt;3,CONCATENATE('Lay Out'!A1791,RANDBETWEEN(1,99999)),(""))</f>
        <v/>
      </c>
      <c r="I1791" s="16" t="str">
        <f>IF('Lay Out'!A1791&gt;1,'Lay Out'!B1791,"")</f>
        <v/>
      </c>
      <c r="J1791" s="16" t="str">
        <f t="shared" si="163"/>
        <v/>
      </c>
      <c r="K1791" s="16" t="str">
        <f t="shared" si="164"/>
        <v/>
      </c>
      <c r="L1791" s="16" t="str" cm="1">
        <f t="array" ref="L1791">IF(E1791="","",_xlfn.IFS(E1791=18,40,E1791=16,3,E1791=10,10))</f>
        <v/>
      </c>
      <c r="M1791" s="22" t="str">
        <f>IF(E1791=18,'Lay Out'!D1791,IF(E1791=10,'Lay Out'!D1791,IF(E1791=16,'Lay Out'!D1791,"")))</f>
        <v/>
      </c>
      <c r="N1791" s="16" t="str">
        <f>IF(K1791=1,'Lay Out'!G1791,"")</f>
        <v/>
      </c>
      <c r="O1791" s="23" t="str">
        <f>IF(K1791=1,'Lay Out'!$J$25,"")</f>
        <v/>
      </c>
      <c r="P1791">
        <f t="shared" si="165"/>
        <v>90646</v>
      </c>
      <c r="Q1791" s="16" t="str">
        <f>IF(K1791=1,'Lay Out'!F1791,"")</f>
        <v/>
      </c>
    </row>
    <row r="1792" spans="1:17" ht="14.4">
      <c r="A1792" t="str">
        <f>IF(C1792="no",_xlfn.XLOOKUP(D1792,'BASE BANCOS'!B:B,'BASE BANCOS'!C:C,"",0,1),IF(C1792&gt;2,_xlfn.XLOOKUP(D1792,'BASE BANCOS'!A:A,'BASE BANCOS'!C:C,"",0,1),""))</f>
        <v/>
      </c>
      <c r="B1792" s="16" t="str">
        <f>_xlfn.XLOOKUP(A1792,'BASE BANCOS'!C:C,'BASE BANCOS'!B:B,"",0,1)</f>
        <v/>
      </c>
      <c r="C1792" t="str">
        <f t="shared" si="167"/>
        <v/>
      </c>
      <c r="D1792" s="16">
        <f t="shared" si="166"/>
        <v>0</v>
      </c>
      <c r="E1792" t="str">
        <f t="shared" si="162"/>
        <v/>
      </c>
      <c r="F1792" s="21" t="str">
        <f>IF('Lay Out'!A1792&gt;1,'Lay Out'!C1792,"")</f>
        <v/>
      </c>
      <c r="G1792">
        <f>'Lay Out'!E1792</f>
        <v>0</v>
      </c>
      <c r="H1792" s="16" t="str">
        <f ca="1">IF('Lay Out'!A1792&gt;3,CONCATENATE('Lay Out'!A1792,RANDBETWEEN(1,99999)),(""))</f>
        <v/>
      </c>
      <c r="I1792" s="16" t="str">
        <f>IF('Lay Out'!A1792&gt;1,'Lay Out'!B1792,"")</f>
        <v/>
      </c>
      <c r="J1792" s="16" t="str">
        <f t="shared" si="163"/>
        <v/>
      </c>
      <c r="K1792" s="16" t="str">
        <f t="shared" si="164"/>
        <v/>
      </c>
      <c r="L1792" s="16" t="str" cm="1">
        <f t="array" ref="L1792">IF(E1792="","",_xlfn.IFS(E1792=18,40,E1792=16,3,E1792=10,10))</f>
        <v/>
      </c>
      <c r="M1792" s="22" t="str">
        <f>IF(E1792=18,'Lay Out'!D1792,IF(E1792=10,'Lay Out'!D1792,IF(E1792=16,'Lay Out'!D1792,"")))</f>
        <v/>
      </c>
      <c r="N1792" s="16" t="str">
        <f>IF(K1792=1,'Lay Out'!G1792,"")</f>
        <v/>
      </c>
      <c r="O1792" s="23" t="str">
        <f>IF(K1792=1,'Lay Out'!$J$25,"")</f>
        <v/>
      </c>
      <c r="P1792">
        <f t="shared" si="165"/>
        <v>90646</v>
      </c>
      <c r="Q1792" s="16" t="str">
        <f>IF(K1792=1,'Lay Out'!F1792,"")</f>
        <v/>
      </c>
    </row>
    <row r="1793" spans="1:17" ht="14.4">
      <c r="A1793" t="str">
        <f>IF(C1793="no",_xlfn.XLOOKUP(D1793,'BASE BANCOS'!B:B,'BASE BANCOS'!C:C,"",0,1),IF(C1793&gt;2,_xlfn.XLOOKUP(D1793,'BASE BANCOS'!A:A,'BASE BANCOS'!C:C,"",0,1),""))</f>
        <v/>
      </c>
      <c r="B1793" s="16" t="str">
        <f>_xlfn.XLOOKUP(A1793,'BASE BANCOS'!C:C,'BASE BANCOS'!B:B,"",0,1)</f>
        <v/>
      </c>
      <c r="C1793" t="str">
        <f t="shared" si="167"/>
        <v/>
      </c>
      <c r="D1793" s="16">
        <f t="shared" si="166"/>
        <v>0</v>
      </c>
      <c r="E1793" t="str">
        <f t="shared" si="162"/>
        <v/>
      </c>
      <c r="F1793" s="21" t="str">
        <f>IF('Lay Out'!A1793&gt;1,'Lay Out'!C1793,"")</f>
        <v/>
      </c>
      <c r="G1793">
        <f>'Lay Out'!E1793</f>
        <v>0</v>
      </c>
      <c r="H1793" s="16" t="str">
        <f ca="1">IF('Lay Out'!A1793&gt;3,CONCATENATE('Lay Out'!A1793,RANDBETWEEN(1,99999)),(""))</f>
        <v/>
      </c>
      <c r="I1793" s="16" t="str">
        <f>IF('Lay Out'!A1793&gt;1,'Lay Out'!B1793,"")</f>
        <v/>
      </c>
      <c r="J1793" s="16" t="str">
        <f t="shared" si="163"/>
        <v/>
      </c>
      <c r="K1793" s="16" t="str">
        <f t="shared" si="164"/>
        <v/>
      </c>
      <c r="L1793" s="16" t="str" cm="1">
        <f t="array" ref="L1793">IF(E1793="","",_xlfn.IFS(E1793=18,40,E1793=16,3,E1793=10,10))</f>
        <v/>
      </c>
      <c r="M1793" s="22" t="str">
        <f>IF(E1793=18,'Lay Out'!D1793,IF(E1793=10,'Lay Out'!D1793,IF(E1793=16,'Lay Out'!D1793,"")))</f>
        <v/>
      </c>
      <c r="N1793" s="16" t="str">
        <f>IF(K1793=1,'Lay Out'!G1793,"")</f>
        <v/>
      </c>
      <c r="O1793" s="23" t="str">
        <f>IF(K1793=1,'Lay Out'!$J$25,"")</f>
        <v/>
      </c>
      <c r="P1793">
        <f t="shared" si="165"/>
        <v>90646</v>
      </c>
      <c r="Q1793" s="16" t="str">
        <f>IF(K1793=1,'Lay Out'!F1793,"")</f>
        <v/>
      </c>
    </row>
    <row r="1794" spans="1:17" ht="14.4">
      <c r="A1794" t="str">
        <f>IF(C1794="no",_xlfn.XLOOKUP(D1794,'BASE BANCOS'!B:B,'BASE BANCOS'!C:C,"",0,1),IF(C1794&gt;2,_xlfn.XLOOKUP(D1794,'BASE BANCOS'!A:A,'BASE BANCOS'!C:C,"",0,1),""))</f>
        <v/>
      </c>
      <c r="B1794" s="16" t="str">
        <f>_xlfn.XLOOKUP(A1794,'BASE BANCOS'!C:C,'BASE BANCOS'!B:B,"",0,1)</f>
        <v/>
      </c>
      <c r="C1794" t="str">
        <f t="shared" si="167"/>
        <v/>
      </c>
      <c r="D1794" s="16">
        <f t="shared" si="166"/>
        <v>0</v>
      </c>
      <c r="E1794" t="str">
        <f t="shared" ref="E1794:E1857" si="168">IF(LEN(F1794)=0,"",LEN(F1794))</f>
        <v/>
      </c>
      <c r="F1794" s="21" t="str">
        <f>IF('Lay Out'!A1794&gt;1,'Lay Out'!C1794,"")</f>
        <v/>
      </c>
      <c r="G1794">
        <f>'Lay Out'!E1794</f>
        <v>0</v>
      </c>
      <c r="H1794" s="16" t="str">
        <f ca="1">IF('Lay Out'!A1794&gt;3,CONCATENATE('Lay Out'!A1794,RANDBETWEEN(1,99999)),(""))</f>
        <v/>
      </c>
      <c r="I1794" s="16" t="str">
        <f>IF('Lay Out'!A1794&gt;1,'Lay Out'!B1794,"")</f>
        <v/>
      </c>
      <c r="J1794" s="16" t="str">
        <f t="shared" si="163"/>
        <v/>
      </c>
      <c r="K1794" s="16" t="str">
        <f t="shared" si="164"/>
        <v/>
      </c>
      <c r="L1794" s="16" t="str" cm="1">
        <f t="array" ref="L1794">IF(E1794="","",_xlfn.IFS(E1794=18,40,E1794=16,3,E1794=10,10))</f>
        <v/>
      </c>
      <c r="M1794" s="22" t="str">
        <f>IF(E1794=18,'Lay Out'!D1794,IF(E1794=10,'Lay Out'!D1794,IF(E1794=16,'Lay Out'!D1794,"")))</f>
        <v/>
      </c>
      <c r="N1794" s="16" t="str">
        <f>IF(K1794=1,'Lay Out'!G1794,"")</f>
        <v/>
      </c>
      <c r="O1794" s="23" t="str">
        <f>IF(K1794=1,'Lay Out'!$J$25,"")</f>
        <v/>
      </c>
      <c r="P1794">
        <f t="shared" si="165"/>
        <v>90646</v>
      </c>
      <c r="Q1794" s="16" t="str">
        <f>IF(K1794=1,'Lay Out'!F1794,"")</f>
        <v/>
      </c>
    </row>
    <row r="1795" spans="1:17" ht="14.4">
      <c r="A1795" t="str">
        <f>IF(C1795="no",_xlfn.XLOOKUP(D1795,'BASE BANCOS'!B:B,'BASE BANCOS'!C:C,"",0,1),IF(C1795&gt;2,_xlfn.XLOOKUP(D1795,'BASE BANCOS'!A:A,'BASE BANCOS'!C:C,"",0,1),""))</f>
        <v/>
      </c>
      <c r="B1795" s="16" t="str">
        <f>_xlfn.XLOOKUP(A1795,'BASE BANCOS'!C:C,'BASE BANCOS'!B:B,"",0,1)</f>
        <v/>
      </c>
      <c r="C1795" t="str">
        <f t="shared" si="167"/>
        <v/>
      </c>
      <c r="D1795" s="16">
        <f t="shared" si="166"/>
        <v>0</v>
      </c>
      <c r="E1795" t="str">
        <f t="shared" si="168"/>
        <v/>
      </c>
      <c r="F1795" s="21" t="str">
        <f>IF('Lay Out'!A1795&gt;1,'Lay Out'!C1795,"")</f>
        <v/>
      </c>
      <c r="G1795">
        <f>'Lay Out'!E1795</f>
        <v>0</v>
      </c>
      <c r="H1795" s="16" t="str">
        <f ca="1">IF('Lay Out'!A1795&gt;3,CONCATENATE('Lay Out'!A1795,RANDBETWEEN(1,99999)),(""))</f>
        <v/>
      </c>
      <c r="I1795" s="16" t="str">
        <f>IF('Lay Out'!A1795&gt;1,'Lay Out'!B1795,"")</f>
        <v/>
      </c>
      <c r="J1795" s="16" t="str">
        <f t="shared" ref="J1795:J1858" si="169">IF(E1795="","","ND")</f>
        <v/>
      </c>
      <c r="K1795" s="16" t="str">
        <f t="shared" ref="K1795:K1858" si="170">IF(E1795=18,1,IF(E1795=10,1,IF(E1795=16,1,"")))</f>
        <v/>
      </c>
      <c r="L1795" s="16" t="str" cm="1">
        <f t="array" ref="L1795">IF(E1795="","",_xlfn.IFS(E1795=18,40,E1795=16,3,E1795=10,10))</f>
        <v/>
      </c>
      <c r="M1795" s="22" t="str">
        <f>IF(E1795=18,'Lay Out'!D1795,IF(E1795=10,'Lay Out'!D1795,IF(E1795=16,'Lay Out'!D1795,"")))</f>
        <v/>
      </c>
      <c r="N1795" s="16" t="str">
        <f>IF(K1795=1,'Lay Out'!G1795,"")</f>
        <v/>
      </c>
      <c r="O1795" s="23" t="str">
        <f>IF(K1795=1,'Lay Out'!$J$25,"")</f>
        <v/>
      </c>
      <c r="P1795">
        <f t="shared" ref="P1795:P1858" si="171">IF(E1795=0,0,90646)</f>
        <v>90646</v>
      </c>
      <c r="Q1795" s="16" t="str">
        <f>IF(K1795=1,'Lay Out'!F1795,"")</f>
        <v/>
      </c>
    </row>
    <row r="1796" spans="1:17" ht="14.4">
      <c r="A1796" t="str">
        <f>IF(C1796="no",_xlfn.XLOOKUP(D1796,'BASE BANCOS'!B:B,'BASE BANCOS'!C:C,"",0,1),IF(C1796&gt;2,_xlfn.XLOOKUP(D1796,'BASE BANCOS'!A:A,'BASE BANCOS'!C:C,"",0,1),""))</f>
        <v/>
      </c>
      <c r="B1796" s="16" t="str">
        <f>_xlfn.XLOOKUP(A1796,'BASE BANCOS'!C:C,'BASE BANCOS'!B:B,"",0,1)</f>
        <v/>
      </c>
      <c r="C1796" t="str">
        <f t="shared" si="167"/>
        <v/>
      </c>
      <c r="D1796" s="16">
        <f t="shared" si="166"/>
        <v>0</v>
      </c>
      <c r="E1796" t="str">
        <f t="shared" si="168"/>
        <v/>
      </c>
      <c r="F1796" s="21" t="str">
        <f>IF('Lay Out'!A1796&gt;1,'Lay Out'!C1796,"")</f>
        <v/>
      </c>
      <c r="G1796">
        <f>'Lay Out'!E1796</f>
        <v>0</v>
      </c>
      <c r="H1796" s="16" t="str">
        <f ca="1">IF('Lay Out'!A1796&gt;3,CONCATENATE('Lay Out'!A1796,RANDBETWEEN(1,99999)),(""))</f>
        <v/>
      </c>
      <c r="I1796" s="16" t="str">
        <f>IF('Lay Out'!A1796&gt;1,'Lay Out'!B1796,"")</f>
        <v/>
      </c>
      <c r="J1796" s="16" t="str">
        <f t="shared" si="169"/>
        <v/>
      </c>
      <c r="K1796" s="16" t="str">
        <f t="shared" si="170"/>
        <v/>
      </c>
      <c r="L1796" s="16" t="str" cm="1">
        <f t="array" ref="L1796">IF(E1796="","",_xlfn.IFS(E1796=18,40,E1796=16,3,E1796=10,10))</f>
        <v/>
      </c>
      <c r="M1796" s="22" t="str">
        <f>IF(E1796=18,'Lay Out'!D1796,IF(E1796=10,'Lay Out'!D1796,IF(E1796=16,'Lay Out'!D1796,"")))</f>
        <v/>
      </c>
      <c r="N1796" s="16" t="str">
        <f>IF(K1796=1,'Lay Out'!G1796,"")</f>
        <v/>
      </c>
      <c r="O1796" s="23" t="str">
        <f>IF(K1796=1,'Lay Out'!$J$25,"")</f>
        <v/>
      </c>
      <c r="P1796">
        <f t="shared" si="171"/>
        <v>90646</v>
      </c>
      <c r="Q1796" s="16" t="str">
        <f>IF(K1796=1,'Lay Out'!F1796,"")</f>
        <v/>
      </c>
    </row>
    <row r="1797" spans="1:17" ht="14.4">
      <c r="A1797" t="str">
        <f>IF(C1797="no",_xlfn.XLOOKUP(D1797,'BASE BANCOS'!B:B,'BASE BANCOS'!C:C,"",0,1),IF(C1797&gt;2,_xlfn.XLOOKUP(D1797,'BASE BANCOS'!A:A,'BASE BANCOS'!C:C,"",0,1),""))</f>
        <v/>
      </c>
      <c r="B1797" s="16" t="str">
        <f>_xlfn.XLOOKUP(A1797,'BASE BANCOS'!C:C,'BASE BANCOS'!B:B,"",0,1)</f>
        <v/>
      </c>
      <c r="C1797" t="str">
        <f t="shared" si="167"/>
        <v/>
      </c>
      <c r="D1797" s="16">
        <f t="shared" ref="D1797:D1860" si="172">IF(E1797=18,MID(F1797,1,3),IF(G1797="","",G1797))</f>
        <v>0</v>
      </c>
      <c r="E1797" t="str">
        <f t="shared" si="168"/>
        <v/>
      </c>
      <c r="F1797" s="21" t="str">
        <f>IF('Lay Out'!A1797&gt;1,'Lay Out'!C1797,"")</f>
        <v/>
      </c>
      <c r="G1797">
        <f>'Lay Out'!E1797</f>
        <v>0</v>
      </c>
      <c r="H1797" s="16" t="str">
        <f ca="1">IF('Lay Out'!A1797&gt;3,CONCATENATE('Lay Out'!A1797,RANDBETWEEN(1,99999)),(""))</f>
        <v/>
      </c>
      <c r="I1797" s="16" t="str">
        <f>IF('Lay Out'!A1797&gt;1,'Lay Out'!B1797,"")</f>
        <v/>
      </c>
      <c r="J1797" s="16" t="str">
        <f t="shared" si="169"/>
        <v/>
      </c>
      <c r="K1797" s="16" t="str">
        <f t="shared" si="170"/>
        <v/>
      </c>
      <c r="L1797" s="16" t="str" cm="1">
        <f t="array" ref="L1797">IF(E1797="","",_xlfn.IFS(E1797=18,40,E1797=16,3,E1797=10,10))</f>
        <v/>
      </c>
      <c r="M1797" s="22" t="str">
        <f>IF(E1797=18,'Lay Out'!D1797,IF(E1797=10,'Lay Out'!D1797,IF(E1797=16,'Lay Out'!D1797,"")))</f>
        <v/>
      </c>
      <c r="N1797" s="16" t="str">
        <f>IF(K1797=1,'Lay Out'!G1797,"")</f>
        <v/>
      </c>
      <c r="O1797" s="23" t="str">
        <f>IF(K1797=1,'Lay Out'!$J$25,"")</f>
        <v/>
      </c>
      <c r="P1797">
        <f t="shared" si="171"/>
        <v>90646</v>
      </c>
      <c r="Q1797" s="16" t="str">
        <f>IF(K1797=1,'Lay Out'!F1797,"")</f>
        <v/>
      </c>
    </row>
    <row r="1798" spans="1:17" ht="14.4">
      <c r="A1798" t="str">
        <f>IF(C1798="no",_xlfn.XLOOKUP(D1798,'BASE BANCOS'!B:B,'BASE BANCOS'!C:C,"",0,1),IF(C1798&gt;2,_xlfn.XLOOKUP(D1798,'BASE BANCOS'!A:A,'BASE BANCOS'!C:C,"",0,1),""))</f>
        <v/>
      </c>
      <c r="B1798" s="16" t="str">
        <f>_xlfn.XLOOKUP(A1798,'BASE BANCOS'!C:C,'BASE BANCOS'!B:B,"",0,1)</f>
        <v/>
      </c>
      <c r="C1798" t="str">
        <f t="shared" ref="C1798:C1861" si="173">IF(E1798=18,"ok",IF(E1798="","","no"))</f>
        <v/>
      </c>
      <c r="D1798" s="16">
        <f t="shared" si="172"/>
        <v>0</v>
      </c>
      <c r="E1798" t="str">
        <f t="shared" si="168"/>
        <v/>
      </c>
      <c r="F1798" s="21" t="str">
        <f>IF('Lay Out'!A1798&gt;1,'Lay Out'!C1798,"")</f>
        <v/>
      </c>
      <c r="G1798">
        <f>'Lay Out'!E1798</f>
        <v>0</v>
      </c>
      <c r="H1798" s="16" t="str">
        <f ca="1">IF('Lay Out'!A1798&gt;3,CONCATENATE('Lay Out'!A1798,RANDBETWEEN(1,99999)),(""))</f>
        <v/>
      </c>
      <c r="I1798" s="16" t="str">
        <f>IF('Lay Out'!A1798&gt;1,'Lay Out'!B1798,"")</f>
        <v/>
      </c>
      <c r="J1798" s="16" t="str">
        <f t="shared" si="169"/>
        <v/>
      </c>
      <c r="K1798" s="16" t="str">
        <f t="shared" si="170"/>
        <v/>
      </c>
      <c r="L1798" s="16" t="str" cm="1">
        <f t="array" ref="L1798">IF(E1798="","",_xlfn.IFS(E1798=18,40,E1798=16,3,E1798=10,10))</f>
        <v/>
      </c>
      <c r="M1798" s="22" t="str">
        <f>IF(E1798=18,'Lay Out'!D1798,IF(E1798=10,'Lay Out'!D1798,IF(E1798=16,'Lay Out'!D1798,"")))</f>
        <v/>
      </c>
      <c r="N1798" s="16" t="str">
        <f>IF(K1798=1,'Lay Out'!G1798,"")</f>
        <v/>
      </c>
      <c r="O1798" s="23" t="str">
        <f>IF(K1798=1,'Lay Out'!$J$25,"")</f>
        <v/>
      </c>
      <c r="P1798">
        <f t="shared" si="171"/>
        <v>90646</v>
      </c>
      <c r="Q1798" s="16" t="str">
        <f>IF(K1798=1,'Lay Out'!F1798,"")</f>
        <v/>
      </c>
    </row>
    <row r="1799" spans="1:17" ht="14.4">
      <c r="A1799" t="str">
        <f>IF(C1799="no",_xlfn.XLOOKUP(D1799,'BASE BANCOS'!B:B,'BASE BANCOS'!C:C,"",0,1),IF(C1799&gt;2,_xlfn.XLOOKUP(D1799,'BASE BANCOS'!A:A,'BASE BANCOS'!C:C,"",0,1),""))</f>
        <v/>
      </c>
      <c r="B1799" s="16" t="str">
        <f>_xlfn.XLOOKUP(A1799,'BASE BANCOS'!C:C,'BASE BANCOS'!B:B,"",0,1)</f>
        <v/>
      </c>
      <c r="C1799" t="str">
        <f t="shared" si="173"/>
        <v/>
      </c>
      <c r="D1799" s="16">
        <f t="shared" si="172"/>
        <v>0</v>
      </c>
      <c r="E1799" t="str">
        <f t="shared" si="168"/>
        <v/>
      </c>
      <c r="F1799" s="21" t="str">
        <f>IF('Lay Out'!A1799&gt;1,'Lay Out'!C1799,"")</f>
        <v/>
      </c>
      <c r="G1799">
        <f>'Lay Out'!E1799</f>
        <v>0</v>
      </c>
      <c r="H1799" s="16" t="str">
        <f ca="1">IF('Lay Out'!A1799&gt;3,CONCATENATE('Lay Out'!A1799,RANDBETWEEN(1,99999)),(""))</f>
        <v/>
      </c>
      <c r="I1799" s="16" t="str">
        <f>IF('Lay Out'!A1799&gt;1,'Lay Out'!B1799,"")</f>
        <v/>
      </c>
      <c r="J1799" s="16" t="str">
        <f t="shared" si="169"/>
        <v/>
      </c>
      <c r="K1799" s="16" t="str">
        <f t="shared" si="170"/>
        <v/>
      </c>
      <c r="L1799" s="16" t="str" cm="1">
        <f t="array" ref="L1799">IF(E1799="","",_xlfn.IFS(E1799=18,40,E1799=16,3,E1799=10,10))</f>
        <v/>
      </c>
      <c r="M1799" s="22" t="str">
        <f>IF(E1799=18,'Lay Out'!D1799,IF(E1799=10,'Lay Out'!D1799,IF(E1799=16,'Lay Out'!D1799,"")))</f>
        <v/>
      </c>
      <c r="N1799" s="16" t="str">
        <f>IF(K1799=1,'Lay Out'!G1799,"")</f>
        <v/>
      </c>
      <c r="O1799" s="23" t="str">
        <f>IF(K1799=1,'Lay Out'!$J$25,"")</f>
        <v/>
      </c>
      <c r="P1799">
        <f t="shared" si="171"/>
        <v>90646</v>
      </c>
      <c r="Q1799" s="16" t="str">
        <f>IF(K1799=1,'Lay Out'!F1799,"")</f>
        <v/>
      </c>
    </row>
    <row r="1800" spans="1:17" ht="14.4">
      <c r="A1800" t="str">
        <f>IF(C1800="no",_xlfn.XLOOKUP(D1800,'BASE BANCOS'!B:B,'BASE BANCOS'!C:C,"",0,1),IF(C1800&gt;2,_xlfn.XLOOKUP(D1800,'BASE BANCOS'!A:A,'BASE BANCOS'!C:C,"",0,1),""))</f>
        <v/>
      </c>
      <c r="B1800" s="16" t="str">
        <f>_xlfn.XLOOKUP(A1800,'BASE BANCOS'!C:C,'BASE BANCOS'!B:B,"",0,1)</f>
        <v/>
      </c>
      <c r="C1800" t="str">
        <f t="shared" si="173"/>
        <v/>
      </c>
      <c r="D1800" s="16">
        <f t="shared" si="172"/>
        <v>0</v>
      </c>
      <c r="E1800" t="str">
        <f t="shared" si="168"/>
        <v/>
      </c>
      <c r="F1800" s="21" t="str">
        <f>IF('Lay Out'!A1800&gt;1,'Lay Out'!C1800,"")</f>
        <v/>
      </c>
      <c r="G1800">
        <f>'Lay Out'!E1800</f>
        <v>0</v>
      </c>
      <c r="H1800" s="16" t="str">
        <f ca="1">IF('Lay Out'!A1800&gt;3,CONCATENATE('Lay Out'!A1800,RANDBETWEEN(1,99999)),(""))</f>
        <v/>
      </c>
      <c r="I1800" s="16" t="str">
        <f>IF('Lay Out'!A1800&gt;1,'Lay Out'!B1800,"")</f>
        <v/>
      </c>
      <c r="J1800" s="16" t="str">
        <f t="shared" si="169"/>
        <v/>
      </c>
      <c r="K1800" s="16" t="str">
        <f t="shared" si="170"/>
        <v/>
      </c>
      <c r="L1800" s="16" t="str" cm="1">
        <f t="array" ref="L1800">IF(E1800="","",_xlfn.IFS(E1800=18,40,E1800=16,3,E1800=10,10))</f>
        <v/>
      </c>
      <c r="M1800" s="22" t="str">
        <f>IF(E1800=18,'Lay Out'!D1800,IF(E1800=10,'Lay Out'!D1800,IF(E1800=16,'Lay Out'!D1800,"")))</f>
        <v/>
      </c>
      <c r="N1800" s="16" t="str">
        <f>IF(K1800=1,'Lay Out'!G1800,"")</f>
        <v/>
      </c>
      <c r="O1800" s="23" t="str">
        <f>IF(K1800=1,'Lay Out'!$J$25,"")</f>
        <v/>
      </c>
      <c r="P1800">
        <f t="shared" si="171"/>
        <v>90646</v>
      </c>
      <c r="Q1800" s="16" t="str">
        <f>IF(K1800=1,'Lay Out'!F1800,"")</f>
        <v/>
      </c>
    </row>
    <row r="1801" spans="1:17" ht="14.4">
      <c r="A1801" t="str">
        <f>IF(C1801="no",_xlfn.XLOOKUP(D1801,'BASE BANCOS'!B:B,'BASE BANCOS'!C:C,"",0,1),IF(C1801&gt;2,_xlfn.XLOOKUP(D1801,'BASE BANCOS'!A:A,'BASE BANCOS'!C:C,"",0,1),""))</f>
        <v/>
      </c>
      <c r="B1801" s="16" t="str">
        <f>_xlfn.XLOOKUP(A1801,'BASE BANCOS'!C:C,'BASE BANCOS'!B:B,"",0,1)</f>
        <v/>
      </c>
      <c r="C1801" t="str">
        <f t="shared" si="173"/>
        <v/>
      </c>
      <c r="D1801" s="16">
        <f t="shared" si="172"/>
        <v>0</v>
      </c>
      <c r="E1801" t="str">
        <f t="shared" si="168"/>
        <v/>
      </c>
      <c r="F1801" s="21" t="str">
        <f>IF('Lay Out'!A1801&gt;1,'Lay Out'!C1801,"")</f>
        <v/>
      </c>
      <c r="G1801">
        <f>'Lay Out'!E1801</f>
        <v>0</v>
      </c>
      <c r="H1801" s="16" t="str">
        <f ca="1">IF('Lay Out'!A1801&gt;3,CONCATENATE('Lay Out'!A1801,RANDBETWEEN(1,99999)),(""))</f>
        <v/>
      </c>
      <c r="I1801" s="16" t="str">
        <f>IF('Lay Out'!A1801&gt;1,'Lay Out'!B1801,"")</f>
        <v/>
      </c>
      <c r="J1801" s="16" t="str">
        <f t="shared" si="169"/>
        <v/>
      </c>
      <c r="K1801" s="16" t="str">
        <f t="shared" si="170"/>
        <v/>
      </c>
      <c r="L1801" s="16" t="str" cm="1">
        <f t="array" ref="L1801">IF(E1801="","",_xlfn.IFS(E1801=18,40,E1801=16,3,E1801=10,10))</f>
        <v/>
      </c>
      <c r="M1801" s="22" t="str">
        <f>IF(E1801=18,'Lay Out'!D1801,IF(E1801=10,'Lay Out'!D1801,IF(E1801=16,'Lay Out'!D1801,"")))</f>
        <v/>
      </c>
      <c r="N1801" s="16" t="str">
        <f>IF(K1801=1,'Lay Out'!G1801,"")</f>
        <v/>
      </c>
      <c r="O1801" s="23" t="str">
        <f>IF(K1801=1,'Lay Out'!$J$25,"")</f>
        <v/>
      </c>
      <c r="P1801">
        <f t="shared" si="171"/>
        <v>90646</v>
      </c>
      <c r="Q1801" s="16" t="str">
        <f>IF(K1801=1,'Lay Out'!F1801,"")</f>
        <v/>
      </c>
    </row>
    <row r="1802" spans="1:17" ht="14.4">
      <c r="A1802" t="str">
        <f>IF(C1802="no",_xlfn.XLOOKUP(D1802,'BASE BANCOS'!B:B,'BASE BANCOS'!C:C,"",0,1),IF(C1802&gt;2,_xlfn.XLOOKUP(D1802,'BASE BANCOS'!A:A,'BASE BANCOS'!C:C,"",0,1),""))</f>
        <v/>
      </c>
      <c r="B1802" s="16" t="str">
        <f>_xlfn.XLOOKUP(A1802,'BASE BANCOS'!C:C,'BASE BANCOS'!B:B,"",0,1)</f>
        <v/>
      </c>
      <c r="C1802" t="str">
        <f t="shared" si="173"/>
        <v/>
      </c>
      <c r="D1802" s="16">
        <f t="shared" si="172"/>
        <v>0</v>
      </c>
      <c r="E1802" t="str">
        <f t="shared" si="168"/>
        <v/>
      </c>
      <c r="F1802" s="21" t="str">
        <f>IF('Lay Out'!A1802&gt;1,'Lay Out'!C1802,"")</f>
        <v/>
      </c>
      <c r="G1802">
        <f>'Lay Out'!E1802</f>
        <v>0</v>
      </c>
      <c r="H1802" s="16" t="str">
        <f ca="1">IF('Lay Out'!A1802&gt;3,CONCATENATE('Lay Out'!A1802,RANDBETWEEN(1,99999)),(""))</f>
        <v/>
      </c>
      <c r="I1802" s="16" t="str">
        <f>IF('Lay Out'!A1802&gt;1,'Lay Out'!B1802,"")</f>
        <v/>
      </c>
      <c r="J1802" s="16" t="str">
        <f t="shared" si="169"/>
        <v/>
      </c>
      <c r="K1802" s="16" t="str">
        <f t="shared" si="170"/>
        <v/>
      </c>
      <c r="L1802" s="16" t="str" cm="1">
        <f t="array" ref="L1802">IF(E1802="","",_xlfn.IFS(E1802=18,40,E1802=16,3,E1802=10,10))</f>
        <v/>
      </c>
      <c r="M1802" s="22" t="str">
        <f>IF(E1802=18,'Lay Out'!D1802,IF(E1802=10,'Lay Out'!D1802,IF(E1802=16,'Lay Out'!D1802,"")))</f>
        <v/>
      </c>
      <c r="N1802" s="16" t="str">
        <f>IF(K1802=1,'Lay Out'!G1802,"")</f>
        <v/>
      </c>
      <c r="O1802" s="23" t="str">
        <f>IF(K1802=1,'Lay Out'!$J$25,"")</f>
        <v/>
      </c>
      <c r="P1802">
        <f t="shared" si="171"/>
        <v>90646</v>
      </c>
      <c r="Q1802" s="16" t="str">
        <f>IF(K1802=1,'Lay Out'!F1802,"")</f>
        <v/>
      </c>
    </row>
    <row r="1803" spans="1:17" ht="14.4">
      <c r="A1803" t="str">
        <f>IF(C1803="no",_xlfn.XLOOKUP(D1803,'BASE BANCOS'!B:B,'BASE BANCOS'!C:C,"",0,1),IF(C1803&gt;2,_xlfn.XLOOKUP(D1803,'BASE BANCOS'!A:A,'BASE BANCOS'!C:C,"",0,1),""))</f>
        <v/>
      </c>
      <c r="B1803" s="16" t="str">
        <f>_xlfn.XLOOKUP(A1803,'BASE BANCOS'!C:C,'BASE BANCOS'!B:B,"",0,1)</f>
        <v/>
      </c>
      <c r="C1803" t="str">
        <f t="shared" si="173"/>
        <v/>
      </c>
      <c r="D1803" s="16">
        <f t="shared" si="172"/>
        <v>0</v>
      </c>
      <c r="E1803" t="str">
        <f t="shared" si="168"/>
        <v/>
      </c>
      <c r="F1803" s="21" t="str">
        <f>IF('Lay Out'!A1803&gt;1,'Lay Out'!C1803,"")</f>
        <v/>
      </c>
      <c r="G1803">
        <f>'Lay Out'!E1803</f>
        <v>0</v>
      </c>
      <c r="H1803" s="16" t="str">
        <f ca="1">IF('Lay Out'!A1803&gt;3,CONCATENATE('Lay Out'!A1803,RANDBETWEEN(1,99999)),(""))</f>
        <v/>
      </c>
      <c r="I1803" s="16" t="str">
        <f>IF('Lay Out'!A1803&gt;1,'Lay Out'!B1803,"")</f>
        <v/>
      </c>
      <c r="J1803" s="16" t="str">
        <f t="shared" si="169"/>
        <v/>
      </c>
      <c r="K1803" s="16" t="str">
        <f t="shared" si="170"/>
        <v/>
      </c>
      <c r="L1803" s="16" t="str" cm="1">
        <f t="array" ref="L1803">IF(E1803="","",_xlfn.IFS(E1803=18,40,E1803=16,3,E1803=10,10))</f>
        <v/>
      </c>
      <c r="M1803" s="22" t="str">
        <f>IF(E1803=18,'Lay Out'!D1803,IF(E1803=10,'Lay Out'!D1803,IF(E1803=16,'Lay Out'!D1803,"")))</f>
        <v/>
      </c>
      <c r="N1803" s="16" t="str">
        <f>IF(K1803=1,'Lay Out'!G1803,"")</f>
        <v/>
      </c>
      <c r="O1803" s="23" t="str">
        <f>IF(K1803=1,'Lay Out'!$J$25,"")</f>
        <v/>
      </c>
      <c r="P1803">
        <f t="shared" si="171"/>
        <v>90646</v>
      </c>
      <c r="Q1803" s="16" t="str">
        <f>IF(K1803=1,'Lay Out'!F1803,"")</f>
        <v/>
      </c>
    </row>
    <row r="1804" spans="1:17" ht="14.4">
      <c r="A1804" t="str">
        <f>IF(C1804="no",_xlfn.XLOOKUP(D1804,'BASE BANCOS'!B:B,'BASE BANCOS'!C:C,"",0,1),IF(C1804&gt;2,_xlfn.XLOOKUP(D1804,'BASE BANCOS'!A:A,'BASE BANCOS'!C:C,"",0,1),""))</f>
        <v/>
      </c>
      <c r="B1804" s="16" t="str">
        <f>_xlfn.XLOOKUP(A1804,'BASE BANCOS'!C:C,'BASE BANCOS'!B:B,"",0,1)</f>
        <v/>
      </c>
      <c r="C1804" t="str">
        <f t="shared" si="173"/>
        <v/>
      </c>
      <c r="D1804" s="16">
        <f t="shared" si="172"/>
        <v>0</v>
      </c>
      <c r="E1804" t="str">
        <f t="shared" si="168"/>
        <v/>
      </c>
      <c r="F1804" s="21" t="str">
        <f>IF('Lay Out'!A1804&gt;1,'Lay Out'!C1804,"")</f>
        <v/>
      </c>
      <c r="G1804">
        <f>'Lay Out'!E1804</f>
        <v>0</v>
      </c>
      <c r="H1804" s="16" t="str">
        <f ca="1">IF('Lay Out'!A1804&gt;3,CONCATENATE('Lay Out'!A1804,RANDBETWEEN(1,99999)),(""))</f>
        <v/>
      </c>
      <c r="I1804" s="16" t="str">
        <f>IF('Lay Out'!A1804&gt;1,'Lay Out'!B1804,"")</f>
        <v/>
      </c>
      <c r="J1804" s="16" t="str">
        <f t="shared" si="169"/>
        <v/>
      </c>
      <c r="K1804" s="16" t="str">
        <f t="shared" si="170"/>
        <v/>
      </c>
      <c r="L1804" s="16" t="str" cm="1">
        <f t="array" ref="L1804">IF(E1804="","",_xlfn.IFS(E1804=18,40,E1804=16,3,E1804=10,10))</f>
        <v/>
      </c>
      <c r="M1804" s="22" t="str">
        <f>IF(E1804=18,'Lay Out'!D1804,IF(E1804=10,'Lay Out'!D1804,IF(E1804=16,'Lay Out'!D1804,"")))</f>
        <v/>
      </c>
      <c r="N1804" s="16" t="str">
        <f>IF(K1804=1,'Lay Out'!G1804,"")</f>
        <v/>
      </c>
      <c r="O1804" s="23" t="str">
        <f>IF(K1804=1,'Lay Out'!$J$25,"")</f>
        <v/>
      </c>
      <c r="P1804">
        <f t="shared" si="171"/>
        <v>90646</v>
      </c>
      <c r="Q1804" s="16" t="str">
        <f>IF(K1804=1,'Lay Out'!F1804,"")</f>
        <v/>
      </c>
    </row>
    <row r="1805" spans="1:17" ht="14.4">
      <c r="A1805" t="str">
        <f>IF(C1805="no",_xlfn.XLOOKUP(D1805,'BASE BANCOS'!B:B,'BASE BANCOS'!C:C,"",0,1),IF(C1805&gt;2,_xlfn.XLOOKUP(D1805,'BASE BANCOS'!A:A,'BASE BANCOS'!C:C,"",0,1),""))</f>
        <v/>
      </c>
      <c r="B1805" s="16" t="str">
        <f>_xlfn.XLOOKUP(A1805,'BASE BANCOS'!C:C,'BASE BANCOS'!B:B,"",0,1)</f>
        <v/>
      </c>
      <c r="C1805" t="str">
        <f t="shared" si="173"/>
        <v/>
      </c>
      <c r="D1805" s="16">
        <f t="shared" si="172"/>
        <v>0</v>
      </c>
      <c r="E1805" t="str">
        <f t="shared" si="168"/>
        <v/>
      </c>
      <c r="F1805" s="21" t="str">
        <f>IF('Lay Out'!A1805&gt;1,'Lay Out'!C1805,"")</f>
        <v/>
      </c>
      <c r="G1805">
        <f>'Lay Out'!E1805</f>
        <v>0</v>
      </c>
      <c r="H1805" s="16" t="str">
        <f ca="1">IF('Lay Out'!A1805&gt;3,CONCATENATE('Lay Out'!A1805,RANDBETWEEN(1,99999)),(""))</f>
        <v/>
      </c>
      <c r="I1805" s="16" t="str">
        <f>IF('Lay Out'!A1805&gt;1,'Lay Out'!B1805,"")</f>
        <v/>
      </c>
      <c r="J1805" s="16" t="str">
        <f t="shared" si="169"/>
        <v/>
      </c>
      <c r="K1805" s="16" t="str">
        <f t="shared" si="170"/>
        <v/>
      </c>
      <c r="L1805" s="16" t="str" cm="1">
        <f t="array" ref="L1805">IF(E1805="","",_xlfn.IFS(E1805=18,40,E1805=16,3,E1805=10,10))</f>
        <v/>
      </c>
      <c r="M1805" s="22" t="str">
        <f>IF(E1805=18,'Lay Out'!D1805,IF(E1805=10,'Lay Out'!D1805,IF(E1805=16,'Lay Out'!D1805,"")))</f>
        <v/>
      </c>
      <c r="N1805" s="16" t="str">
        <f>IF(K1805=1,'Lay Out'!G1805,"")</f>
        <v/>
      </c>
      <c r="O1805" s="23" t="str">
        <f>IF(K1805=1,'Lay Out'!$J$25,"")</f>
        <v/>
      </c>
      <c r="P1805">
        <f t="shared" si="171"/>
        <v>90646</v>
      </c>
      <c r="Q1805" s="16" t="str">
        <f>IF(K1805=1,'Lay Out'!F1805,"")</f>
        <v/>
      </c>
    </row>
    <row r="1806" spans="1:17" ht="14.4">
      <c r="A1806" t="str">
        <f>IF(C1806="no",_xlfn.XLOOKUP(D1806,'BASE BANCOS'!B:B,'BASE BANCOS'!C:C,"",0,1),IF(C1806&gt;2,_xlfn.XLOOKUP(D1806,'BASE BANCOS'!A:A,'BASE BANCOS'!C:C,"",0,1),""))</f>
        <v/>
      </c>
      <c r="B1806" s="16" t="str">
        <f>_xlfn.XLOOKUP(A1806,'BASE BANCOS'!C:C,'BASE BANCOS'!B:B,"",0,1)</f>
        <v/>
      </c>
      <c r="C1806" t="str">
        <f t="shared" si="173"/>
        <v/>
      </c>
      <c r="D1806" s="16">
        <f t="shared" si="172"/>
        <v>0</v>
      </c>
      <c r="E1806" t="str">
        <f t="shared" si="168"/>
        <v/>
      </c>
      <c r="F1806" s="21" t="str">
        <f>IF('Lay Out'!A1806&gt;1,'Lay Out'!C1806,"")</f>
        <v/>
      </c>
      <c r="G1806">
        <f>'Lay Out'!E1806</f>
        <v>0</v>
      </c>
      <c r="H1806" s="16" t="str">
        <f ca="1">IF('Lay Out'!A1806&gt;3,CONCATENATE('Lay Out'!A1806,RANDBETWEEN(1,99999)),(""))</f>
        <v/>
      </c>
      <c r="I1806" s="16" t="str">
        <f>IF('Lay Out'!A1806&gt;1,'Lay Out'!B1806,"")</f>
        <v/>
      </c>
      <c r="J1806" s="16" t="str">
        <f t="shared" si="169"/>
        <v/>
      </c>
      <c r="K1806" s="16" t="str">
        <f t="shared" si="170"/>
        <v/>
      </c>
      <c r="L1806" s="16" t="str" cm="1">
        <f t="array" ref="L1806">IF(E1806="","",_xlfn.IFS(E1806=18,40,E1806=16,3,E1806=10,10))</f>
        <v/>
      </c>
      <c r="M1806" s="22" t="str">
        <f>IF(E1806=18,'Lay Out'!D1806,IF(E1806=10,'Lay Out'!D1806,IF(E1806=16,'Lay Out'!D1806,"")))</f>
        <v/>
      </c>
      <c r="N1806" s="16" t="str">
        <f>IF(K1806=1,'Lay Out'!G1806,"")</f>
        <v/>
      </c>
      <c r="O1806" s="23" t="str">
        <f>IF(K1806=1,'Lay Out'!$J$25,"")</f>
        <v/>
      </c>
      <c r="P1806">
        <f t="shared" si="171"/>
        <v>90646</v>
      </c>
      <c r="Q1806" s="16" t="str">
        <f>IF(K1806=1,'Lay Out'!F1806,"")</f>
        <v/>
      </c>
    </row>
    <row r="1807" spans="1:17" ht="14.4">
      <c r="A1807" t="str">
        <f>IF(C1807="no",_xlfn.XLOOKUP(D1807,'BASE BANCOS'!B:B,'BASE BANCOS'!C:C,"",0,1),IF(C1807&gt;2,_xlfn.XLOOKUP(D1807,'BASE BANCOS'!A:A,'BASE BANCOS'!C:C,"",0,1),""))</f>
        <v/>
      </c>
      <c r="B1807" s="16" t="str">
        <f>_xlfn.XLOOKUP(A1807,'BASE BANCOS'!C:C,'BASE BANCOS'!B:B,"",0,1)</f>
        <v/>
      </c>
      <c r="C1807" t="str">
        <f t="shared" si="173"/>
        <v/>
      </c>
      <c r="D1807" s="16">
        <f t="shared" si="172"/>
        <v>0</v>
      </c>
      <c r="E1807" t="str">
        <f t="shared" si="168"/>
        <v/>
      </c>
      <c r="F1807" s="21" t="str">
        <f>IF('Lay Out'!A1807&gt;1,'Lay Out'!C1807,"")</f>
        <v/>
      </c>
      <c r="G1807">
        <f>'Lay Out'!E1807</f>
        <v>0</v>
      </c>
      <c r="H1807" s="16" t="str">
        <f ca="1">IF('Lay Out'!A1807&gt;3,CONCATENATE('Lay Out'!A1807,RANDBETWEEN(1,99999)),(""))</f>
        <v/>
      </c>
      <c r="I1807" s="16" t="str">
        <f>IF('Lay Out'!A1807&gt;1,'Lay Out'!B1807,"")</f>
        <v/>
      </c>
      <c r="J1807" s="16" t="str">
        <f t="shared" si="169"/>
        <v/>
      </c>
      <c r="K1807" s="16" t="str">
        <f t="shared" si="170"/>
        <v/>
      </c>
      <c r="L1807" s="16" t="str" cm="1">
        <f t="array" ref="L1807">IF(E1807="","",_xlfn.IFS(E1807=18,40,E1807=16,3,E1807=10,10))</f>
        <v/>
      </c>
      <c r="M1807" s="22" t="str">
        <f>IF(E1807=18,'Lay Out'!D1807,IF(E1807=10,'Lay Out'!D1807,IF(E1807=16,'Lay Out'!D1807,"")))</f>
        <v/>
      </c>
      <c r="N1807" s="16" t="str">
        <f>IF(K1807=1,'Lay Out'!G1807,"")</f>
        <v/>
      </c>
      <c r="O1807" s="23" t="str">
        <f>IF(K1807=1,'Lay Out'!$J$25,"")</f>
        <v/>
      </c>
      <c r="P1807">
        <f t="shared" si="171"/>
        <v>90646</v>
      </c>
      <c r="Q1807" s="16" t="str">
        <f>IF(K1807=1,'Lay Out'!F1807,"")</f>
        <v/>
      </c>
    </row>
    <row r="1808" spans="1:17" ht="14.4">
      <c r="A1808" t="str">
        <f>IF(C1808="no",_xlfn.XLOOKUP(D1808,'BASE BANCOS'!B:B,'BASE BANCOS'!C:C,"",0,1),IF(C1808&gt;2,_xlfn.XLOOKUP(D1808,'BASE BANCOS'!A:A,'BASE BANCOS'!C:C,"",0,1),""))</f>
        <v/>
      </c>
      <c r="B1808" s="16" t="str">
        <f>_xlfn.XLOOKUP(A1808,'BASE BANCOS'!C:C,'BASE BANCOS'!B:B,"",0,1)</f>
        <v/>
      </c>
      <c r="C1808" t="str">
        <f t="shared" si="173"/>
        <v/>
      </c>
      <c r="D1808" s="16">
        <f t="shared" si="172"/>
        <v>0</v>
      </c>
      <c r="E1808" t="str">
        <f t="shared" si="168"/>
        <v/>
      </c>
      <c r="F1808" s="21" t="str">
        <f>IF('Lay Out'!A1808&gt;1,'Lay Out'!C1808,"")</f>
        <v/>
      </c>
      <c r="G1808">
        <f>'Lay Out'!E1808</f>
        <v>0</v>
      </c>
      <c r="H1808" s="16" t="str">
        <f ca="1">IF('Lay Out'!A1808&gt;3,CONCATENATE('Lay Out'!A1808,RANDBETWEEN(1,99999)),(""))</f>
        <v/>
      </c>
      <c r="I1808" s="16" t="str">
        <f>IF('Lay Out'!A1808&gt;1,'Lay Out'!B1808,"")</f>
        <v/>
      </c>
      <c r="J1808" s="16" t="str">
        <f t="shared" si="169"/>
        <v/>
      </c>
      <c r="K1808" s="16" t="str">
        <f t="shared" si="170"/>
        <v/>
      </c>
      <c r="L1808" s="16" t="str" cm="1">
        <f t="array" ref="L1808">IF(E1808="","",_xlfn.IFS(E1808=18,40,E1808=16,3,E1808=10,10))</f>
        <v/>
      </c>
      <c r="M1808" s="22" t="str">
        <f>IF(E1808=18,'Lay Out'!D1808,IF(E1808=10,'Lay Out'!D1808,IF(E1808=16,'Lay Out'!D1808,"")))</f>
        <v/>
      </c>
      <c r="N1808" s="16" t="str">
        <f>IF(K1808=1,'Lay Out'!G1808,"")</f>
        <v/>
      </c>
      <c r="O1808" s="23" t="str">
        <f>IF(K1808=1,'Lay Out'!$J$25,"")</f>
        <v/>
      </c>
      <c r="P1808">
        <f t="shared" si="171"/>
        <v>90646</v>
      </c>
      <c r="Q1808" s="16" t="str">
        <f>IF(K1808=1,'Lay Out'!F1808,"")</f>
        <v/>
      </c>
    </row>
    <row r="1809" spans="1:17" ht="14.4">
      <c r="A1809" t="str">
        <f>IF(C1809="no",_xlfn.XLOOKUP(D1809,'BASE BANCOS'!B:B,'BASE BANCOS'!C:C,"",0,1),IF(C1809&gt;2,_xlfn.XLOOKUP(D1809,'BASE BANCOS'!A:A,'BASE BANCOS'!C:C,"",0,1),""))</f>
        <v/>
      </c>
      <c r="B1809" s="16" t="str">
        <f>_xlfn.XLOOKUP(A1809,'BASE BANCOS'!C:C,'BASE BANCOS'!B:B,"",0,1)</f>
        <v/>
      </c>
      <c r="C1809" t="str">
        <f t="shared" si="173"/>
        <v/>
      </c>
      <c r="D1809" s="16">
        <f t="shared" si="172"/>
        <v>0</v>
      </c>
      <c r="E1809" t="str">
        <f t="shared" si="168"/>
        <v/>
      </c>
      <c r="F1809" s="21" t="str">
        <f>IF('Lay Out'!A1809&gt;1,'Lay Out'!C1809,"")</f>
        <v/>
      </c>
      <c r="G1809">
        <f>'Lay Out'!E1809</f>
        <v>0</v>
      </c>
      <c r="H1809" s="16" t="str">
        <f ca="1">IF('Lay Out'!A1809&gt;3,CONCATENATE('Lay Out'!A1809,RANDBETWEEN(1,99999)),(""))</f>
        <v/>
      </c>
      <c r="I1809" s="16" t="str">
        <f>IF('Lay Out'!A1809&gt;1,'Lay Out'!B1809,"")</f>
        <v/>
      </c>
      <c r="J1809" s="16" t="str">
        <f t="shared" si="169"/>
        <v/>
      </c>
      <c r="K1809" s="16" t="str">
        <f t="shared" si="170"/>
        <v/>
      </c>
      <c r="L1809" s="16" t="str" cm="1">
        <f t="array" ref="L1809">IF(E1809="","",_xlfn.IFS(E1809=18,40,E1809=16,3,E1809=10,10))</f>
        <v/>
      </c>
      <c r="M1809" s="22" t="str">
        <f>IF(E1809=18,'Lay Out'!D1809,IF(E1809=10,'Lay Out'!D1809,IF(E1809=16,'Lay Out'!D1809,"")))</f>
        <v/>
      </c>
      <c r="N1809" s="16" t="str">
        <f>IF(K1809=1,'Lay Out'!G1809,"")</f>
        <v/>
      </c>
      <c r="O1809" s="23" t="str">
        <f>IF(K1809=1,'Lay Out'!$J$25,"")</f>
        <v/>
      </c>
      <c r="P1809">
        <f t="shared" si="171"/>
        <v>90646</v>
      </c>
      <c r="Q1809" s="16" t="str">
        <f>IF(K1809=1,'Lay Out'!F1809,"")</f>
        <v/>
      </c>
    </row>
    <row r="1810" spans="1:17" ht="14.4">
      <c r="A1810" t="str">
        <f>IF(C1810="no",_xlfn.XLOOKUP(D1810,'BASE BANCOS'!B:B,'BASE BANCOS'!C:C,"",0,1),IF(C1810&gt;2,_xlfn.XLOOKUP(D1810,'BASE BANCOS'!A:A,'BASE BANCOS'!C:C,"",0,1),""))</f>
        <v/>
      </c>
      <c r="B1810" s="16" t="str">
        <f>_xlfn.XLOOKUP(A1810,'BASE BANCOS'!C:C,'BASE BANCOS'!B:B,"",0,1)</f>
        <v/>
      </c>
      <c r="C1810" t="str">
        <f t="shared" si="173"/>
        <v/>
      </c>
      <c r="D1810" s="16">
        <f t="shared" si="172"/>
        <v>0</v>
      </c>
      <c r="E1810" t="str">
        <f t="shared" si="168"/>
        <v/>
      </c>
      <c r="F1810" s="21" t="str">
        <f>IF('Lay Out'!A1810&gt;1,'Lay Out'!C1810,"")</f>
        <v/>
      </c>
      <c r="G1810">
        <f>'Lay Out'!E1810</f>
        <v>0</v>
      </c>
      <c r="H1810" s="16" t="str">
        <f ca="1">IF('Lay Out'!A1810&gt;3,CONCATENATE('Lay Out'!A1810,RANDBETWEEN(1,99999)),(""))</f>
        <v/>
      </c>
      <c r="I1810" s="16" t="str">
        <f>IF('Lay Out'!A1810&gt;1,'Lay Out'!B1810,"")</f>
        <v/>
      </c>
      <c r="J1810" s="16" t="str">
        <f t="shared" si="169"/>
        <v/>
      </c>
      <c r="K1810" s="16" t="str">
        <f t="shared" si="170"/>
        <v/>
      </c>
      <c r="L1810" s="16" t="str" cm="1">
        <f t="array" ref="L1810">IF(E1810="","",_xlfn.IFS(E1810=18,40,E1810=16,3,E1810=10,10))</f>
        <v/>
      </c>
      <c r="M1810" s="22" t="str">
        <f>IF(E1810=18,'Lay Out'!D1810,IF(E1810=10,'Lay Out'!D1810,IF(E1810=16,'Lay Out'!D1810,"")))</f>
        <v/>
      </c>
      <c r="N1810" s="16" t="str">
        <f>IF(K1810=1,'Lay Out'!G1810,"")</f>
        <v/>
      </c>
      <c r="O1810" s="23" t="str">
        <f>IF(K1810=1,'Lay Out'!$J$25,"")</f>
        <v/>
      </c>
      <c r="P1810">
        <f t="shared" si="171"/>
        <v>90646</v>
      </c>
      <c r="Q1810" s="16" t="str">
        <f>IF(K1810=1,'Lay Out'!F1810,"")</f>
        <v/>
      </c>
    </row>
    <row r="1811" spans="1:17" ht="14.4">
      <c r="A1811" t="str">
        <f>IF(C1811="no",_xlfn.XLOOKUP(D1811,'BASE BANCOS'!B:B,'BASE BANCOS'!C:C,"",0,1),IF(C1811&gt;2,_xlfn.XLOOKUP(D1811,'BASE BANCOS'!A:A,'BASE BANCOS'!C:C,"",0,1),""))</f>
        <v/>
      </c>
      <c r="B1811" s="16" t="str">
        <f>_xlfn.XLOOKUP(A1811,'BASE BANCOS'!C:C,'BASE BANCOS'!B:B,"",0,1)</f>
        <v/>
      </c>
      <c r="C1811" t="str">
        <f t="shared" si="173"/>
        <v/>
      </c>
      <c r="D1811" s="16">
        <f t="shared" si="172"/>
        <v>0</v>
      </c>
      <c r="E1811" t="str">
        <f t="shared" si="168"/>
        <v/>
      </c>
      <c r="F1811" s="21" t="str">
        <f>IF('Lay Out'!A1811&gt;1,'Lay Out'!C1811,"")</f>
        <v/>
      </c>
      <c r="G1811">
        <f>'Lay Out'!E1811</f>
        <v>0</v>
      </c>
      <c r="H1811" s="16" t="str">
        <f ca="1">IF('Lay Out'!A1811&gt;3,CONCATENATE('Lay Out'!A1811,RANDBETWEEN(1,99999)),(""))</f>
        <v/>
      </c>
      <c r="I1811" s="16" t="str">
        <f>IF('Lay Out'!A1811&gt;1,'Lay Out'!B1811,"")</f>
        <v/>
      </c>
      <c r="J1811" s="16" t="str">
        <f t="shared" si="169"/>
        <v/>
      </c>
      <c r="K1811" s="16" t="str">
        <f t="shared" si="170"/>
        <v/>
      </c>
      <c r="L1811" s="16" t="str" cm="1">
        <f t="array" ref="L1811">IF(E1811="","",_xlfn.IFS(E1811=18,40,E1811=16,3,E1811=10,10))</f>
        <v/>
      </c>
      <c r="M1811" s="22" t="str">
        <f>IF(E1811=18,'Lay Out'!D1811,IF(E1811=10,'Lay Out'!D1811,IF(E1811=16,'Lay Out'!D1811,"")))</f>
        <v/>
      </c>
      <c r="N1811" s="16" t="str">
        <f>IF(K1811=1,'Lay Out'!G1811,"")</f>
        <v/>
      </c>
      <c r="O1811" s="23" t="str">
        <f>IF(K1811=1,'Lay Out'!$J$25,"")</f>
        <v/>
      </c>
      <c r="P1811">
        <f t="shared" si="171"/>
        <v>90646</v>
      </c>
      <c r="Q1811" s="16" t="str">
        <f>IF(K1811=1,'Lay Out'!F1811,"")</f>
        <v/>
      </c>
    </row>
    <row r="1812" spans="1:17" ht="14.4">
      <c r="A1812" t="str">
        <f>IF(C1812="no",_xlfn.XLOOKUP(D1812,'BASE BANCOS'!B:B,'BASE BANCOS'!C:C,"",0,1),IF(C1812&gt;2,_xlfn.XLOOKUP(D1812,'BASE BANCOS'!A:A,'BASE BANCOS'!C:C,"",0,1),""))</f>
        <v/>
      </c>
      <c r="B1812" s="16" t="str">
        <f>_xlfn.XLOOKUP(A1812,'BASE BANCOS'!C:C,'BASE BANCOS'!B:B,"",0,1)</f>
        <v/>
      </c>
      <c r="C1812" t="str">
        <f t="shared" si="173"/>
        <v/>
      </c>
      <c r="D1812" s="16">
        <f t="shared" si="172"/>
        <v>0</v>
      </c>
      <c r="E1812" t="str">
        <f t="shared" si="168"/>
        <v/>
      </c>
      <c r="F1812" s="21" t="str">
        <f>IF('Lay Out'!A1812&gt;1,'Lay Out'!C1812,"")</f>
        <v/>
      </c>
      <c r="G1812">
        <f>'Lay Out'!E1812</f>
        <v>0</v>
      </c>
      <c r="H1812" s="16" t="str">
        <f ca="1">IF('Lay Out'!A1812&gt;3,CONCATENATE('Lay Out'!A1812,RANDBETWEEN(1,99999)),(""))</f>
        <v/>
      </c>
      <c r="I1812" s="16" t="str">
        <f>IF('Lay Out'!A1812&gt;1,'Lay Out'!B1812,"")</f>
        <v/>
      </c>
      <c r="J1812" s="16" t="str">
        <f t="shared" si="169"/>
        <v/>
      </c>
      <c r="K1812" s="16" t="str">
        <f t="shared" si="170"/>
        <v/>
      </c>
      <c r="L1812" s="16" t="str" cm="1">
        <f t="array" ref="L1812">IF(E1812="","",_xlfn.IFS(E1812=18,40,E1812=16,3,E1812=10,10))</f>
        <v/>
      </c>
      <c r="M1812" s="22" t="str">
        <f>IF(E1812=18,'Lay Out'!D1812,IF(E1812=10,'Lay Out'!D1812,IF(E1812=16,'Lay Out'!D1812,"")))</f>
        <v/>
      </c>
      <c r="N1812" s="16" t="str">
        <f>IF(K1812=1,'Lay Out'!G1812,"")</f>
        <v/>
      </c>
      <c r="O1812" s="23" t="str">
        <f>IF(K1812=1,'Lay Out'!$J$25,"")</f>
        <v/>
      </c>
      <c r="P1812">
        <f t="shared" si="171"/>
        <v>90646</v>
      </c>
      <c r="Q1812" s="16" t="str">
        <f>IF(K1812=1,'Lay Out'!F1812,"")</f>
        <v/>
      </c>
    </row>
    <row r="1813" spans="1:17" ht="14.4">
      <c r="A1813" t="str">
        <f>IF(C1813="no",_xlfn.XLOOKUP(D1813,'BASE BANCOS'!B:B,'BASE BANCOS'!C:C,"",0,1),IF(C1813&gt;2,_xlfn.XLOOKUP(D1813,'BASE BANCOS'!A:A,'BASE BANCOS'!C:C,"",0,1),""))</f>
        <v/>
      </c>
      <c r="B1813" s="16" t="str">
        <f>_xlfn.XLOOKUP(A1813,'BASE BANCOS'!C:C,'BASE BANCOS'!B:B,"",0,1)</f>
        <v/>
      </c>
      <c r="C1813" t="str">
        <f t="shared" si="173"/>
        <v/>
      </c>
      <c r="D1813" s="16">
        <f t="shared" si="172"/>
        <v>0</v>
      </c>
      <c r="E1813" t="str">
        <f t="shared" si="168"/>
        <v/>
      </c>
      <c r="F1813" s="21" t="str">
        <f>IF('Lay Out'!A1813&gt;1,'Lay Out'!C1813,"")</f>
        <v/>
      </c>
      <c r="G1813">
        <f>'Lay Out'!E1813</f>
        <v>0</v>
      </c>
      <c r="H1813" s="16" t="str">
        <f ca="1">IF('Lay Out'!A1813&gt;3,CONCATENATE('Lay Out'!A1813,RANDBETWEEN(1,99999)),(""))</f>
        <v/>
      </c>
      <c r="I1813" s="16" t="str">
        <f>IF('Lay Out'!A1813&gt;1,'Lay Out'!B1813,"")</f>
        <v/>
      </c>
      <c r="J1813" s="16" t="str">
        <f t="shared" si="169"/>
        <v/>
      </c>
      <c r="K1813" s="16" t="str">
        <f t="shared" si="170"/>
        <v/>
      </c>
      <c r="L1813" s="16" t="str" cm="1">
        <f t="array" ref="L1813">IF(E1813="","",_xlfn.IFS(E1813=18,40,E1813=16,3,E1813=10,10))</f>
        <v/>
      </c>
      <c r="M1813" s="22" t="str">
        <f>IF(E1813=18,'Lay Out'!D1813,IF(E1813=10,'Lay Out'!D1813,IF(E1813=16,'Lay Out'!D1813,"")))</f>
        <v/>
      </c>
      <c r="N1813" s="16" t="str">
        <f>IF(K1813=1,'Lay Out'!G1813,"")</f>
        <v/>
      </c>
      <c r="O1813" s="23" t="str">
        <f>IF(K1813=1,'Lay Out'!$J$25,"")</f>
        <v/>
      </c>
      <c r="P1813">
        <f t="shared" si="171"/>
        <v>90646</v>
      </c>
      <c r="Q1813" s="16" t="str">
        <f>IF(K1813=1,'Lay Out'!F1813,"")</f>
        <v/>
      </c>
    </row>
    <row r="1814" spans="1:17" ht="14.4">
      <c r="A1814" t="str">
        <f>IF(C1814="no",_xlfn.XLOOKUP(D1814,'BASE BANCOS'!B:B,'BASE BANCOS'!C:C,"",0,1),IF(C1814&gt;2,_xlfn.XLOOKUP(D1814,'BASE BANCOS'!A:A,'BASE BANCOS'!C:C,"",0,1),""))</f>
        <v/>
      </c>
      <c r="B1814" s="16" t="str">
        <f>_xlfn.XLOOKUP(A1814,'BASE BANCOS'!C:C,'BASE BANCOS'!B:B,"",0,1)</f>
        <v/>
      </c>
      <c r="C1814" t="str">
        <f t="shared" si="173"/>
        <v/>
      </c>
      <c r="D1814" s="16">
        <f t="shared" si="172"/>
        <v>0</v>
      </c>
      <c r="E1814" t="str">
        <f t="shared" si="168"/>
        <v/>
      </c>
      <c r="F1814" s="21" t="str">
        <f>IF('Lay Out'!A1814&gt;1,'Lay Out'!C1814,"")</f>
        <v/>
      </c>
      <c r="G1814">
        <f>'Lay Out'!E1814</f>
        <v>0</v>
      </c>
      <c r="H1814" s="16" t="str">
        <f ca="1">IF('Lay Out'!A1814&gt;3,CONCATENATE('Lay Out'!A1814,RANDBETWEEN(1,99999)),(""))</f>
        <v/>
      </c>
      <c r="I1814" s="16" t="str">
        <f>IF('Lay Out'!A1814&gt;1,'Lay Out'!B1814,"")</f>
        <v/>
      </c>
      <c r="J1814" s="16" t="str">
        <f t="shared" si="169"/>
        <v/>
      </c>
      <c r="K1814" s="16" t="str">
        <f t="shared" si="170"/>
        <v/>
      </c>
      <c r="L1814" s="16" t="str" cm="1">
        <f t="array" ref="L1814">IF(E1814="","",_xlfn.IFS(E1814=18,40,E1814=16,3,E1814=10,10))</f>
        <v/>
      </c>
      <c r="M1814" s="22" t="str">
        <f>IF(E1814=18,'Lay Out'!D1814,IF(E1814=10,'Lay Out'!D1814,IF(E1814=16,'Lay Out'!D1814,"")))</f>
        <v/>
      </c>
      <c r="N1814" s="16" t="str">
        <f>IF(K1814=1,'Lay Out'!G1814,"")</f>
        <v/>
      </c>
      <c r="O1814" s="23" t="str">
        <f>IF(K1814=1,'Lay Out'!$J$25,"")</f>
        <v/>
      </c>
      <c r="P1814">
        <f t="shared" si="171"/>
        <v>90646</v>
      </c>
      <c r="Q1814" s="16" t="str">
        <f>IF(K1814=1,'Lay Out'!F1814,"")</f>
        <v/>
      </c>
    </row>
    <row r="1815" spans="1:17" ht="14.4">
      <c r="A1815" t="str">
        <f>IF(C1815="no",_xlfn.XLOOKUP(D1815,'BASE BANCOS'!B:B,'BASE BANCOS'!C:C,"",0,1),IF(C1815&gt;2,_xlfn.XLOOKUP(D1815,'BASE BANCOS'!A:A,'BASE BANCOS'!C:C,"",0,1),""))</f>
        <v/>
      </c>
      <c r="B1815" s="16" t="str">
        <f>_xlfn.XLOOKUP(A1815,'BASE BANCOS'!C:C,'BASE BANCOS'!B:B,"",0,1)</f>
        <v/>
      </c>
      <c r="C1815" t="str">
        <f t="shared" si="173"/>
        <v/>
      </c>
      <c r="D1815" s="16">
        <f t="shared" si="172"/>
        <v>0</v>
      </c>
      <c r="E1815" t="str">
        <f t="shared" si="168"/>
        <v/>
      </c>
      <c r="F1815" s="21" t="str">
        <f>IF('Lay Out'!A1815&gt;1,'Lay Out'!C1815,"")</f>
        <v/>
      </c>
      <c r="G1815">
        <f>'Lay Out'!E1815</f>
        <v>0</v>
      </c>
      <c r="H1815" s="16" t="str">
        <f ca="1">IF('Lay Out'!A1815&gt;3,CONCATENATE('Lay Out'!A1815,RANDBETWEEN(1,99999)),(""))</f>
        <v/>
      </c>
      <c r="I1815" s="16" t="str">
        <f>IF('Lay Out'!A1815&gt;1,'Lay Out'!B1815,"")</f>
        <v/>
      </c>
      <c r="J1815" s="16" t="str">
        <f t="shared" si="169"/>
        <v/>
      </c>
      <c r="K1815" s="16" t="str">
        <f t="shared" si="170"/>
        <v/>
      </c>
      <c r="L1815" s="16" t="str" cm="1">
        <f t="array" ref="L1815">IF(E1815="","",_xlfn.IFS(E1815=18,40,E1815=16,3,E1815=10,10))</f>
        <v/>
      </c>
      <c r="M1815" s="22" t="str">
        <f>IF(E1815=18,'Lay Out'!D1815,IF(E1815=10,'Lay Out'!D1815,IF(E1815=16,'Lay Out'!D1815,"")))</f>
        <v/>
      </c>
      <c r="N1815" s="16" t="str">
        <f>IF(K1815=1,'Lay Out'!G1815,"")</f>
        <v/>
      </c>
      <c r="O1815" s="23" t="str">
        <f>IF(K1815=1,'Lay Out'!$J$25,"")</f>
        <v/>
      </c>
      <c r="P1815">
        <f t="shared" si="171"/>
        <v>90646</v>
      </c>
      <c r="Q1815" s="16" t="str">
        <f>IF(K1815=1,'Lay Out'!F1815,"")</f>
        <v/>
      </c>
    </row>
    <row r="1816" spans="1:17" ht="14.4">
      <c r="A1816" t="str">
        <f>IF(C1816="no",_xlfn.XLOOKUP(D1816,'BASE BANCOS'!B:B,'BASE BANCOS'!C:C,"",0,1),IF(C1816&gt;2,_xlfn.XLOOKUP(D1816,'BASE BANCOS'!A:A,'BASE BANCOS'!C:C,"",0,1),""))</f>
        <v/>
      </c>
      <c r="B1816" s="16" t="str">
        <f>_xlfn.XLOOKUP(A1816,'BASE BANCOS'!C:C,'BASE BANCOS'!B:B,"",0,1)</f>
        <v/>
      </c>
      <c r="C1816" t="str">
        <f t="shared" si="173"/>
        <v/>
      </c>
      <c r="D1816" s="16">
        <f t="shared" si="172"/>
        <v>0</v>
      </c>
      <c r="E1816" t="str">
        <f t="shared" si="168"/>
        <v/>
      </c>
      <c r="F1816" s="21" t="str">
        <f>IF('Lay Out'!A1816&gt;1,'Lay Out'!C1816,"")</f>
        <v/>
      </c>
      <c r="G1816">
        <f>'Lay Out'!E1816</f>
        <v>0</v>
      </c>
      <c r="H1816" s="16" t="str">
        <f ca="1">IF('Lay Out'!A1816&gt;3,CONCATENATE('Lay Out'!A1816,RANDBETWEEN(1,99999)),(""))</f>
        <v/>
      </c>
      <c r="I1816" s="16" t="str">
        <f>IF('Lay Out'!A1816&gt;1,'Lay Out'!B1816,"")</f>
        <v/>
      </c>
      <c r="J1816" s="16" t="str">
        <f t="shared" si="169"/>
        <v/>
      </c>
      <c r="K1816" s="16" t="str">
        <f t="shared" si="170"/>
        <v/>
      </c>
      <c r="L1816" s="16" t="str" cm="1">
        <f t="array" ref="L1816">IF(E1816="","",_xlfn.IFS(E1816=18,40,E1816=16,3,E1816=10,10))</f>
        <v/>
      </c>
      <c r="M1816" s="22" t="str">
        <f>IF(E1816=18,'Lay Out'!D1816,IF(E1816=10,'Lay Out'!D1816,IF(E1816=16,'Lay Out'!D1816,"")))</f>
        <v/>
      </c>
      <c r="N1816" s="16" t="str">
        <f>IF(K1816=1,'Lay Out'!G1816,"")</f>
        <v/>
      </c>
      <c r="O1816" s="23" t="str">
        <f>IF(K1816=1,'Lay Out'!$J$25,"")</f>
        <v/>
      </c>
      <c r="P1816">
        <f t="shared" si="171"/>
        <v>90646</v>
      </c>
      <c r="Q1816" s="16" t="str">
        <f>IF(K1816=1,'Lay Out'!F1816,"")</f>
        <v/>
      </c>
    </row>
    <row r="1817" spans="1:17" ht="14.4">
      <c r="A1817" t="str">
        <f>IF(C1817="no",_xlfn.XLOOKUP(D1817,'BASE BANCOS'!B:B,'BASE BANCOS'!C:C,"",0,1),IF(C1817&gt;2,_xlfn.XLOOKUP(D1817,'BASE BANCOS'!A:A,'BASE BANCOS'!C:C,"",0,1),""))</f>
        <v/>
      </c>
      <c r="B1817" s="16" t="str">
        <f>_xlfn.XLOOKUP(A1817,'BASE BANCOS'!C:C,'BASE BANCOS'!B:B,"",0,1)</f>
        <v/>
      </c>
      <c r="C1817" t="str">
        <f t="shared" si="173"/>
        <v/>
      </c>
      <c r="D1817" s="16">
        <f t="shared" si="172"/>
        <v>0</v>
      </c>
      <c r="E1817" t="str">
        <f t="shared" si="168"/>
        <v/>
      </c>
      <c r="F1817" s="21" t="str">
        <f>IF('Lay Out'!A1817&gt;1,'Lay Out'!C1817,"")</f>
        <v/>
      </c>
      <c r="G1817">
        <f>'Lay Out'!E1817</f>
        <v>0</v>
      </c>
      <c r="H1817" s="16" t="str">
        <f ca="1">IF('Lay Out'!A1817&gt;3,CONCATENATE('Lay Out'!A1817,RANDBETWEEN(1,99999)),(""))</f>
        <v/>
      </c>
      <c r="I1817" s="16" t="str">
        <f>IF('Lay Out'!A1817&gt;1,'Lay Out'!B1817,"")</f>
        <v/>
      </c>
      <c r="J1817" s="16" t="str">
        <f t="shared" si="169"/>
        <v/>
      </c>
      <c r="K1817" s="16" t="str">
        <f t="shared" si="170"/>
        <v/>
      </c>
      <c r="L1817" s="16" t="str" cm="1">
        <f t="array" ref="L1817">IF(E1817="","",_xlfn.IFS(E1817=18,40,E1817=16,3,E1817=10,10))</f>
        <v/>
      </c>
      <c r="M1817" s="22" t="str">
        <f>IF(E1817=18,'Lay Out'!D1817,IF(E1817=10,'Lay Out'!D1817,IF(E1817=16,'Lay Out'!D1817,"")))</f>
        <v/>
      </c>
      <c r="N1817" s="16" t="str">
        <f>IF(K1817=1,'Lay Out'!G1817,"")</f>
        <v/>
      </c>
      <c r="O1817" s="23" t="str">
        <f>IF(K1817=1,'Lay Out'!$J$25,"")</f>
        <v/>
      </c>
      <c r="P1817">
        <f t="shared" si="171"/>
        <v>90646</v>
      </c>
      <c r="Q1817" s="16" t="str">
        <f>IF(K1817=1,'Lay Out'!F1817,"")</f>
        <v/>
      </c>
    </row>
    <row r="1818" spans="1:17" ht="14.4">
      <c r="A1818" t="str">
        <f>IF(C1818="no",_xlfn.XLOOKUP(D1818,'BASE BANCOS'!B:B,'BASE BANCOS'!C:C,"",0,1),IF(C1818&gt;2,_xlfn.XLOOKUP(D1818,'BASE BANCOS'!A:A,'BASE BANCOS'!C:C,"",0,1),""))</f>
        <v/>
      </c>
      <c r="B1818" s="16" t="str">
        <f>_xlfn.XLOOKUP(A1818,'BASE BANCOS'!C:C,'BASE BANCOS'!B:B,"",0,1)</f>
        <v/>
      </c>
      <c r="C1818" t="str">
        <f t="shared" si="173"/>
        <v/>
      </c>
      <c r="D1818" s="16">
        <f t="shared" si="172"/>
        <v>0</v>
      </c>
      <c r="E1818" t="str">
        <f t="shared" si="168"/>
        <v/>
      </c>
      <c r="F1818" s="21" t="str">
        <f>IF('Lay Out'!A1818&gt;1,'Lay Out'!C1818,"")</f>
        <v/>
      </c>
      <c r="G1818">
        <f>'Lay Out'!E1818</f>
        <v>0</v>
      </c>
      <c r="H1818" s="16" t="str">
        <f ca="1">IF('Lay Out'!A1818&gt;3,CONCATENATE('Lay Out'!A1818,RANDBETWEEN(1,99999)),(""))</f>
        <v/>
      </c>
      <c r="I1818" s="16" t="str">
        <f>IF('Lay Out'!A1818&gt;1,'Lay Out'!B1818,"")</f>
        <v/>
      </c>
      <c r="J1818" s="16" t="str">
        <f t="shared" si="169"/>
        <v/>
      </c>
      <c r="K1818" s="16" t="str">
        <f t="shared" si="170"/>
        <v/>
      </c>
      <c r="L1818" s="16" t="str" cm="1">
        <f t="array" ref="L1818">IF(E1818="","",_xlfn.IFS(E1818=18,40,E1818=16,3,E1818=10,10))</f>
        <v/>
      </c>
      <c r="M1818" s="22" t="str">
        <f>IF(E1818=18,'Lay Out'!D1818,IF(E1818=10,'Lay Out'!D1818,IF(E1818=16,'Lay Out'!D1818,"")))</f>
        <v/>
      </c>
      <c r="N1818" s="16" t="str">
        <f>IF(K1818=1,'Lay Out'!G1818,"")</f>
        <v/>
      </c>
      <c r="O1818" s="23" t="str">
        <f>IF(K1818=1,'Lay Out'!$J$25,"")</f>
        <v/>
      </c>
      <c r="P1818">
        <f t="shared" si="171"/>
        <v>90646</v>
      </c>
      <c r="Q1818" s="16" t="str">
        <f>IF(K1818=1,'Lay Out'!F1818,"")</f>
        <v/>
      </c>
    </row>
    <row r="1819" spans="1:17" ht="14.4">
      <c r="A1819" t="str">
        <f>IF(C1819="no",_xlfn.XLOOKUP(D1819,'BASE BANCOS'!B:B,'BASE BANCOS'!C:C,"",0,1),IF(C1819&gt;2,_xlfn.XLOOKUP(D1819,'BASE BANCOS'!A:A,'BASE BANCOS'!C:C,"",0,1),""))</f>
        <v/>
      </c>
      <c r="B1819" s="16" t="str">
        <f>_xlfn.XLOOKUP(A1819,'BASE BANCOS'!C:C,'BASE BANCOS'!B:B,"",0,1)</f>
        <v/>
      </c>
      <c r="C1819" t="str">
        <f t="shared" si="173"/>
        <v/>
      </c>
      <c r="D1819" s="16">
        <f t="shared" si="172"/>
        <v>0</v>
      </c>
      <c r="E1819" t="str">
        <f t="shared" si="168"/>
        <v/>
      </c>
      <c r="F1819" s="21" t="str">
        <f>IF('Lay Out'!A1819&gt;1,'Lay Out'!C1819,"")</f>
        <v/>
      </c>
      <c r="G1819">
        <f>'Lay Out'!E1819</f>
        <v>0</v>
      </c>
      <c r="H1819" s="16" t="str">
        <f ca="1">IF('Lay Out'!A1819&gt;3,CONCATENATE('Lay Out'!A1819,RANDBETWEEN(1,99999)),(""))</f>
        <v/>
      </c>
      <c r="I1819" s="16" t="str">
        <f>IF('Lay Out'!A1819&gt;1,'Lay Out'!B1819,"")</f>
        <v/>
      </c>
      <c r="J1819" s="16" t="str">
        <f t="shared" si="169"/>
        <v/>
      </c>
      <c r="K1819" s="16" t="str">
        <f t="shared" si="170"/>
        <v/>
      </c>
      <c r="L1819" s="16" t="str" cm="1">
        <f t="array" ref="L1819">IF(E1819="","",_xlfn.IFS(E1819=18,40,E1819=16,3,E1819=10,10))</f>
        <v/>
      </c>
      <c r="M1819" s="22" t="str">
        <f>IF(E1819=18,'Lay Out'!D1819,IF(E1819=10,'Lay Out'!D1819,IF(E1819=16,'Lay Out'!D1819,"")))</f>
        <v/>
      </c>
      <c r="N1819" s="16" t="str">
        <f>IF(K1819=1,'Lay Out'!G1819,"")</f>
        <v/>
      </c>
      <c r="O1819" s="23" t="str">
        <f>IF(K1819=1,'Lay Out'!$J$25,"")</f>
        <v/>
      </c>
      <c r="P1819">
        <f t="shared" si="171"/>
        <v>90646</v>
      </c>
      <c r="Q1819" s="16" t="str">
        <f>IF(K1819=1,'Lay Out'!F1819,"")</f>
        <v/>
      </c>
    </row>
    <row r="1820" spans="1:17" ht="14.4">
      <c r="A1820" t="str">
        <f>IF(C1820="no",_xlfn.XLOOKUP(D1820,'BASE BANCOS'!B:B,'BASE BANCOS'!C:C,"",0,1),IF(C1820&gt;2,_xlfn.XLOOKUP(D1820,'BASE BANCOS'!A:A,'BASE BANCOS'!C:C,"",0,1),""))</f>
        <v/>
      </c>
      <c r="B1820" s="16" t="str">
        <f>_xlfn.XLOOKUP(A1820,'BASE BANCOS'!C:C,'BASE BANCOS'!B:B,"",0,1)</f>
        <v/>
      </c>
      <c r="C1820" t="str">
        <f t="shared" si="173"/>
        <v/>
      </c>
      <c r="D1820" s="16">
        <f t="shared" si="172"/>
        <v>0</v>
      </c>
      <c r="E1820" t="str">
        <f t="shared" si="168"/>
        <v/>
      </c>
      <c r="F1820" s="21" t="str">
        <f>IF('Lay Out'!A1820&gt;1,'Lay Out'!C1820,"")</f>
        <v/>
      </c>
      <c r="G1820">
        <f>'Lay Out'!E1820</f>
        <v>0</v>
      </c>
      <c r="H1820" s="16" t="str">
        <f ca="1">IF('Lay Out'!A1820&gt;3,CONCATENATE('Lay Out'!A1820,RANDBETWEEN(1,99999)),(""))</f>
        <v/>
      </c>
      <c r="I1820" s="16" t="str">
        <f>IF('Lay Out'!A1820&gt;1,'Lay Out'!B1820,"")</f>
        <v/>
      </c>
      <c r="J1820" s="16" t="str">
        <f t="shared" si="169"/>
        <v/>
      </c>
      <c r="K1820" s="16" t="str">
        <f t="shared" si="170"/>
        <v/>
      </c>
      <c r="L1820" s="16" t="str" cm="1">
        <f t="array" ref="L1820">IF(E1820="","",_xlfn.IFS(E1820=18,40,E1820=16,3,E1820=10,10))</f>
        <v/>
      </c>
      <c r="M1820" s="22" t="str">
        <f>IF(E1820=18,'Lay Out'!D1820,IF(E1820=10,'Lay Out'!D1820,IF(E1820=16,'Lay Out'!D1820,"")))</f>
        <v/>
      </c>
      <c r="N1820" s="16" t="str">
        <f>IF(K1820=1,'Lay Out'!G1820,"")</f>
        <v/>
      </c>
      <c r="O1820" s="23" t="str">
        <f>IF(K1820=1,'Lay Out'!$J$25,"")</f>
        <v/>
      </c>
      <c r="P1820">
        <f t="shared" si="171"/>
        <v>90646</v>
      </c>
      <c r="Q1820" s="16" t="str">
        <f>IF(K1820=1,'Lay Out'!F1820,"")</f>
        <v/>
      </c>
    </row>
    <row r="1821" spans="1:17" ht="14.4">
      <c r="A1821" t="str">
        <f>IF(C1821="no",_xlfn.XLOOKUP(D1821,'BASE BANCOS'!B:B,'BASE BANCOS'!C:C,"",0,1),IF(C1821&gt;2,_xlfn.XLOOKUP(D1821,'BASE BANCOS'!A:A,'BASE BANCOS'!C:C,"",0,1),""))</f>
        <v/>
      </c>
      <c r="B1821" s="16" t="str">
        <f>_xlfn.XLOOKUP(A1821,'BASE BANCOS'!C:C,'BASE BANCOS'!B:B,"",0,1)</f>
        <v/>
      </c>
      <c r="C1821" t="str">
        <f t="shared" si="173"/>
        <v/>
      </c>
      <c r="D1821" s="16">
        <f t="shared" si="172"/>
        <v>0</v>
      </c>
      <c r="E1821" t="str">
        <f t="shared" si="168"/>
        <v/>
      </c>
      <c r="F1821" s="21" t="str">
        <f>IF('Lay Out'!A1821&gt;1,'Lay Out'!C1821,"")</f>
        <v/>
      </c>
      <c r="G1821">
        <f>'Lay Out'!E1821</f>
        <v>0</v>
      </c>
      <c r="H1821" s="16" t="str">
        <f ca="1">IF('Lay Out'!A1821&gt;3,CONCATENATE('Lay Out'!A1821,RANDBETWEEN(1,99999)),(""))</f>
        <v/>
      </c>
      <c r="I1821" s="16" t="str">
        <f>IF('Lay Out'!A1821&gt;1,'Lay Out'!B1821,"")</f>
        <v/>
      </c>
      <c r="J1821" s="16" t="str">
        <f t="shared" si="169"/>
        <v/>
      </c>
      <c r="K1821" s="16" t="str">
        <f t="shared" si="170"/>
        <v/>
      </c>
      <c r="L1821" s="16" t="str" cm="1">
        <f t="array" ref="L1821">IF(E1821="","",_xlfn.IFS(E1821=18,40,E1821=16,3,E1821=10,10))</f>
        <v/>
      </c>
      <c r="M1821" s="22" t="str">
        <f>IF(E1821=18,'Lay Out'!D1821,IF(E1821=10,'Lay Out'!D1821,IF(E1821=16,'Lay Out'!D1821,"")))</f>
        <v/>
      </c>
      <c r="N1821" s="16" t="str">
        <f>IF(K1821=1,'Lay Out'!G1821,"")</f>
        <v/>
      </c>
      <c r="O1821" s="23" t="str">
        <f>IF(K1821=1,'Lay Out'!$J$25,"")</f>
        <v/>
      </c>
      <c r="P1821">
        <f t="shared" si="171"/>
        <v>90646</v>
      </c>
      <c r="Q1821" s="16" t="str">
        <f>IF(K1821=1,'Lay Out'!F1821,"")</f>
        <v/>
      </c>
    </row>
    <row r="1822" spans="1:17" ht="14.4">
      <c r="A1822" t="str">
        <f>IF(C1822="no",_xlfn.XLOOKUP(D1822,'BASE BANCOS'!B:B,'BASE BANCOS'!C:C,"",0,1),IF(C1822&gt;2,_xlfn.XLOOKUP(D1822,'BASE BANCOS'!A:A,'BASE BANCOS'!C:C,"",0,1),""))</f>
        <v/>
      </c>
      <c r="B1822" s="16" t="str">
        <f>_xlfn.XLOOKUP(A1822,'BASE BANCOS'!C:C,'BASE BANCOS'!B:B,"",0,1)</f>
        <v/>
      </c>
      <c r="C1822" t="str">
        <f t="shared" si="173"/>
        <v/>
      </c>
      <c r="D1822" s="16">
        <f t="shared" si="172"/>
        <v>0</v>
      </c>
      <c r="E1822" t="str">
        <f t="shared" si="168"/>
        <v/>
      </c>
      <c r="F1822" s="21" t="str">
        <f>IF('Lay Out'!A1822&gt;1,'Lay Out'!C1822,"")</f>
        <v/>
      </c>
      <c r="G1822">
        <f>'Lay Out'!E1822</f>
        <v>0</v>
      </c>
      <c r="H1822" s="16" t="str">
        <f ca="1">IF('Lay Out'!A1822&gt;3,CONCATENATE('Lay Out'!A1822,RANDBETWEEN(1,99999)),(""))</f>
        <v/>
      </c>
      <c r="I1822" s="16" t="str">
        <f>IF('Lay Out'!A1822&gt;1,'Lay Out'!B1822,"")</f>
        <v/>
      </c>
      <c r="J1822" s="16" t="str">
        <f t="shared" si="169"/>
        <v/>
      </c>
      <c r="K1822" s="16" t="str">
        <f t="shared" si="170"/>
        <v/>
      </c>
      <c r="L1822" s="16" t="str" cm="1">
        <f t="array" ref="L1822">IF(E1822="","",_xlfn.IFS(E1822=18,40,E1822=16,3,E1822=10,10))</f>
        <v/>
      </c>
      <c r="M1822" s="22" t="str">
        <f>IF(E1822=18,'Lay Out'!D1822,IF(E1822=10,'Lay Out'!D1822,IF(E1822=16,'Lay Out'!D1822,"")))</f>
        <v/>
      </c>
      <c r="N1822" s="16" t="str">
        <f>IF(K1822=1,'Lay Out'!G1822,"")</f>
        <v/>
      </c>
      <c r="O1822" s="23" t="str">
        <f>IF(K1822=1,'Lay Out'!$J$25,"")</f>
        <v/>
      </c>
      <c r="P1822">
        <f t="shared" si="171"/>
        <v>90646</v>
      </c>
      <c r="Q1822" s="16" t="str">
        <f>IF(K1822=1,'Lay Out'!F1822,"")</f>
        <v/>
      </c>
    </row>
    <row r="1823" spans="1:17" ht="14.4">
      <c r="A1823" t="str">
        <f>IF(C1823="no",_xlfn.XLOOKUP(D1823,'BASE BANCOS'!B:B,'BASE BANCOS'!C:C,"",0,1),IF(C1823&gt;2,_xlfn.XLOOKUP(D1823,'BASE BANCOS'!A:A,'BASE BANCOS'!C:C,"",0,1),""))</f>
        <v/>
      </c>
      <c r="B1823" s="16" t="str">
        <f>_xlfn.XLOOKUP(A1823,'BASE BANCOS'!C:C,'BASE BANCOS'!B:B,"",0,1)</f>
        <v/>
      </c>
      <c r="C1823" t="str">
        <f t="shared" si="173"/>
        <v/>
      </c>
      <c r="D1823" s="16">
        <f t="shared" si="172"/>
        <v>0</v>
      </c>
      <c r="E1823" t="str">
        <f t="shared" si="168"/>
        <v/>
      </c>
      <c r="F1823" s="21" t="str">
        <f>IF('Lay Out'!A1823&gt;1,'Lay Out'!C1823,"")</f>
        <v/>
      </c>
      <c r="G1823">
        <f>'Lay Out'!E1823</f>
        <v>0</v>
      </c>
      <c r="H1823" s="16" t="str">
        <f ca="1">IF('Lay Out'!A1823&gt;3,CONCATENATE('Lay Out'!A1823,RANDBETWEEN(1,99999)),(""))</f>
        <v/>
      </c>
      <c r="I1823" s="16" t="str">
        <f>IF('Lay Out'!A1823&gt;1,'Lay Out'!B1823,"")</f>
        <v/>
      </c>
      <c r="J1823" s="16" t="str">
        <f t="shared" si="169"/>
        <v/>
      </c>
      <c r="K1823" s="16" t="str">
        <f t="shared" si="170"/>
        <v/>
      </c>
      <c r="L1823" s="16" t="str" cm="1">
        <f t="array" ref="L1823">IF(E1823="","",_xlfn.IFS(E1823=18,40,E1823=16,3,E1823=10,10))</f>
        <v/>
      </c>
      <c r="M1823" s="22" t="str">
        <f>IF(E1823=18,'Lay Out'!D1823,IF(E1823=10,'Lay Out'!D1823,IF(E1823=16,'Lay Out'!D1823,"")))</f>
        <v/>
      </c>
      <c r="N1823" s="16" t="str">
        <f>IF(K1823=1,'Lay Out'!G1823,"")</f>
        <v/>
      </c>
      <c r="O1823" s="23" t="str">
        <f>IF(K1823=1,'Lay Out'!$J$25,"")</f>
        <v/>
      </c>
      <c r="P1823">
        <f t="shared" si="171"/>
        <v>90646</v>
      </c>
      <c r="Q1823" s="16" t="str">
        <f>IF(K1823=1,'Lay Out'!F1823,"")</f>
        <v/>
      </c>
    </row>
    <row r="1824" spans="1:17" ht="14.4">
      <c r="A1824" t="str">
        <f>IF(C1824="no",_xlfn.XLOOKUP(D1824,'BASE BANCOS'!B:B,'BASE BANCOS'!C:C,"",0,1),IF(C1824&gt;2,_xlfn.XLOOKUP(D1824,'BASE BANCOS'!A:A,'BASE BANCOS'!C:C,"",0,1),""))</f>
        <v/>
      </c>
      <c r="B1824" s="16" t="str">
        <f>_xlfn.XLOOKUP(A1824,'BASE BANCOS'!C:C,'BASE BANCOS'!B:B,"",0,1)</f>
        <v/>
      </c>
      <c r="C1824" t="str">
        <f t="shared" si="173"/>
        <v/>
      </c>
      <c r="D1824" s="16">
        <f t="shared" si="172"/>
        <v>0</v>
      </c>
      <c r="E1824" t="str">
        <f t="shared" si="168"/>
        <v/>
      </c>
      <c r="F1824" s="21" t="str">
        <f>IF('Lay Out'!A1824&gt;1,'Lay Out'!C1824,"")</f>
        <v/>
      </c>
      <c r="G1824">
        <f>'Lay Out'!E1824</f>
        <v>0</v>
      </c>
      <c r="H1824" s="16" t="str">
        <f ca="1">IF('Lay Out'!A1824&gt;3,CONCATENATE('Lay Out'!A1824,RANDBETWEEN(1,99999)),(""))</f>
        <v/>
      </c>
      <c r="I1824" s="16" t="str">
        <f>IF('Lay Out'!A1824&gt;1,'Lay Out'!B1824,"")</f>
        <v/>
      </c>
      <c r="J1824" s="16" t="str">
        <f t="shared" si="169"/>
        <v/>
      </c>
      <c r="K1824" s="16" t="str">
        <f t="shared" si="170"/>
        <v/>
      </c>
      <c r="L1824" s="16" t="str" cm="1">
        <f t="array" ref="L1824">IF(E1824="","",_xlfn.IFS(E1824=18,40,E1824=16,3,E1824=10,10))</f>
        <v/>
      </c>
      <c r="M1824" s="22" t="str">
        <f>IF(E1824=18,'Lay Out'!D1824,IF(E1824=10,'Lay Out'!D1824,IF(E1824=16,'Lay Out'!D1824,"")))</f>
        <v/>
      </c>
      <c r="N1824" s="16" t="str">
        <f>IF(K1824=1,'Lay Out'!G1824,"")</f>
        <v/>
      </c>
      <c r="O1824" s="23" t="str">
        <f>IF(K1824=1,'Lay Out'!$J$25,"")</f>
        <v/>
      </c>
      <c r="P1824">
        <f t="shared" si="171"/>
        <v>90646</v>
      </c>
      <c r="Q1824" s="16" t="str">
        <f>IF(K1824=1,'Lay Out'!F1824,"")</f>
        <v/>
      </c>
    </row>
    <row r="1825" spans="1:17" ht="14.4">
      <c r="A1825" t="str">
        <f>IF(C1825="no",_xlfn.XLOOKUP(D1825,'BASE BANCOS'!B:B,'BASE BANCOS'!C:C,"",0,1),IF(C1825&gt;2,_xlfn.XLOOKUP(D1825,'BASE BANCOS'!A:A,'BASE BANCOS'!C:C,"",0,1),""))</f>
        <v/>
      </c>
      <c r="B1825" s="16" t="str">
        <f>_xlfn.XLOOKUP(A1825,'BASE BANCOS'!C:C,'BASE BANCOS'!B:B,"",0,1)</f>
        <v/>
      </c>
      <c r="C1825" t="str">
        <f t="shared" si="173"/>
        <v/>
      </c>
      <c r="D1825" s="16">
        <f t="shared" si="172"/>
        <v>0</v>
      </c>
      <c r="E1825" t="str">
        <f t="shared" si="168"/>
        <v/>
      </c>
      <c r="F1825" s="21" t="str">
        <f>IF('Lay Out'!A1825&gt;1,'Lay Out'!C1825,"")</f>
        <v/>
      </c>
      <c r="G1825">
        <f>'Lay Out'!E1825</f>
        <v>0</v>
      </c>
      <c r="H1825" s="16" t="str">
        <f ca="1">IF('Lay Out'!A1825&gt;3,CONCATENATE('Lay Out'!A1825,RANDBETWEEN(1,99999)),(""))</f>
        <v/>
      </c>
      <c r="I1825" s="16" t="str">
        <f>IF('Lay Out'!A1825&gt;1,'Lay Out'!B1825,"")</f>
        <v/>
      </c>
      <c r="J1825" s="16" t="str">
        <f t="shared" si="169"/>
        <v/>
      </c>
      <c r="K1825" s="16" t="str">
        <f t="shared" si="170"/>
        <v/>
      </c>
      <c r="L1825" s="16" t="str" cm="1">
        <f t="array" ref="L1825">IF(E1825="","",_xlfn.IFS(E1825=18,40,E1825=16,3,E1825=10,10))</f>
        <v/>
      </c>
      <c r="M1825" s="22" t="str">
        <f>IF(E1825=18,'Lay Out'!D1825,IF(E1825=10,'Lay Out'!D1825,IF(E1825=16,'Lay Out'!D1825,"")))</f>
        <v/>
      </c>
      <c r="N1825" s="16" t="str">
        <f>IF(K1825=1,'Lay Out'!G1825,"")</f>
        <v/>
      </c>
      <c r="O1825" s="23" t="str">
        <f>IF(K1825=1,'Lay Out'!$J$25,"")</f>
        <v/>
      </c>
      <c r="P1825">
        <f t="shared" si="171"/>
        <v>90646</v>
      </c>
      <c r="Q1825" s="16" t="str">
        <f>IF(K1825=1,'Lay Out'!F1825,"")</f>
        <v/>
      </c>
    </row>
    <row r="1826" spans="1:17" ht="14.4">
      <c r="A1826" t="str">
        <f>IF(C1826="no",_xlfn.XLOOKUP(D1826,'BASE BANCOS'!B:B,'BASE BANCOS'!C:C,"",0,1),IF(C1826&gt;2,_xlfn.XLOOKUP(D1826,'BASE BANCOS'!A:A,'BASE BANCOS'!C:C,"",0,1),""))</f>
        <v/>
      </c>
      <c r="B1826" s="16" t="str">
        <f>_xlfn.XLOOKUP(A1826,'BASE BANCOS'!C:C,'BASE BANCOS'!B:B,"",0,1)</f>
        <v/>
      </c>
      <c r="C1826" t="str">
        <f t="shared" si="173"/>
        <v/>
      </c>
      <c r="D1826" s="16">
        <f t="shared" si="172"/>
        <v>0</v>
      </c>
      <c r="E1826" t="str">
        <f t="shared" si="168"/>
        <v/>
      </c>
      <c r="F1826" s="21" t="str">
        <f>IF('Lay Out'!A1826&gt;1,'Lay Out'!C1826,"")</f>
        <v/>
      </c>
      <c r="G1826">
        <f>'Lay Out'!E1826</f>
        <v>0</v>
      </c>
      <c r="H1826" s="16" t="str">
        <f ca="1">IF('Lay Out'!A1826&gt;3,CONCATENATE('Lay Out'!A1826,RANDBETWEEN(1,99999)),(""))</f>
        <v/>
      </c>
      <c r="I1826" s="16" t="str">
        <f>IF('Lay Out'!A1826&gt;1,'Lay Out'!B1826,"")</f>
        <v/>
      </c>
      <c r="J1826" s="16" t="str">
        <f t="shared" si="169"/>
        <v/>
      </c>
      <c r="K1826" s="16" t="str">
        <f t="shared" si="170"/>
        <v/>
      </c>
      <c r="L1826" s="16" t="str" cm="1">
        <f t="array" ref="L1826">IF(E1826="","",_xlfn.IFS(E1826=18,40,E1826=16,3,E1826=10,10))</f>
        <v/>
      </c>
      <c r="M1826" s="22" t="str">
        <f>IF(E1826=18,'Lay Out'!D1826,IF(E1826=10,'Lay Out'!D1826,IF(E1826=16,'Lay Out'!D1826,"")))</f>
        <v/>
      </c>
      <c r="N1826" s="16" t="str">
        <f>IF(K1826=1,'Lay Out'!G1826,"")</f>
        <v/>
      </c>
      <c r="O1826" s="23" t="str">
        <f>IF(K1826=1,'Lay Out'!$J$25,"")</f>
        <v/>
      </c>
      <c r="P1826">
        <f t="shared" si="171"/>
        <v>90646</v>
      </c>
      <c r="Q1826" s="16" t="str">
        <f>IF(K1826=1,'Lay Out'!F1826,"")</f>
        <v/>
      </c>
    </row>
    <row r="1827" spans="1:17" ht="14.4">
      <c r="A1827" t="str">
        <f>IF(C1827="no",_xlfn.XLOOKUP(D1827,'BASE BANCOS'!B:B,'BASE BANCOS'!C:C,"",0,1),IF(C1827&gt;2,_xlfn.XLOOKUP(D1827,'BASE BANCOS'!A:A,'BASE BANCOS'!C:C,"",0,1),""))</f>
        <v/>
      </c>
      <c r="B1827" s="16" t="str">
        <f>_xlfn.XLOOKUP(A1827,'BASE BANCOS'!C:C,'BASE BANCOS'!B:B,"",0,1)</f>
        <v/>
      </c>
      <c r="C1827" t="str">
        <f t="shared" si="173"/>
        <v/>
      </c>
      <c r="D1827" s="16">
        <f t="shared" si="172"/>
        <v>0</v>
      </c>
      <c r="E1827" t="str">
        <f t="shared" si="168"/>
        <v/>
      </c>
      <c r="F1827" s="21" t="str">
        <f>IF('Lay Out'!A1827&gt;1,'Lay Out'!C1827,"")</f>
        <v/>
      </c>
      <c r="G1827">
        <f>'Lay Out'!E1827</f>
        <v>0</v>
      </c>
      <c r="H1827" s="16" t="str">
        <f ca="1">IF('Lay Out'!A1827&gt;3,CONCATENATE('Lay Out'!A1827,RANDBETWEEN(1,99999)),(""))</f>
        <v/>
      </c>
      <c r="I1827" s="16" t="str">
        <f>IF('Lay Out'!A1827&gt;1,'Lay Out'!B1827,"")</f>
        <v/>
      </c>
      <c r="J1827" s="16" t="str">
        <f t="shared" si="169"/>
        <v/>
      </c>
      <c r="K1827" s="16" t="str">
        <f t="shared" si="170"/>
        <v/>
      </c>
      <c r="L1827" s="16" t="str" cm="1">
        <f t="array" ref="L1827">IF(E1827="","",_xlfn.IFS(E1827=18,40,E1827=16,3,E1827=10,10))</f>
        <v/>
      </c>
      <c r="M1827" s="22" t="str">
        <f>IF(E1827=18,'Lay Out'!D1827,IF(E1827=10,'Lay Out'!D1827,IF(E1827=16,'Lay Out'!D1827,"")))</f>
        <v/>
      </c>
      <c r="N1827" s="16" t="str">
        <f>IF(K1827=1,'Lay Out'!G1827,"")</f>
        <v/>
      </c>
      <c r="O1827" s="23" t="str">
        <f>IF(K1827=1,'Lay Out'!$J$25,"")</f>
        <v/>
      </c>
      <c r="P1827">
        <f t="shared" si="171"/>
        <v>90646</v>
      </c>
      <c r="Q1827" s="16" t="str">
        <f>IF(K1827=1,'Lay Out'!F1827,"")</f>
        <v/>
      </c>
    </row>
    <row r="1828" spans="1:17" ht="14.4">
      <c r="A1828" t="str">
        <f>IF(C1828="no",_xlfn.XLOOKUP(D1828,'BASE BANCOS'!B:B,'BASE BANCOS'!C:C,"",0,1),IF(C1828&gt;2,_xlfn.XLOOKUP(D1828,'BASE BANCOS'!A:A,'BASE BANCOS'!C:C,"",0,1),""))</f>
        <v/>
      </c>
      <c r="B1828" s="16" t="str">
        <f>_xlfn.XLOOKUP(A1828,'BASE BANCOS'!C:C,'BASE BANCOS'!B:B,"",0,1)</f>
        <v/>
      </c>
      <c r="C1828" t="str">
        <f t="shared" si="173"/>
        <v/>
      </c>
      <c r="D1828" s="16">
        <f t="shared" si="172"/>
        <v>0</v>
      </c>
      <c r="E1828" t="str">
        <f t="shared" si="168"/>
        <v/>
      </c>
      <c r="F1828" s="21" t="str">
        <f>IF('Lay Out'!A1828&gt;1,'Lay Out'!C1828,"")</f>
        <v/>
      </c>
      <c r="G1828">
        <f>'Lay Out'!E1828</f>
        <v>0</v>
      </c>
      <c r="H1828" s="16" t="str">
        <f ca="1">IF('Lay Out'!A1828&gt;3,CONCATENATE('Lay Out'!A1828,RANDBETWEEN(1,99999)),(""))</f>
        <v/>
      </c>
      <c r="I1828" s="16" t="str">
        <f>IF('Lay Out'!A1828&gt;1,'Lay Out'!B1828,"")</f>
        <v/>
      </c>
      <c r="J1828" s="16" t="str">
        <f t="shared" si="169"/>
        <v/>
      </c>
      <c r="K1828" s="16" t="str">
        <f t="shared" si="170"/>
        <v/>
      </c>
      <c r="L1828" s="16" t="str" cm="1">
        <f t="array" ref="L1828">IF(E1828="","",_xlfn.IFS(E1828=18,40,E1828=16,3,E1828=10,10))</f>
        <v/>
      </c>
      <c r="M1828" s="22" t="str">
        <f>IF(E1828=18,'Lay Out'!D1828,IF(E1828=10,'Lay Out'!D1828,IF(E1828=16,'Lay Out'!D1828,"")))</f>
        <v/>
      </c>
      <c r="N1828" s="16" t="str">
        <f>IF(K1828=1,'Lay Out'!G1828,"")</f>
        <v/>
      </c>
      <c r="O1828" s="23" t="str">
        <f>IF(K1828=1,'Lay Out'!$J$25,"")</f>
        <v/>
      </c>
      <c r="P1828">
        <f t="shared" si="171"/>
        <v>90646</v>
      </c>
      <c r="Q1828" s="16" t="str">
        <f>IF(K1828=1,'Lay Out'!F1828,"")</f>
        <v/>
      </c>
    </row>
    <row r="1829" spans="1:17" ht="14.4">
      <c r="A1829" t="str">
        <f>IF(C1829="no",_xlfn.XLOOKUP(D1829,'BASE BANCOS'!B:B,'BASE BANCOS'!C:C,"",0,1),IF(C1829&gt;2,_xlfn.XLOOKUP(D1829,'BASE BANCOS'!A:A,'BASE BANCOS'!C:C,"",0,1),""))</f>
        <v/>
      </c>
      <c r="B1829" s="16" t="str">
        <f>_xlfn.XLOOKUP(A1829,'BASE BANCOS'!C:C,'BASE BANCOS'!B:B,"",0,1)</f>
        <v/>
      </c>
      <c r="C1829" t="str">
        <f t="shared" si="173"/>
        <v/>
      </c>
      <c r="D1829" s="16">
        <f t="shared" si="172"/>
        <v>0</v>
      </c>
      <c r="E1829" t="str">
        <f t="shared" si="168"/>
        <v/>
      </c>
      <c r="F1829" s="21" t="str">
        <f>IF('Lay Out'!A1829&gt;1,'Lay Out'!C1829,"")</f>
        <v/>
      </c>
      <c r="G1829">
        <f>'Lay Out'!E1829</f>
        <v>0</v>
      </c>
      <c r="H1829" s="16" t="str">
        <f ca="1">IF('Lay Out'!A1829&gt;3,CONCATENATE('Lay Out'!A1829,RANDBETWEEN(1,99999)),(""))</f>
        <v/>
      </c>
      <c r="I1829" s="16" t="str">
        <f>IF('Lay Out'!A1829&gt;1,'Lay Out'!B1829,"")</f>
        <v/>
      </c>
      <c r="J1829" s="16" t="str">
        <f t="shared" si="169"/>
        <v/>
      </c>
      <c r="K1829" s="16" t="str">
        <f t="shared" si="170"/>
        <v/>
      </c>
      <c r="L1829" s="16" t="str" cm="1">
        <f t="array" ref="L1829">IF(E1829="","",_xlfn.IFS(E1829=18,40,E1829=16,3,E1829=10,10))</f>
        <v/>
      </c>
      <c r="M1829" s="22" t="str">
        <f>IF(E1829=18,'Lay Out'!D1829,IF(E1829=10,'Lay Out'!D1829,IF(E1829=16,'Lay Out'!D1829,"")))</f>
        <v/>
      </c>
      <c r="N1829" s="16" t="str">
        <f>IF(K1829=1,'Lay Out'!G1829,"")</f>
        <v/>
      </c>
      <c r="O1829" s="23" t="str">
        <f>IF(K1829=1,'Lay Out'!$J$25,"")</f>
        <v/>
      </c>
      <c r="P1829">
        <f t="shared" si="171"/>
        <v>90646</v>
      </c>
      <c r="Q1829" s="16" t="str">
        <f>IF(K1829=1,'Lay Out'!F1829,"")</f>
        <v/>
      </c>
    </row>
    <row r="1830" spans="1:17" ht="14.4">
      <c r="A1830" t="str">
        <f>IF(C1830="no",_xlfn.XLOOKUP(D1830,'BASE BANCOS'!B:B,'BASE BANCOS'!C:C,"",0,1),IF(C1830&gt;2,_xlfn.XLOOKUP(D1830,'BASE BANCOS'!A:A,'BASE BANCOS'!C:C,"",0,1),""))</f>
        <v/>
      </c>
      <c r="B1830" s="16" t="str">
        <f>_xlfn.XLOOKUP(A1830,'BASE BANCOS'!C:C,'BASE BANCOS'!B:B,"",0,1)</f>
        <v/>
      </c>
      <c r="C1830" t="str">
        <f t="shared" si="173"/>
        <v/>
      </c>
      <c r="D1830" s="16">
        <f t="shared" si="172"/>
        <v>0</v>
      </c>
      <c r="E1830" t="str">
        <f t="shared" si="168"/>
        <v/>
      </c>
      <c r="F1830" s="21" t="str">
        <f>IF('Lay Out'!A1830&gt;1,'Lay Out'!C1830,"")</f>
        <v/>
      </c>
      <c r="G1830">
        <f>'Lay Out'!E1830</f>
        <v>0</v>
      </c>
      <c r="H1830" s="16" t="str">
        <f ca="1">IF('Lay Out'!A1830&gt;3,CONCATENATE('Lay Out'!A1830,RANDBETWEEN(1,99999)),(""))</f>
        <v/>
      </c>
      <c r="I1830" s="16" t="str">
        <f>IF('Lay Out'!A1830&gt;1,'Lay Out'!B1830,"")</f>
        <v/>
      </c>
      <c r="J1830" s="16" t="str">
        <f t="shared" si="169"/>
        <v/>
      </c>
      <c r="K1830" s="16" t="str">
        <f t="shared" si="170"/>
        <v/>
      </c>
      <c r="L1830" s="16" t="str" cm="1">
        <f t="array" ref="L1830">IF(E1830="","",_xlfn.IFS(E1830=18,40,E1830=16,3,E1830=10,10))</f>
        <v/>
      </c>
      <c r="M1830" s="22" t="str">
        <f>IF(E1830=18,'Lay Out'!D1830,IF(E1830=10,'Lay Out'!D1830,IF(E1830=16,'Lay Out'!D1830,"")))</f>
        <v/>
      </c>
      <c r="N1830" s="16" t="str">
        <f>IF(K1830=1,'Lay Out'!G1830,"")</f>
        <v/>
      </c>
      <c r="O1830" s="23" t="str">
        <f>IF(K1830=1,'Lay Out'!$J$25,"")</f>
        <v/>
      </c>
      <c r="P1830">
        <f t="shared" si="171"/>
        <v>90646</v>
      </c>
      <c r="Q1830" s="16" t="str">
        <f>IF(K1830=1,'Lay Out'!F1830,"")</f>
        <v/>
      </c>
    </row>
    <row r="1831" spans="1:17" ht="14.4">
      <c r="A1831" t="str">
        <f>IF(C1831="no",_xlfn.XLOOKUP(D1831,'BASE BANCOS'!B:B,'BASE BANCOS'!C:C,"",0,1),IF(C1831&gt;2,_xlfn.XLOOKUP(D1831,'BASE BANCOS'!A:A,'BASE BANCOS'!C:C,"",0,1),""))</f>
        <v/>
      </c>
      <c r="B1831" s="16" t="str">
        <f>_xlfn.XLOOKUP(A1831,'BASE BANCOS'!C:C,'BASE BANCOS'!B:B,"",0,1)</f>
        <v/>
      </c>
      <c r="C1831" t="str">
        <f t="shared" si="173"/>
        <v/>
      </c>
      <c r="D1831" s="16">
        <f t="shared" si="172"/>
        <v>0</v>
      </c>
      <c r="E1831" t="str">
        <f t="shared" si="168"/>
        <v/>
      </c>
      <c r="F1831" s="21" t="str">
        <f>IF('Lay Out'!A1831&gt;1,'Lay Out'!C1831,"")</f>
        <v/>
      </c>
      <c r="G1831">
        <f>'Lay Out'!E1831</f>
        <v>0</v>
      </c>
      <c r="H1831" s="16" t="str">
        <f ca="1">IF('Lay Out'!A1831&gt;3,CONCATENATE('Lay Out'!A1831,RANDBETWEEN(1,99999)),(""))</f>
        <v/>
      </c>
      <c r="I1831" s="16" t="str">
        <f>IF('Lay Out'!A1831&gt;1,'Lay Out'!B1831,"")</f>
        <v/>
      </c>
      <c r="J1831" s="16" t="str">
        <f t="shared" si="169"/>
        <v/>
      </c>
      <c r="K1831" s="16" t="str">
        <f t="shared" si="170"/>
        <v/>
      </c>
      <c r="L1831" s="16" t="str" cm="1">
        <f t="array" ref="L1831">IF(E1831="","",_xlfn.IFS(E1831=18,40,E1831=16,3,E1831=10,10))</f>
        <v/>
      </c>
      <c r="M1831" s="22" t="str">
        <f>IF(E1831=18,'Lay Out'!D1831,IF(E1831=10,'Lay Out'!D1831,IF(E1831=16,'Lay Out'!D1831,"")))</f>
        <v/>
      </c>
      <c r="N1831" s="16" t="str">
        <f>IF(K1831=1,'Lay Out'!G1831,"")</f>
        <v/>
      </c>
      <c r="O1831" s="23" t="str">
        <f>IF(K1831=1,'Lay Out'!$J$25,"")</f>
        <v/>
      </c>
      <c r="P1831">
        <f t="shared" si="171"/>
        <v>90646</v>
      </c>
      <c r="Q1831" s="16" t="str">
        <f>IF(K1831=1,'Lay Out'!F1831,"")</f>
        <v/>
      </c>
    </row>
    <row r="1832" spans="1:17" ht="14.4">
      <c r="A1832" t="str">
        <f>IF(C1832="no",_xlfn.XLOOKUP(D1832,'BASE BANCOS'!B:B,'BASE BANCOS'!C:C,"",0,1),IF(C1832&gt;2,_xlfn.XLOOKUP(D1832,'BASE BANCOS'!A:A,'BASE BANCOS'!C:C,"",0,1),""))</f>
        <v/>
      </c>
      <c r="B1832" s="16" t="str">
        <f>_xlfn.XLOOKUP(A1832,'BASE BANCOS'!C:C,'BASE BANCOS'!B:B,"",0,1)</f>
        <v/>
      </c>
      <c r="C1832" t="str">
        <f t="shared" si="173"/>
        <v/>
      </c>
      <c r="D1832" s="16">
        <f t="shared" si="172"/>
        <v>0</v>
      </c>
      <c r="E1832" t="str">
        <f t="shared" si="168"/>
        <v/>
      </c>
      <c r="F1832" s="21" t="str">
        <f>IF('Lay Out'!A1832&gt;1,'Lay Out'!C1832,"")</f>
        <v/>
      </c>
      <c r="G1832">
        <f>'Lay Out'!E1832</f>
        <v>0</v>
      </c>
      <c r="H1832" s="16" t="str">
        <f ca="1">IF('Lay Out'!A1832&gt;3,CONCATENATE('Lay Out'!A1832,RANDBETWEEN(1,99999)),(""))</f>
        <v/>
      </c>
      <c r="I1832" s="16" t="str">
        <f>IF('Lay Out'!A1832&gt;1,'Lay Out'!B1832,"")</f>
        <v/>
      </c>
      <c r="J1832" s="16" t="str">
        <f t="shared" si="169"/>
        <v/>
      </c>
      <c r="K1832" s="16" t="str">
        <f t="shared" si="170"/>
        <v/>
      </c>
      <c r="L1832" s="16" t="str" cm="1">
        <f t="array" ref="L1832">IF(E1832="","",_xlfn.IFS(E1832=18,40,E1832=16,3,E1832=10,10))</f>
        <v/>
      </c>
      <c r="M1832" s="22" t="str">
        <f>IF(E1832=18,'Lay Out'!D1832,IF(E1832=10,'Lay Out'!D1832,IF(E1832=16,'Lay Out'!D1832,"")))</f>
        <v/>
      </c>
      <c r="N1832" s="16" t="str">
        <f>IF(K1832=1,'Lay Out'!G1832,"")</f>
        <v/>
      </c>
      <c r="O1832" s="23" t="str">
        <f>IF(K1832=1,'Lay Out'!$J$25,"")</f>
        <v/>
      </c>
      <c r="P1832">
        <f t="shared" si="171"/>
        <v>90646</v>
      </c>
      <c r="Q1832" s="16" t="str">
        <f>IF(K1832=1,'Lay Out'!F1832,"")</f>
        <v/>
      </c>
    </row>
    <row r="1833" spans="1:17" ht="14.4">
      <c r="A1833" t="str">
        <f>IF(C1833="no",_xlfn.XLOOKUP(D1833,'BASE BANCOS'!B:B,'BASE BANCOS'!C:C,"",0,1),IF(C1833&gt;2,_xlfn.XLOOKUP(D1833,'BASE BANCOS'!A:A,'BASE BANCOS'!C:C,"",0,1),""))</f>
        <v/>
      </c>
      <c r="B1833" s="16" t="str">
        <f>_xlfn.XLOOKUP(A1833,'BASE BANCOS'!C:C,'BASE BANCOS'!B:B,"",0,1)</f>
        <v/>
      </c>
      <c r="C1833" t="str">
        <f t="shared" si="173"/>
        <v/>
      </c>
      <c r="D1833" s="16">
        <f t="shared" si="172"/>
        <v>0</v>
      </c>
      <c r="E1833" t="str">
        <f t="shared" si="168"/>
        <v/>
      </c>
      <c r="F1833" s="21" t="str">
        <f>IF('Lay Out'!A1833&gt;1,'Lay Out'!C1833,"")</f>
        <v/>
      </c>
      <c r="G1833">
        <f>'Lay Out'!E1833</f>
        <v>0</v>
      </c>
      <c r="H1833" s="16" t="str">
        <f ca="1">IF('Lay Out'!A1833&gt;3,CONCATENATE('Lay Out'!A1833,RANDBETWEEN(1,99999)),(""))</f>
        <v/>
      </c>
      <c r="I1833" s="16" t="str">
        <f>IF('Lay Out'!A1833&gt;1,'Lay Out'!B1833,"")</f>
        <v/>
      </c>
      <c r="J1833" s="16" t="str">
        <f t="shared" si="169"/>
        <v/>
      </c>
      <c r="K1833" s="16" t="str">
        <f t="shared" si="170"/>
        <v/>
      </c>
      <c r="L1833" s="16" t="str" cm="1">
        <f t="array" ref="L1833">IF(E1833="","",_xlfn.IFS(E1833=18,40,E1833=16,3,E1833=10,10))</f>
        <v/>
      </c>
      <c r="M1833" s="22" t="str">
        <f>IF(E1833=18,'Lay Out'!D1833,IF(E1833=10,'Lay Out'!D1833,IF(E1833=16,'Lay Out'!D1833,"")))</f>
        <v/>
      </c>
      <c r="N1833" s="16" t="str">
        <f>IF(K1833=1,'Lay Out'!G1833,"")</f>
        <v/>
      </c>
      <c r="O1833" s="23" t="str">
        <f>IF(K1833=1,'Lay Out'!$J$25,"")</f>
        <v/>
      </c>
      <c r="P1833">
        <f t="shared" si="171"/>
        <v>90646</v>
      </c>
      <c r="Q1833" s="16" t="str">
        <f>IF(K1833=1,'Lay Out'!F1833,"")</f>
        <v/>
      </c>
    </row>
    <row r="1834" spans="1:17" ht="14.4">
      <c r="A1834" t="str">
        <f>IF(C1834="no",_xlfn.XLOOKUP(D1834,'BASE BANCOS'!B:B,'BASE BANCOS'!C:C,"",0,1),IF(C1834&gt;2,_xlfn.XLOOKUP(D1834,'BASE BANCOS'!A:A,'BASE BANCOS'!C:C,"",0,1),""))</f>
        <v/>
      </c>
      <c r="B1834" s="16" t="str">
        <f>_xlfn.XLOOKUP(A1834,'BASE BANCOS'!C:C,'BASE BANCOS'!B:B,"",0,1)</f>
        <v/>
      </c>
      <c r="C1834" t="str">
        <f t="shared" si="173"/>
        <v/>
      </c>
      <c r="D1834" s="16">
        <f t="shared" si="172"/>
        <v>0</v>
      </c>
      <c r="E1834" t="str">
        <f t="shared" si="168"/>
        <v/>
      </c>
      <c r="F1834" s="21" t="str">
        <f>IF('Lay Out'!A1834&gt;1,'Lay Out'!C1834,"")</f>
        <v/>
      </c>
      <c r="G1834">
        <f>'Lay Out'!E1834</f>
        <v>0</v>
      </c>
      <c r="H1834" s="16" t="str">
        <f ca="1">IF('Lay Out'!A1834&gt;3,CONCATENATE('Lay Out'!A1834,RANDBETWEEN(1,99999)),(""))</f>
        <v/>
      </c>
      <c r="I1834" s="16" t="str">
        <f>IF('Lay Out'!A1834&gt;1,'Lay Out'!B1834,"")</f>
        <v/>
      </c>
      <c r="J1834" s="16" t="str">
        <f t="shared" si="169"/>
        <v/>
      </c>
      <c r="K1834" s="16" t="str">
        <f t="shared" si="170"/>
        <v/>
      </c>
      <c r="L1834" s="16" t="str" cm="1">
        <f t="array" ref="L1834">IF(E1834="","",_xlfn.IFS(E1834=18,40,E1834=16,3,E1834=10,10))</f>
        <v/>
      </c>
      <c r="M1834" s="22" t="str">
        <f>IF(E1834=18,'Lay Out'!D1834,IF(E1834=10,'Lay Out'!D1834,IF(E1834=16,'Lay Out'!D1834,"")))</f>
        <v/>
      </c>
      <c r="N1834" s="16" t="str">
        <f>IF(K1834=1,'Lay Out'!G1834,"")</f>
        <v/>
      </c>
      <c r="O1834" s="23" t="str">
        <f>IF(K1834=1,'Lay Out'!$J$25,"")</f>
        <v/>
      </c>
      <c r="P1834">
        <f t="shared" si="171"/>
        <v>90646</v>
      </c>
      <c r="Q1834" s="16" t="str">
        <f>IF(K1834=1,'Lay Out'!F1834,"")</f>
        <v/>
      </c>
    </row>
    <row r="1835" spans="1:17" ht="14.4">
      <c r="A1835" t="str">
        <f>IF(C1835="no",_xlfn.XLOOKUP(D1835,'BASE BANCOS'!B:B,'BASE BANCOS'!C:C,"",0,1),IF(C1835&gt;2,_xlfn.XLOOKUP(D1835,'BASE BANCOS'!A:A,'BASE BANCOS'!C:C,"",0,1),""))</f>
        <v/>
      </c>
      <c r="B1835" s="16" t="str">
        <f>_xlfn.XLOOKUP(A1835,'BASE BANCOS'!C:C,'BASE BANCOS'!B:B,"",0,1)</f>
        <v/>
      </c>
      <c r="C1835" t="str">
        <f t="shared" si="173"/>
        <v/>
      </c>
      <c r="D1835" s="16">
        <f t="shared" si="172"/>
        <v>0</v>
      </c>
      <c r="E1835" t="str">
        <f t="shared" si="168"/>
        <v/>
      </c>
      <c r="F1835" s="21" t="str">
        <f>IF('Lay Out'!A1835&gt;1,'Lay Out'!C1835,"")</f>
        <v/>
      </c>
      <c r="G1835">
        <f>'Lay Out'!E1835</f>
        <v>0</v>
      </c>
      <c r="H1835" s="16" t="str">
        <f ca="1">IF('Lay Out'!A1835&gt;3,CONCATENATE('Lay Out'!A1835,RANDBETWEEN(1,99999)),(""))</f>
        <v/>
      </c>
      <c r="I1835" s="16" t="str">
        <f>IF('Lay Out'!A1835&gt;1,'Lay Out'!B1835,"")</f>
        <v/>
      </c>
      <c r="J1835" s="16" t="str">
        <f t="shared" si="169"/>
        <v/>
      </c>
      <c r="K1835" s="16" t="str">
        <f t="shared" si="170"/>
        <v/>
      </c>
      <c r="L1835" s="16" t="str" cm="1">
        <f t="array" ref="L1835">IF(E1835="","",_xlfn.IFS(E1835=18,40,E1835=16,3,E1835=10,10))</f>
        <v/>
      </c>
      <c r="M1835" s="22" t="str">
        <f>IF(E1835=18,'Lay Out'!D1835,IF(E1835=10,'Lay Out'!D1835,IF(E1835=16,'Lay Out'!D1835,"")))</f>
        <v/>
      </c>
      <c r="N1835" s="16" t="str">
        <f>IF(K1835=1,'Lay Out'!G1835,"")</f>
        <v/>
      </c>
      <c r="O1835" s="23" t="str">
        <f>IF(K1835=1,'Lay Out'!$J$25,"")</f>
        <v/>
      </c>
      <c r="P1835">
        <f t="shared" si="171"/>
        <v>90646</v>
      </c>
      <c r="Q1835" s="16" t="str">
        <f>IF(K1835=1,'Lay Out'!F1835,"")</f>
        <v/>
      </c>
    </row>
    <row r="1836" spans="1:17" ht="14.4">
      <c r="A1836" t="str">
        <f>IF(C1836="no",_xlfn.XLOOKUP(D1836,'BASE BANCOS'!B:B,'BASE BANCOS'!C:C,"",0,1),IF(C1836&gt;2,_xlfn.XLOOKUP(D1836,'BASE BANCOS'!A:A,'BASE BANCOS'!C:C,"",0,1),""))</f>
        <v/>
      </c>
      <c r="B1836" s="16" t="str">
        <f>_xlfn.XLOOKUP(A1836,'BASE BANCOS'!C:C,'BASE BANCOS'!B:B,"",0,1)</f>
        <v/>
      </c>
      <c r="C1836" t="str">
        <f t="shared" si="173"/>
        <v/>
      </c>
      <c r="D1836" s="16">
        <f t="shared" si="172"/>
        <v>0</v>
      </c>
      <c r="E1836" t="str">
        <f t="shared" si="168"/>
        <v/>
      </c>
      <c r="F1836" s="21" t="str">
        <f>IF('Lay Out'!A1836&gt;1,'Lay Out'!C1836,"")</f>
        <v/>
      </c>
      <c r="G1836">
        <f>'Lay Out'!E1836</f>
        <v>0</v>
      </c>
      <c r="H1836" s="16" t="str">
        <f ca="1">IF('Lay Out'!A1836&gt;3,CONCATENATE('Lay Out'!A1836,RANDBETWEEN(1,99999)),(""))</f>
        <v/>
      </c>
      <c r="I1836" s="16" t="str">
        <f>IF('Lay Out'!A1836&gt;1,'Lay Out'!B1836,"")</f>
        <v/>
      </c>
      <c r="J1836" s="16" t="str">
        <f t="shared" si="169"/>
        <v/>
      </c>
      <c r="K1836" s="16" t="str">
        <f t="shared" si="170"/>
        <v/>
      </c>
      <c r="L1836" s="16" t="str" cm="1">
        <f t="array" ref="L1836">IF(E1836="","",_xlfn.IFS(E1836=18,40,E1836=16,3,E1836=10,10))</f>
        <v/>
      </c>
      <c r="M1836" s="22" t="str">
        <f>IF(E1836=18,'Lay Out'!D1836,IF(E1836=10,'Lay Out'!D1836,IF(E1836=16,'Lay Out'!D1836,"")))</f>
        <v/>
      </c>
      <c r="N1836" s="16" t="str">
        <f>IF(K1836=1,'Lay Out'!G1836,"")</f>
        <v/>
      </c>
      <c r="O1836" s="23" t="str">
        <f>IF(K1836=1,'Lay Out'!$J$25,"")</f>
        <v/>
      </c>
      <c r="P1836">
        <f t="shared" si="171"/>
        <v>90646</v>
      </c>
      <c r="Q1836" s="16" t="str">
        <f>IF(K1836=1,'Lay Out'!F1836,"")</f>
        <v/>
      </c>
    </row>
    <row r="1837" spans="1:17" ht="14.4">
      <c r="A1837" t="str">
        <f>IF(C1837="no",_xlfn.XLOOKUP(D1837,'BASE BANCOS'!B:B,'BASE BANCOS'!C:C,"",0,1),IF(C1837&gt;2,_xlfn.XLOOKUP(D1837,'BASE BANCOS'!A:A,'BASE BANCOS'!C:C,"",0,1),""))</f>
        <v/>
      </c>
      <c r="B1837" s="16" t="str">
        <f>_xlfn.XLOOKUP(A1837,'BASE BANCOS'!C:C,'BASE BANCOS'!B:B,"",0,1)</f>
        <v/>
      </c>
      <c r="C1837" t="str">
        <f t="shared" si="173"/>
        <v/>
      </c>
      <c r="D1837" s="16">
        <f t="shared" si="172"/>
        <v>0</v>
      </c>
      <c r="E1837" t="str">
        <f t="shared" si="168"/>
        <v/>
      </c>
      <c r="F1837" s="21" t="str">
        <f>IF('Lay Out'!A1837&gt;1,'Lay Out'!C1837,"")</f>
        <v/>
      </c>
      <c r="G1837">
        <f>'Lay Out'!E1837</f>
        <v>0</v>
      </c>
      <c r="H1837" s="16" t="str">
        <f ca="1">IF('Lay Out'!A1837&gt;3,CONCATENATE('Lay Out'!A1837,RANDBETWEEN(1,99999)),(""))</f>
        <v/>
      </c>
      <c r="I1837" s="16" t="str">
        <f>IF('Lay Out'!A1837&gt;1,'Lay Out'!B1837,"")</f>
        <v/>
      </c>
      <c r="J1837" s="16" t="str">
        <f t="shared" si="169"/>
        <v/>
      </c>
      <c r="K1837" s="16" t="str">
        <f t="shared" si="170"/>
        <v/>
      </c>
      <c r="L1837" s="16" t="str" cm="1">
        <f t="array" ref="L1837">IF(E1837="","",_xlfn.IFS(E1837=18,40,E1837=16,3,E1837=10,10))</f>
        <v/>
      </c>
      <c r="M1837" s="22" t="str">
        <f>IF(E1837=18,'Lay Out'!D1837,IF(E1837=10,'Lay Out'!D1837,IF(E1837=16,'Lay Out'!D1837,"")))</f>
        <v/>
      </c>
      <c r="N1837" s="16" t="str">
        <f>IF(K1837=1,'Lay Out'!G1837,"")</f>
        <v/>
      </c>
      <c r="O1837" s="23" t="str">
        <f>IF(K1837=1,'Lay Out'!$J$25,"")</f>
        <v/>
      </c>
      <c r="P1837">
        <f t="shared" si="171"/>
        <v>90646</v>
      </c>
      <c r="Q1837" s="16" t="str">
        <f>IF(K1837=1,'Lay Out'!F1837,"")</f>
        <v/>
      </c>
    </row>
    <row r="1838" spans="1:17" ht="14.4">
      <c r="A1838" t="str">
        <f>IF(C1838="no",_xlfn.XLOOKUP(D1838,'BASE BANCOS'!B:B,'BASE BANCOS'!C:C,"",0,1),IF(C1838&gt;2,_xlfn.XLOOKUP(D1838,'BASE BANCOS'!A:A,'BASE BANCOS'!C:C,"",0,1),""))</f>
        <v/>
      </c>
      <c r="B1838" s="16" t="str">
        <f>_xlfn.XLOOKUP(A1838,'BASE BANCOS'!C:C,'BASE BANCOS'!B:B,"",0,1)</f>
        <v/>
      </c>
      <c r="C1838" t="str">
        <f t="shared" si="173"/>
        <v/>
      </c>
      <c r="D1838" s="16">
        <f t="shared" si="172"/>
        <v>0</v>
      </c>
      <c r="E1838" t="str">
        <f t="shared" si="168"/>
        <v/>
      </c>
      <c r="F1838" s="21" t="str">
        <f>IF('Lay Out'!A1838&gt;1,'Lay Out'!C1838,"")</f>
        <v/>
      </c>
      <c r="G1838">
        <f>'Lay Out'!E1838</f>
        <v>0</v>
      </c>
      <c r="H1838" s="16" t="str">
        <f ca="1">IF('Lay Out'!A1838&gt;3,CONCATENATE('Lay Out'!A1838,RANDBETWEEN(1,99999)),(""))</f>
        <v/>
      </c>
      <c r="I1838" s="16" t="str">
        <f>IF('Lay Out'!A1838&gt;1,'Lay Out'!B1838,"")</f>
        <v/>
      </c>
      <c r="J1838" s="16" t="str">
        <f t="shared" si="169"/>
        <v/>
      </c>
      <c r="K1838" s="16" t="str">
        <f t="shared" si="170"/>
        <v/>
      </c>
      <c r="L1838" s="16" t="str" cm="1">
        <f t="array" ref="L1838">IF(E1838="","",_xlfn.IFS(E1838=18,40,E1838=16,3,E1838=10,10))</f>
        <v/>
      </c>
      <c r="M1838" s="22" t="str">
        <f>IF(E1838=18,'Lay Out'!D1838,IF(E1838=10,'Lay Out'!D1838,IF(E1838=16,'Lay Out'!D1838,"")))</f>
        <v/>
      </c>
      <c r="N1838" s="16" t="str">
        <f>IF(K1838=1,'Lay Out'!G1838,"")</f>
        <v/>
      </c>
      <c r="O1838" s="23" t="str">
        <f>IF(K1838=1,'Lay Out'!$J$25,"")</f>
        <v/>
      </c>
      <c r="P1838">
        <f t="shared" si="171"/>
        <v>90646</v>
      </c>
      <c r="Q1838" s="16" t="str">
        <f>IF(K1838=1,'Lay Out'!F1838,"")</f>
        <v/>
      </c>
    </row>
    <row r="1839" spans="1:17" ht="14.4">
      <c r="A1839" t="str">
        <f>IF(C1839="no",_xlfn.XLOOKUP(D1839,'BASE BANCOS'!B:B,'BASE BANCOS'!C:C,"",0,1),IF(C1839&gt;2,_xlfn.XLOOKUP(D1839,'BASE BANCOS'!A:A,'BASE BANCOS'!C:C,"",0,1),""))</f>
        <v/>
      </c>
      <c r="B1839" s="16" t="str">
        <f>_xlfn.XLOOKUP(A1839,'BASE BANCOS'!C:C,'BASE BANCOS'!B:B,"",0,1)</f>
        <v/>
      </c>
      <c r="C1839" t="str">
        <f t="shared" si="173"/>
        <v/>
      </c>
      <c r="D1839" s="16">
        <f t="shared" si="172"/>
        <v>0</v>
      </c>
      <c r="E1839" t="str">
        <f t="shared" si="168"/>
        <v/>
      </c>
      <c r="F1839" s="21" t="str">
        <f>IF('Lay Out'!A1839&gt;1,'Lay Out'!C1839,"")</f>
        <v/>
      </c>
      <c r="G1839">
        <f>'Lay Out'!E1839</f>
        <v>0</v>
      </c>
      <c r="H1839" s="16" t="str">
        <f ca="1">IF('Lay Out'!A1839&gt;3,CONCATENATE('Lay Out'!A1839,RANDBETWEEN(1,99999)),(""))</f>
        <v/>
      </c>
      <c r="I1839" s="16" t="str">
        <f>IF('Lay Out'!A1839&gt;1,'Lay Out'!B1839,"")</f>
        <v/>
      </c>
      <c r="J1839" s="16" t="str">
        <f t="shared" si="169"/>
        <v/>
      </c>
      <c r="K1839" s="16" t="str">
        <f t="shared" si="170"/>
        <v/>
      </c>
      <c r="L1839" s="16" t="str" cm="1">
        <f t="array" ref="L1839">IF(E1839="","",_xlfn.IFS(E1839=18,40,E1839=16,3,E1839=10,10))</f>
        <v/>
      </c>
      <c r="M1839" s="22" t="str">
        <f>IF(E1839=18,'Lay Out'!D1839,IF(E1839=10,'Lay Out'!D1839,IF(E1839=16,'Lay Out'!D1839,"")))</f>
        <v/>
      </c>
      <c r="N1839" s="16" t="str">
        <f>IF(K1839=1,'Lay Out'!G1839,"")</f>
        <v/>
      </c>
      <c r="O1839" s="23" t="str">
        <f>IF(K1839=1,'Lay Out'!$J$25,"")</f>
        <v/>
      </c>
      <c r="P1839">
        <f t="shared" si="171"/>
        <v>90646</v>
      </c>
      <c r="Q1839" s="16" t="str">
        <f>IF(K1839=1,'Lay Out'!F1839,"")</f>
        <v/>
      </c>
    </row>
    <row r="1840" spans="1:17" ht="14.4">
      <c r="A1840" t="str">
        <f>IF(C1840="no",_xlfn.XLOOKUP(D1840,'BASE BANCOS'!B:B,'BASE BANCOS'!C:C,"",0,1),IF(C1840&gt;2,_xlfn.XLOOKUP(D1840,'BASE BANCOS'!A:A,'BASE BANCOS'!C:C,"",0,1),""))</f>
        <v/>
      </c>
      <c r="B1840" s="16" t="str">
        <f>_xlfn.XLOOKUP(A1840,'BASE BANCOS'!C:C,'BASE BANCOS'!B:B,"",0,1)</f>
        <v/>
      </c>
      <c r="C1840" t="str">
        <f t="shared" si="173"/>
        <v/>
      </c>
      <c r="D1840" s="16">
        <f t="shared" si="172"/>
        <v>0</v>
      </c>
      <c r="E1840" t="str">
        <f t="shared" si="168"/>
        <v/>
      </c>
      <c r="F1840" s="21" t="str">
        <f>IF('Lay Out'!A1840&gt;1,'Lay Out'!C1840,"")</f>
        <v/>
      </c>
      <c r="G1840">
        <f>'Lay Out'!E1840</f>
        <v>0</v>
      </c>
      <c r="H1840" s="16" t="str">
        <f ca="1">IF('Lay Out'!A1840&gt;3,CONCATENATE('Lay Out'!A1840,RANDBETWEEN(1,99999)),(""))</f>
        <v/>
      </c>
      <c r="I1840" s="16" t="str">
        <f>IF('Lay Out'!A1840&gt;1,'Lay Out'!B1840,"")</f>
        <v/>
      </c>
      <c r="J1840" s="16" t="str">
        <f t="shared" si="169"/>
        <v/>
      </c>
      <c r="K1840" s="16" t="str">
        <f t="shared" si="170"/>
        <v/>
      </c>
      <c r="L1840" s="16" t="str" cm="1">
        <f t="array" ref="L1840">IF(E1840="","",_xlfn.IFS(E1840=18,40,E1840=16,3,E1840=10,10))</f>
        <v/>
      </c>
      <c r="M1840" s="22" t="str">
        <f>IF(E1840=18,'Lay Out'!D1840,IF(E1840=10,'Lay Out'!D1840,IF(E1840=16,'Lay Out'!D1840,"")))</f>
        <v/>
      </c>
      <c r="N1840" s="16" t="str">
        <f>IF(K1840=1,'Lay Out'!G1840,"")</f>
        <v/>
      </c>
      <c r="O1840" s="23" t="str">
        <f>IF(K1840=1,'Lay Out'!$J$25,"")</f>
        <v/>
      </c>
      <c r="P1840">
        <f t="shared" si="171"/>
        <v>90646</v>
      </c>
      <c r="Q1840" s="16" t="str">
        <f>IF(K1840=1,'Lay Out'!F1840,"")</f>
        <v/>
      </c>
    </row>
    <row r="1841" spans="1:17" ht="14.4">
      <c r="A1841" t="str">
        <f>IF(C1841="no",_xlfn.XLOOKUP(D1841,'BASE BANCOS'!B:B,'BASE BANCOS'!C:C,"",0,1),IF(C1841&gt;2,_xlfn.XLOOKUP(D1841,'BASE BANCOS'!A:A,'BASE BANCOS'!C:C,"",0,1),""))</f>
        <v/>
      </c>
      <c r="B1841" s="16" t="str">
        <f>_xlfn.XLOOKUP(A1841,'BASE BANCOS'!C:C,'BASE BANCOS'!B:B,"",0,1)</f>
        <v/>
      </c>
      <c r="C1841" t="str">
        <f t="shared" si="173"/>
        <v/>
      </c>
      <c r="D1841" s="16">
        <f t="shared" si="172"/>
        <v>0</v>
      </c>
      <c r="E1841" t="str">
        <f t="shared" si="168"/>
        <v/>
      </c>
      <c r="F1841" s="21" t="str">
        <f>IF('Lay Out'!A1841&gt;1,'Lay Out'!C1841,"")</f>
        <v/>
      </c>
      <c r="G1841">
        <f>'Lay Out'!E1841</f>
        <v>0</v>
      </c>
      <c r="H1841" s="16" t="str">
        <f ca="1">IF('Lay Out'!A1841&gt;3,CONCATENATE('Lay Out'!A1841,RANDBETWEEN(1,99999)),(""))</f>
        <v/>
      </c>
      <c r="I1841" s="16" t="str">
        <f>IF('Lay Out'!A1841&gt;1,'Lay Out'!B1841,"")</f>
        <v/>
      </c>
      <c r="J1841" s="16" t="str">
        <f t="shared" si="169"/>
        <v/>
      </c>
      <c r="K1841" s="16" t="str">
        <f t="shared" si="170"/>
        <v/>
      </c>
      <c r="L1841" s="16" t="str" cm="1">
        <f t="array" ref="L1841">IF(E1841="","",_xlfn.IFS(E1841=18,40,E1841=16,3,E1841=10,10))</f>
        <v/>
      </c>
      <c r="M1841" s="22" t="str">
        <f>IF(E1841=18,'Lay Out'!D1841,IF(E1841=10,'Lay Out'!D1841,IF(E1841=16,'Lay Out'!D1841,"")))</f>
        <v/>
      </c>
      <c r="N1841" s="16" t="str">
        <f>IF(K1841=1,'Lay Out'!G1841,"")</f>
        <v/>
      </c>
      <c r="O1841" s="23" t="str">
        <f>IF(K1841=1,'Lay Out'!$J$25,"")</f>
        <v/>
      </c>
      <c r="P1841">
        <f t="shared" si="171"/>
        <v>90646</v>
      </c>
      <c r="Q1841" s="16" t="str">
        <f>IF(K1841=1,'Lay Out'!F1841,"")</f>
        <v/>
      </c>
    </row>
    <row r="1842" spans="1:17" ht="14.4">
      <c r="A1842" t="str">
        <f>IF(C1842="no",_xlfn.XLOOKUP(D1842,'BASE BANCOS'!B:B,'BASE BANCOS'!C:C,"",0,1),IF(C1842&gt;2,_xlfn.XLOOKUP(D1842,'BASE BANCOS'!A:A,'BASE BANCOS'!C:C,"",0,1),""))</f>
        <v/>
      </c>
      <c r="B1842" s="16" t="str">
        <f>_xlfn.XLOOKUP(A1842,'BASE BANCOS'!C:C,'BASE BANCOS'!B:B,"",0,1)</f>
        <v/>
      </c>
      <c r="C1842" t="str">
        <f t="shared" si="173"/>
        <v/>
      </c>
      <c r="D1842" s="16">
        <f t="shared" si="172"/>
        <v>0</v>
      </c>
      <c r="E1842" t="str">
        <f t="shared" si="168"/>
        <v/>
      </c>
      <c r="F1842" s="21" t="str">
        <f>IF('Lay Out'!A1842&gt;1,'Lay Out'!C1842,"")</f>
        <v/>
      </c>
      <c r="G1842">
        <f>'Lay Out'!E1842</f>
        <v>0</v>
      </c>
      <c r="H1842" s="16" t="str">
        <f ca="1">IF('Lay Out'!A1842&gt;3,CONCATENATE('Lay Out'!A1842,RANDBETWEEN(1,99999)),(""))</f>
        <v/>
      </c>
      <c r="I1842" s="16" t="str">
        <f>IF('Lay Out'!A1842&gt;1,'Lay Out'!B1842,"")</f>
        <v/>
      </c>
      <c r="J1842" s="16" t="str">
        <f t="shared" si="169"/>
        <v/>
      </c>
      <c r="K1842" s="16" t="str">
        <f t="shared" si="170"/>
        <v/>
      </c>
      <c r="L1842" s="16" t="str" cm="1">
        <f t="array" ref="L1842">IF(E1842="","",_xlfn.IFS(E1842=18,40,E1842=16,3,E1842=10,10))</f>
        <v/>
      </c>
      <c r="M1842" s="22" t="str">
        <f>IF(E1842=18,'Lay Out'!D1842,IF(E1842=10,'Lay Out'!D1842,IF(E1842=16,'Lay Out'!D1842,"")))</f>
        <v/>
      </c>
      <c r="N1842" s="16" t="str">
        <f>IF(K1842=1,'Lay Out'!G1842,"")</f>
        <v/>
      </c>
      <c r="O1842" s="23" t="str">
        <f>IF(K1842=1,'Lay Out'!$J$25,"")</f>
        <v/>
      </c>
      <c r="P1842">
        <f t="shared" si="171"/>
        <v>90646</v>
      </c>
      <c r="Q1842" s="16" t="str">
        <f>IF(K1842=1,'Lay Out'!F1842,"")</f>
        <v/>
      </c>
    </row>
    <row r="1843" spans="1:17" ht="14.4">
      <c r="A1843" t="str">
        <f>IF(C1843="no",_xlfn.XLOOKUP(D1843,'BASE BANCOS'!B:B,'BASE BANCOS'!C:C,"",0,1),IF(C1843&gt;2,_xlfn.XLOOKUP(D1843,'BASE BANCOS'!A:A,'BASE BANCOS'!C:C,"",0,1),""))</f>
        <v/>
      </c>
      <c r="B1843" s="16" t="str">
        <f>_xlfn.XLOOKUP(A1843,'BASE BANCOS'!C:C,'BASE BANCOS'!B:B,"",0,1)</f>
        <v/>
      </c>
      <c r="C1843" t="str">
        <f t="shared" si="173"/>
        <v/>
      </c>
      <c r="D1843" s="16">
        <f t="shared" si="172"/>
        <v>0</v>
      </c>
      <c r="E1843" t="str">
        <f t="shared" si="168"/>
        <v/>
      </c>
      <c r="F1843" s="21" t="str">
        <f>IF('Lay Out'!A1843&gt;1,'Lay Out'!C1843,"")</f>
        <v/>
      </c>
      <c r="G1843">
        <f>'Lay Out'!E1843</f>
        <v>0</v>
      </c>
      <c r="H1843" s="16" t="str">
        <f ca="1">IF('Lay Out'!A1843&gt;3,CONCATENATE('Lay Out'!A1843,RANDBETWEEN(1,99999)),(""))</f>
        <v/>
      </c>
      <c r="I1843" s="16" t="str">
        <f>IF('Lay Out'!A1843&gt;1,'Lay Out'!B1843,"")</f>
        <v/>
      </c>
      <c r="J1843" s="16" t="str">
        <f t="shared" si="169"/>
        <v/>
      </c>
      <c r="K1843" s="16" t="str">
        <f t="shared" si="170"/>
        <v/>
      </c>
      <c r="L1843" s="16" t="str" cm="1">
        <f t="array" ref="L1843">IF(E1843="","",_xlfn.IFS(E1843=18,40,E1843=16,3,E1843=10,10))</f>
        <v/>
      </c>
      <c r="M1843" s="22" t="str">
        <f>IF(E1843=18,'Lay Out'!D1843,IF(E1843=10,'Lay Out'!D1843,IF(E1843=16,'Lay Out'!D1843,"")))</f>
        <v/>
      </c>
      <c r="N1843" s="16" t="str">
        <f>IF(K1843=1,'Lay Out'!G1843,"")</f>
        <v/>
      </c>
      <c r="O1843" s="23" t="str">
        <f>IF(K1843=1,'Lay Out'!$J$25,"")</f>
        <v/>
      </c>
      <c r="P1843">
        <f t="shared" si="171"/>
        <v>90646</v>
      </c>
      <c r="Q1843" s="16" t="str">
        <f>IF(K1843=1,'Lay Out'!F1843,"")</f>
        <v/>
      </c>
    </row>
    <row r="1844" spans="1:17" ht="14.4">
      <c r="A1844" t="str">
        <f>IF(C1844="no",_xlfn.XLOOKUP(D1844,'BASE BANCOS'!B:B,'BASE BANCOS'!C:C,"",0,1),IF(C1844&gt;2,_xlfn.XLOOKUP(D1844,'BASE BANCOS'!A:A,'BASE BANCOS'!C:C,"",0,1),""))</f>
        <v/>
      </c>
      <c r="B1844" s="16" t="str">
        <f>_xlfn.XLOOKUP(A1844,'BASE BANCOS'!C:C,'BASE BANCOS'!B:B,"",0,1)</f>
        <v/>
      </c>
      <c r="C1844" t="str">
        <f t="shared" si="173"/>
        <v/>
      </c>
      <c r="D1844" s="16">
        <f t="shared" si="172"/>
        <v>0</v>
      </c>
      <c r="E1844" t="str">
        <f t="shared" si="168"/>
        <v/>
      </c>
      <c r="F1844" s="21" t="str">
        <f>IF('Lay Out'!A1844&gt;1,'Lay Out'!C1844,"")</f>
        <v/>
      </c>
      <c r="G1844">
        <f>'Lay Out'!E1844</f>
        <v>0</v>
      </c>
      <c r="H1844" s="16" t="str">
        <f ca="1">IF('Lay Out'!A1844&gt;3,CONCATENATE('Lay Out'!A1844,RANDBETWEEN(1,99999)),(""))</f>
        <v/>
      </c>
      <c r="I1844" s="16" t="str">
        <f>IF('Lay Out'!A1844&gt;1,'Lay Out'!B1844,"")</f>
        <v/>
      </c>
      <c r="J1844" s="16" t="str">
        <f t="shared" si="169"/>
        <v/>
      </c>
      <c r="K1844" s="16" t="str">
        <f t="shared" si="170"/>
        <v/>
      </c>
      <c r="L1844" s="16" t="str" cm="1">
        <f t="array" ref="L1844">IF(E1844="","",_xlfn.IFS(E1844=18,40,E1844=16,3,E1844=10,10))</f>
        <v/>
      </c>
      <c r="M1844" s="22" t="str">
        <f>IF(E1844=18,'Lay Out'!D1844,IF(E1844=10,'Lay Out'!D1844,IF(E1844=16,'Lay Out'!D1844,"")))</f>
        <v/>
      </c>
      <c r="N1844" s="16" t="str">
        <f>IF(K1844=1,'Lay Out'!G1844,"")</f>
        <v/>
      </c>
      <c r="O1844" s="23" t="str">
        <f>IF(K1844=1,'Lay Out'!$J$25,"")</f>
        <v/>
      </c>
      <c r="P1844">
        <f t="shared" si="171"/>
        <v>90646</v>
      </c>
      <c r="Q1844" s="16" t="str">
        <f>IF(K1844=1,'Lay Out'!F1844,"")</f>
        <v/>
      </c>
    </row>
    <row r="1845" spans="1:17" ht="14.4">
      <c r="A1845" t="str">
        <f>IF(C1845="no",_xlfn.XLOOKUP(D1845,'BASE BANCOS'!B:B,'BASE BANCOS'!C:C,"",0,1),IF(C1845&gt;2,_xlfn.XLOOKUP(D1845,'BASE BANCOS'!A:A,'BASE BANCOS'!C:C,"",0,1),""))</f>
        <v/>
      </c>
      <c r="B1845" s="16" t="str">
        <f>_xlfn.XLOOKUP(A1845,'BASE BANCOS'!C:C,'BASE BANCOS'!B:B,"",0,1)</f>
        <v/>
      </c>
      <c r="C1845" t="str">
        <f t="shared" si="173"/>
        <v/>
      </c>
      <c r="D1845" s="16">
        <f t="shared" si="172"/>
        <v>0</v>
      </c>
      <c r="E1845" t="str">
        <f t="shared" si="168"/>
        <v/>
      </c>
      <c r="F1845" s="21" t="str">
        <f>IF('Lay Out'!A1845&gt;1,'Lay Out'!C1845,"")</f>
        <v/>
      </c>
      <c r="G1845">
        <f>'Lay Out'!E1845</f>
        <v>0</v>
      </c>
      <c r="H1845" s="16" t="str">
        <f ca="1">IF('Lay Out'!A1845&gt;3,CONCATENATE('Lay Out'!A1845,RANDBETWEEN(1,99999)),(""))</f>
        <v/>
      </c>
      <c r="I1845" s="16" t="str">
        <f>IF('Lay Out'!A1845&gt;1,'Lay Out'!B1845,"")</f>
        <v/>
      </c>
      <c r="J1845" s="16" t="str">
        <f t="shared" si="169"/>
        <v/>
      </c>
      <c r="K1845" s="16" t="str">
        <f t="shared" si="170"/>
        <v/>
      </c>
      <c r="L1845" s="16" t="str" cm="1">
        <f t="array" ref="L1845">IF(E1845="","",_xlfn.IFS(E1845=18,40,E1845=16,3,E1845=10,10))</f>
        <v/>
      </c>
      <c r="M1845" s="22" t="str">
        <f>IF(E1845=18,'Lay Out'!D1845,IF(E1845=10,'Lay Out'!D1845,IF(E1845=16,'Lay Out'!D1845,"")))</f>
        <v/>
      </c>
      <c r="N1845" s="16" t="str">
        <f>IF(K1845=1,'Lay Out'!G1845,"")</f>
        <v/>
      </c>
      <c r="O1845" s="23" t="str">
        <f>IF(K1845=1,'Lay Out'!$J$25,"")</f>
        <v/>
      </c>
      <c r="P1845">
        <f t="shared" si="171"/>
        <v>90646</v>
      </c>
      <c r="Q1845" s="16" t="str">
        <f>IF(K1845=1,'Lay Out'!F1845,"")</f>
        <v/>
      </c>
    </row>
    <row r="1846" spans="1:17" ht="14.4">
      <c r="A1846" t="str">
        <f>IF(C1846="no",_xlfn.XLOOKUP(D1846,'BASE BANCOS'!B:B,'BASE BANCOS'!C:C,"",0,1),IF(C1846&gt;2,_xlfn.XLOOKUP(D1846,'BASE BANCOS'!A:A,'BASE BANCOS'!C:C,"",0,1),""))</f>
        <v/>
      </c>
      <c r="B1846" s="16" t="str">
        <f>_xlfn.XLOOKUP(A1846,'BASE BANCOS'!C:C,'BASE BANCOS'!B:B,"",0,1)</f>
        <v/>
      </c>
      <c r="C1846" t="str">
        <f t="shared" si="173"/>
        <v/>
      </c>
      <c r="D1846" s="16">
        <f t="shared" si="172"/>
        <v>0</v>
      </c>
      <c r="E1846" t="str">
        <f t="shared" si="168"/>
        <v/>
      </c>
      <c r="F1846" s="21" t="str">
        <f>IF('Lay Out'!A1846&gt;1,'Lay Out'!C1846,"")</f>
        <v/>
      </c>
      <c r="G1846">
        <f>'Lay Out'!E1846</f>
        <v>0</v>
      </c>
      <c r="H1846" s="16" t="str">
        <f ca="1">IF('Lay Out'!A1846&gt;3,CONCATENATE('Lay Out'!A1846,RANDBETWEEN(1,99999)),(""))</f>
        <v/>
      </c>
      <c r="I1846" s="16" t="str">
        <f>IF('Lay Out'!A1846&gt;1,'Lay Out'!B1846,"")</f>
        <v/>
      </c>
      <c r="J1846" s="16" t="str">
        <f t="shared" si="169"/>
        <v/>
      </c>
      <c r="K1846" s="16" t="str">
        <f t="shared" si="170"/>
        <v/>
      </c>
      <c r="L1846" s="16" t="str" cm="1">
        <f t="array" ref="L1846">IF(E1846="","",_xlfn.IFS(E1846=18,40,E1846=16,3,E1846=10,10))</f>
        <v/>
      </c>
      <c r="M1846" s="22" t="str">
        <f>IF(E1846=18,'Lay Out'!D1846,IF(E1846=10,'Lay Out'!D1846,IF(E1846=16,'Lay Out'!D1846,"")))</f>
        <v/>
      </c>
      <c r="N1846" s="16" t="str">
        <f>IF(K1846=1,'Lay Out'!G1846,"")</f>
        <v/>
      </c>
      <c r="O1846" s="23" t="str">
        <f>IF(K1846=1,'Lay Out'!$J$25,"")</f>
        <v/>
      </c>
      <c r="P1846">
        <f t="shared" si="171"/>
        <v>90646</v>
      </c>
      <c r="Q1846" s="16" t="str">
        <f>IF(K1846=1,'Lay Out'!F1846,"")</f>
        <v/>
      </c>
    </row>
    <row r="1847" spans="1:17" ht="14.4">
      <c r="A1847" t="str">
        <f>IF(C1847="no",_xlfn.XLOOKUP(D1847,'BASE BANCOS'!B:B,'BASE BANCOS'!C:C,"",0,1),IF(C1847&gt;2,_xlfn.XLOOKUP(D1847,'BASE BANCOS'!A:A,'BASE BANCOS'!C:C,"",0,1),""))</f>
        <v/>
      </c>
      <c r="B1847" s="16" t="str">
        <f>_xlfn.XLOOKUP(A1847,'BASE BANCOS'!C:C,'BASE BANCOS'!B:B,"",0,1)</f>
        <v/>
      </c>
      <c r="C1847" t="str">
        <f t="shared" si="173"/>
        <v/>
      </c>
      <c r="D1847" s="16">
        <f t="shared" si="172"/>
        <v>0</v>
      </c>
      <c r="E1847" t="str">
        <f t="shared" si="168"/>
        <v/>
      </c>
      <c r="F1847" s="21" t="str">
        <f>IF('Lay Out'!A1847&gt;1,'Lay Out'!C1847,"")</f>
        <v/>
      </c>
      <c r="G1847">
        <f>'Lay Out'!E1847</f>
        <v>0</v>
      </c>
      <c r="H1847" s="16" t="str">
        <f ca="1">IF('Lay Out'!A1847&gt;3,CONCATENATE('Lay Out'!A1847,RANDBETWEEN(1,99999)),(""))</f>
        <v/>
      </c>
      <c r="I1847" s="16" t="str">
        <f>IF('Lay Out'!A1847&gt;1,'Lay Out'!B1847,"")</f>
        <v/>
      </c>
      <c r="J1847" s="16" t="str">
        <f t="shared" si="169"/>
        <v/>
      </c>
      <c r="K1847" s="16" t="str">
        <f t="shared" si="170"/>
        <v/>
      </c>
      <c r="L1847" s="16" t="str" cm="1">
        <f t="array" ref="L1847">IF(E1847="","",_xlfn.IFS(E1847=18,40,E1847=16,3,E1847=10,10))</f>
        <v/>
      </c>
      <c r="M1847" s="22" t="str">
        <f>IF(E1847=18,'Lay Out'!D1847,IF(E1847=10,'Lay Out'!D1847,IF(E1847=16,'Lay Out'!D1847,"")))</f>
        <v/>
      </c>
      <c r="N1847" s="16" t="str">
        <f>IF(K1847=1,'Lay Out'!G1847,"")</f>
        <v/>
      </c>
      <c r="O1847" s="23" t="str">
        <f>IF(K1847=1,'Lay Out'!$J$25,"")</f>
        <v/>
      </c>
      <c r="P1847">
        <f t="shared" si="171"/>
        <v>90646</v>
      </c>
      <c r="Q1847" s="16" t="str">
        <f>IF(K1847=1,'Lay Out'!F1847,"")</f>
        <v/>
      </c>
    </row>
    <row r="1848" spans="1:17" ht="14.4">
      <c r="A1848" t="str">
        <f>IF(C1848="no",_xlfn.XLOOKUP(D1848,'BASE BANCOS'!B:B,'BASE BANCOS'!C:C,"",0,1),IF(C1848&gt;2,_xlfn.XLOOKUP(D1848,'BASE BANCOS'!A:A,'BASE BANCOS'!C:C,"",0,1),""))</f>
        <v/>
      </c>
      <c r="B1848" s="16" t="str">
        <f>_xlfn.XLOOKUP(A1848,'BASE BANCOS'!C:C,'BASE BANCOS'!B:B,"",0,1)</f>
        <v/>
      </c>
      <c r="C1848" t="str">
        <f t="shared" si="173"/>
        <v/>
      </c>
      <c r="D1848" s="16">
        <f t="shared" si="172"/>
        <v>0</v>
      </c>
      <c r="E1848" t="str">
        <f t="shared" si="168"/>
        <v/>
      </c>
      <c r="F1848" s="21" t="str">
        <f>IF('Lay Out'!A1848&gt;1,'Lay Out'!C1848,"")</f>
        <v/>
      </c>
      <c r="G1848">
        <f>'Lay Out'!E1848</f>
        <v>0</v>
      </c>
      <c r="H1848" s="16" t="str">
        <f ca="1">IF('Lay Out'!A1848&gt;3,CONCATENATE('Lay Out'!A1848,RANDBETWEEN(1,99999)),(""))</f>
        <v/>
      </c>
      <c r="I1848" s="16" t="str">
        <f>IF('Lay Out'!A1848&gt;1,'Lay Out'!B1848,"")</f>
        <v/>
      </c>
      <c r="J1848" s="16" t="str">
        <f t="shared" si="169"/>
        <v/>
      </c>
      <c r="K1848" s="16" t="str">
        <f t="shared" si="170"/>
        <v/>
      </c>
      <c r="L1848" s="16" t="str" cm="1">
        <f t="array" ref="L1848">IF(E1848="","",_xlfn.IFS(E1848=18,40,E1848=16,3,E1848=10,10))</f>
        <v/>
      </c>
      <c r="M1848" s="22" t="str">
        <f>IF(E1848=18,'Lay Out'!D1848,IF(E1848=10,'Lay Out'!D1848,IF(E1848=16,'Lay Out'!D1848,"")))</f>
        <v/>
      </c>
      <c r="N1848" s="16" t="str">
        <f>IF(K1848=1,'Lay Out'!G1848,"")</f>
        <v/>
      </c>
      <c r="O1848" s="23" t="str">
        <f>IF(K1848=1,'Lay Out'!$J$25,"")</f>
        <v/>
      </c>
      <c r="P1848">
        <f t="shared" si="171"/>
        <v>90646</v>
      </c>
      <c r="Q1848" s="16" t="str">
        <f>IF(K1848=1,'Lay Out'!F1848,"")</f>
        <v/>
      </c>
    </row>
    <row r="1849" spans="1:17" ht="14.4">
      <c r="A1849" t="str">
        <f>IF(C1849="no",_xlfn.XLOOKUP(D1849,'BASE BANCOS'!B:B,'BASE BANCOS'!C:C,"",0,1),IF(C1849&gt;2,_xlfn.XLOOKUP(D1849,'BASE BANCOS'!A:A,'BASE BANCOS'!C:C,"",0,1),""))</f>
        <v/>
      </c>
      <c r="B1849" s="16" t="str">
        <f>_xlfn.XLOOKUP(A1849,'BASE BANCOS'!C:C,'BASE BANCOS'!B:B,"",0,1)</f>
        <v/>
      </c>
      <c r="C1849" t="str">
        <f t="shared" si="173"/>
        <v/>
      </c>
      <c r="D1849" s="16">
        <f t="shared" si="172"/>
        <v>0</v>
      </c>
      <c r="E1849" t="str">
        <f t="shared" si="168"/>
        <v/>
      </c>
      <c r="F1849" s="21" t="str">
        <f>IF('Lay Out'!A1849&gt;1,'Lay Out'!C1849,"")</f>
        <v/>
      </c>
      <c r="G1849">
        <f>'Lay Out'!E1849</f>
        <v>0</v>
      </c>
      <c r="H1849" s="16" t="str">
        <f ca="1">IF('Lay Out'!A1849&gt;3,CONCATENATE('Lay Out'!A1849,RANDBETWEEN(1,99999)),(""))</f>
        <v/>
      </c>
      <c r="I1849" s="16" t="str">
        <f>IF('Lay Out'!A1849&gt;1,'Lay Out'!B1849,"")</f>
        <v/>
      </c>
      <c r="J1849" s="16" t="str">
        <f t="shared" si="169"/>
        <v/>
      </c>
      <c r="K1849" s="16" t="str">
        <f t="shared" si="170"/>
        <v/>
      </c>
      <c r="L1849" s="16" t="str" cm="1">
        <f t="array" ref="L1849">IF(E1849="","",_xlfn.IFS(E1849=18,40,E1849=16,3,E1849=10,10))</f>
        <v/>
      </c>
      <c r="M1849" s="22" t="str">
        <f>IF(E1849=18,'Lay Out'!D1849,IF(E1849=10,'Lay Out'!D1849,IF(E1849=16,'Lay Out'!D1849,"")))</f>
        <v/>
      </c>
      <c r="N1849" s="16" t="str">
        <f>IF(K1849=1,'Lay Out'!G1849,"")</f>
        <v/>
      </c>
      <c r="O1849" s="23" t="str">
        <f>IF(K1849=1,'Lay Out'!$J$25,"")</f>
        <v/>
      </c>
      <c r="P1849">
        <f t="shared" si="171"/>
        <v>90646</v>
      </c>
      <c r="Q1849" s="16" t="str">
        <f>IF(K1849=1,'Lay Out'!F1849,"")</f>
        <v/>
      </c>
    </row>
    <row r="1850" spans="1:17" ht="14.4">
      <c r="A1850" t="str">
        <f>IF(C1850="no",_xlfn.XLOOKUP(D1850,'BASE BANCOS'!B:B,'BASE BANCOS'!C:C,"",0,1),IF(C1850&gt;2,_xlfn.XLOOKUP(D1850,'BASE BANCOS'!A:A,'BASE BANCOS'!C:C,"",0,1),""))</f>
        <v/>
      </c>
      <c r="B1850" s="16" t="str">
        <f>_xlfn.XLOOKUP(A1850,'BASE BANCOS'!C:C,'BASE BANCOS'!B:B,"",0,1)</f>
        <v/>
      </c>
      <c r="C1850" t="str">
        <f t="shared" si="173"/>
        <v/>
      </c>
      <c r="D1850" s="16">
        <f t="shared" si="172"/>
        <v>0</v>
      </c>
      <c r="E1850" t="str">
        <f t="shared" si="168"/>
        <v/>
      </c>
      <c r="F1850" s="21" t="str">
        <f>IF('Lay Out'!A1850&gt;1,'Lay Out'!C1850,"")</f>
        <v/>
      </c>
      <c r="G1850">
        <f>'Lay Out'!E1850</f>
        <v>0</v>
      </c>
      <c r="H1850" s="16" t="str">
        <f ca="1">IF('Lay Out'!A1850&gt;3,CONCATENATE('Lay Out'!A1850,RANDBETWEEN(1,99999)),(""))</f>
        <v/>
      </c>
      <c r="I1850" s="16" t="str">
        <f>IF('Lay Out'!A1850&gt;1,'Lay Out'!B1850,"")</f>
        <v/>
      </c>
      <c r="J1850" s="16" t="str">
        <f t="shared" si="169"/>
        <v/>
      </c>
      <c r="K1850" s="16" t="str">
        <f t="shared" si="170"/>
        <v/>
      </c>
      <c r="L1850" s="16" t="str" cm="1">
        <f t="array" ref="L1850">IF(E1850="","",_xlfn.IFS(E1850=18,40,E1850=16,3,E1850=10,10))</f>
        <v/>
      </c>
      <c r="M1850" s="22" t="str">
        <f>IF(E1850=18,'Lay Out'!D1850,IF(E1850=10,'Lay Out'!D1850,IF(E1850=16,'Lay Out'!D1850,"")))</f>
        <v/>
      </c>
      <c r="N1850" s="16" t="str">
        <f>IF(K1850=1,'Lay Out'!G1850,"")</f>
        <v/>
      </c>
      <c r="O1850" s="23" t="str">
        <f>IF(K1850=1,'Lay Out'!$J$25,"")</f>
        <v/>
      </c>
      <c r="P1850">
        <f t="shared" si="171"/>
        <v>90646</v>
      </c>
      <c r="Q1850" s="16" t="str">
        <f>IF(K1850=1,'Lay Out'!F1850,"")</f>
        <v/>
      </c>
    </row>
    <row r="1851" spans="1:17" ht="14.4">
      <c r="A1851" t="str">
        <f>IF(C1851="no",_xlfn.XLOOKUP(D1851,'BASE BANCOS'!B:B,'BASE BANCOS'!C:C,"",0,1),IF(C1851&gt;2,_xlfn.XLOOKUP(D1851,'BASE BANCOS'!A:A,'BASE BANCOS'!C:C,"",0,1),""))</f>
        <v/>
      </c>
      <c r="B1851" s="16" t="str">
        <f>_xlfn.XLOOKUP(A1851,'BASE BANCOS'!C:C,'BASE BANCOS'!B:B,"",0,1)</f>
        <v/>
      </c>
      <c r="C1851" t="str">
        <f t="shared" si="173"/>
        <v/>
      </c>
      <c r="D1851" s="16">
        <f t="shared" si="172"/>
        <v>0</v>
      </c>
      <c r="E1851" t="str">
        <f t="shared" si="168"/>
        <v/>
      </c>
      <c r="F1851" s="21" t="str">
        <f>IF('Lay Out'!A1851&gt;1,'Lay Out'!C1851,"")</f>
        <v/>
      </c>
      <c r="G1851">
        <f>'Lay Out'!E1851</f>
        <v>0</v>
      </c>
      <c r="H1851" s="16" t="str">
        <f ca="1">IF('Lay Out'!A1851&gt;3,CONCATENATE('Lay Out'!A1851,RANDBETWEEN(1,99999)),(""))</f>
        <v/>
      </c>
      <c r="I1851" s="16" t="str">
        <f>IF('Lay Out'!A1851&gt;1,'Lay Out'!B1851,"")</f>
        <v/>
      </c>
      <c r="J1851" s="16" t="str">
        <f t="shared" si="169"/>
        <v/>
      </c>
      <c r="K1851" s="16" t="str">
        <f t="shared" si="170"/>
        <v/>
      </c>
      <c r="L1851" s="16" t="str" cm="1">
        <f t="array" ref="L1851">IF(E1851="","",_xlfn.IFS(E1851=18,40,E1851=16,3,E1851=10,10))</f>
        <v/>
      </c>
      <c r="M1851" s="22" t="str">
        <f>IF(E1851=18,'Lay Out'!D1851,IF(E1851=10,'Lay Out'!D1851,IF(E1851=16,'Lay Out'!D1851,"")))</f>
        <v/>
      </c>
      <c r="N1851" s="16" t="str">
        <f>IF(K1851=1,'Lay Out'!G1851,"")</f>
        <v/>
      </c>
      <c r="O1851" s="23" t="str">
        <f>IF(K1851=1,'Lay Out'!$J$25,"")</f>
        <v/>
      </c>
      <c r="P1851">
        <f t="shared" si="171"/>
        <v>90646</v>
      </c>
      <c r="Q1851" s="16" t="str">
        <f>IF(K1851=1,'Lay Out'!F1851,"")</f>
        <v/>
      </c>
    </row>
    <row r="1852" spans="1:17" ht="14.4">
      <c r="A1852" t="str">
        <f>IF(C1852="no",_xlfn.XLOOKUP(D1852,'BASE BANCOS'!B:B,'BASE BANCOS'!C:C,"",0,1),IF(C1852&gt;2,_xlfn.XLOOKUP(D1852,'BASE BANCOS'!A:A,'BASE BANCOS'!C:C,"",0,1),""))</f>
        <v/>
      </c>
      <c r="B1852" s="16" t="str">
        <f>_xlfn.XLOOKUP(A1852,'BASE BANCOS'!C:C,'BASE BANCOS'!B:B,"",0,1)</f>
        <v/>
      </c>
      <c r="C1852" t="str">
        <f t="shared" si="173"/>
        <v/>
      </c>
      <c r="D1852" s="16">
        <f t="shared" si="172"/>
        <v>0</v>
      </c>
      <c r="E1852" t="str">
        <f t="shared" si="168"/>
        <v/>
      </c>
      <c r="F1852" s="21" t="str">
        <f>IF('Lay Out'!A1852&gt;1,'Lay Out'!C1852,"")</f>
        <v/>
      </c>
      <c r="G1852">
        <f>'Lay Out'!E1852</f>
        <v>0</v>
      </c>
      <c r="H1852" s="16" t="str">
        <f ca="1">IF('Lay Out'!A1852&gt;3,CONCATENATE('Lay Out'!A1852,RANDBETWEEN(1,99999)),(""))</f>
        <v/>
      </c>
      <c r="I1852" s="16" t="str">
        <f>IF('Lay Out'!A1852&gt;1,'Lay Out'!B1852,"")</f>
        <v/>
      </c>
      <c r="J1852" s="16" t="str">
        <f t="shared" si="169"/>
        <v/>
      </c>
      <c r="K1852" s="16" t="str">
        <f t="shared" si="170"/>
        <v/>
      </c>
      <c r="L1852" s="16" t="str" cm="1">
        <f t="array" ref="L1852">IF(E1852="","",_xlfn.IFS(E1852=18,40,E1852=16,3,E1852=10,10))</f>
        <v/>
      </c>
      <c r="M1852" s="22" t="str">
        <f>IF(E1852=18,'Lay Out'!D1852,IF(E1852=10,'Lay Out'!D1852,IF(E1852=16,'Lay Out'!D1852,"")))</f>
        <v/>
      </c>
      <c r="N1852" s="16" t="str">
        <f>IF(K1852=1,'Lay Out'!G1852,"")</f>
        <v/>
      </c>
      <c r="O1852" s="23" t="str">
        <f>IF(K1852=1,'Lay Out'!$J$25,"")</f>
        <v/>
      </c>
      <c r="P1852">
        <f t="shared" si="171"/>
        <v>90646</v>
      </c>
      <c r="Q1852" s="16" t="str">
        <f>IF(K1852=1,'Lay Out'!F1852,"")</f>
        <v/>
      </c>
    </row>
    <row r="1853" spans="1:17" ht="14.4">
      <c r="A1853" t="str">
        <f>IF(C1853="no",_xlfn.XLOOKUP(D1853,'BASE BANCOS'!B:B,'BASE BANCOS'!C:C,"",0,1),IF(C1853&gt;2,_xlfn.XLOOKUP(D1853,'BASE BANCOS'!A:A,'BASE BANCOS'!C:C,"",0,1),""))</f>
        <v/>
      </c>
      <c r="B1853" s="16" t="str">
        <f>_xlfn.XLOOKUP(A1853,'BASE BANCOS'!C:C,'BASE BANCOS'!B:B,"",0,1)</f>
        <v/>
      </c>
      <c r="C1853" t="str">
        <f t="shared" si="173"/>
        <v/>
      </c>
      <c r="D1853" s="16">
        <f t="shared" si="172"/>
        <v>0</v>
      </c>
      <c r="E1853" t="str">
        <f t="shared" si="168"/>
        <v/>
      </c>
      <c r="F1853" s="21" t="str">
        <f>IF('Lay Out'!A1853&gt;1,'Lay Out'!C1853,"")</f>
        <v/>
      </c>
      <c r="G1853">
        <f>'Lay Out'!E1853</f>
        <v>0</v>
      </c>
      <c r="H1853" s="16" t="str">
        <f ca="1">IF('Lay Out'!A1853&gt;3,CONCATENATE('Lay Out'!A1853,RANDBETWEEN(1,99999)),(""))</f>
        <v/>
      </c>
      <c r="I1853" s="16" t="str">
        <f>IF('Lay Out'!A1853&gt;1,'Lay Out'!B1853,"")</f>
        <v/>
      </c>
      <c r="J1853" s="16" t="str">
        <f t="shared" si="169"/>
        <v/>
      </c>
      <c r="K1853" s="16" t="str">
        <f t="shared" si="170"/>
        <v/>
      </c>
      <c r="L1853" s="16" t="str" cm="1">
        <f t="array" ref="L1853">IF(E1853="","",_xlfn.IFS(E1853=18,40,E1853=16,3,E1853=10,10))</f>
        <v/>
      </c>
      <c r="M1853" s="22" t="str">
        <f>IF(E1853=18,'Lay Out'!D1853,IF(E1853=10,'Lay Out'!D1853,IF(E1853=16,'Lay Out'!D1853,"")))</f>
        <v/>
      </c>
      <c r="N1853" s="16" t="str">
        <f>IF(K1853=1,'Lay Out'!G1853,"")</f>
        <v/>
      </c>
      <c r="O1853" s="23" t="str">
        <f>IF(K1853=1,'Lay Out'!$J$25,"")</f>
        <v/>
      </c>
      <c r="P1853">
        <f t="shared" si="171"/>
        <v>90646</v>
      </c>
      <c r="Q1853" s="16" t="str">
        <f>IF(K1853=1,'Lay Out'!F1853,"")</f>
        <v/>
      </c>
    </row>
    <row r="1854" spans="1:17" ht="14.4">
      <c r="A1854" t="str">
        <f>IF(C1854="no",_xlfn.XLOOKUP(D1854,'BASE BANCOS'!B:B,'BASE BANCOS'!C:C,"",0,1),IF(C1854&gt;2,_xlfn.XLOOKUP(D1854,'BASE BANCOS'!A:A,'BASE BANCOS'!C:C,"",0,1),""))</f>
        <v/>
      </c>
      <c r="B1854" s="16" t="str">
        <f>_xlfn.XLOOKUP(A1854,'BASE BANCOS'!C:C,'BASE BANCOS'!B:B,"",0,1)</f>
        <v/>
      </c>
      <c r="C1854" t="str">
        <f t="shared" si="173"/>
        <v/>
      </c>
      <c r="D1854" s="16">
        <f t="shared" si="172"/>
        <v>0</v>
      </c>
      <c r="E1854" t="str">
        <f t="shared" si="168"/>
        <v/>
      </c>
      <c r="F1854" s="21" t="str">
        <f>IF('Lay Out'!A1854&gt;1,'Lay Out'!C1854,"")</f>
        <v/>
      </c>
      <c r="G1854">
        <f>'Lay Out'!E1854</f>
        <v>0</v>
      </c>
      <c r="H1854" s="16" t="str">
        <f ca="1">IF('Lay Out'!A1854&gt;3,CONCATENATE('Lay Out'!A1854,RANDBETWEEN(1,99999)),(""))</f>
        <v/>
      </c>
      <c r="I1854" s="16" t="str">
        <f>IF('Lay Out'!A1854&gt;1,'Lay Out'!B1854,"")</f>
        <v/>
      </c>
      <c r="J1854" s="16" t="str">
        <f t="shared" si="169"/>
        <v/>
      </c>
      <c r="K1854" s="16" t="str">
        <f t="shared" si="170"/>
        <v/>
      </c>
      <c r="L1854" s="16" t="str" cm="1">
        <f t="array" ref="L1854">IF(E1854="","",_xlfn.IFS(E1854=18,40,E1854=16,3,E1854=10,10))</f>
        <v/>
      </c>
      <c r="M1854" s="22" t="str">
        <f>IF(E1854=18,'Lay Out'!D1854,IF(E1854=10,'Lay Out'!D1854,IF(E1854=16,'Lay Out'!D1854,"")))</f>
        <v/>
      </c>
      <c r="N1854" s="16" t="str">
        <f>IF(K1854=1,'Lay Out'!G1854,"")</f>
        <v/>
      </c>
      <c r="O1854" s="23" t="str">
        <f>IF(K1854=1,'Lay Out'!$J$25,"")</f>
        <v/>
      </c>
      <c r="P1854">
        <f t="shared" si="171"/>
        <v>90646</v>
      </c>
      <c r="Q1854" s="16" t="str">
        <f>IF(K1854=1,'Lay Out'!F1854,"")</f>
        <v/>
      </c>
    </row>
    <row r="1855" spans="1:17" ht="14.4">
      <c r="A1855" t="str">
        <f>IF(C1855="no",_xlfn.XLOOKUP(D1855,'BASE BANCOS'!B:B,'BASE BANCOS'!C:C,"",0,1),IF(C1855&gt;2,_xlfn.XLOOKUP(D1855,'BASE BANCOS'!A:A,'BASE BANCOS'!C:C,"",0,1),""))</f>
        <v/>
      </c>
      <c r="B1855" s="16" t="str">
        <f>_xlfn.XLOOKUP(A1855,'BASE BANCOS'!C:C,'BASE BANCOS'!B:B,"",0,1)</f>
        <v/>
      </c>
      <c r="C1855" t="str">
        <f t="shared" si="173"/>
        <v/>
      </c>
      <c r="D1855" s="16">
        <f t="shared" si="172"/>
        <v>0</v>
      </c>
      <c r="E1855" t="str">
        <f t="shared" si="168"/>
        <v/>
      </c>
      <c r="F1855" s="21" t="str">
        <f>IF('Lay Out'!A1855&gt;1,'Lay Out'!C1855,"")</f>
        <v/>
      </c>
      <c r="G1855">
        <f>'Lay Out'!E1855</f>
        <v>0</v>
      </c>
      <c r="H1855" s="16" t="str">
        <f ca="1">IF('Lay Out'!A1855&gt;3,CONCATENATE('Lay Out'!A1855,RANDBETWEEN(1,99999)),(""))</f>
        <v/>
      </c>
      <c r="I1855" s="16" t="str">
        <f>IF('Lay Out'!A1855&gt;1,'Lay Out'!B1855,"")</f>
        <v/>
      </c>
      <c r="J1855" s="16" t="str">
        <f t="shared" si="169"/>
        <v/>
      </c>
      <c r="K1855" s="16" t="str">
        <f t="shared" si="170"/>
        <v/>
      </c>
      <c r="L1855" s="16" t="str" cm="1">
        <f t="array" ref="L1855">IF(E1855="","",_xlfn.IFS(E1855=18,40,E1855=16,3,E1855=10,10))</f>
        <v/>
      </c>
      <c r="M1855" s="22" t="str">
        <f>IF(E1855=18,'Lay Out'!D1855,IF(E1855=10,'Lay Out'!D1855,IF(E1855=16,'Lay Out'!D1855,"")))</f>
        <v/>
      </c>
      <c r="N1855" s="16" t="str">
        <f>IF(K1855=1,'Lay Out'!G1855,"")</f>
        <v/>
      </c>
      <c r="O1855" s="23" t="str">
        <f>IF(K1855=1,'Lay Out'!$J$25,"")</f>
        <v/>
      </c>
      <c r="P1855">
        <f t="shared" si="171"/>
        <v>90646</v>
      </c>
      <c r="Q1855" s="16" t="str">
        <f>IF(K1855=1,'Lay Out'!F1855,"")</f>
        <v/>
      </c>
    </row>
    <row r="1856" spans="1:17" ht="14.4">
      <c r="A1856" t="str">
        <f>IF(C1856="no",_xlfn.XLOOKUP(D1856,'BASE BANCOS'!B:B,'BASE BANCOS'!C:C,"",0,1),IF(C1856&gt;2,_xlfn.XLOOKUP(D1856,'BASE BANCOS'!A:A,'BASE BANCOS'!C:C,"",0,1),""))</f>
        <v/>
      </c>
      <c r="B1856" s="16" t="str">
        <f>_xlfn.XLOOKUP(A1856,'BASE BANCOS'!C:C,'BASE BANCOS'!B:B,"",0,1)</f>
        <v/>
      </c>
      <c r="C1856" t="str">
        <f t="shared" si="173"/>
        <v/>
      </c>
      <c r="D1856" s="16">
        <f t="shared" si="172"/>
        <v>0</v>
      </c>
      <c r="E1856" t="str">
        <f t="shared" si="168"/>
        <v/>
      </c>
      <c r="F1856" s="21" t="str">
        <f>IF('Lay Out'!A1856&gt;1,'Lay Out'!C1856,"")</f>
        <v/>
      </c>
      <c r="G1856">
        <f>'Lay Out'!E1856</f>
        <v>0</v>
      </c>
      <c r="H1856" s="16" t="str">
        <f ca="1">IF('Lay Out'!A1856&gt;3,CONCATENATE('Lay Out'!A1856,RANDBETWEEN(1,99999)),(""))</f>
        <v/>
      </c>
      <c r="I1856" s="16" t="str">
        <f>IF('Lay Out'!A1856&gt;1,'Lay Out'!B1856,"")</f>
        <v/>
      </c>
      <c r="J1856" s="16" t="str">
        <f t="shared" si="169"/>
        <v/>
      </c>
      <c r="K1856" s="16" t="str">
        <f t="shared" si="170"/>
        <v/>
      </c>
      <c r="L1856" s="16" t="str" cm="1">
        <f t="array" ref="L1856">IF(E1856="","",_xlfn.IFS(E1856=18,40,E1856=16,3,E1856=10,10))</f>
        <v/>
      </c>
      <c r="M1856" s="22" t="str">
        <f>IF(E1856=18,'Lay Out'!D1856,IF(E1856=10,'Lay Out'!D1856,IF(E1856=16,'Lay Out'!D1856,"")))</f>
        <v/>
      </c>
      <c r="N1856" s="16" t="str">
        <f>IF(K1856=1,'Lay Out'!G1856,"")</f>
        <v/>
      </c>
      <c r="O1856" s="23" t="str">
        <f>IF(K1856=1,'Lay Out'!$J$25,"")</f>
        <v/>
      </c>
      <c r="P1856">
        <f t="shared" si="171"/>
        <v>90646</v>
      </c>
      <c r="Q1856" s="16" t="str">
        <f>IF(K1856=1,'Lay Out'!F1856,"")</f>
        <v/>
      </c>
    </row>
    <row r="1857" spans="1:17" ht="14.4">
      <c r="A1857" t="str">
        <f>IF(C1857="no",_xlfn.XLOOKUP(D1857,'BASE BANCOS'!B:B,'BASE BANCOS'!C:C,"",0,1),IF(C1857&gt;2,_xlfn.XLOOKUP(D1857,'BASE BANCOS'!A:A,'BASE BANCOS'!C:C,"",0,1),""))</f>
        <v/>
      </c>
      <c r="B1857" s="16" t="str">
        <f>_xlfn.XLOOKUP(A1857,'BASE BANCOS'!C:C,'BASE BANCOS'!B:B,"",0,1)</f>
        <v/>
      </c>
      <c r="C1857" t="str">
        <f t="shared" si="173"/>
        <v/>
      </c>
      <c r="D1857" s="16">
        <f t="shared" si="172"/>
        <v>0</v>
      </c>
      <c r="E1857" t="str">
        <f t="shared" si="168"/>
        <v/>
      </c>
      <c r="F1857" s="21" t="str">
        <f>IF('Lay Out'!A1857&gt;1,'Lay Out'!C1857,"")</f>
        <v/>
      </c>
      <c r="G1857">
        <f>'Lay Out'!E1857</f>
        <v>0</v>
      </c>
      <c r="H1857" s="16" t="str">
        <f ca="1">IF('Lay Out'!A1857&gt;3,CONCATENATE('Lay Out'!A1857,RANDBETWEEN(1,99999)),(""))</f>
        <v/>
      </c>
      <c r="I1857" s="16" t="str">
        <f>IF('Lay Out'!A1857&gt;1,'Lay Out'!B1857,"")</f>
        <v/>
      </c>
      <c r="J1857" s="16" t="str">
        <f t="shared" si="169"/>
        <v/>
      </c>
      <c r="K1857" s="16" t="str">
        <f t="shared" si="170"/>
        <v/>
      </c>
      <c r="L1857" s="16" t="str" cm="1">
        <f t="array" ref="L1857">IF(E1857="","",_xlfn.IFS(E1857=18,40,E1857=16,3,E1857=10,10))</f>
        <v/>
      </c>
      <c r="M1857" s="22" t="str">
        <f>IF(E1857=18,'Lay Out'!D1857,IF(E1857=10,'Lay Out'!D1857,IF(E1857=16,'Lay Out'!D1857,"")))</f>
        <v/>
      </c>
      <c r="N1857" s="16" t="str">
        <f>IF(K1857=1,'Lay Out'!G1857,"")</f>
        <v/>
      </c>
      <c r="O1857" s="23" t="str">
        <f>IF(K1857=1,'Lay Out'!$J$25,"")</f>
        <v/>
      </c>
      <c r="P1857">
        <f t="shared" si="171"/>
        <v>90646</v>
      </c>
      <c r="Q1857" s="16" t="str">
        <f>IF(K1857=1,'Lay Out'!F1857,"")</f>
        <v/>
      </c>
    </row>
    <row r="1858" spans="1:17" ht="14.4">
      <c r="A1858" t="str">
        <f>IF(C1858="no",_xlfn.XLOOKUP(D1858,'BASE BANCOS'!B:B,'BASE BANCOS'!C:C,"",0,1),IF(C1858&gt;2,_xlfn.XLOOKUP(D1858,'BASE BANCOS'!A:A,'BASE BANCOS'!C:C,"",0,1),""))</f>
        <v/>
      </c>
      <c r="B1858" s="16" t="str">
        <f>_xlfn.XLOOKUP(A1858,'BASE BANCOS'!C:C,'BASE BANCOS'!B:B,"",0,1)</f>
        <v/>
      </c>
      <c r="C1858" t="str">
        <f t="shared" si="173"/>
        <v/>
      </c>
      <c r="D1858" s="16">
        <f t="shared" si="172"/>
        <v>0</v>
      </c>
      <c r="E1858" t="str">
        <f t="shared" ref="E1858:E1921" si="174">IF(LEN(F1858)=0,"",LEN(F1858))</f>
        <v/>
      </c>
      <c r="F1858" s="21" t="str">
        <f>IF('Lay Out'!A1858&gt;1,'Lay Out'!C1858,"")</f>
        <v/>
      </c>
      <c r="G1858">
        <f>'Lay Out'!E1858</f>
        <v>0</v>
      </c>
      <c r="H1858" s="16" t="str">
        <f ca="1">IF('Lay Out'!A1858&gt;3,CONCATENATE('Lay Out'!A1858,RANDBETWEEN(1,99999)),(""))</f>
        <v/>
      </c>
      <c r="I1858" s="16" t="str">
        <f>IF('Lay Out'!A1858&gt;1,'Lay Out'!B1858,"")</f>
        <v/>
      </c>
      <c r="J1858" s="16" t="str">
        <f t="shared" si="169"/>
        <v/>
      </c>
      <c r="K1858" s="16" t="str">
        <f t="shared" si="170"/>
        <v/>
      </c>
      <c r="L1858" s="16" t="str" cm="1">
        <f t="array" ref="L1858">IF(E1858="","",_xlfn.IFS(E1858=18,40,E1858=16,3,E1858=10,10))</f>
        <v/>
      </c>
      <c r="M1858" s="22" t="str">
        <f>IF(E1858=18,'Lay Out'!D1858,IF(E1858=10,'Lay Out'!D1858,IF(E1858=16,'Lay Out'!D1858,"")))</f>
        <v/>
      </c>
      <c r="N1858" s="16" t="str">
        <f>IF(K1858=1,'Lay Out'!G1858,"")</f>
        <v/>
      </c>
      <c r="O1858" s="23" t="str">
        <f>IF(K1858=1,'Lay Out'!$J$25,"")</f>
        <v/>
      </c>
      <c r="P1858">
        <f t="shared" si="171"/>
        <v>90646</v>
      </c>
      <c r="Q1858" s="16" t="str">
        <f>IF(K1858=1,'Lay Out'!F1858,"")</f>
        <v/>
      </c>
    </row>
    <row r="1859" spans="1:17" ht="14.4">
      <c r="A1859" t="str">
        <f>IF(C1859="no",_xlfn.XLOOKUP(D1859,'BASE BANCOS'!B:B,'BASE BANCOS'!C:C,"",0,1),IF(C1859&gt;2,_xlfn.XLOOKUP(D1859,'BASE BANCOS'!A:A,'BASE BANCOS'!C:C,"",0,1),""))</f>
        <v/>
      </c>
      <c r="B1859" s="16" t="str">
        <f>_xlfn.XLOOKUP(A1859,'BASE BANCOS'!C:C,'BASE BANCOS'!B:B,"",0,1)</f>
        <v/>
      </c>
      <c r="C1859" t="str">
        <f t="shared" si="173"/>
        <v/>
      </c>
      <c r="D1859" s="16">
        <f t="shared" si="172"/>
        <v>0</v>
      </c>
      <c r="E1859" t="str">
        <f t="shared" si="174"/>
        <v/>
      </c>
      <c r="F1859" s="21" t="str">
        <f>IF('Lay Out'!A1859&gt;1,'Lay Out'!C1859,"")</f>
        <v/>
      </c>
      <c r="G1859">
        <f>'Lay Out'!E1859</f>
        <v>0</v>
      </c>
      <c r="H1859" s="16" t="str">
        <f ca="1">IF('Lay Out'!A1859&gt;3,CONCATENATE('Lay Out'!A1859,RANDBETWEEN(1,99999)),(""))</f>
        <v/>
      </c>
      <c r="I1859" s="16" t="str">
        <f>IF('Lay Out'!A1859&gt;1,'Lay Out'!B1859,"")</f>
        <v/>
      </c>
      <c r="J1859" s="16" t="str">
        <f t="shared" ref="J1859:J1922" si="175">IF(E1859="","","ND")</f>
        <v/>
      </c>
      <c r="K1859" s="16" t="str">
        <f t="shared" ref="K1859:K1922" si="176">IF(E1859=18,1,IF(E1859=10,1,IF(E1859=16,1,"")))</f>
        <v/>
      </c>
      <c r="L1859" s="16" t="str" cm="1">
        <f t="array" ref="L1859">IF(E1859="","",_xlfn.IFS(E1859=18,40,E1859=16,3,E1859=10,10))</f>
        <v/>
      </c>
      <c r="M1859" s="22" t="str">
        <f>IF(E1859=18,'Lay Out'!D1859,IF(E1859=10,'Lay Out'!D1859,IF(E1859=16,'Lay Out'!D1859,"")))</f>
        <v/>
      </c>
      <c r="N1859" s="16" t="str">
        <f>IF(K1859=1,'Lay Out'!G1859,"")</f>
        <v/>
      </c>
      <c r="O1859" s="23" t="str">
        <f>IF(K1859=1,'Lay Out'!$J$25,"")</f>
        <v/>
      </c>
      <c r="P1859">
        <f t="shared" ref="P1859:P1922" si="177">IF(E1859=0,0,90646)</f>
        <v>90646</v>
      </c>
      <c r="Q1859" s="16" t="str">
        <f>IF(K1859=1,'Lay Out'!F1859,"")</f>
        <v/>
      </c>
    </row>
    <row r="1860" spans="1:17" ht="14.4">
      <c r="A1860" t="str">
        <f>IF(C1860="no",_xlfn.XLOOKUP(D1860,'BASE BANCOS'!B:B,'BASE BANCOS'!C:C,"",0,1),IF(C1860&gt;2,_xlfn.XLOOKUP(D1860,'BASE BANCOS'!A:A,'BASE BANCOS'!C:C,"",0,1),""))</f>
        <v/>
      </c>
      <c r="B1860" s="16" t="str">
        <f>_xlfn.XLOOKUP(A1860,'BASE BANCOS'!C:C,'BASE BANCOS'!B:B,"",0,1)</f>
        <v/>
      </c>
      <c r="C1860" t="str">
        <f t="shared" si="173"/>
        <v/>
      </c>
      <c r="D1860" s="16">
        <f t="shared" si="172"/>
        <v>0</v>
      </c>
      <c r="E1860" t="str">
        <f t="shared" si="174"/>
        <v/>
      </c>
      <c r="F1860" s="21" t="str">
        <f>IF('Lay Out'!A1860&gt;1,'Lay Out'!C1860,"")</f>
        <v/>
      </c>
      <c r="G1860">
        <f>'Lay Out'!E1860</f>
        <v>0</v>
      </c>
      <c r="H1860" s="16" t="str">
        <f ca="1">IF('Lay Out'!A1860&gt;3,CONCATENATE('Lay Out'!A1860,RANDBETWEEN(1,99999)),(""))</f>
        <v/>
      </c>
      <c r="I1860" s="16" t="str">
        <f>IF('Lay Out'!A1860&gt;1,'Lay Out'!B1860,"")</f>
        <v/>
      </c>
      <c r="J1860" s="16" t="str">
        <f t="shared" si="175"/>
        <v/>
      </c>
      <c r="K1860" s="16" t="str">
        <f t="shared" si="176"/>
        <v/>
      </c>
      <c r="L1860" s="16" t="str" cm="1">
        <f t="array" ref="L1860">IF(E1860="","",_xlfn.IFS(E1860=18,40,E1860=16,3,E1860=10,10))</f>
        <v/>
      </c>
      <c r="M1860" s="22" t="str">
        <f>IF(E1860=18,'Lay Out'!D1860,IF(E1860=10,'Lay Out'!D1860,IF(E1860=16,'Lay Out'!D1860,"")))</f>
        <v/>
      </c>
      <c r="N1860" s="16" t="str">
        <f>IF(K1860=1,'Lay Out'!G1860,"")</f>
        <v/>
      </c>
      <c r="O1860" s="23" t="str">
        <f>IF(K1860=1,'Lay Out'!$J$25,"")</f>
        <v/>
      </c>
      <c r="P1860">
        <f t="shared" si="177"/>
        <v>90646</v>
      </c>
      <c r="Q1860" s="16" t="str">
        <f>IF(K1860=1,'Lay Out'!F1860,"")</f>
        <v/>
      </c>
    </row>
    <row r="1861" spans="1:17" ht="14.4">
      <c r="A1861" t="str">
        <f>IF(C1861="no",_xlfn.XLOOKUP(D1861,'BASE BANCOS'!B:B,'BASE BANCOS'!C:C,"",0,1),IF(C1861&gt;2,_xlfn.XLOOKUP(D1861,'BASE BANCOS'!A:A,'BASE BANCOS'!C:C,"",0,1),""))</f>
        <v/>
      </c>
      <c r="B1861" s="16" t="str">
        <f>_xlfn.XLOOKUP(A1861,'BASE BANCOS'!C:C,'BASE BANCOS'!B:B,"",0,1)</f>
        <v/>
      </c>
      <c r="C1861" t="str">
        <f t="shared" si="173"/>
        <v/>
      </c>
      <c r="D1861" s="16">
        <f t="shared" ref="D1861:D1924" si="178">IF(E1861=18,MID(F1861,1,3),IF(G1861="","",G1861))</f>
        <v>0</v>
      </c>
      <c r="E1861" t="str">
        <f t="shared" si="174"/>
        <v/>
      </c>
      <c r="F1861" s="21" t="str">
        <f>IF('Lay Out'!A1861&gt;1,'Lay Out'!C1861,"")</f>
        <v/>
      </c>
      <c r="G1861">
        <f>'Lay Out'!E1861</f>
        <v>0</v>
      </c>
      <c r="H1861" s="16" t="str">
        <f ca="1">IF('Lay Out'!A1861&gt;3,CONCATENATE('Lay Out'!A1861,RANDBETWEEN(1,99999)),(""))</f>
        <v/>
      </c>
      <c r="I1861" s="16" t="str">
        <f>IF('Lay Out'!A1861&gt;1,'Lay Out'!B1861,"")</f>
        <v/>
      </c>
      <c r="J1861" s="16" t="str">
        <f t="shared" si="175"/>
        <v/>
      </c>
      <c r="K1861" s="16" t="str">
        <f t="shared" si="176"/>
        <v/>
      </c>
      <c r="L1861" s="16" t="str" cm="1">
        <f t="array" ref="L1861">IF(E1861="","",_xlfn.IFS(E1861=18,40,E1861=16,3,E1861=10,10))</f>
        <v/>
      </c>
      <c r="M1861" s="22" t="str">
        <f>IF(E1861=18,'Lay Out'!D1861,IF(E1861=10,'Lay Out'!D1861,IF(E1861=16,'Lay Out'!D1861,"")))</f>
        <v/>
      </c>
      <c r="N1861" s="16" t="str">
        <f>IF(K1861=1,'Lay Out'!G1861,"")</f>
        <v/>
      </c>
      <c r="O1861" s="23" t="str">
        <f>IF(K1861=1,'Lay Out'!$J$25,"")</f>
        <v/>
      </c>
      <c r="P1861">
        <f t="shared" si="177"/>
        <v>90646</v>
      </c>
      <c r="Q1861" s="16" t="str">
        <f>IF(K1861=1,'Lay Out'!F1861,"")</f>
        <v/>
      </c>
    </row>
    <row r="1862" spans="1:17" ht="14.4">
      <c r="A1862" t="str">
        <f>IF(C1862="no",_xlfn.XLOOKUP(D1862,'BASE BANCOS'!B:B,'BASE BANCOS'!C:C,"",0,1),IF(C1862&gt;2,_xlfn.XLOOKUP(D1862,'BASE BANCOS'!A:A,'BASE BANCOS'!C:C,"",0,1),""))</f>
        <v/>
      </c>
      <c r="B1862" s="16" t="str">
        <f>_xlfn.XLOOKUP(A1862,'BASE BANCOS'!C:C,'BASE BANCOS'!B:B,"",0,1)</f>
        <v/>
      </c>
      <c r="C1862" t="str">
        <f t="shared" ref="C1862:C1925" si="179">IF(E1862=18,"ok",IF(E1862="","","no"))</f>
        <v/>
      </c>
      <c r="D1862" s="16">
        <f t="shared" si="178"/>
        <v>0</v>
      </c>
      <c r="E1862" t="str">
        <f t="shared" si="174"/>
        <v/>
      </c>
      <c r="F1862" s="21" t="str">
        <f>IF('Lay Out'!A1862&gt;1,'Lay Out'!C1862,"")</f>
        <v/>
      </c>
      <c r="G1862">
        <f>'Lay Out'!E1862</f>
        <v>0</v>
      </c>
      <c r="H1862" s="16" t="str">
        <f ca="1">IF('Lay Out'!A1862&gt;3,CONCATENATE('Lay Out'!A1862,RANDBETWEEN(1,99999)),(""))</f>
        <v/>
      </c>
      <c r="I1862" s="16" t="str">
        <f>IF('Lay Out'!A1862&gt;1,'Lay Out'!B1862,"")</f>
        <v/>
      </c>
      <c r="J1862" s="16" t="str">
        <f t="shared" si="175"/>
        <v/>
      </c>
      <c r="K1862" s="16" t="str">
        <f t="shared" si="176"/>
        <v/>
      </c>
      <c r="L1862" s="16" t="str" cm="1">
        <f t="array" ref="L1862">IF(E1862="","",_xlfn.IFS(E1862=18,40,E1862=16,3,E1862=10,10))</f>
        <v/>
      </c>
      <c r="M1862" s="22" t="str">
        <f>IF(E1862=18,'Lay Out'!D1862,IF(E1862=10,'Lay Out'!D1862,IF(E1862=16,'Lay Out'!D1862,"")))</f>
        <v/>
      </c>
      <c r="N1862" s="16" t="str">
        <f>IF(K1862=1,'Lay Out'!G1862,"")</f>
        <v/>
      </c>
      <c r="O1862" s="23" t="str">
        <f>IF(K1862=1,'Lay Out'!$J$25,"")</f>
        <v/>
      </c>
      <c r="P1862">
        <f t="shared" si="177"/>
        <v>90646</v>
      </c>
      <c r="Q1862" s="16" t="str">
        <f>IF(K1862=1,'Lay Out'!F1862,"")</f>
        <v/>
      </c>
    </row>
    <row r="1863" spans="1:17" ht="14.4">
      <c r="A1863" t="str">
        <f>IF(C1863="no",_xlfn.XLOOKUP(D1863,'BASE BANCOS'!B:B,'BASE BANCOS'!C:C,"",0,1),IF(C1863&gt;2,_xlfn.XLOOKUP(D1863,'BASE BANCOS'!A:A,'BASE BANCOS'!C:C,"",0,1),""))</f>
        <v/>
      </c>
      <c r="B1863" s="16" t="str">
        <f>_xlfn.XLOOKUP(A1863,'BASE BANCOS'!C:C,'BASE BANCOS'!B:B,"",0,1)</f>
        <v/>
      </c>
      <c r="C1863" t="str">
        <f t="shared" si="179"/>
        <v/>
      </c>
      <c r="D1863" s="16">
        <f t="shared" si="178"/>
        <v>0</v>
      </c>
      <c r="E1863" t="str">
        <f t="shared" si="174"/>
        <v/>
      </c>
      <c r="F1863" s="21" t="str">
        <f>IF('Lay Out'!A1863&gt;1,'Lay Out'!C1863,"")</f>
        <v/>
      </c>
      <c r="G1863">
        <f>'Lay Out'!E1863</f>
        <v>0</v>
      </c>
      <c r="H1863" s="16" t="str">
        <f ca="1">IF('Lay Out'!A1863&gt;3,CONCATENATE('Lay Out'!A1863,RANDBETWEEN(1,99999)),(""))</f>
        <v/>
      </c>
      <c r="I1863" s="16" t="str">
        <f>IF('Lay Out'!A1863&gt;1,'Lay Out'!B1863,"")</f>
        <v/>
      </c>
      <c r="J1863" s="16" t="str">
        <f t="shared" si="175"/>
        <v/>
      </c>
      <c r="K1863" s="16" t="str">
        <f t="shared" si="176"/>
        <v/>
      </c>
      <c r="L1863" s="16" t="str" cm="1">
        <f t="array" ref="L1863">IF(E1863="","",_xlfn.IFS(E1863=18,40,E1863=16,3,E1863=10,10))</f>
        <v/>
      </c>
      <c r="M1863" s="22" t="str">
        <f>IF(E1863=18,'Lay Out'!D1863,IF(E1863=10,'Lay Out'!D1863,IF(E1863=16,'Lay Out'!D1863,"")))</f>
        <v/>
      </c>
      <c r="N1863" s="16" t="str">
        <f>IF(K1863=1,'Lay Out'!G1863,"")</f>
        <v/>
      </c>
      <c r="O1863" s="23" t="str">
        <f>IF(K1863=1,'Lay Out'!$J$25,"")</f>
        <v/>
      </c>
      <c r="P1863">
        <f t="shared" si="177"/>
        <v>90646</v>
      </c>
      <c r="Q1863" s="16" t="str">
        <f>IF(K1863=1,'Lay Out'!F1863,"")</f>
        <v/>
      </c>
    </row>
    <row r="1864" spans="1:17" ht="14.4">
      <c r="A1864" t="str">
        <f>IF(C1864="no",_xlfn.XLOOKUP(D1864,'BASE BANCOS'!B:B,'BASE BANCOS'!C:C,"",0,1),IF(C1864&gt;2,_xlfn.XLOOKUP(D1864,'BASE BANCOS'!A:A,'BASE BANCOS'!C:C,"",0,1),""))</f>
        <v/>
      </c>
      <c r="B1864" s="16" t="str">
        <f>_xlfn.XLOOKUP(A1864,'BASE BANCOS'!C:C,'BASE BANCOS'!B:B,"",0,1)</f>
        <v/>
      </c>
      <c r="C1864" t="str">
        <f t="shared" si="179"/>
        <v/>
      </c>
      <c r="D1864" s="16">
        <f t="shared" si="178"/>
        <v>0</v>
      </c>
      <c r="E1864" t="str">
        <f t="shared" si="174"/>
        <v/>
      </c>
      <c r="F1864" s="21" t="str">
        <f>IF('Lay Out'!A1864&gt;1,'Lay Out'!C1864,"")</f>
        <v/>
      </c>
      <c r="G1864">
        <f>'Lay Out'!E1864</f>
        <v>0</v>
      </c>
      <c r="H1864" s="16" t="str">
        <f ca="1">IF('Lay Out'!A1864&gt;3,CONCATENATE('Lay Out'!A1864,RANDBETWEEN(1,99999)),(""))</f>
        <v/>
      </c>
      <c r="I1864" s="16" t="str">
        <f>IF('Lay Out'!A1864&gt;1,'Lay Out'!B1864,"")</f>
        <v/>
      </c>
      <c r="J1864" s="16" t="str">
        <f t="shared" si="175"/>
        <v/>
      </c>
      <c r="K1864" s="16" t="str">
        <f t="shared" si="176"/>
        <v/>
      </c>
      <c r="L1864" s="16" t="str" cm="1">
        <f t="array" ref="L1864">IF(E1864="","",_xlfn.IFS(E1864=18,40,E1864=16,3,E1864=10,10))</f>
        <v/>
      </c>
      <c r="M1864" s="22" t="str">
        <f>IF(E1864=18,'Lay Out'!D1864,IF(E1864=10,'Lay Out'!D1864,IF(E1864=16,'Lay Out'!D1864,"")))</f>
        <v/>
      </c>
      <c r="N1864" s="16" t="str">
        <f>IF(K1864=1,'Lay Out'!G1864,"")</f>
        <v/>
      </c>
      <c r="O1864" s="23" t="str">
        <f>IF(K1864=1,'Lay Out'!$J$25,"")</f>
        <v/>
      </c>
      <c r="P1864">
        <f t="shared" si="177"/>
        <v>90646</v>
      </c>
      <c r="Q1864" s="16" t="str">
        <f>IF(K1864=1,'Lay Out'!F1864,"")</f>
        <v/>
      </c>
    </row>
    <row r="1865" spans="1:17" ht="14.4">
      <c r="A1865" t="str">
        <f>IF(C1865="no",_xlfn.XLOOKUP(D1865,'BASE BANCOS'!B:B,'BASE BANCOS'!C:C,"",0,1),IF(C1865&gt;2,_xlfn.XLOOKUP(D1865,'BASE BANCOS'!A:A,'BASE BANCOS'!C:C,"",0,1),""))</f>
        <v/>
      </c>
      <c r="B1865" s="16" t="str">
        <f>_xlfn.XLOOKUP(A1865,'BASE BANCOS'!C:C,'BASE BANCOS'!B:B,"",0,1)</f>
        <v/>
      </c>
      <c r="C1865" t="str">
        <f t="shared" si="179"/>
        <v/>
      </c>
      <c r="D1865" s="16">
        <f t="shared" si="178"/>
        <v>0</v>
      </c>
      <c r="E1865" t="str">
        <f t="shared" si="174"/>
        <v/>
      </c>
      <c r="F1865" s="21" t="str">
        <f>IF('Lay Out'!A1865&gt;1,'Lay Out'!C1865,"")</f>
        <v/>
      </c>
      <c r="G1865">
        <f>'Lay Out'!E1865</f>
        <v>0</v>
      </c>
      <c r="H1865" s="16" t="str">
        <f ca="1">IF('Lay Out'!A1865&gt;3,CONCATENATE('Lay Out'!A1865,RANDBETWEEN(1,99999)),(""))</f>
        <v/>
      </c>
      <c r="I1865" s="16" t="str">
        <f>IF('Lay Out'!A1865&gt;1,'Lay Out'!B1865,"")</f>
        <v/>
      </c>
      <c r="J1865" s="16" t="str">
        <f t="shared" si="175"/>
        <v/>
      </c>
      <c r="K1865" s="16" t="str">
        <f t="shared" si="176"/>
        <v/>
      </c>
      <c r="L1865" s="16" t="str" cm="1">
        <f t="array" ref="L1865">IF(E1865="","",_xlfn.IFS(E1865=18,40,E1865=16,3,E1865=10,10))</f>
        <v/>
      </c>
      <c r="M1865" s="22" t="str">
        <f>IF(E1865=18,'Lay Out'!D1865,IF(E1865=10,'Lay Out'!D1865,IF(E1865=16,'Lay Out'!D1865,"")))</f>
        <v/>
      </c>
      <c r="N1865" s="16" t="str">
        <f>IF(K1865=1,'Lay Out'!G1865,"")</f>
        <v/>
      </c>
      <c r="O1865" s="23" t="str">
        <f>IF(K1865=1,'Lay Out'!$J$25,"")</f>
        <v/>
      </c>
      <c r="P1865">
        <f t="shared" si="177"/>
        <v>90646</v>
      </c>
      <c r="Q1865" s="16" t="str">
        <f>IF(K1865=1,'Lay Out'!F1865,"")</f>
        <v/>
      </c>
    </row>
    <row r="1866" spans="1:17" ht="14.4">
      <c r="A1866" t="str">
        <f>IF(C1866="no",_xlfn.XLOOKUP(D1866,'BASE BANCOS'!B:B,'BASE BANCOS'!C:C,"",0,1),IF(C1866&gt;2,_xlfn.XLOOKUP(D1866,'BASE BANCOS'!A:A,'BASE BANCOS'!C:C,"",0,1),""))</f>
        <v/>
      </c>
      <c r="B1866" s="16" t="str">
        <f>_xlfn.XLOOKUP(A1866,'BASE BANCOS'!C:C,'BASE BANCOS'!B:B,"",0,1)</f>
        <v/>
      </c>
      <c r="C1866" t="str">
        <f t="shared" si="179"/>
        <v/>
      </c>
      <c r="D1866" s="16">
        <f t="shared" si="178"/>
        <v>0</v>
      </c>
      <c r="E1866" t="str">
        <f t="shared" si="174"/>
        <v/>
      </c>
      <c r="F1866" s="21" t="str">
        <f>IF('Lay Out'!A1866&gt;1,'Lay Out'!C1866,"")</f>
        <v/>
      </c>
      <c r="G1866">
        <f>'Lay Out'!E1866</f>
        <v>0</v>
      </c>
      <c r="H1866" s="16" t="str">
        <f ca="1">IF('Lay Out'!A1866&gt;3,CONCATENATE('Lay Out'!A1866,RANDBETWEEN(1,99999)),(""))</f>
        <v/>
      </c>
      <c r="I1866" s="16" t="str">
        <f>IF('Lay Out'!A1866&gt;1,'Lay Out'!B1866,"")</f>
        <v/>
      </c>
      <c r="J1866" s="16" t="str">
        <f t="shared" si="175"/>
        <v/>
      </c>
      <c r="K1866" s="16" t="str">
        <f t="shared" si="176"/>
        <v/>
      </c>
      <c r="L1866" s="16" t="str" cm="1">
        <f t="array" ref="L1866">IF(E1866="","",_xlfn.IFS(E1866=18,40,E1866=16,3,E1866=10,10))</f>
        <v/>
      </c>
      <c r="M1866" s="22" t="str">
        <f>IF(E1866=18,'Lay Out'!D1866,IF(E1866=10,'Lay Out'!D1866,IF(E1866=16,'Lay Out'!D1866,"")))</f>
        <v/>
      </c>
      <c r="N1866" s="16" t="str">
        <f>IF(K1866=1,'Lay Out'!G1866,"")</f>
        <v/>
      </c>
      <c r="O1866" s="23" t="str">
        <f>IF(K1866=1,'Lay Out'!$J$25,"")</f>
        <v/>
      </c>
      <c r="P1866">
        <f t="shared" si="177"/>
        <v>90646</v>
      </c>
      <c r="Q1866" s="16" t="str">
        <f>IF(K1866=1,'Lay Out'!F1866,"")</f>
        <v/>
      </c>
    </row>
    <row r="1867" spans="1:17" ht="14.4">
      <c r="A1867" t="str">
        <f>IF(C1867="no",_xlfn.XLOOKUP(D1867,'BASE BANCOS'!B:B,'BASE BANCOS'!C:C,"",0,1),IF(C1867&gt;2,_xlfn.XLOOKUP(D1867,'BASE BANCOS'!A:A,'BASE BANCOS'!C:C,"",0,1),""))</f>
        <v/>
      </c>
      <c r="B1867" s="16" t="str">
        <f>_xlfn.XLOOKUP(A1867,'BASE BANCOS'!C:C,'BASE BANCOS'!B:B,"",0,1)</f>
        <v/>
      </c>
      <c r="C1867" t="str">
        <f t="shared" si="179"/>
        <v/>
      </c>
      <c r="D1867" s="16">
        <f t="shared" si="178"/>
        <v>0</v>
      </c>
      <c r="E1867" t="str">
        <f t="shared" si="174"/>
        <v/>
      </c>
      <c r="F1867" s="21" t="str">
        <f>IF('Lay Out'!A1867&gt;1,'Lay Out'!C1867,"")</f>
        <v/>
      </c>
      <c r="G1867">
        <f>'Lay Out'!E1867</f>
        <v>0</v>
      </c>
      <c r="H1867" s="16" t="str">
        <f ca="1">IF('Lay Out'!A1867&gt;3,CONCATENATE('Lay Out'!A1867,RANDBETWEEN(1,99999)),(""))</f>
        <v/>
      </c>
      <c r="I1867" s="16" t="str">
        <f>IF('Lay Out'!A1867&gt;1,'Lay Out'!B1867,"")</f>
        <v/>
      </c>
      <c r="J1867" s="16" t="str">
        <f t="shared" si="175"/>
        <v/>
      </c>
      <c r="K1867" s="16" t="str">
        <f t="shared" si="176"/>
        <v/>
      </c>
      <c r="L1867" s="16" t="str" cm="1">
        <f t="array" ref="L1867">IF(E1867="","",_xlfn.IFS(E1867=18,40,E1867=16,3,E1867=10,10))</f>
        <v/>
      </c>
      <c r="M1867" s="22" t="str">
        <f>IF(E1867=18,'Lay Out'!D1867,IF(E1867=10,'Lay Out'!D1867,IF(E1867=16,'Lay Out'!D1867,"")))</f>
        <v/>
      </c>
      <c r="N1867" s="16" t="str">
        <f>IF(K1867=1,'Lay Out'!G1867,"")</f>
        <v/>
      </c>
      <c r="O1867" s="23" t="str">
        <f>IF(K1867=1,'Lay Out'!$J$25,"")</f>
        <v/>
      </c>
      <c r="P1867">
        <f t="shared" si="177"/>
        <v>90646</v>
      </c>
      <c r="Q1867" s="16" t="str">
        <f>IF(K1867=1,'Lay Out'!F1867,"")</f>
        <v/>
      </c>
    </row>
    <row r="1868" spans="1:17" ht="14.4">
      <c r="A1868" t="str">
        <f>IF(C1868="no",_xlfn.XLOOKUP(D1868,'BASE BANCOS'!B:B,'BASE BANCOS'!C:C,"",0,1),IF(C1868&gt;2,_xlfn.XLOOKUP(D1868,'BASE BANCOS'!A:A,'BASE BANCOS'!C:C,"",0,1),""))</f>
        <v/>
      </c>
      <c r="B1868" s="16" t="str">
        <f>_xlfn.XLOOKUP(A1868,'BASE BANCOS'!C:C,'BASE BANCOS'!B:B,"",0,1)</f>
        <v/>
      </c>
      <c r="C1868" t="str">
        <f t="shared" si="179"/>
        <v/>
      </c>
      <c r="D1868" s="16">
        <f t="shared" si="178"/>
        <v>0</v>
      </c>
      <c r="E1868" t="str">
        <f t="shared" si="174"/>
        <v/>
      </c>
      <c r="F1868" s="21" t="str">
        <f>IF('Lay Out'!A1868&gt;1,'Lay Out'!C1868,"")</f>
        <v/>
      </c>
      <c r="G1868">
        <f>'Lay Out'!E1868</f>
        <v>0</v>
      </c>
      <c r="H1868" s="16" t="str">
        <f ca="1">IF('Lay Out'!A1868&gt;3,CONCATENATE('Lay Out'!A1868,RANDBETWEEN(1,99999)),(""))</f>
        <v/>
      </c>
      <c r="I1868" s="16" t="str">
        <f>IF('Lay Out'!A1868&gt;1,'Lay Out'!B1868,"")</f>
        <v/>
      </c>
      <c r="J1868" s="16" t="str">
        <f t="shared" si="175"/>
        <v/>
      </c>
      <c r="K1868" s="16" t="str">
        <f t="shared" si="176"/>
        <v/>
      </c>
      <c r="L1868" s="16" t="str" cm="1">
        <f t="array" ref="L1868">IF(E1868="","",_xlfn.IFS(E1868=18,40,E1868=16,3,E1868=10,10))</f>
        <v/>
      </c>
      <c r="M1868" s="22" t="str">
        <f>IF(E1868=18,'Lay Out'!D1868,IF(E1868=10,'Lay Out'!D1868,IF(E1868=16,'Lay Out'!D1868,"")))</f>
        <v/>
      </c>
      <c r="N1868" s="16" t="str">
        <f>IF(K1868=1,'Lay Out'!G1868,"")</f>
        <v/>
      </c>
      <c r="O1868" s="23" t="str">
        <f>IF(K1868=1,'Lay Out'!$J$25,"")</f>
        <v/>
      </c>
      <c r="P1868">
        <f t="shared" si="177"/>
        <v>90646</v>
      </c>
      <c r="Q1868" s="16" t="str">
        <f>IF(K1868=1,'Lay Out'!F1868,"")</f>
        <v/>
      </c>
    </row>
    <row r="1869" spans="1:17" ht="14.4">
      <c r="A1869" t="str">
        <f>IF(C1869="no",_xlfn.XLOOKUP(D1869,'BASE BANCOS'!B:B,'BASE BANCOS'!C:C,"",0,1),IF(C1869&gt;2,_xlfn.XLOOKUP(D1869,'BASE BANCOS'!A:A,'BASE BANCOS'!C:C,"",0,1),""))</f>
        <v/>
      </c>
      <c r="B1869" s="16" t="str">
        <f>_xlfn.XLOOKUP(A1869,'BASE BANCOS'!C:C,'BASE BANCOS'!B:B,"",0,1)</f>
        <v/>
      </c>
      <c r="C1869" t="str">
        <f t="shared" si="179"/>
        <v/>
      </c>
      <c r="D1869" s="16">
        <f t="shared" si="178"/>
        <v>0</v>
      </c>
      <c r="E1869" t="str">
        <f t="shared" si="174"/>
        <v/>
      </c>
      <c r="F1869" s="21" t="str">
        <f>IF('Lay Out'!A1869&gt;1,'Lay Out'!C1869,"")</f>
        <v/>
      </c>
      <c r="G1869">
        <f>'Lay Out'!E1869</f>
        <v>0</v>
      </c>
      <c r="H1869" s="16" t="str">
        <f ca="1">IF('Lay Out'!A1869&gt;3,CONCATENATE('Lay Out'!A1869,RANDBETWEEN(1,99999)),(""))</f>
        <v/>
      </c>
      <c r="I1869" s="16" t="str">
        <f>IF('Lay Out'!A1869&gt;1,'Lay Out'!B1869,"")</f>
        <v/>
      </c>
      <c r="J1869" s="16" t="str">
        <f t="shared" si="175"/>
        <v/>
      </c>
      <c r="K1869" s="16" t="str">
        <f t="shared" si="176"/>
        <v/>
      </c>
      <c r="L1869" s="16" t="str" cm="1">
        <f t="array" ref="L1869">IF(E1869="","",_xlfn.IFS(E1869=18,40,E1869=16,3,E1869=10,10))</f>
        <v/>
      </c>
      <c r="M1869" s="22" t="str">
        <f>IF(E1869=18,'Lay Out'!D1869,IF(E1869=10,'Lay Out'!D1869,IF(E1869=16,'Lay Out'!D1869,"")))</f>
        <v/>
      </c>
      <c r="N1869" s="16" t="str">
        <f>IF(K1869=1,'Lay Out'!G1869,"")</f>
        <v/>
      </c>
      <c r="O1869" s="23" t="str">
        <f>IF(K1869=1,'Lay Out'!$J$25,"")</f>
        <v/>
      </c>
      <c r="P1869">
        <f t="shared" si="177"/>
        <v>90646</v>
      </c>
      <c r="Q1869" s="16" t="str">
        <f>IF(K1869=1,'Lay Out'!F1869,"")</f>
        <v/>
      </c>
    </row>
    <row r="1870" spans="1:17" ht="14.4">
      <c r="A1870" t="str">
        <f>IF(C1870="no",_xlfn.XLOOKUP(D1870,'BASE BANCOS'!B:B,'BASE BANCOS'!C:C,"",0,1),IF(C1870&gt;2,_xlfn.XLOOKUP(D1870,'BASE BANCOS'!A:A,'BASE BANCOS'!C:C,"",0,1),""))</f>
        <v/>
      </c>
      <c r="B1870" s="16" t="str">
        <f>_xlfn.XLOOKUP(A1870,'BASE BANCOS'!C:C,'BASE BANCOS'!B:B,"",0,1)</f>
        <v/>
      </c>
      <c r="C1870" t="str">
        <f t="shared" si="179"/>
        <v/>
      </c>
      <c r="D1870" s="16">
        <f t="shared" si="178"/>
        <v>0</v>
      </c>
      <c r="E1870" t="str">
        <f t="shared" si="174"/>
        <v/>
      </c>
      <c r="F1870" s="21" t="str">
        <f>IF('Lay Out'!A1870&gt;1,'Lay Out'!C1870,"")</f>
        <v/>
      </c>
      <c r="G1870">
        <f>'Lay Out'!E1870</f>
        <v>0</v>
      </c>
      <c r="H1870" s="16" t="str">
        <f ca="1">IF('Lay Out'!A1870&gt;3,CONCATENATE('Lay Out'!A1870,RANDBETWEEN(1,99999)),(""))</f>
        <v/>
      </c>
      <c r="I1870" s="16" t="str">
        <f>IF('Lay Out'!A1870&gt;1,'Lay Out'!B1870,"")</f>
        <v/>
      </c>
      <c r="J1870" s="16" t="str">
        <f t="shared" si="175"/>
        <v/>
      </c>
      <c r="K1870" s="16" t="str">
        <f t="shared" si="176"/>
        <v/>
      </c>
      <c r="L1870" s="16" t="str" cm="1">
        <f t="array" ref="L1870">IF(E1870="","",_xlfn.IFS(E1870=18,40,E1870=16,3,E1870=10,10))</f>
        <v/>
      </c>
      <c r="M1870" s="22" t="str">
        <f>IF(E1870=18,'Lay Out'!D1870,IF(E1870=10,'Lay Out'!D1870,IF(E1870=16,'Lay Out'!D1870,"")))</f>
        <v/>
      </c>
      <c r="N1870" s="16" t="str">
        <f>IF(K1870=1,'Lay Out'!G1870,"")</f>
        <v/>
      </c>
      <c r="O1870" s="23" t="str">
        <f>IF(K1870=1,'Lay Out'!$J$25,"")</f>
        <v/>
      </c>
      <c r="P1870">
        <f t="shared" si="177"/>
        <v>90646</v>
      </c>
      <c r="Q1870" s="16" t="str">
        <f>IF(K1870=1,'Lay Out'!F1870,"")</f>
        <v/>
      </c>
    </row>
    <row r="1871" spans="1:17" ht="14.4">
      <c r="A1871" t="str">
        <f>IF(C1871="no",_xlfn.XLOOKUP(D1871,'BASE BANCOS'!B:B,'BASE BANCOS'!C:C,"",0,1),IF(C1871&gt;2,_xlfn.XLOOKUP(D1871,'BASE BANCOS'!A:A,'BASE BANCOS'!C:C,"",0,1),""))</f>
        <v/>
      </c>
      <c r="B1871" s="16" t="str">
        <f>_xlfn.XLOOKUP(A1871,'BASE BANCOS'!C:C,'BASE BANCOS'!B:B,"",0,1)</f>
        <v/>
      </c>
      <c r="C1871" t="str">
        <f t="shared" si="179"/>
        <v/>
      </c>
      <c r="D1871" s="16">
        <f t="shared" si="178"/>
        <v>0</v>
      </c>
      <c r="E1871" t="str">
        <f t="shared" si="174"/>
        <v/>
      </c>
      <c r="F1871" s="21" t="str">
        <f>IF('Lay Out'!A1871&gt;1,'Lay Out'!C1871,"")</f>
        <v/>
      </c>
      <c r="G1871">
        <f>'Lay Out'!E1871</f>
        <v>0</v>
      </c>
      <c r="H1871" s="16" t="str">
        <f ca="1">IF('Lay Out'!A1871&gt;3,CONCATENATE('Lay Out'!A1871,RANDBETWEEN(1,99999)),(""))</f>
        <v/>
      </c>
      <c r="I1871" s="16" t="str">
        <f>IF('Lay Out'!A1871&gt;1,'Lay Out'!B1871,"")</f>
        <v/>
      </c>
      <c r="J1871" s="16" t="str">
        <f t="shared" si="175"/>
        <v/>
      </c>
      <c r="K1871" s="16" t="str">
        <f t="shared" si="176"/>
        <v/>
      </c>
      <c r="L1871" s="16" t="str" cm="1">
        <f t="array" ref="L1871">IF(E1871="","",_xlfn.IFS(E1871=18,40,E1871=16,3,E1871=10,10))</f>
        <v/>
      </c>
      <c r="M1871" s="22" t="str">
        <f>IF(E1871=18,'Lay Out'!D1871,IF(E1871=10,'Lay Out'!D1871,IF(E1871=16,'Lay Out'!D1871,"")))</f>
        <v/>
      </c>
      <c r="N1871" s="16" t="str">
        <f>IF(K1871=1,'Lay Out'!G1871,"")</f>
        <v/>
      </c>
      <c r="O1871" s="23" t="str">
        <f>IF(K1871=1,'Lay Out'!$J$25,"")</f>
        <v/>
      </c>
      <c r="P1871">
        <f t="shared" si="177"/>
        <v>90646</v>
      </c>
      <c r="Q1871" s="16" t="str">
        <f>IF(K1871=1,'Lay Out'!F1871,"")</f>
        <v/>
      </c>
    </row>
    <row r="1872" spans="1:17" ht="14.4">
      <c r="A1872" t="str">
        <f>IF(C1872="no",_xlfn.XLOOKUP(D1872,'BASE BANCOS'!B:B,'BASE BANCOS'!C:C,"",0,1),IF(C1872&gt;2,_xlfn.XLOOKUP(D1872,'BASE BANCOS'!A:A,'BASE BANCOS'!C:C,"",0,1),""))</f>
        <v/>
      </c>
      <c r="B1872" s="16" t="str">
        <f>_xlfn.XLOOKUP(A1872,'BASE BANCOS'!C:C,'BASE BANCOS'!B:B,"",0,1)</f>
        <v/>
      </c>
      <c r="C1872" t="str">
        <f t="shared" si="179"/>
        <v/>
      </c>
      <c r="D1872" s="16">
        <f t="shared" si="178"/>
        <v>0</v>
      </c>
      <c r="E1872" t="str">
        <f t="shared" si="174"/>
        <v/>
      </c>
      <c r="F1872" s="21" t="str">
        <f>IF('Lay Out'!A1872&gt;1,'Lay Out'!C1872,"")</f>
        <v/>
      </c>
      <c r="G1872">
        <f>'Lay Out'!E1872</f>
        <v>0</v>
      </c>
      <c r="H1872" s="16" t="str">
        <f ca="1">IF('Lay Out'!A1872&gt;3,CONCATENATE('Lay Out'!A1872,RANDBETWEEN(1,99999)),(""))</f>
        <v/>
      </c>
      <c r="I1872" s="16" t="str">
        <f>IF('Lay Out'!A1872&gt;1,'Lay Out'!B1872,"")</f>
        <v/>
      </c>
      <c r="J1872" s="16" t="str">
        <f t="shared" si="175"/>
        <v/>
      </c>
      <c r="K1872" s="16" t="str">
        <f t="shared" si="176"/>
        <v/>
      </c>
      <c r="L1872" s="16" t="str" cm="1">
        <f t="array" ref="L1872">IF(E1872="","",_xlfn.IFS(E1872=18,40,E1872=16,3,E1872=10,10))</f>
        <v/>
      </c>
      <c r="M1872" s="22" t="str">
        <f>IF(E1872=18,'Lay Out'!D1872,IF(E1872=10,'Lay Out'!D1872,IF(E1872=16,'Lay Out'!D1872,"")))</f>
        <v/>
      </c>
      <c r="N1872" s="16" t="str">
        <f>IF(K1872=1,'Lay Out'!G1872,"")</f>
        <v/>
      </c>
      <c r="O1872" s="23" t="str">
        <f>IF(K1872=1,'Lay Out'!$J$25,"")</f>
        <v/>
      </c>
      <c r="P1872">
        <f t="shared" si="177"/>
        <v>90646</v>
      </c>
      <c r="Q1872" s="16" t="str">
        <f>IF(K1872=1,'Lay Out'!F1872,"")</f>
        <v/>
      </c>
    </row>
    <row r="1873" spans="1:17" ht="14.4">
      <c r="A1873" t="str">
        <f>IF(C1873="no",_xlfn.XLOOKUP(D1873,'BASE BANCOS'!B:B,'BASE BANCOS'!C:C,"",0,1),IF(C1873&gt;2,_xlfn.XLOOKUP(D1873,'BASE BANCOS'!A:A,'BASE BANCOS'!C:C,"",0,1),""))</f>
        <v/>
      </c>
      <c r="B1873" s="16" t="str">
        <f>_xlfn.XLOOKUP(A1873,'BASE BANCOS'!C:C,'BASE BANCOS'!B:B,"",0,1)</f>
        <v/>
      </c>
      <c r="C1873" t="str">
        <f t="shared" si="179"/>
        <v/>
      </c>
      <c r="D1873" s="16">
        <f t="shared" si="178"/>
        <v>0</v>
      </c>
      <c r="E1873" t="str">
        <f t="shared" si="174"/>
        <v/>
      </c>
      <c r="F1873" s="21" t="str">
        <f>IF('Lay Out'!A1873&gt;1,'Lay Out'!C1873,"")</f>
        <v/>
      </c>
      <c r="G1873">
        <f>'Lay Out'!E1873</f>
        <v>0</v>
      </c>
      <c r="H1873" s="16" t="str">
        <f ca="1">IF('Lay Out'!A1873&gt;3,CONCATENATE('Lay Out'!A1873,RANDBETWEEN(1,99999)),(""))</f>
        <v/>
      </c>
      <c r="I1873" s="16" t="str">
        <f>IF('Lay Out'!A1873&gt;1,'Lay Out'!B1873,"")</f>
        <v/>
      </c>
      <c r="J1873" s="16" t="str">
        <f t="shared" si="175"/>
        <v/>
      </c>
      <c r="K1873" s="16" t="str">
        <f t="shared" si="176"/>
        <v/>
      </c>
      <c r="L1873" s="16" t="str" cm="1">
        <f t="array" ref="L1873">IF(E1873="","",_xlfn.IFS(E1873=18,40,E1873=16,3,E1873=10,10))</f>
        <v/>
      </c>
      <c r="M1873" s="22" t="str">
        <f>IF(E1873=18,'Lay Out'!D1873,IF(E1873=10,'Lay Out'!D1873,IF(E1873=16,'Lay Out'!D1873,"")))</f>
        <v/>
      </c>
      <c r="N1873" s="16" t="str">
        <f>IF(K1873=1,'Lay Out'!G1873,"")</f>
        <v/>
      </c>
      <c r="O1873" s="23" t="str">
        <f>IF(K1873=1,'Lay Out'!$J$25,"")</f>
        <v/>
      </c>
      <c r="P1873">
        <f t="shared" si="177"/>
        <v>90646</v>
      </c>
      <c r="Q1873" s="16" t="str">
        <f>IF(K1873=1,'Lay Out'!F1873,"")</f>
        <v/>
      </c>
    </row>
    <row r="1874" spans="1:17" ht="14.4">
      <c r="A1874" t="str">
        <f>IF(C1874="no",_xlfn.XLOOKUP(D1874,'BASE BANCOS'!B:B,'BASE BANCOS'!C:C,"",0,1),IF(C1874&gt;2,_xlfn.XLOOKUP(D1874,'BASE BANCOS'!A:A,'BASE BANCOS'!C:C,"",0,1),""))</f>
        <v/>
      </c>
      <c r="B1874" s="16" t="str">
        <f>_xlfn.XLOOKUP(A1874,'BASE BANCOS'!C:C,'BASE BANCOS'!B:B,"",0,1)</f>
        <v/>
      </c>
      <c r="C1874" t="str">
        <f t="shared" si="179"/>
        <v/>
      </c>
      <c r="D1874" s="16">
        <f t="shared" si="178"/>
        <v>0</v>
      </c>
      <c r="E1874" t="str">
        <f t="shared" si="174"/>
        <v/>
      </c>
      <c r="F1874" s="21" t="str">
        <f>IF('Lay Out'!A1874&gt;1,'Lay Out'!C1874,"")</f>
        <v/>
      </c>
      <c r="G1874">
        <f>'Lay Out'!E1874</f>
        <v>0</v>
      </c>
      <c r="H1874" s="16" t="str">
        <f ca="1">IF('Lay Out'!A1874&gt;3,CONCATENATE('Lay Out'!A1874,RANDBETWEEN(1,99999)),(""))</f>
        <v/>
      </c>
      <c r="I1874" s="16" t="str">
        <f>IF('Lay Out'!A1874&gt;1,'Lay Out'!B1874,"")</f>
        <v/>
      </c>
      <c r="J1874" s="16" t="str">
        <f t="shared" si="175"/>
        <v/>
      </c>
      <c r="K1874" s="16" t="str">
        <f t="shared" si="176"/>
        <v/>
      </c>
      <c r="L1874" s="16" t="str" cm="1">
        <f t="array" ref="L1874">IF(E1874="","",_xlfn.IFS(E1874=18,40,E1874=16,3,E1874=10,10))</f>
        <v/>
      </c>
      <c r="M1874" s="22" t="str">
        <f>IF(E1874=18,'Lay Out'!D1874,IF(E1874=10,'Lay Out'!D1874,IF(E1874=16,'Lay Out'!D1874,"")))</f>
        <v/>
      </c>
      <c r="N1874" s="16" t="str">
        <f>IF(K1874=1,'Lay Out'!G1874,"")</f>
        <v/>
      </c>
      <c r="O1874" s="23" t="str">
        <f>IF(K1874=1,'Lay Out'!$J$25,"")</f>
        <v/>
      </c>
      <c r="P1874">
        <f t="shared" si="177"/>
        <v>90646</v>
      </c>
      <c r="Q1874" s="16" t="str">
        <f>IF(K1874=1,'Lay Out'!F1874,"")</f>
        <v/>
      </c>
    </row>
    <row r="1875" spans="1:17" ht="14.4">
      <c r="A1875" t="str">
        <f>IF(C1875="no",_xlfn.XLOOKUP(D1875,'BASE BANCOS'!B:B,'BASE BANCOS'!C:C,"",0,1),IF(C1875&gt;2,_xlfn.XLOOKUP(D1875,'BASE BANCOS'!A:A,'BASE BANCOS'!C:C,"",0,1),""))</f>
        <v/>
      </c>
      <c r="B1875" s="16" t="str">
        <f>_xlfn.XLOOKUP(A1875,'BASE BANCOS'!C:C,'BASE BANCOS'!B:B,"",0,1)</f>
        <v/>
      </c>
      <c r="C1875" t="str">
        <f t="shared" si="179"/>
        <v/>
      </c>
      <c r="D1875" s="16">
        <f t="shared" si="178"/>
        <v>0</v>
      </c>
      <c r="E1875" t="str">
        <f t="shared" si="174"/>
        <v/>
      </c>
      <c r="F1875" s="21" t="str">
        <f>IF('Lay Out'!A1875&gt;1,'Lay Out'!C1875,"")</f>
        <v/>
      </c>
      <c r="G1875">
        <f>'Lay Out'!E1875</f>
        <v>0</v>
      </c>
      <c r="H1875" s="16" t="str">
        <f ca="1">IF('Lay Out'!A1875&gt;3,CONCATENATE('Lay Out'!A1875,RANDBETWEEN(1,99999)),(""))</f>
        <v/>
      </c>
      <c r="I1875" s="16" t="str">
        <f>IF('Lay Out'!A1875&gt;1,'Lay Out'!B1875,"")</f>
        <v/>
      </c>
      <c r="J1875" s="16" t="str">
        <f t="shared" si="175"/>
        <v/>
      </c>
      <c r="K1875" s="16" t="str">
        <f t="shared" si="176"/>
        <v/>
      </c>
      <c r="L1875" s="16" t="str" cm="1">
        <f t="array" ref="L1875">IF(E1875="","",_xlfn.IFS(E1875=18,40,E1875=16,3,E1875=10,10))</f>
        <v/>
      </c>
      <c r="M1875" s="22" t="str">
        <f>IF(E1875=18,'Lay Out'!D1875,IF(E1875=10,'Lay Out'!D1875,IF(E1875=16,'Lay Out'!D1875,"")))</f>
        <v/>
      </c>
      <c r="N1875" s="16" t="str">
        <f>IF(K1875=1,'Lay Out'!G1875,"")</f>
        <v/>
      </c>
      <c r="O1875" s="23" t="str">
        <f>IF(K1875=1,'Lay Out'!$J$25,"")</f>
        <v/>
      </c>
      <c r="P1875">
        <f t="shared" si="177"/>
        <v>90646</v>
      </c>
      <c r="Q1875" s="16" t="str">
        <f>IF(K1875=1,'Lay Out'!F1875,"")</f>
        <v/>
      </c>
    </row>
    <row r="1876" spans="1:17" ht="14.4">
      <c r="A1876" t="str">
        <f>IF(C1876="no",_xlfn.XLOOKUP(D1876,'BASE BANCOS'!B:B,'BASE BANCOS'!C:C,"",0,1),IF(C1876&gt;2,_xlfn.XLOOKUP(D1876,'BASE BANCOS'!A:A,'BASE BANCOS'!C:C,"",0,1),""))</f>
        <v/>
      </c>
      <c r="B1876" s="16" t="str">
        <f>_xlfn.XLOOKUP(A1876,'BASE BANCOS'!C:C,'BASE BANCOS'!B:B,"",0,1)</f>
        <v/>
      </c>
      <c r="C1876" t="str">
        <f t="shared" si="179"/>
        <v/>
      </c>
      <c r="D1876" s="16">
        <f t="shared" si="178"/>
        <v>0</v>
      </c>
      <c r="E1876" t="str">
        <f t="shared" si="174"/>
        <v/>
      </c>
      <c r="F1876" s="21" t="str">
        <f>IF('Lay Out'!A1876&gt;1,'Lay Out'!C1876,"")</f>
        <v/>
      </c>
      <c r="G1876">
        <f>'Lay Out'!E1876</f>
        <v>0</v>
      </c>
      <c r="H1876" s="16" t="str">
        <f ca="1">IF('Lay Out'!A1876&gt;3,CONCATENATE('Lay Out'!A1876,RANDBETWEEN(1,99999)),(""))</f>
        <v/>
      </c>
      <c r="I1876" s="16" t="str">
        <f>IF('Lay Out'!A1876&gt;1,'Lay Out'!B1876,"")</f>
        <v/>
      </c>
      <c r="J1876" s="16" t="str">
        <f t="shared" si="175"/>
        <v/>
      </c>
      <c r="K1876" s="16" t="str">
        <f t="shared" si="176"/>
        <v/>
      </c>
      <c r="L1876" s="16" t="str" cm="1">
        <f t="array" ref="L1876">IF(E1876="","",_xlfn.IFS(E1876=18,40,E1876=16,3,E1876=10,10))</f>
        <v/>
      </c>
      <c r="M1876" s="22" t="str">
        <f>IF(E1876=18,'Lay Out'!D1876,IF(E1876=10,'Lay Out'!D1876,IF(E1876=16,'Lay Out'!D1876,"")))</f>
        <v/>
      </c>
      <c r="N1876" s="16" t="str">
        <f>IF(K1876=1,'Lay Out'!G1876,"")</f>
        <v/>
      </c>
      <c r="O1876" s="23" t="str">
        <f>IF(K1876=1,'Lay Out'!$J$25,"")</f>
        <v/>
      </c>
      <c r="P1876">
        <f t="shared" si="177"/>
        <v>90646</v>
      </c>
      <c r="Q1876" s="16" t="str">
        <f>IF(K1876=1,'Lay Out'!F1876,"")</f>
        <v/>
      </c>
    </row>
    <row r="1877" spans="1:17" ht="14.4">
      <c r="A1877" t="str">
        <f>IF(C1877="no",_xlfn.XLOOKUP(D1877,'BASE BANCOS'!B:B,'BASE BANCOS'!C:C,"",0,1),IF(C1877&gt;2,_xlfn.XLOOKUP(D1877,'BASE BANCOS'!A:A,'BASE BANCOS'!C:C,"",0,1),""))</f>
        <v/>
      </c>
      <c r="B1877" s="16" t="str">
        <f>_xlfn.XLOOKUP(A1877,'BASE BANCOS'!C:C,'BASE BANCOS'!B:B,"",0,1)</f>
        <v/>
      </c>
      <c r="C1877" t="str">
        <f t="shared" si="179"/>
        <v/>
      </c>
      <c r="D1877" s="16">
        <f t="shared" si="178"/>
        <v>0</v>
      </c>
      <c r="E1877" t="str">
        <f t="shared" si="174"/>
        <v/>
      </c>
      <c r="F1877" s="21" t="str">
        <f>IF('Lay Out'!A1877&gt;1,'Lay Out'!C1877,"")</f>
        <v/>
      </c>
      <c r="G1877">
        <f>'Lay Out'!E1877</f>
        <v>0</v>
      </c>
      <c r="H1877" s="16" t="str">
        <f ca="1">IF('Lay Out'!A1877&gt;3,CONCATENATE('Lay Out'!A1877,RANDBETWEEN(1,99999)),(""))</f>
        <v/>
      </c>
      <c r="I1877" s="16" t="str">
        <f>IF('Lay Out'!A1877&gt;1,'Lay Out'!B1877,"")</f>
        <v/>
      </c>
      <c r="J1877" s="16" t="str">
        <f t="shared" si="175"/>
        <v/>
      </c>
      <c r="K1877" s="16" t="str">
        <f t="shared" si="176"/>
        <v/>
      </c>
      <c r="L1877" s="16" t="str" cm="1">
        <f t="array" ref="L1877">IF(E1877="","",_xlfn.IFS(E1877=18,40,E1877=16,3,E1877=10,10))</f>
        <v/>
      </c>
      <c r="M1877" s="22" t="str">
        <f>IF(E1877=18,'Lay Out'!D1877,IF(E1877=10,'Lay Out'!D1877,IF(E1877=16,'Lay Out'!D1877,"")))</f>
        <v/>
      </c>
      <c r="N1877" s="16" t="str">
        <f>IF(K1877=1,'Lay Out'!G1877,"")</f>
        <v/>
      </c>
      <c r="O1877" s="23" t="str">
        <f>IF(K1877=1,'Lay Out'!$J$25,"")</f>
        <v/>
      </c>
      <c r="P1877">
        <f t="shared" si="177"/>
        <v>90646</v>
      </c>
      <c r="Q1877" s="16" t="str">
        <f>IF(K1877=1,'Lay Out'!F1877,"")</f>
        <v/>
      </c>
    </row>
    <row r="1878" spans="1:17" ht="14.4">
      <c r="A1878" t="str">
        <f>IF(C1878="no",_xlfn.XLOOKUP(D1878,'BASE BANCOS'!B:B,'BASE BANCOS'!C:C,"",0,1),IF(C1878&gt;2,_xlfn.XLOOKUP(D1878,'BASE BANCOS'!A:A,'BASE BANCOS'!C:C,"",0,1),""))</f>
        <v/>
      </c>
      <c r="B1878" s="16" t="str">
        <f>_xlfn.XLOOKUP(A1878,'BASE BANCOS'!C:C,'BASE BANCOS'!B:B,"",0,1)</f>
        <v/>
      </c>
      <c r="C1878" t="str">
        <f t="shared" si="179"/>
        <v/>
      </c>
      <c r="D1878" s="16">
        <f t="shared" si="178"/>
        <v>0</v>
      </c>
      <c r="E1878" t="str">
        <f t="shared" si="174"/>
        <v/>
      </c>
      <c r="F1878" s="21" t="str">
        <f>IF('Lay Out'!A1878&gt;1,'Lay Out'!C1878,"")</f>
        <v/>
      </c>
      <c r="G1878">
        <f>'Lay Out'!E1878</f>
        <v>0</v>
      </c>
      <c r="H1878" s="16" t="str">
        <f ca="1">IF('Lay Out'!A1878&gt;3,CONCATENATE('Lay Out'!A1878,RANDBETWEEN(1,99999)),(""))</f>
        <v/>
      </c>
      <c r="I1878" s="16" t="str">
        <f>IF('Lay Out'!A1878&gt;1,'Lay Out'!B1878,"")</f>
        <v/>
      </c>
      <c r="J1878" s="16" t="str">
        <f t="shared" si="175"/>
        <v/>
      </c>
      <c r="K1878" s="16" t="str">
        <f t="shared" si="176"/>
        <v/>
      </c>
      <c r="L1878" s="16" t="str" cm="1">
        <f t="array" ref="L1878">IF(E1878="","",_xlfn.IFS(E1878=18,40,E1878=16,3,E1878=10,10))</f>
        <v/>
      </c>
      <c r="M1878" s="22" t="str">
        <f>IF(E1878=18,'Lay Out'!D1878,IF(E1878=10,'Lay Out'!D1878,IF(E1878=16,'Lay Out'!D1878,"")))</f>
        <v/>
      </c>
      <c r="N1878" s="16" t="str">
        <f>IF(K1878=1,'Lay Out'!G1878,"")</f>
        <v/>
      </c>
      <c r="O1878" s="23" t="str">
        <f>IF(K1878=1,'Lay Out'!$J$25,"")</f>
        <v/>
      </c>
      <c r="P1878">
        <f t="shared" si="177"/>
        <v>90646</v>
      </c>
      <c r="Q1878" s="16" t="str">
        <f>IF(K1878=1,'Lay Out'!F1878,"")</f>
        <v/>
      </c>
    </row>
    <row r="1879" spans="1:17" ht="14.4">
      <c r="A1879" t="str">
        <f>IF(C1879="no",_xlfn.XLOOKUP(D1879,'BASE BANCOS'!B:B,'BASE BANCOS'!C:C,"",0,1),IF(C1879&gt;2,_xlfn.XLOOKUP(D1879,'BASE BANCOS'!A:A,'BASE BANCOS'!C:C,"",0,1),""))</f>
        <v/>
      </c>
      <c r="B1879" s="16" t="str">
        <f>_xlfn.XLOOKUP(A1879,'BASE BANCOS'!C:C,'BASE BANCOS'!B:B,"",0,1)</f>
        <v/>
      </c>
      <c r="C1879" t="str">
        <f t="shared" si="179"/>
        <v/>
      </c>
      <c r="D1879" s="16">
        <f t="shared" si="178"/>
        <v>0</v>
      </c>
      <c r="E1879" t="str">
        <f t="shared" si="174"/>
        <v/>
      </c>
      <c r="F1879" s="21" t="str">
        <f>IF('Lay Out'!A1879&gt;1,'Lay Out'!C1879,"")</f>
        <v/>
      </c>
      <c r="G1879">
        <f>'Lay Out'!E1879</f>
        <v>0</v>
      </c>
      <c r="H1879" s="16" t="str">
        <f ca="1">IF('Lay Out'!A1879&gt;3,CONCATENATE('Lay Out'!A1879,RANDBETWEEN(1,99999)),(""))</f>
        <v/>
      </c>
      <c r="I1879" s="16" t="str">
        <f>IF('Lay Out'!A1879&gt;1,'Lay Out'!B1879,"")</f>
        <v/>
      </c>
      <c r="J1879" s="16" t="str">
        <f t="shared" si="175"/>
        <v/>
      </c>
      <c r="K1879" s="16" t="str">
        <f t="shared" si="176"/>
        <v/>
      </c>
      <c r="L1879" s="16" t="str" cm="1">
        <f t="array" ref="L1879">IF(E1879="","",_xlfn.IFS(E1879=18,40,E1879=16,3,E1879=10,10))</f>
        <v/>
      </c>
      <c r="M1879" s="22" t="str">
        <f>IF(E1879=18,'Lay Out'!D1879,IF(E1879=10,'Lay Out'!D1879,IF(E1879=16,'Lay Out'!D1879,"")))</f>
        <v/>
      </c>
      <c r="N1879" s="16" t="str">
        <f>IF(K1879=1,'Lay Out'!G1879,"")</f>
        <v/>
      </c>
      <c r="O1879" s="23" t="str">
        <f>IF(K1879=1,'Lay Out'!$J$25,"")</f>
        <v/>
      </c>
      <c r="P1879">
        <f t="shared" si="177"/>
        <v>90646</v>
      </c>
      <c r="Q1879" s="16" t="str">
        <f>IF(K1879=1,'Lay Out'!F1879,"")</f>
        <v/>
      </c>
    </row>
    <row r="1880" spans="1:17" ht="14.4">
      <c r="A1880" t="str">
        <f>IF(C1880="no",_xlfn.XLOOKUP(D1880,'BASE BANCOS'!B:B,'BASE BANCOS'!C:C,"",0,1),IF(C1880&gt;2,_xlfn.XLOOKUP(D1880,'BASE BANCOS'!A:A,'BASE BANCOS'!C:C,"",0,1),""))</f>
        <v/>
      </c>
      <c r="B1880" s="16" t="str">
        <f>_xlfn.XLOOKUP(A1880,'BASE BANCOS'!C:C,'BASE BANCOS'!B:B,"",0,1)</f>
        <v/>
      </c>
      <c r="C1880" t="str">
        <f t="shared" si="179"/>
        <v/>
      </c>
      <c r="D1880" s="16">
        <f t="shared" si="178"/>
        <v>0</v>
      </c>
      <c r="E1880" t="str">
        <f t="shared" si="174"/>
        <v/>
      </c>
      <c r="F1880" s="21" t="str">
        <f>IF('Lay Out'!A1880&gt;1,'Lay Out'!C1880,"")</f>
        <v/>
      </c>
      <c r="G1880">
        <f>'Lay Out'!E1880</f>
        <v>0</v>
      </c>
      <c r="H1880" s="16" t="str">
        <f ca="1">IF('Lay Out'!A1880&gt;3,CONCATENATE('Lay Out'!A1880,RANDBETWEEN(1,99999)),(""))</f>
        <v/>
      </c>
      <c r="I1880" s="16" t="str">
        <f>IF('Lay Out'!A1880&gt;1,'Lay Out'!B1880,"")</f>
        <v/>
      </c>
      <c r="J1880" s="16" t="str">
        <f t="shared" si="175"/>
        <v/>
      </c>
      <c r="K1880" s="16" t="str">
        <f t="shared" si="176"/>
        <v/>
      </c>
      <c r="L1880" s="16" t="str" cm="1">
        <f t="array" ref="L1880">IF(E1880="","",_xlfn.IFS(E1880=18,40,E1880=16,3,E1880=10,10))</f>
        <v/>
      </c>
      <c r="M1880" s="22" t="str">
        <f>IF(E1880=18,'Lay Out'!D1880,IF(E1880=10,'Lay Out'!D1880,IF(E1880=16,'Lay Out'!D1880,"")))</f>
        <v/>
      </c>
      <c r="N1880" s="16" t="str">
        <f>IF(K1880=1,'Lay Out'!G1880,"")</f>
        <v/>
      </c>
      <c r="O1880" s="23" t="str">
        <f>IF(K1880=1,'Lay Out'!$J$25,"")</f>
        <v/>
      </c>
      <c r="P1880">
        <f t="shared" si="177"/>
        <v>90646</v>
      </c>
      <c r="Q1880" s="16" t="str">
        <f>IF(K1880=1,'Lay Out'!F1880,"")</f>
        <v/>
      </c>
    </row>
    <row r="1881" spans="1:17" ht="14.4">
      <c r="A1881" t="str">
        <f>IF(C1881="no",_xlfn.XLOOKUP(D1881,'BASE BANCOS'!B:B,'BASE BANCOS'!C:C,"",0,1),IF(C1881&gt;2,_xlfn.XLOOKUP(D1881,'BASE BANCOS'!A:A,'BASE BANCOS'!C:C,"",0,1),""))</f>
        <v/>
      </c>
      <c r="B1881" s="16" t="str">
        <f>_xlfn.XLOOKUP(A1881,'BASE BANCOS'!C:C,'BASE BANCOS'!B:B,"",0,1)</f>
        <v/>
      </c>
      <c r="C1881" t="str">
        <f t="shared" si="179"/>
        <v/>
      </c>
      <c r="D1881" s="16">
        <f t="shared" si="178"/>
        <v>0</v>
      </c>
      <c r="E1881" t="str">
        <f t="shared" si="174"/>
        <v/>
      </c>
      <c r="F1881" s="21" t="str">
        <f>IF('Lay Out'!A1881&gt;1,'Lay Out'!C1881,"")</f>
        <v/>
      </c>
      <c r="G1881">
        <f>'Lay Out'!E1881</f>
        <v>0</v>
      </c>
      <c r="H1881" s="16" t="str">
        <f ca="1">IF('Lay Out'!A1881&gt;3,CONCATENATE('Lay Out'!A1881,RANDBETWEEN(1,99999)),(""))</f>
        <v/>
      </c>
      <c r="I1881" s="16" t="str">
        <f>IF('Lay Out'!A1881&gt;1,'Lay Out'!B1881,"")</f>
        <v/>
      </c>
      <c r="J1881" s="16" t="str">
        <f t="shared" si="175"/>
        <v/>
      </c>
      <c r="K1881" s="16" t="str">
        <f t="shared" si="176"/>
        <v/>
      </c>
      <c r="L1881" s="16" t="str" cm="1">
        <f t="array" ref="L1881">IF(E1881="","",_xlfn.IFS(E1881=18,40,E1881=16,3,E1881=10,10))</f>
        <v/>
      </c>
      <c r="M1881" s="22" t="str">
        <f>IF(E1881=18,'Lay Out'!D1881,IF(E1881=10,'Lay Out'!D1881,IF(E1881=16,'Lay Out'!D1881,"")))</f>
        <v/>
      </c>
      <c r="N1881" s="16" t="str">
        <f>IF(K1881=1,'Lay Out'!G1881,"")</f>
        <v/>
      </c>
      <c r="O1881" s="23" t="str">
        <f>IF(K1881=1,'Lay Out'!$J$25,"")</f>
        <v/>
      </c>
      <c r="P1881">
        <f t="shared" si="177"/>
        <v>90646</v>
      </c>
      <c r="Q1881" s="16" t="str">
        <f>IF(K1881=1,'Lay Out'!F1881,"")</f>
        <v/>
      </c>
    </row>
    <row r="1882" spans="1:17" ht="14.4">
      <c r="A1882" t="str">
        <f>IF(C1882="no",_xlfn.XLOOKUP(D1882,'BASE BANCOS'!B:B,'BASE BANCOS'!C:C,"",0,1),IF(C1882&gt;2,_xlfn.XLOOKUP(D1882,'BASE BANCOS'!A:A,'BASE BANCOS'!C:C,"",0,1),""))</f>
        <v/>
      </c>
      <c r="B1882" s="16" t="str">
        <f>_xlfn.XLOOKUP(A1882,'BASE BANCOS'!C:C,'BASE BANCOS'!B:B,"",0,1)</f>
        <v/>
      </c>
      <c r="C1882" t="str">
        <f t="shared" si="179"/>
        <v/>
      </c>
      <c r="D1882" s="16">
        <f t="shared" si="178"/>
        <v>0</v>
      </c>
      <c r="E1882" t="str">
        <f t="shared" si="174"/>
        <v/>
      </c>
      <c r="F1882" s="21" t="str">
        <f>IF('Lay Out'!A1882&gt;1,'Lay Out'!C1882,"")</f>
        <v/>
      </c>
      <c r="G1882">
        <f>'Lay Out'!E1882</f>
        <v>0</v>
      </c>
      <c r="H1882" s="16" t="str">
        <f ca="1">IF('Lay Out'!A1882&gt;3,CONCATENATE('Lay Out'!A1882,RANDBETWEEN(1,99999)),(""))</f>
        <v/>
      </c>
      <c r="I1882" s="16" t="str">
        <f>IF('Lay Out'!A1882&gt;1,'Lay Out'!B1882,"")</f>
        <v/>
      </c>
      <c r="J1882" s="16" t="str">
        <f t="shared" si="175"/>
        <v/>
      </c>
      <c r="K1882" s="16" t="str">
        <f t="shared" si="176"/>
        <v/>
      </c>
      <c r="L1882" s="16" t="str" cm="1">
        <f t="array" ref="L1882">IF(E1882="","",_xlfn.IFS(E1882=18,40,E1882=16,3,E1882=10,10))</f>
        <v/>
      </c>
      <c r="M1882" s="22" t="str">
        <f>IF(E1882=18,'Lay Out'!D1882,IF(E1882=10,'Lay Out'!D1882,IF(E1882=16,'Lay Out'!D1882,"")))</f>
        <v/>
      </c>
      <c r="N1882" s="16" t="str">
        <f>IF(K1882=1,'Lay Out'!G1882,"")</f>
        <v/>
      </c>
      <c r="O1882" s="23" t="str">
        <f>IF(K1882=1,'Lay Out'!$J$25,"")</f>
        <v/>
      </c>
      <c r="P1882">
        <f t="shared" si="177"/>
        <v>90646</v>
      </c>
      <c r="Q1882" s="16" t="str">
        <f>IF(K1882=1,'Lay Out'!F1882,"")</f>
        <v/>
      </c>
    </row>
    <row r="1883" spans="1:17" ht="14.4">
      <c r="A1883" t="str">
        <f>IF(C1883="no",_xlfn.XLOOKUP(D1883,'BASE BANCOS'!B:B,'BASE BANCOS'!C:C,"",0,1),IF(C1883&gt;2,_xlfn.XLOOKUP(D1883,'BASE BANCOS'!A:A,'BASE BANCOS'!C:C,"",0,1),""))</f>
        <v/>
      </c>
      <c r="B1883" s="16" t="str">
        <f>_xlfn.XLOOKUP(A1883,'BASE BANCOS'!C:C,'BASE BANCOS'!B:B,"",0,1)</f>
        <v/>
      </c>
      <c r="C1883" t="str">
        <f t="shared" si="179"/>
        <v/>
      </c>
      <c r="D1883" s="16">
        <f t="shared" si="178"/>
        <v>0</v>
      </c>
      <c r="E1883" t="str">
        <f t="shared" si="174"/>
        <v/>
      </c>
      <c r="F1883" s="21" t="str">
        <f>IF('Lay Out'!A1883&gt;1,'Lay Out'!C1883,"")</f>
        <v/>
      </c>
      <c r="G1883">
        <f>'Lay Out'!E1883</f>
        <v>0</v>
      </c>
      <c r="H1883" s="16" t="str">
        <f ca="1">IF('Lay Out'!A1883&gt;3,CONCATENATE('Lay Out'!A1883,RANDBETWEEN(1,99999)),(""))</f>
        <v/>
      </c>
      <c r="I1883" s="16" t="str">
        <f>IF('Lay Out'!A1883&gt;1,'Lay Out'!B1883,"")</f>
        <v/>
      </c>
      <c r="J1883" s="16" t="str">
        <f t="shared" si="175"/>
        <v/>
      </c>
      <c r="K1883" s="16" t="str">
        <f t="shared" si="176"/>
        <v/>
      </c>
      <c r="L1883" s="16" t="str" cm="1">
        <f t="array" ref="L1883">IF(E1883="","",_xlfn.IFS(E1883=18,40,E1883=16,3,E1883=10,10))</f>
        <v/>
      </c>
      <c r="M1883" s="22" t="str">
        <f>IF(E1883=18,'Lay Out'!D1883,IF(E1883=10,'Lay Out'!D1883,IF(E1883=16,'Lay Out'!D1883,"")))</f>
        <v/>
      </c>
      <c r="N1883" s="16" t="str">
        <f>IF(K1883=1,'Lay Out'!G1883,"")</f>
        <v/>
      </c>
      <c r="O1883" s="23" t="str">
        <f>IF(K1883=1,'Lay Out'!$J$25,"")</f>
        <v/>
      </c>
      <c r="P1883">
        <f t="shared" si="177"/>
        <v>90646</v>
      </c>
      <c r="Q1883" s="16" t="str">
        <f>IF(K1883=1,'Lay Out'!F1883,"")</f>
        <v/>
      </c>
    </row>
    <row r="1884" spans="1:17" ht="14.4">
      <c r="A1884" t="str">
        <f>IF(C1884="no",_xlfn.XLOOKUP(D1884,'BASE BANCOS'!B:B,'BASE BANCOS'!C:C,"",0,1),IF(C1884&gt;2,_xlfn.XLOOKUP(D1884,'BASE BANCOS'!A:A,'BASE BANCOS'!C:C,"",0,1),""))</f>
        <v/>
      </c>
      <c r="B1884" s="16" t="str">
        <f>_xlfn.XLOOKUP(A1884,'BASE BANCOS'!C:C,'BASE BANCOS'!B:B,"",0,1)</f>
        <v/>
      </c>
      <c r="C1884" t="str">
        <f t="shared" si="179"/>
        <v/>
      </c>
      <c r="D1884" s="16">
        <f t="shared" si="178"/>
        <v>0</v>
      </c>
      <c r="E1884" t="str">
        <f t="shared" si="174"/>
        <v/>
      </c>
      <c r="F1884" s="21" t="str">
        <f>IF('Lay Out'!A1884&gt;1,'Lay Out'!C1884,"")</f>
        <v/>
      </c>
      <c r="G1884">
        <f>'Lay Out'!E1884</f>
        <v>0</v>
      </c>
      <c r="H1884" s="16" t="str">
        <f ca="1">IF('Lay Out'!A1884&gt;3,CONCATENATE('Lay Out'!A1884,RANDBETWEEN(1,99999)),(""))</f>
        <v/>
      </c>
      <c r="I1884" s="16" t="str">
        <f>IF('Lay Out'!A1884&gt;1,'Lay Out'!B1884,"")</f>
        <v/>
      </c>
      <c r="J1884" s="16" t="str">
        <f t="shared" si="175"/>
        <v/>
      </c>
      <c r="K1884" s="16" t="str">
        <f t="shared" si="176"/>
        <v/>
      </c>
      <c r="L1884" s="16" t="str" cm="1">
        <f t="array" ref="L1884">IF(E1884="","",_xlfn.IFS(E1884=18,40,E1884=16,3,E1884=10,10))</f>
        <v/>
      </c>
      <c r="M1884" s="22" t="str">
        <f>IF(E1884=18,'Lay Out'!D1884,IF(E1884=10,'Lay Out'!D1884,IF(E1884=16,'Lay Out'!D1884,"")))</f>
        <v/>
      </c>
      <c r="N1884" s="16" t="str">
        <f>IF(K1884=1,'Lay Out'!G1884,"")</f>
        <v/>
      </c>
      <c r="O1884" s="23" t="str">
        <f>IF(K1884=1,'Lay Out'!$J$25,"")</f>
        <v/>
      </c>
      <c r="P1884">
        <f t="shared" si="177"/>
        <v>90646</v>
      </c>
      <c r="Q1884" s="16" t="str">
        <f>IF(K1884=1,'Lay Out'!F1884,"")</f>
        <v/>
      </c>
    </row>
    <row r="1885" spans="1:17" ht="14.4">
      <c r="A1885" t="str">
        <f>IF(C1885="no",_xlfn.XLOOKUP(D1885,'BASE BANCOS'!B:B,'BASE BANCOS'!C:C,"",0,1),IF(C1885&gt;2,_xlfn.XLOOKUP(D1885,'BASE BANCOS'!A:A,'BASE BANCOS'!C:C,"",0,1),""))</f>
        <v/>
      </c>
      <c r="B1885" s="16" t="str">
        <f>_xlfn.XLOOKUP(A1885,'BASE BANCOS'!C:C,'BASE BANCOS'!B:B,"",0,1)</f>
        <v/>
      </c>
      <c r="C1885" t="str">
        <f t="shared" si="179"/>
        <v/>
      </c>
      <c r="D1885" s="16">
        <f t="shared" si="178"/>
        <v>0</v>
      </c>
      <c r="E1885" t="str">
        <f t="shared" si="174"/>
        <v/>
      </c>
      <c r="F1885" s="21" t="str">
        <f>IF('Lay Out'!A1885&gt;1,'Lay Out'!C1885,"")</f>
        <v/>
      </c>
      <c r="G1885">
        <f>'Lay Out'!E1885</f>
        <v>0</v>
      </c>
      <c r="H1885" s="16" t="str">
        <f ca="1">IF('Lay Out'!A1885&gt;3,CONCATENATE('Lay Out'!A1885,RANDBETWEEN(1,99999)),(""))</f>
        <v/>
      </c>
      <c r="I1885" s="16" t="str">
        <f>IF('Lay Out'!A1885&gt;1,'Lay Out'!B1885,"")</f>
        <v/>
      </c>
      <c r="J1885" s="16" t="str">
        <f t="shared" si="175"/>
        <v/>
      </c>
      <c r="K1885" s="16" t="str">
        <f t="shared" si="176"/>
        <v/>
      </c>
      <c r="L1885" s="16" t="str" cm="1">
        <f t="array" ref="L1885">IF(E1885="","",_xlfn.IFS(E1885=18,40,E1885=16,3,E1885=10,10))</f>
        <v/>
      </c>
      <c r="M1885" s="22" t="str">
        <f>IF(E1885=18,'Lay Out'!D1885,IF(E1885=10,'Lay Out'!D1885,IF(E1885=16,'Lay Out'!D1885,"")))</f>
        <v/>
      </c>
      <c r="N1885" s="16" t="str">
        <f>IF(K1885=1,'Lay Out'!G1885,"")</f>
        <v/>
      </c>
      <c r="O1885" s="23" t="str">
        <f>IF(K1885=1,'Lay Out'!$J$25,"")</f>
        <v/>
      </c>
      <c r="P1885">
        <f t="shared" si="177"/>
        <v>90646</v>
      </c>
      <c r="Q1885" s="16" t="str">
        <f>IF(K1885=1,'Lay Out'!F1885,"")</f>
        <v/>
      </c>
    </row>
    <row r="1886" spans="1:17" ht="14.4">
      <c r="A1886" t="str">
        <f>IF(C1886="no",_xlfn.XLOOKUP(D1886,'BASE BANCOS'!B:B,'BASE BANCOS'!C:C,"",0,1),IF(C1886&gt;2,_xlfn.XLOOKUP(D1886,'BASE BANCOS'!A:A,'BASE BANCOS'!C:C,"",0,1),""))</f>
        <v/>
      </c>
      <c r="B1886" s="16" t="str">
        <f>_xlfn.XLOOKUP(A1886,'BASE BANCOS'!C:C,'BASE BANCOS'!B:B,"",0,1)</f>
        <v/>
      </c>
      <c r="C1886" t="str">
        <f t="shared" si="179"/>
        <v/>
      </c>
      <c r="D1886" s="16">
        <f t="shared" si="178"/>
        <v>0</v>
      </c>
      <c r="E1886" t="str">
        <f t="shared" si="174"/>
        <v/>
      </c>
      <c r="F1886" s="21" t="str">
        <f>IF('Lay Out'!A1886&gt;1,'Lay Out'!C1886,"")</f>
        <v/>
      </c>
      <c r="G1886">
        <f>'Lay Out'!E1886</f>
        <v>0</v>
      </c>
      <c r="H1886" s="16" t="str">
        <f ca="1">IF('Lay Out'!A1886&gt;3,CONCATENATE('Lay Out'!A1886,RANDBETWEEN(1,99999)),(""))</f>
        <v/>
      </c>
      <c r="I1886" s="16" t="str">
        <f>IF('Lay Out'!A1886&gt;1,'Lay Out'!B1886,"")</f>
        <v/>
      </c>
      <c r="J1886" s="16" t="str">
        <f t="shared" si="175"/>
        <v/>
      </c>
      <c r="K1886" s="16" t="str">
        <f t="shared" si="176"/>
        <v/>
      </c>
      <c r="L1886" s="16" t="str" cm="1">
        <f t="array" ref="L1886">IF(E1886="","",_xlfn.IFS(E1886=18,40,E1886=16,3,E1886=10,10))</f>
        <v/>
      </c>
      <c r="M1886" s="22" t="str">
        <f>IF(E1886=18,'Lay Out'!D1886,IF(E1886=10,'Lay Out'!D1886,IF(E1886=16,'Lay Out'!D1886,"")))</f>
        <v/>
      </c>
      <c r="N1886" s="16" t="str">
        <f>IF(K1886=1,'Lay Out'!G1886,"")</f>
        <v/>
      </c>
      <c r="O1886" s="23" t="str">
        <f>IF(K1886=1,'Lay Out'!$J$25,"")</f>
        <v/>
      </c>
      <c r="P1886">
        <f t="shared" si="177"/>
        <v>90646</v>
      </c>
      <c r="Q1886" s="16" t="str">
        <f>IF(K1886=1,'Lay Out'!F1886,"")</f>
        <v/>
      </c>
    </row>
    <row r="1887" spans="1:17" ht="14.4">
      <c r="A1887" t="str">
        <f>IF(C1887="no",_xlfn.XLOOKUP(D1887,'BASE BANCOS'!B:B,'BASE BANCOS'!C:C,"",0,1),IF(C1887&gt;2,_xlfn.XLOOKUP(D1887,'BASE BANCOS'!A:A,'BASE BANCOS'!C:C,"",0,1),""))</f>
        <v/>
      </c>
      <c r="B1887" s="16" t="str">
        <f>_xlfn.XLOOKUP(A1887,'BASE BANCOS'!C:C,'BASE BANCOS'!B:B,"",0,1)</f>
        <v/>
      </c>
      <c r="C1887" t="str">
        <f t="shared" si="179"/>
        <v/>
      </c>
      <c r="D1887" s="16">
        <f t="shared" si="178"/>
        <v>0</v>
      </c>
      <c r="E1887" t="str">
        <f t="shared" si="174"/>
        <v/>
      </c>
      <c r="F1887" s="21" t="str">
        <f>IF('Lay Out'!A1887&gt;1,'Lay Out'!C1887,"")</f>
        <v/>
      </c>
      <c r="G1887">
        <f>'Lay Out'!E1887</f>
        <v>0</v>
      </c>
      <c r="H1887" s="16" t="str">
        <f ca="1">IF('Lay Out'!A1887&gt;3,CONCATENATE('Lay Out'!A1887,RANDBETWEEN(1,99999)),(""))</f>
        <v/>
      </c>
      <c r="I1887" s="16" t="str">
        <f>IF('Lay Out'!A1887&gt;1,'Lay Out'!B1887,"")</f>
        <v/>
      </c>
      <c r="J1887" s="16" t="str">
        <f t="shared" si="175"/>
        <v/>
      </c>
      <c r="K1887" s="16" t="str">
        <f t="shared" si="176"/>
        <v/>
      </c>
      <c r="L1887" s="16" t="str" cm="1">
        <f t="array" ref="L1887">IF(E1887="","",_xlfn.IFS(E1887=18,40,E1887=16,3,E1887=10,10))</f>
        <v/>
      </c>
      <c r="M1887" s="22" t="str">
        <f>IF(E1887=18,'Lay Out'!D1887,IF(E1887=10,'Lay Out'!D1887,IF(E1887=16,'Lay Out'!D1887,"")))</f>
        <v/>
      </c>
      <c r="N1887" s="16" t="str">
        <f>IF(K1887=1,'Lay Out'!G1887,"")</f>
        <v/>
      </c>
      <c r="O1887" s="23" t="str">
        <f>IF(K1887=1,'Lay Out'!$J$25,"")</f>
        <v/>
      </c>
      <c r="P1887">
        <f t="shared" si="177"/>
        <v>90646</v>
      </c>
      <c r="Q1887" s="16" t="str">
        <f>IF(K1887=1,'Lay Out'!F1887,"")</f>
        <v/>
      </c>
    </row>
    <row r="1888" spans="1:17" ht="14.4">
      <c r="A1888" t="str">
        <f>IF(C1888="no",_xlfn.XLOOKUP(D1888,'BASE BANCOS'!B:B,'BASE BANCOS'!C:C,"",0,1),IF(C1888&gt;2,_xlfn.XLOOKUP(D1888,'BASE BANCOS'!A:A,'BASE BANCOS'!C:C,"",0,1),""))</f>
        <v/>
      </c>
      <c r="B1888" s="16" t="str">
        <f>_xlfn.XLOOKUP(A1888,'BASE BANCOS'!C:C,'BASE BANCOS'!B:B,"",0,1)</f>
        <v/>
      </c>
      <c r="C1888" t="str">
        <f t="shared" si="179"/>
        <v/>
      </c>
      <c r="D1888" s="16">
        <f t="shared" si="178"/>
        <v>0</v>
      </c>
      <c r="E1888" t="str">
        <f t="shared" si="174"/>
        <v/>
      </c>
      <c r="F1888" s="21" t="str">
        <f>IF('Lay Out'!A1888&gt;1,'Lay Out'!C1888,"")</f>
        <v/>
      </c>
      <c r="G1888">
        <f>'Lay Out'!E1888</f>
        <v>0</v>
      </c>
      <c r="H1888" s="16" t="str">
        <f ca="1">IF('Lay Out'!A1888&gt;3,CONCATENATE('Lay Out'!A1888,RANDBETWEEN(1,99999)),(""))</f>
        <v/>
      </c>
      <c r="I1888" s="16" t="str">
        <f>IF('Lay Out'!A1888&gt;1,'Lay Out'!B1888,"")</f>
        <v/>
      </c>
      <c r="J1888" s="16" t="str">
        <f t="shared" si="175"/>
        <v/>
      </c>
      <c r="K1888" s="16" t="str">
        <f t="shared" si="176"/>
        <v/>
      </c>
      <c r="L1888" s="16" t="str" cm="1">
        <f t="array" ref="L1888">IF(E1888="","",_xlfn.IFS(E1888=18,40,E1888=16,3,E1888=10,10))</f>
        <v/>
      </c>
      <c r="M1888" s="22" t="str">
        <f>IF(E1888=18,'Lay Out'!D1888,IF(E1888=10,'Lay Out'!D1888,IF(E1888=16,'Lay Out'!D1888,"")))</f>
        <v/>
      </c>
      <c r="N1888" s="16" t="str">
        <f>IF(K1888=1,'Lay Out'!G1888,"")</f>
        <v/>
      </c>
      <c r="O1888" s="23" t="str">
        <f>IF(K1888=1,'Lay Out'!$J$25,"")</f>
        <v/>
      </c>
      <c r="P1888">
        <f t="shared" si="177"/>
        <v>90646</v>
      </c>
      <c r="Q1888" s="16" t="str">
        <f>IF(K1888=1,'Lay Out'!F1888,"")</f>
        <v/>
      </c>
    </row>
    <row r="1889" spans="1:17" ht="14.4">
      <c r="A1889" t="str">
        <f>IF(C1889="no",_xlfn.XLOOKUP(D1889,'BASE BANCOS'!B:B,'BASE BANCOS'!C:C,"",0,1),IF(C1889&gt;2,_xlfn.XLOOKUP(D1889,'BASE BANCOS'!A:A,'BASE BANCOS'!C:C,"",0,1),""))</f>
        <v/>
      </c>
      <c r="B1889" s="16" t="str">
        <f>_xlfn.XLOOKUP(A1889,'BASE BANCOS'!C:C,'BASE BANCOS'!B:B,"",0,1)</f>
        <v/>
      </c>
      <c r="C1889" t="str">
        <f t="shared" si="179"/>
        <v/>
      </c>
      <c r="D1889" s="16">
        <f t="shared" si="178"/>
        <v>0</v>
      </c>
      <c r="E1889" t="str">
        <f t="shared" si="174"/>
        <v/>
      </c>
      <c r="F1889" s="21" t="str">
        <f>IF('Lay Out'!A1889&gt;1,'Lay Out'!C1889,"")</f>
        <v/>
      </c>
      <c r="G1889">
        <f>'Lay Out'!E1889</f>
        <v>0</v>
      </c>
      <c r="H1889" s="16" t="str">
        <f ca="1">IF('Lay Out'!A1889&gt;3,CONCATENATE('Lay Out'!A1889,RANDBETWEEN(1,99999)),(""))</f>
        <v/>
      </c>
      <c r="I1889" s="16" t="str">
        <f>IF('Lay Out'!A1889&gt;1,'Lay Out'!B1889,"")</f>
        <v/>
      </c>
      <c r="J1889" s="16" t="str">
        <f t="shared" si="175"/>
        <v/>
      </c>
      <c r="K1889" s="16" t="str">
        <f t="shared" si="176"/>
        <v/>
      </c>
      <c r="L1889" s="16" t="str" cm="1">
        <f t="array" ref="L1889">IF(E1889="","",_xlfn.IFS(E1889=18,40,E1889=16,3,E1889=10,10))</f>
        <v/>
      </c>
      <c r="M1889" s="22" t="str">
        <f>IF(E1889=18,'Lay Out'!D1889,IF(E1889=10,'Lay Out'!D1889,IF(E1889=16,'Lay Out'!D1889,"")))</f>
        <v/>
      </c>
      <c r="N1889" s="16" t="str">
        <f>IF(K1889=1,'Lay Out'!G1889,"")</f>
        <v/>
      </c>
      <c r="O1889" s="23" t="str">
        <f>IF(K1889=1,'Lay Out'!$J$25,"")</f>
        <v/>
      </c>
      <c r="P1889">
        <f t="shared" si="177"/>
        <v>90646</v>
      </c>
      <c r="Q1889" s="16" t="str">
        <f>IF(K1889=1,'Lay Out'!F1889,"")</f>
        <v/>
      </c>
    </row>
    <row r="1890" spans="1:17" ht="14.4">
      <c r="A1890" t="str">
        <f>IF(C1890="no",_xlfn.XLOOKUP(D1890,'BASE BANCOS'!B:B,'BASE BANCOS'!C:C,"",0,1),IF(C1890&gt;2,_xlfn.XLOOKUP(D1890,'BASE BANCOS'!A:A,'BASE BANCOS'!C:C,"",0,1),""))</f>
        <v/>
      </c>
      <c r="B1890" s="16" t="str">
        <f>_xlfn.XLOOKUP(A1890,'BASE BANCOS'!C:C,'BASE BANCOS'!B:B,"",0,1)</f>
        <v/>
      </c>
      <c r="C1890" t="str">
        <f t="shared" si="179"/>
        <v/>
      </c>
      <c r="D1890" s="16">
        <f t="shared" si="178"/>
        <v>0</v>
      </c>
      <c r="E1890" t="str">
        <f t="shared" si="174"/>
        <v/>
      </c>
      <c r="F1890" s="21" t="str">
        <f>IF('Lay Out'!A1890&gt;1,'Lay Out'!C1890,"")</f>
        <v/>
      </c>
      <c r="G1890">
        <f>'Lay Out'!E1890</f>
        <v>0</v>
      </c>
      <c r="H1890" s="16" t="str">
        <f ca="1">IF('Lay Out'!A1890&gt;3,CONCATENATE('Lay Out'!A1890,RANDBETWEEN(1,99999)),(""))</f>
        <v/>
      </c>
      <c r="I1890" s="16" t="str">
        <f>IF('Lay Out'!A1890&gt;1,'Lay Out'!B1890,"")</f>
        <v/>
      </c>
      <c r="J1890" s="16" t="str">
        <f t="shared" si="175"/>
        <v/>
      </c>
      <c r="K1890" s="16" t="str">
        <f t="shared" si="176"/>
        <v/>
      </c>
      <c r="L1890" s="16" t="str" cm="1">
        <f t="array" ref="L1890">IF(E1890="","",_xlfn.IFS(E1890=18,40,E1890=16,3,E1890=10,10))</f>
        <v/>
      </c>
      <c r="M1890" s="22" t="str">
        <f>IF(E1890=18,'Lay Out'!D1890,IF(E1890=10,'Lay Out'!D1890,IF(E1890=16,'Lay Out'!D1890,"")))</f>
        <v/>
      </c>
      <c r="N1890" s="16" t="str">
        <f>IF(K1890=1,'Lay Out'!G1890,"")</f>
        <v/>
      </c>
      <c r="O1890" s="23" t="str">
        <f>IF(K1890=1,'Lay Out'!$J$25,"")</f>
        <v/>
      </c>
      <c r="P1890">
        <f t="shared" si="177"/>
        <v>90646</v>
      </c>
      <c r="Q1890" s="16" t="str">
        <f>IF(K1890=1,'Lay Out'!F1890,"")</f>
        <v/>
      </c>
    </row>
    <row r="1891" spans="1:17" ht="14.4">
      <c r="A1891" t="str">
        <f>IF(C1891="no",_xlfn.XLOOKUP(D1891,'BASE BANCOS'!B:B,'BASE BANCOS'!C:C,"",0,1),IF(C1891&gt;2,_xlfn.XLOOKUP(D1891,'BASE BANCOS'!A:A,'BASE BANCOS'!C:C,"",0,1),""))</f>
        <v/>
      </c>
      <c r="B1891" s="16" t="str">
        <f>_xlfn.XLOOKUP(A1891,'BASE BANCOS'!C:C,'BASE BANCOS'!B:B,"",0,1)</f>
        <v/>
      </c>
      <c r="C1891" t="str">
        <f t="shared" si="179"/>
        <v/>
      </c>
      <c r="D1891" s="16">
        <f t="shared" si="178"/>
        <v>0</v>
      </c>
      <c r="E1891" t="str">
        <f t="shared" si="174"/>
        <v/>
      </c>
      <c r="F1891" s="21" t="str">
        <f>IF('Lay Out'!A1891&gt;1,'Lay Out'!C1891,"")</f>
        <v/>
      </c>
      <c r="G1891">
        <f>'Lay Out'!E1891</f>
        <v>0</v>
      </c>
      <c r="H1891" s="16" t="str">
        <f ca="1">IF('Lay Out'!A1891&gt;3,CONCATENATE('Lay Out'!A1891,RANDBETWEEN(1,99999)),(""))</f>
        <v/>
      </c>
      <c r="I1891" s="16" t="str">
        <f>IF('Lay Out'!A1891&gt;1,'Lay Out'!B1891,"")</f>
        <v/>
      </c>
      <c r="J1891" s="16" t="str">
        <f t="shared" si="175"/>
        <v/>
      </c>
      <c r="K1891" s="16" t="str">
        <f t="shared" si="176"/>
        <v/>
      </c>
      <c r="L1891" s="16" t="str" cm="1">
        <f t="array" ref="L1891">IF(E1891="","",_xlfn.IFS(E1891=18,40,E1891=16,3,E1891=10,10))</f>
        <v/>
      </c>
      <c r="M1891" s="22" t="str">
        <f>IF(E1891=18,'Lay Out'!D1891,IF(E1891=10,'Lay Out'!D1891,IF(E1891=16,'Lay Out'!D1891,"")))</f>
        <v/>
      </c>
      <c r="N1891" s="16" t="str">
        <f>IF(K1891=1,'Lay Out'!G1891,"")</f>
        <v/>
      </c>
      <c r="O1891" s="23" t="str">
        <f>IF(K1891=1,'Lay Out'!$J$25,"")</f>
        <v/>
      </c>
      <c r="P1891">
        <f t="shared" si="177"/>
        <v>90646</v>
      </c>
      <c r="Q1891" s="16" t="str">
        <f>IF(K1891=1,'Lay Out'!F1891,"")</f>
        <v/>
      </c>
    </row>
    <row r="1892" spans="1:17" ht="14.4">
      <c r="A1892" t="str">
        <f>IF(C1892="no",_xlfn.XLOOKUP(D1892,'BASE BANCOS'!B:B,'BASE BANCOS'!C:C,"",0,1),IF(C1892&gt;2,_xlfn.XLOOKUP(D1892,'BASE BANCOS'!A:A,'BASE BANCOS'!C:C,"",0,1),""))</f>
        <v/>
      </c>
      <c r="B1892" s="16" t="str">
        <f>_xlfn.XLOOKUP(A1892,'BASE BANCOS'!C:C,'BASE BANCOS'!B:B,"",0,1)</f>
        <v/>
      </c>
      <c r="C1892" t="str">
        <f t="shared" si="179"/>
        <v/>
      </c>
      <c r="D1892" s="16">
        <f t="shared" si="178"/>
        <v>0</v>
      </c>
      <c r="E1892" t="str">
        <f t="shared" si="174"/>
        <v/>
      </c>
      <c r="F1892" s="21" t="str">
        <f>IF('Lay Out'!A1892&gt;1,'Lay Out'!C1892,"")</f>
        <v/>
      </c>
      <c r="G1892">
        <f>'Lay Out'!E1892</f>
        <v>0</v>
      </c>
      <c r="H1892" s="16" t="str">
        <f ca="1">IF('Lay Out'!A1892&gt;3,CONCATENATE('Lay Out'!A1892,RANDBETWEEN(1,99999)),(""))</f>
        <v/>
      </c>
      <c r="I1892" s="16" t="str">
        <f>IF('Lay Out'!A1892&gt;1,'Lay Out'!B1892,"")</f>
        <v/>
      </c>
      <c r="J1892" s="16" t="str">
        <f t="shared" si="175"/>
        <v/>
      </c>
      <c r="K1892" s="16" t="str">
        <f t="shared" si="176"/>
        <v/>
      </c>
      <c r="L1892" s="16" t="str" cm="1">
        <f t="array" ref="L1892">IF(E1892="","",_xlfn.IFS(E1892=18,40,E1892=16,3,E1892=10,10))</f>
        <v/>
      </c>
      <c r="M1892" s="22" t="str">
        <f>IF(E1892=18,'Lay Out'!D1892,IF(E1892=10,'Lay Out'!D1892,IF(E1892=16,'Lay Out'!D1892,"")))</f>
        <v/>
      </c>
      <c r="N1892" s="16" t="str">
        <f>IF(K1892=1,'Lay Out'!G1892,"")</f>
        <v/>
      </c>
      <c r="O1892" s="23" t="str">
        <f>IF(K1892=1,'Lay Out'!$J$25,"")</f>
        <v/>
      </c>
      <c r="P1892">
        <f t="shared" si="177"/>
        <v>90646</v>
      </c>
      <c r="Q1892" s="16" t="str">
        <f>IF(K1892=1,'Lay Out'!F1892,"")</f>
        <v/>
      </c>
    </row>
    <row r="1893" spans="1:17" ht="14.4">
      <c r="A1893" t="str">
        <f>IF(C1893="no",_xlfn.XLOOKUP(D1893,'BASE BANCOS'!B:B,'BASE BANCOS'!C:C,"",0,1),IF(C1893&gt;2,_xlfn.XLOOKUP(D1893,'BASE BANCOS'!A:A,'BASE BANCOS'!C:C,"",0,1),""))</f>
        <v/>
      </c>
      <c r="B1893" s="16" t="str">
        <f>_xlfn.XLOOKUP(A1893,'BASE BANCOS'!C:C,'BASE BANCOS'!B:B,"",0,1)</f>
        <v/>
      </c>
      <c r="C1893" t="str">
        <f t="shared" si="179"/>
        <v/>
      </c>
      <c r="D1893" s="16">
        <f t="shared" si="178"/>
        <v>0</v>
      </c>
      <c r="E1893" t="str">
        <f t="shared" si="174"/>
        <v/>
      </c>
      <c r="F1893" s="21" t="str">
        <f>IF('Lay Out'!A1893&gt;1,'Lay Out'!C1893,"")</f>
        <v/>
      </c>
      <c r="G1893">
        <f>'Lay Out'!E1893</f>
        <v>0</v>
      </c>
      <c r="H1893" s="16" t="str">
        <f ca="1">IF('Lay Out'!A1893&gt;3,CONCATENATE('Lay Out'!A1893,RANDBETWEEN(1,99999)),(""))</f>
        <v/>
      </c>
      <c r="I1893" s="16" t="str">
        <f>IF('Lay Out'!A1893&gt;1,'Lay Out'!B1893,"")</f>
        <v/>
      </c>
      <c r="J1893" s="16" t="str">
        <f t="shared" si="175"/>
        <v/>
      </c>
      <c r="K1893" s="16" t="str">
        <f t="shared" si="176"/>
        <v/>
      </c>
      <c r="L1893" s="16" t="str" cm="1">
        <f t="array" ref="L1893">IF(E1893="","",_xlfn.IFS(E1893=18,40,E1893=16,3,E1893=10,10))</f>
        <v/>
      </c>
      <c r="M1893" s="22" t="str">
        <f>IF(E1893=18,'Lay Out'!D1893,IF(E1893=10,'Lay Out'!D1893,IF(E1893=16,'Lay Out'!D1893,"")))</f>
        <v/>
      </c>
      <c r="N1893" s="16" t="str">
        <f>IF(K1893=1,'Lay Out'!G1893,"")</f>
        <v/>
      </c>
      <c r="O1893" s="23" t="str">
        <f>IF(K1893=1,'Lay Out'!$J$25,"")</f>
        <v/>
      </c>
      <c r="P1893">
        <f t="shared" si="177"/>
        <v>90646</v>
      </c>
      <c r="Q1893" s="16" t="str">
        <f>IF(K1893=1,'Lay Out'!F1893,"")</f>
        <v/>
      </c>
    </row>
    <row r="1894" spans="1:17" ht="14.4">
      <c r="A1894" t="str">
        <f>IF(C1894="no",_xlfn.XLOOKUP(D1894,'BASE BANCOS'!B:B,'BASE BANCOS'!C:C,"",0,1),IF(C1894&gt;2,_xlfn.XLOOKUP(D1894,'BASE BANCOS'!A:A,'BASE BANCOS'!C:C,"",0,1),""))</f>
        <v/>
      </c>
      <c r="B1894" s="16" t="str">
        <f>_xlfn.XLOOKUP(A1894,'BASE BANCOS'!C:C,'BASE BANCOS'!B:B,"",0,1)</f>
        <v/>
      </c>
      <c r="C1894" t="str">
        <f t="shared" si="179"/>
        <v/>
      </c>
      <c r="D1894" s="16">
        <f t="shared" si="178"/>
        <v>0</v>
      </c>
      <c r="E1894" t="str">
        <f t="shared" si="174"/>
        <v/>
      </c>
      <c r="F1894" s="21" t="str">
        <f>IF('Lay Out'!A1894&gt;1,'Lay Out'!C1894,"")</f>
        <v/>
      </c>
      <c r="G1894">
        <f>'Lay Out'!E1894</f>
        <v>0</v>
      </c>
      <c r="H1894" s="16" t="str">
        <f ca="1">IF('Lay Out'!A1894&gt;3,CONCATENATE('Lay Out'!A1894,RANDBETWEEN(1,99999)),(""))</f>
        <v/>
      </c>
      <c r="I1894" s="16" t="str">
        <f>IF('Lay Out'!A1894&gt;1,'Lay Out'!B1894,"")</f>
        <v/>
      </c>
      <c r="J1894" s="16" t="str">
        <f t="shared" si="175"/>
        <v/>
      </c>
      <c r="K1894" s="16" t="str">
        <f t="shared" si="176"/>
        <v/>
      </c>
      <c r="L1894" s="16" t="str" cm="1">
        <f t="array" ref="L1894">IF(E1894="","",_xlfn.IFS(E1894=18,40,E1894=16,3,E1894=10,10))</f>
        <v/>
      </c>
      <c r="M1894" s="22" t="str">
        <f>IF(E1894=18,'Lay Out'!D1894,IF(E1894=10,'Lay Out'!D1894,IF(E1894=16,'Lay Out'!D1894,"")))</f>
        <v/>
      </c>
      <c r="N1894" s="16" t="str">
        <f>IF(K1894=1,'Lay Out'!G1894,"")</f>
        <v/>
      </c>
      <c r="O1894" s="23" t="str">
        <f>IF(K1894=1,'Lay Out'!$J$25,"")</f>
        <v/>
      </c>
      <c r="P1894">
        <f t="shared" si="177"/>
        <v>90646</v>
      </c>
      <c r="Q1894" s="16" t="str">
        <f>IF(K1894=1,'Lay Out'!F1894,"")</f>
        <v/>
      </c>
    </row>
    <row r="1895" spans="1:17" ht="14.4">
      <c r="A1895" t="str">
        <f>IF(C1895="no",_xlfn.XLOOKUP(D1895,'BASE BANCOS'!B:B,'BASE BANCOS'!C:C,"",0,1),IF(C1895&gt;2,_xlfn.XLOOKUP(D1895,'BASE BANCOS'!A:A,'BASE BANCOS'!C:C,"",0,1),""))</f>
        <v/>
      </c>
      <c r="B1895" s="16" t="str">
        <f>_xlfn.XLOOKUP(A1895,'BASE BANCOS'!C:C,'BASE BANCOS'!B:B,"",0,1)</f>
        <v/>
      </c>
      <c r="C1895" t="str">
        <f t="shared" si="179"/>
        <v/>
      </c>
      <c r="D1895" s="16">
        <f t="shared" si="178"/>
        <v>0</v>
      </c>
      <c r="E1895" t="str">
        <f t="shared" si="174"/>
        <v/>
      </c>
      <c r="F1895" s="21" t="str">
        <f>IF('Lay Out'!A1895&gt;1,'Lay Out'!C1895,"")</f>
        <v/>
      </c>
      <c r="G1895">
        <f>'Lay Out'!E1895</f>
        <v>0</v>
      </c>
      <c r="H1895" s="16" t="str">
        <f ca="1">IF('Lay Out'!A1895&gt;3,CONCATENATE('Lay Out'!A1895,RANDBETWEEN(1,99999)),(""))</f>
        <v/>
      </c>
      <c r="I1895" s="16" t="str">
        <f>IF('Lay Out'!A1895&gt;1,'Lay Out'!B1895,"")</f>
        <v/>
      </c>
      <c r="J1895" s="16" t="str">
        <f t="shared" si="175"/>
        <v/>
      </c>
      <c r="K1895" s="16" t="str">
        <f t="shared" si="176"/>
        <v/>
      </c>
      <c r="L1895" s="16" t="str" cm="1">
        <f t="array" ref="L1895">IF(E1895="","",_xlfn.IFS(E1895=18,40,E1895=16,3,E1895=10,10))</f>
        <v/>
      </c>
      <c r="M1895" s="22" t="str">
        <f>IF(E1895=18,'Lay Out'!D1895,IF(E1895=10,'Lay Out'!D1895,IF(E1895=16,'Lay Out'!D1895,"")))</f>
        <v/>
      </c>
      <c r="N1895" s="16" t="str">
        <f>IF(K1895=1,'Lay Out'!G1895,"")</f>
        <v/>
      </c>
      <c r="O1895" s="23" t="str">
        <f>IF(K1895=1,'Lay Out'!$J$25,"")</f>
        <v/>
      </c>
      <c r="P1895">
        <f t="shared" si="177"/>
        <v>90646</v>
      </c>
      <c r="Q1895" s="16" t="str">
        <f>IF(K1895=1,'Lay Out'!F1895,"")</f>
        <v/>
      </c>
    </row>
    <row r="1896" spans="1:17" ht="14.4">
      <c r="A1896" t="str">
        <f>IF(C1896="no",_xlfn.XLOOKUP(D1896,'BASE BANCOS'!B:B,'BASE BANCOS'!C:C,"",0,1),IF(C1896&gt;2,_xlfn.XLOOKUP(D1896,'BASE BANCOS'!A:A,'BASE BANCOS'!C:C,"",0,1),""))</f>
        <v/>
      </c>
      <c r="B1896" s="16" t="str">
        <f>_xlfn.XLOOKUP(A1896,'BASE BANCOS'!C:C,'BASE BANCOS'!B:B,"",0,1)</f>
        <v/>
      </c>
      <c r="C1896" t="str">
        <f t="shared" si="179"/>
        <v/>
      </c>
      <c r="D1896" s="16">
        <f t="shared" si="178"/>
        <v>0</v>
      </c>
      <c r="E1896" t="str">
        <f t="shared" si="174"/>
        <v/>
      </c>
      <c r="F1896" s="21" t="str">
        <f>IF('Lay Out'!A1896&gt;1,'Lay Out'!C1896,"")</f>
        <v/>
      </c>
      <c r="G1896">
        <f>'Lay Out'!E1896</f>
        <v>0</v>
      </c>
      <c r="H1896" s="16" t="str">
        <f ca="1">IF('Lay Out'!A1896&gt;3,CONCATENATE('Lay Out'!A1896,RANDBETWEEN(1,99999)),(""))</f>
        <v/>
      </c>
      <c r="I1896" s="16" t="str">
        <f>IF('Lay Out'!A1896&gt;1,'Lay Out'!B1896,"")</f>
        <v/>
      </c>
      <c r="J1896" s="16" t="str">
        <f t="shared" si="175"/>
        <v/>
      </c>
      <c r="K1896" s="16" t="str">
        <f t="shared" si="176"/>
        <v/>
      </c>
      <c r="L1896" s="16" t="str" cm="1">
        <f t="array" ref="L1896">IF(E1896="","",_xlfn.IFS(E1896=18,40,E1896=16,3,E1896=10,10))</f>
        <v/>
      </c>
      <c r="M1896" s="22" t="str">
        <f>IF(E1896=18,'Lay Out'!D1896,IF(E1896=10,'Lay Out'!D1896,IF(E1896=16,'Lay Out'!D1896,"")))</f>
        <v/>
      </c>
      <c r="N1896" s="16" t="str">
        <f>IF(K1896=1,'Lay Out'!G1896,"")</f>
        <v/>
      </c>
      <c r="O1896" s="23" t="str">
        <f>IF(K1896=1,'Lay Out'!$J$25,"")</f>
        <v/>
      </c>
      <c r="P1896">
        <f t="shared" si="177"/>
        <v>90646</v>
      </c>
      <c r="Q1896" s="16" t="str">
        <f>IF(K1896=1,'Lay Out'!F1896,"")</f>
        <v/>
      </c>
    </row>
    <row r="1897" spans="1:17" ht="14.4">
      <c r="A1897" t="str">
        <f>IF(C1897="no",_xlfn.XLOOKUP(D1897,'BASE BANCOS'!B:B,'BASE BANCOS'!C:C,"",0,1),IF(C1897&gt;2,_xlfn.XLOOKUP(D1897,'BASE BANCOS'!A:A,'BASE BANCOS'!C:C,"",0,1),""))</f>
        <v/>
      </c>
      <c r="B1897" s="16" t="str">
        <f>_xlfn.XLOOKUP(A1897,'BASE BANCOS'!C:C,'BASE BANCOS'!B:B,"",0,1)</f>
        <v/>
      </c>
      <c r="C1897" t="str">
        <f t="shared" si="179"/>
        <v/>
      </c>
      <c r="D1897" s="16">
        <f t="shared" si="178"/>
        <v>0</v>
      </c>
      <c r="E1897" t="str">
        <f t="shared" si="174"/>
        <v/>
      </c>
      <c r="F1897" s="21" t="str">
        <f>IF('Lay Out'!A1897&gt;1,'Lay Out'!C1897,"")</f>
        <v/>
      </c>
      <c r="G1897">
        <f>'Lay Out'!E1897</f>
        <v>0</v>
      </c>
      <c r="H1897" s="16" t="str">
        <f ca="1">IF('Lay Out'!A1897&gt;3,CONCATENATE('Lay Out'!A1897,RANDBETWEEN(1,99999)),(""))</f>
        <v/>
      </c>
      <c r="I1897" s="16" t="str">
        <f>IF('Lay Out'!A1897&gt;1,'Lay Out'!B1897,"")</f>
        <v/>
      </c>
      <c r="J1897" s="16" t="str">
        <f t="shared" si="175"/>
        <v/>
      </c>
      <c r="K1897" s="16" t="str">
        <f t="shared" si="176"/>
        <v/>
      </c>
      <c r="L1897" s="16" t="str" cm="1">
        <f t="array" ref="L1897">IF(E1897="","",_xlfn.IFS(E1897=18,40,E1897=16,3,E1897=10,10))</f>
        <v/>
      </c>
      <c r="M1897" s="22" t="str">
        <f>IF(E1897=18,'Lay Out'!D1897,IF(E1897=10,'Lay Out'!D1897,IF(E1897=16,'Lay Out'!D1897,"")))</f>
        <v/>
      </c>
      <c r="N1897" s="16" t="str">
        <f>IF(K1897=1,'Lay Out'!G1897,"")</f>
        <v/>
      </c>
      <c r="O1897" s="23" t="str">
        <f>IF(K1897=1,'Lay Out'!$J$25,"")</f>
        <v/>
      </c>
      <c r="P1897">
        <f t="shared" si="177"/>
        <v>90646</v>
      </c>
      <c r="Q1897" s="16" t="str">
        <f>IF(K1897=1,'Lay Out'!F1897,"")</f>
        <v/>
      </c>
    </row>
    <row r="1898" spans="1:17" ht="14.4">
      <c r="A1898" t="str">
        <f>IF(C1898="no",_xlfn.XLOOKUP(D1898,'BASE BANCOS'!B:B,'BASE BANCOS'!C:C,"",0,1),IF(C1898&gt;2,_xlfn.XLOOKUP(D1898,'BASE BANCOS'!A:A,'BASE BANCOS'!C:C,"",0,1),""))</f>
        <v/>
      </c>
      <c r="B1898" s="16" t="str">
        <f>_xlfn.XLOOKUP(A1898,'BASE BANCOS'!C:C,'BASE BANCOS'!B:B,"",0,1)</f>
        <v/>
      </c>
      <c r="C1898" t="str">
        <f t="shared" si="179"/>
        <v/>
      </c>
      <c r="D1898" s="16">
        <f t="shared" si="178"/>
        <v>0</v>
      </c>
      <c r="E1898" t="str">
        <f t="shared" si="174"/>
        <v/>
      </c>
      <c r="F1898" s="21" t="str">
        <f>IF('Lay Out'!A1898&gt;1,'Lay Out'!C1898,"")</f>
        <v/>
      </c>
      <c r="G1898">
        <f>'Lay Out'!E1898</f>
        <v>0</v>
      </c>
      <c r="H1898" s="16" t="str">
        <f ca="1">IF('Lay Out'!A1898&gt;3,CONCATENATE('Lay Out'!A1898,RANDBETWEEN(1,99999)),(""))</f>
        <v/>
      </c>
      <c r="I1898" s="16" t="str">
        <f>IF('Lay Out'!A1898&gt;1,'Lay Out'!B1898,"")</f>
        <v/>
      </c>
      <c r="J1898" s="16" t="str">
        <f t="shared" si="175"/>
        <v/>
      </c>
      <c r="K1898" s="16" t="str">
        <f t="shared" si="176"/>
        <v/>
      </c>
      <c r="L1898" s="16" t="str" cm="1">
        <f t="array" ref="L1898">IF(E1898="","",_xlfn.IFS(E1898=18,40,E1898=16,3,E1898=10,10))</f>
        <v/>
      </c>
      <c r="M1898" s="22" t="str">
        <f>IF(E1898=18,'Lay Out'!D1898,IF(E1898=10,'Lay Out'!D1898,IF(E1898=16,'Lay Out'!D1898,"")))</f>
        <v/>
      </c>
      <c r="N1898" s="16" t="str">
        <f>IF(K1898=1,'Lay Out'!G1898,"")</f>
        <v/>
      </c>
      <c r="O1898" s="23" t="str">
        <f>IF(K1898=1,'Lay Out'!$J$25,"")</f>
        <v/>
      </c>
      <c r="P1898">
        <f t="shared" si="177"/>
        <v>90646</v>
      </c>
      <c r="Q1898" s="16" t="str">
        <f>IF(K1898=1,'Lay Out'!F1898,"")</f>
        <v/>
      </c>
    </row>
    <row r="1899" spans="1:17" ht="14.4">
      <c r="A1899" t="str">
        <f>IF(C1899="no",_xlfn.XLOOKUP(D1899,'BASE BANCOS'!B:B,'BASE BANCOS'!C:C,"",0,1),IF(C1899&gt;2,_xlfn.XLOOKUP(D1899,'BASE BANCOS'!A:A,'BASE BANCOS'!C:C,"",0,1),""))</f>
        <v/>
      </c>
      <c r="B1899" s="16" t="str">
        <f>_xlfn.XLOOKUP(A1899,'BASE BANCOS'!C:C,'BASE BANCOS'!B:B,"",0,1)</f>
        <v/>
      </c>
      <c r="C1899" t="str">
        <f t="shared" si="179"/>
        <v/>
      </c>
      <c r="D1899" s="16">
        <f t="shared" si="178"/>
        <v>0</v>
      </c>
      <c r="E1899" t="str">
        <f t="shared" si="174"/>
        <v/>
      </c>
      <c r="F1899" s="21" t="str">
        <f>IF('Lay Out'!A1899&gt;1,'Lay Out'!C1899,"")</f>
        <v/>
      </c>
      <c r="G1899">
        <f>'Lay Out'!E1899</f>
        <v>0</v>
      </c>
      <c r="H1899" s="16" t="str">
        <f ca="1">IF('Lay Out'!A1899&gt;3,CONCATENATE('Lay Out'!A1899,RANDBETWEEN(1,99999)),(""))</f>
        <v/>
      </c>
      <c r="I1899" s="16" t="str">
        <f>IF('Lay Out'!A1899&gt;1,'Lay Out'!B1899,"")</f>
        <v/>
      </c>
      <c r="J1899" s="16" t="str">
        <f t="shared" si="175"/>
        <v/>
      </c>
      <c r="K1899" s="16" t="str">
        <f t="shared" si="176"/>
        <v/>
      </c>
      <c r="L1899" s="16" t="str" cm="1">
        <f t="array" ref="L1899">IF(E1899="","",_xlfn.IFS(E1899=18,40,E1899=16,3,E1899=10,10))</f>
        <v/>
      </c>
      <c r="M1899" s="22" t="str">
        <f>IF(E1899=18,'Lay Out'!D1899,IF(E1899=10,'Lay Out'!D1899,IF(E1899=16,'Lay Out'!D1899,"")))</f>
        <v/>
      </c>
      <c r="N1899" s="16" t="str">
        <f>IF(K1899=1,'Lay Out'!G1899,"")</f>
        <v/>
      </c>
      <c r="O1899" s="23" t="str">
        <f>IF(K1899=1,'Lay Out'!$J$25,"")</f>
        <v/>
      </c>
      <c r="P1899">
        <f t="shared" si="177"/>
        <v>90646</v>
      </c>
      <c r="Q1899" s="16" t="str">
        <f>IF(K1899=1,'Lay Out'!F1899,"")</f>
        <v/>
      </c>
    </row>
    <row r="1900" spans="1:17" ht="14.4">
      <c r="A1900" t="str">
        <f>IF(C1900="no",_xlfn.XLOOKUP(D1900,'BASE BANCOS'!B:B,'BASE BANCOS'!C:C,"",0,1),IF(C1900&gt;2,_xlfn.XLOOKUP(D1900,'BASE BANCOS'!A:A,'BASE BANCOS'!C:C,"",0,1),""))</f>
        <v/>
      </c>
      <c r="B1900" s="16" t="str">
        <f>_xlfn.XLOOKUP(A1900,'BASE BANCOS'!C:C,'BASE BANCOS'!B:B,"",0,1)</f>
        <v/>
      </c>
      <c r="C1900" t="str">
        <f t="shared" si="179"/>
        <v/>
      </c>
      <c r="D1900" s="16">
        <f t="shared" si="178"/>
        <v>0</v>
      </c>
      <c r="E1900" t="str">
        <f t="shared" si="174"/>
        <v/>
      </c>
      <c r="F1900" s="21" t="str">
        <f>IF('Lay Out'!A1900&gt;1,'Lay Out'!C1900,"")</f>
        <v/>
      </c>
      <c r="G1900">
        <f>'Lay Out'!E1900</f>
        <v>0</v>
      </c>
      <c r="H1900" s="16" t="str">
        <f ca="1">IF('Lay Out'!A1900&gt;3,CONCATENATE('Lay Out'!A1900,RANDBETWEEN(1,99999)),(""))</f>
        <v/>
      </c>
      <c r="I1900" s="16" t="str">
        <f>IF('Lay Out'!A1900&gt;1,'Lay Out'!B1900,"")</f>
        <v/>
      </c>
      <c r="J1900" s="16" t="str">
        <f t="shared" si="175"/>
        <v/>
      </c>
      <c r="K1900" s="16" t="str">
        <f t="shared" si="176"/>
        <v/>
      </c>
      <c r="L1900" s="16" t="str" cm="1">
        <f t="array" ref="L1900">IF(E1900="","",_xlfn.IFS(E1900=18,40,E1900=16,3,E1900=10,10))</f>
        <v/>
      </c>
      <c r="M1900" s="22" t="str">
        <f>IF(E1900=18,'Lay Out'!D1900,IF(E1900=10,'Lay Out'!D1900,IF(E1900=16,'Lay Out'!D1900,"")))</f>
        <v/>
      </c>
      <c r="N1900" s="16" t="str">
        <f>IF(K1900=1,'Lay Out'!G1900,"")</f>
        <v/>
      </c>
      <c r="O1900" s="23" t="str">
        <f>IF(K1900=1,'Lay Out'!$J$25,"")</f>
        <v/>
      </c>
      <c r="P1900">
        <f t="shared" si="177"/>
        <v>90646</v>
      </c>
      <c r="Q1900" s="16" t="str">
        <f>IF(K1900=1,'Lay Out'!F1900,"")</f>
        <v/>
      </c>
    </row>
    <row r="1901" spans="1:17" ht="14.4">
      <c r="A1901" t="str">
        <f>IF(C1901="no",_xlfn.XLOOKUP(D1901,'BASE BANCOS'!B:B,'BASE BANCOS'!C:C,"",0,1),IF(C1901&gt;2,_xlfn.XLOOKUP(D1901,'BASE BANCOS'!A:A,'BASE BANCOS'!C:C,"",0,1),""))</f>
        <v/>
      </c>
      <c r="B1901" s="16" t="str">
        <f>_xlfn.XLOOKUP(A1901,'BASE BANCOS'!C:C,'BASE BANCOS'!B:B,"",0,1)</f>
        <v/>
      </c>
      <c r="C1901" t="str">
        <f t="shared" si="179"/>
        <v/>
      </c>
      <c r="D1901" s="16">
        <f t="shared" si="178"/>
        <v>0</v>
      </c>
      <c r="E1901" t="str">
        <f t="shared" si="174"/>
        <v/>
      </c>
      <c r="F1901" s="21" t="str">
        <f>IF('Lay Out'!A1901&gt;1,'Lay Out'!C1901,"")</f>
        <v/>
      </c>
      <c r="G1901">
        <f>'Lay Out'!E1901</f>
        <v>0</v>
      </c>
      <c r="H1901" s="16" t="str">
        <f ca="1">IF('Lay Out'!A1901&gt;3,CONCATENATE('Lay Out'!A1901,RANDBETWEEN(1,99999)),(""))</f>
        <v/>
      </c>
      <c r="I1901" s="16" t="str">
        <f>IF('Lay Out'!A1901&gt;1,'Lay Out'!B1901,"")</f>
        <v/>
      </c>
      <c r="J1901" s="16" t="str">
        <f t="shared" si="175"/>
        <v/>
      </c>
      <c r="K1901" s="16" t="str">
        <f t="shared" si="176"/>
        <v/>
      </c>
      <c r="L1901" s="16" t="str" cm="1">
        <f t="array" ref="L1901">IF(E1901="","",_xlfn.IFS(E1901=18,40,E1901=16,3,E1901=10,10))</f>
        <v/>
      </c>
      <c r="M1901" s="22" t="str">
        <f>IF(E1901=18,'Lay Out'!D1901,IF(E1901=10,'Lay Out'!D1901,IF(E1901=16,'Lay Out'!D1901,"")))</f>
        <v/>
      </c>
      <c r="N1901" s="16" t="str">
        <f>IF(K1901=1,'Lay Out'!G1901,"")</f>
        <v/>
      </c>
      <c r="O1901" s="23" t="str">
        <f>IF(K1901=1,'Lay Out'!$J$25,"")</f>
        <v/>
      </c>
      <c r="P1901">
        <f t="shared" si="177"/>
        <v>90646</v>
      </c>
      <c r="Q1901" s="16" t="str">
        <f>IF(K1901=1,'Lay Out'!F1901,"")</f>
        <v/>
      </c>
    </row>
    <row r="1902" spans="1:17" ht="14.4">
      <c r="A1902" t="str">
        <f>IF(C1902="no",_xlfn.XLOOKUP(D1902,'BASE BANCOS'!B:B,'BASE BANCOS'!C:C,"",0,1),IF(C1902&gt;2,_xlfn.XLOOKUP(D1902,'BASE BANCOS'!A:A,'BASE BANCOS'!C:C,"",0,1),""))</f>
        <v/>
      </c>
      <c r="B1902" s="16" t="str">
        <f>_xlfn.XLOOKUP(A1902,'BASE BANCOS'!C:C,'BASE BANCOS'!B:B,"",0,1)</f>
        <v/>
      </c>
      <c r="C1902" t="str">
        <f t="shared" si="179"/>
        <v/>
      </c>
      <c r="D1902" s="16">
        <f t="shared" si="178"/>
        <v>0</v>
      </c>
      <c r="E1902" t="str">
        <f t="shared" si="174"/>
        <v/>
      </c>
      <c r="F1902" s="21" t="str">
        <f>IF('Lay Out'!A1902&gt;1,'Lay Out'!C1902,"")</f>
        <v/>
      </c>
      <c r="G1902">
        <f>'Lay Out'!E1902</f>
        <v>0</v>
      </c>
      <c r="H1902" s="16" t="str">
        <f ca="1">IF('Lay Out'!A1902&gt;3,CONCATENATE('Lay Out'!A1902,RANDBETWEEN(1,99999)),(""))</f>
        <v/>
      </c>
      <c r="I1902" s="16" t="str">
        <f>IF('Lay Out'!A1902&gt;1,'Lay Out'!B1902,"")</f>
        <v/>
      </c>
      <c r="J1902" s="16" t="str">
        <f t="shared" si="175"/>
        <v/>
      </c>
      <c r="K1902" s="16" t="str">
        <f t="shared" si="176"/>
        <v/>
      </c>
      <c r="L1902" s="16" t="str" cm="1">
        <f t="array" ref="L1902">IF(E1902="","",_xlfn.IFS(E1902=18,40,E1902=16,3,E1902=10,10))</f>
        <v/>
      </c>
      <c r="M1902" s="22" t="str">
        <f>IF(E1902=18,'Lay Out'!D1902,IF(E1902=10,'Lay Out'!D1902,IF(E1902=16,'Lay Out'!D1902,"")))</f>
        <v/>
      </c>
      <c r="N1902" s="16" t="str">
        <f>IF(K1902=1,'Lay Out'!G1902,"")</f>
        <v/>
      </c>
      <c r="O1902" s="23" t="str">
        <f>IF(K1902=1,'Lay Out'!$J$25,"")</f>
        <v/>
      </c>
      <c r="P1902">
        <f t="shared" si="177"/>
        <v>90646</v>
      </c>
      <c r="Q1902" s="16" t="str">
        <f>IF(K1902=1,'Lay Out'!F1902,"")</f>
        <v/>
      </c>
    </row>
    <row r="1903" spans="1:17" ht="14.4">
      <c r="A1903" t="str">
        <f>IF(C1903="no",_xlfn.XLOOKUP(D1903,'BASE BANCOS'!B:B,'BASE BANCOS'!C:C,"",0,1),IF(C1903&gt;2,_xlfn.XLOOKUP(D1903,'BASE BANCOS'!A:A,'BASE BANCOS'!C:C,"",0,1),""))</f>
        <v/>
      </c>
      <c r="B1903" s="16" t="str">
        <f>_xlfn.XLOOKUP(A1903,'BASE BANCOS'!C:C,'BASE BANCOS'!B:B,"",0,1)</f>
        <v/>
      </c>
      <c r="C1903" t="str">
        <f t="shared" si="179"/>
        <v/>
      </c>
      <c r="D1903" s="16">
        <f t="shared" si="178"/>
        <v>0</v>
      </c>
      <c r="E1903" t="str">
        <f t="shared" si="174"/>
        <v/>
      </c>
      <c r="F1903" s="21" t="str">
        <f>IF('Lay Out'!A1903&gt;1,'Lay Out'!C1903,"")</f>
        <v/>
      </c>
      <c r="G1903">
        <f>'Lay Out'!E1903</f>
        <v>0</v>
      </c>
      <c r="H1903" s="16" t="str">
        <f ca="1">IF('Lay Out'!A1903&gt;3,CONCATENATE('Lay Out'!A1903,RANDBETWEEN(1,99999)),(""))</f>
        <v/>
      </c>
      <c r="I1903" s="16" t="str">
        <f>IF('Lay Out'!A1903&gt;1,'Lay Out'!B1903,"")</f>
        <v/>
      </c>
      <c r="J1903" s="16" t="str">
        <f t="shared" si="175"/>
        <v/>
      </c>
      <c r="K1903" s="16" t="str">
        <f t="shared" si="176"/>
        <v/>
      </c>
      <c r="L1903" s="16" t="str" cm="1">
        <f t="array" ref="L1903">IF(E1903="","",_xlfn.IFS(E1903=18,40,E1903=16,3,E1903=10,10))</f>
        <v/>
      </c>
      <c r="M1903" s="22" t="str">
        <f>IF(E1903=18,'Lay Out'!D1903,IF(E1903=10,'Lay Out'!D1903,IF(E1903=16,'Lay Out'!D1903,"")))</f>
        <v/>
      </c>
      <c r="N1903" s="16" t="str">
        <f>IF(K1903=1,'Lay Out'!G1903,"")</f>
        <v/>
      </c>
      <c r="O1903" s="23" t="str">
        <f>IF(K1903=1,'Lay Out'!$J$25,"")</f>
        <v/>
      </c>
      <c r="P1903">
        <f t="shared" si="177"/>
        <v>90646</v>
      </c>
      <c r="Q1903" s="16" t="str">
        <f>IF(K1903=1,'Lay Out'!F1903,"")</f>
        <v/>
      </c>
    </row>
    <row r="1904" spans="1:17" ht="14.4">
      <c r="A1904" t="str">
        <f>IF(C1904="no",_xlfn.XLOOKUP(D1904,'BASE BANCOS'!B:B,'BASE BANCOS'!C:C,"",0,1),IF(C1904&gt;2,_xlfn.XLOOKUP(D1904,'BASE BANCOS'!A:A,'BASE BANCOS'!C:C,"",0,1),""))</f>
        <v/>
      </c>
      <c r="B1904" s="16" t="str">
        <f>_xlfn.XLOOKUP(A1904,'BASE BANCOS'!C:C,'BASE BANCOS'!B:B,"",0,1)</f>
        <v/>
      </c>
      <c r="C1904" t="str">
        <f t="shared" si="179"/>
        <v/>
      </c>
      <c r="D1904" s="16">
        <f t="shared" si="178"/>
        <v>0</v>
      </c>
      <c r="E1904" t="str">
        <f t="shared" si="174"/>
        <v/>
      </c>
      <c r="F1904" s="21" t="str">
        <f>IF('Lay Out'!A1904&gt;1,'Lay Out'!C1904,"")</f>
        <v/>
      </c>
      <c r="G1904">
        <f>'Lay Out'!E1904</f>
        <v>0</v>
      </c>
      <c r="H1904" s="16" t="str">
        <f ca="1">IF('Lay Out'!A1904&gt;3,CONCATENATE('Lay Out'!A1904,RANDBETWEEN(1,99999)),(""))</f>
        <v/>
      </c>
      <c r="I1904" s="16" t="str">
        <f>IF('Lay Out'!A1904&gt;1,'Lay Out'!B1904,"")</f>
        <v/>
      </c>
      <c r="J1904" s="16" t="str">
        <f t="shared" si="175"/>
        <v/>
      </c>
      <c r="K1904" s="16" t="str">
        <f t="shared" si="176"/>
        <v/>
      </c>
      <c r="L1904" s="16" t="str" cm="1">
        <f t="array" ref="L1904">IF(E1904="","",_xlfn.IFS(E1904=18,40,E1904=16,3,E1904=10,10))</f>
        <v/>
      </c>
      <c r="M1904" s="22" t="str">
        <f>IF(E1904=18,'Lay Out'!D1904,IF(E1904=10,'Lay Out'!D1904,IF(E1904=16,'Lay Out'!D1904,"")))</f>
        <v/>
      </c>
      <c r="N1904" s="16" t="str">
        <f>IF(K1904=1,'Lay Out'!G1904,"")</f>
        <v/>
      </c>
      <c r="O1904" s="23" t="str">
        <f>IF(K1904=1,'Lay Out'!$J$25,"")</f>
        <v/>
      </c>
      <c r="P1904">
        <f t="shared" si="177"/>
        <v>90646</v>
      </c>
      <c r="Q1904" s="16" t="str">
        <f>IF(K1904=1,'Lay Out'!F1904,"")</f>
        <v/>
      </c>
    </row>
    <row r="1905" spans="1:17" ht="14.4">
      <c r="A1905" t="str">
        <f>IF(C1905="no",_xlfn.XLOOKUP(D1905,'BASE BANCOS'!B:B,'BASE BANCOS'!C:C,"",0,1),IF(C1905&gt;2,_xlfn.XLOOKUP(D1905,'BASE BANCOS'!A:A,'BASE BANCOS'!C:C,"",0,1),""))</f>
        <v/>
      </c>
      <c r="B1905" s="16" t="str">
        <f>_xlfn.XLOOKUP(A1905,'BASE BANCOS'!C:C,'BASE BANCOS'!B:B,"",0,1)</f>
        <v/>
      </c>
      <c r="C1905" t="str">
        <f t="shared" si="179"/>
        <v/>
      </c>
      <c r="D1905" s="16">
        <f t="shared" si="178"/>
        <v>0</v>
      </c>
      <c r="E1905" t="str">
        <f t="shared" si="174"/>
        <v/>
      </c>
      <c r="F1905" s="21" t="str">
        <f>IF('Lay Out'!A1905&gt;1,'Lay Out'!C1905,"")</f>
        <v/>
      </c>
      <c r="G1905">
        <f>'Lay Out'!E1905</f>
        <v>0</v>
      </c>
      <c r="H1905" s="16" t="str">
        <f ca="1">IF('Lay Out'!A1905&gt;3,CONCATENATE('Lay Out'!A1905,RANDBETWEEN(1,99999)),(""))</f>
        <v/>
      </c>
      <c r="I1905" s="16" t="str">
        <f>IF('Lay Out'!A1905&gt;1,'Lay Out'!B1905,"")</f>
        <v/>
      </c>
      <c r="J1905" s="16" t="str">
        <f t="shared" si="175"/>
        <v/>
      </c>
      <c r="K1905" s="16" t="str">
        <f t="shared" si="176"/>
        <v/>
      </c>
      <c r="L1905" s="16" t="str" cm="1">
        <f t="array" ref="L1905">IF(E1905="","",_xlfn.IFS(E1905=18,40,E1905=16,3,E1905=10,10))</f>
        <v/>
      </c>
      <c r="M1905" s="22" t="str">
        <f>IF(E1905=18,'Lay Out'!D1905,IF(E1905=10,'Lay Out'!D1905,IF(E1905=16,'Lay Out'!D1905,"")))</f>
        <v/>
      </c>
      <c r="N1905" s="16" t="str">
        <f>IF(K1905=1,'Lay Out'!G1905,"")</f>
        <v/>
      </c>
      <c r="O1905" s="23" t="str">
        <f>IF(K1905=1,'Lay Out'!$J$25,"")</f>
        <v/>
      </c>
      <c r="P1905">
        <f t="shared" si="177"/>
        <v>90646</v>
      </c>
      <c r="Q1905" s="16" t="str">
        <f>IF(K1905=1,'Lay Out'!F1905,"")</f>
        <v/>
      </c>
    </row>
    <row r="1906" spans="1:17" ht="14.4">
      <c r="A1906" t="str">
        <f>IF(C1906="no",_xlfn.XLOOKUP(D1906,'BASE BANCOS'!B:B,'BASE BANCOS'!C:C,"",0,1),IF(C1906&gt;2,_xlfn.XLOOKUP(D1906,'BASE BANCOS'!A:A,'BASE BANCOS'!C:C,"",0,1),""))</f>
        <v/>
      </c>
      <c r="B1906" s="16" t="str">
        <f>_xlfn.XLOOKUP(A1906,'BASE BANCOS'!C:C,'BASE BANCOS'!B:B,"",0,1)</f>
        <v/>
      </c>
      <c r="C1906" t="str">
        <f t="shared" si="179"/>
        <v/>
      </c>
      <c r="D1906" s="16">
        <f t="shared" si="178"/>
        <v>0</v>
      </c>
      <c r="E1906" t="str">
        <f t="shared" si="174"/>
        <v/>
      </c>
      <c r="F1906" s="21" t="str">
        <f>IF('Lay Out'!A1906&gt;1,'Lay Out'!C1906,"")</f>
        <v/>
      </c>
      <c r="G1906">
        <f>'Lay Out'!E1906</f>
        <v>0</v>
      </c>
      <c r="H1906" s="16" t="str">
        <f ca="1">IF('Lay Out'!A1906&gt;3,CONCATENATE('Lay Out'!A1906,RANDBETWEEN(1,99999)),(""))</f>
        <v/>
      </c>
      <c r="I1906" s="16" t="str">
        <f>IF('Lay Out'!A1906&gt;1,'Lay Out'!B1906,"")</f>
        <v/>
      </c>
      <c r="J1906" s="16" t="str">
        <f t="shared" si="175"/>
        <v/>
      </c>
      <c r="K1906" s="16" t="str">
        <f t="shared" si="176"/>
        <v/>
      </c>
      <c r="L1906" s="16" t="str" cm="1">
        <f t="array" ref="L1906">IF(E1906="","",_xlfn.IFS(E1906=18,40,E1906=16,3,E1906=10,10))</f>
        <v/>
      </c>
      <c r="M1906" s="22" t="str">
        <f>IF(E1906=18,'Lay Out'!D1906,IF(E1906=10,'Lay Out'!D1906,IF(E1906=16,'Lay Out'!D1906,"")))</f>
        <v/>
      </c>
      <c r="N1906" s="16" t="str">
        <f>IF(K1906=1,'Lay Out'!G1906,"")</f>
        <v/>
      </c>
      <c r="O1906" s="23" t="str">
        <f>IF(K1906=1,'Lay Out'!$J$25,"")</f>
        <v/>
      </c>
      <c r="P1906">
        <f t="shared" si="177"/>
        <v>90646</v>
      </c>
      <c r="Q1906" s="16" t="str">
        <f>IF(K1906=1,'Lay Out'!F1906,"")</f>
        <v/>
      </c>
    </row>
    <row r="1907" spans="1:17" ht="14.4">
      <c r="A1907" t="str">
        <f>IF(C1907="no",_xlfn.XLOOKUP(D1907,'BASE BANCOS'!B:B,'BASE BANCOS'!C:C,"",0,1),IF(C1907&gt;2,_xlfn.XLOOKUP(D1907,'BASE BANCOS'!A:A,'BASE BANCOS'!C:C,"",0,1),""))</f>
        <v/>
      </c>
      <c r="B1907" s="16" t="str">
        <f>_xlfn.XLOOKUP(A1907,'BASE BANCOS'!C:C,'BASE BANCOS'!B:B,"",0,1)</f>
        <v/>
      </c>
      <c r="C1907" t="str">
        <f t="shared" si="179"/>
        <v/>
      </c>
      <c r="D1907" s="16">
        <f t="shared" si="178"/>
        <v>0</v>
      </c>
      <c r="E1907" t="str">
        <f t="shared" si="174"/>
        <v/>
      </c>
      <c r="F1907" s="21" t="str">
        <f>IF('Lay Out'!A1907&gt;1,'Lay Out'!C1907,"")</f>
        <v/>
      </c>
      <c r="G1907">
        <f>'Lay Out'!E1907</f>
        <v>0</v>
      </c>
      <c r="H1907" s="16" t="str">
        <f ca="1">IF('Lay Out'!A1907&gt;3,CONCATENATE('Lay Out'!A1907,RANDBETWEEN(1,99999)),(""))</f>
        <v/>
      </c>
      <c r="I1907" s="16" t="str">
        <f>IF('Lay Out'!A1907&gt;1,'Lay Out'!B1907,"")</f>
        <v/>
      </c>
      <c r="J1907" s="16" t="str">
        <f t="shared" si="175"/>
        <v/>
      </c>
      <c r="K1907" s="16" t="str">
        <f t="shared" si="176"/>
        <v/>
      </c>
      <c r="L1907" s="16" t="str" cm="1">
        <f t="array" ref="L1907">IF(E1907="","",_xlfn.IFS(E1907=18,40,E1907=16,3,E1907=10,10))</f>
        <v/>
      </c>
      <c r="M1907" s="22" t="str">
        <f>IF(E1907=18,'Lay Out'!D1907,IF(E1907=10,'Lay Out'!D1907,IF(E1907=16,'Lay Out'!D1907,"")))</f>
        <v/>
      </c>
      <c r="N1907" s="16" t="str">
        <f>IF(K1907=1,'Lay Out'!G1907,"")</f>
        <v/>
      </c>
      <c r="O1907" s="23" t="str">
        <f>IF(K1907=1,'Lay Out'!$J$25,"")</f>
        <v/>
      </c>
      <c r="P1907">
        <f t="shared" si="177"/>
        <v>90646</v>
      </c>
      <c r="Q1907" s="16" t="str">
        <f>IF(K1907=1,'Lay Out'!F1907,"")</f>
        <v/>
      </c>
    </row>
    <row r="1908" spans="1:17" ht="14.4">
      <c r="A1908" t="str">
        <f>IF(C1908="no",_xlfn.XLOOKUP(D1908,'BASE BANCOS'!B:B,'BASE BANCOS'!C:C,"",0,1),IF(C1908&gt;2,_xlfn.XLOOKUP(D1908,'BASE BANCOS'!A:A,'BASE BANCOS'!C:C,"",0,1),""))</f>
        <v/>
      </c>
      <c r="B1908" s="16" t="str">
        <f>_xlfn.XLOOKUP(A1908,'BASE BANCOS'!C:C,'BASE BANCOS'!B:B,"",0,1)</f>
        <v/>
      </c>
      <c r="C1908" t="str">
        <f t="shared" si="179"/>
        <v/>
      </c>
      <c r="D1908" s="16">
        <f t="shared" si="178"/>
        <v>0</v>
      </c>
      <c r="E1908" t="str">
        <f t="shared" si="174"/>
        <v/>
      </c>
      <c r="F1908" s="21" t="str">
        <f>IF('Lay Out'!A1908&gt;1,'Lay Out'!C1908,"")</f>
        <v/>
      </c>
      <c r="G1908">
        <f>'Lay Out'!E1908</f>
        <v>0</v>
      </c>
      <c r="H1908" s="16" t="str">
        <f ca="1">IF('Lay Out'!A1908&gt;3,CONCATENATE('Lay Out'!A1908,RANDBETWEEN(1,99999)),(""))</f>
        <v/>
      </c>
      <c r="I1908" s="16" t="str">
        <f>IF('Lay Out'!A1908&gt;1,'Lay Out'!B1908,"")</f>
        <v/>
      </c>
      <c r="J1908" s="16" t="str">
        <f t="shared" si="175"/>
        <v/>
      </c>
      <c r="K1908" s="16" t="str">
        <f t="shared" si="176"/>
        <v/>
      </c>
      <c r="L1908" s="16" t="str" cm="1">
        <f t="array" ref="L1908">IF(E1908="","",_xlfn.IFS(E1908=18,40,E1908=16,3,E1908=10,10))</f>
        <v/>
      </c>
      <c r="M1908" s="22" t="str">
        <f>IF(E1908=18,'Lay Out'!D1908,IF(E1908=10,'Lay Out'!D1908,IF(E1908=16,'Lay Out'!D1908,"")))</f>
        <v/>
      </c>
      <c r="N1908" s="16" t="str">
        <f>IF(K1908=1,'Lay Out'!G1908,"")</f>
        <v/>
      </c>
      <c r="O1908" s="23" t="str">
        <f>IF(K1908=1,'Lay Out'!$J$25,"")</f>
        <v/>
      </c>
      <c r="P1908">
        <f t="shared" si="177"/>
        <v>90646</v>
      </c>
      <c r="Q1908" s="16" t="str">
        <f>IF(K1908=1,'Lay Out'!F1908,"")</f>
        <v/>
      </c>
    </row>
    <row r="1909" spans="1:17" ht="14.4">
      <c r="A1909" t="str">
        <f>IF(C1909="no",_xlfn.XLOOKUP(D1909,'BASE BANCOS'!B:B,'BASE BANCOS'!C:C,"",0,1),IF(C1909&gt;2,_xlfn.XLOOKUP(D1909,'BASE BANCOS'!A:A,'BASE BANCOS'!C:C,"",0,1),""))</f>
        <v/>
      </c>
      <c r="B1909" s="16" t="str">
        <f>_xlfn.XLOOKUP(A1909,'BASE BANCOS'!C:C,'BASE BANCOS'!B:B,"",0,1)</f>
        <v/>
      </c>
      <c r="C1909" t="str">
        <f t="shared" si="179"/>
        <v/>
      </c>
      <c r="D1909" s="16">
        <f t="shared" si="178"/>
        <v>0</v>
      </c>
      <c r="E1909" t="str">
        <f t="shared" si="174"/>
        <v/>
      </c>
      <c r="F1909" s="21" t="str">
        <f>IF('Lay Out'!A1909&gt;1,'Lay Out'!C1909,"")</f>
        <v/>
      </c>
      <c r="G1909">
        <f>'Lay Out'!E1909</f>
        <v>0</v>
      </c>
      <c r="H1909" s="16" t="str">
        <f ca="1">IF('Lay Out'!A1909&gt;3,CONCATENATE('Lay Out'!A1909,RANDBETWEEN(1,99999)),(""))</f>
        <v/>
      </c>
      <c r="I1909" s="16" t="str">
        <f>IF('Lay Out'!A1909&gt;1,'Lay Out'!B1909,"")</f>
        <v/>
      </c>
      <c r="J1909" s="16" t="str">
        <f t="shared" si="175"/>
        <v/>
      </c>
      <c r="K1909" s="16" t="str">
        <f t="shared" si="176"/>
        <v/>
      </c>
      <c r="L1909" s="16" t="str" cm="1">
        <f t="array" ref="L1909">IF(E1909="","",_xlfn.IFS(E1909=18,40,E1909=16,3,E1909=10,10))</f>
        <v/>
      </c>
      <c r="M1909" s="22" t="str">
        <f>IF(E1909=18,'Lay Out'!D1909,IF(E1909=10,'Lay Out'!D1909,IF(E1909=16,'Lay Out'!D1909,"")))</f>
        <v/>
      </c>
      <c r="N1909" s="16" t="str">
        <f>IF(K1909=1,'Lay Out'!G1909,"")</f>
        <v/>
      </c>
      <c r="O1909" s="23" t="str">
        <f>IF(K1909=1,'Lay Out'!$J$25,"")</f>
        <v/>
      </c>
      <c r="P1909">
        <f t="shared" si="177"/>
        <v>90646</v>
      </c>
      <c r="Q1909" s="16" t="str">
        <f>IF(K1909=1,'Lay Out'!F1909,"")</f>
        <v/>
      </c>
    </row>
    <row r="1910" spans="1:17" ht="14.4">
      <c r="A1910" t="str">
        <f>IF(C1910="no",_xlfn.XLOOKUP(D1910,'BASE BANCOS'!B:B,'BASE BANCOS'!C:C,"",0,1),IF(C1910&gt;2,_xlfn.XLOOKUP(D1910,'BASE BANCOS'!A:A,'BASE BANCOS'!C:C,"",0,1),""))</f>
        <v/>
      </c>
      <c r="B1910" s="16" t="str">
        <f>_xlfn.XLOOKUP(A1910,'BASE BANCOS'!C:C,'BASE BANCOS'!B:B,"",0,1)</f>
        <v/>
      </c>
      <c r="C1910" t="str">
        <f t="shared" si="179"/>
        <v/>
      </c>
      <c r="D1910" s="16">
        <f t="shared" si="178"/>
        <v>0</v>
      </c>
      <c r="E1910" t="str">
        <f t="shared" si="174"/>
        <v/>
      </c>
      <c r="F1910" s="21" t="str">
        <f>IF('Lay Out'!A1910&gt;1,'Lay Out'!C1910,"")</f>
        <v/>
      </c>
      <c r="G1910">
        <f>'Lay Out'!E1910</f>
        <v>0</v>
      </c>
      <c r="H1910" s="16" t="str">
        <f ca="1">IF('Lay Out'!A1910&gt;3,CONCATENATE('Lay Out'!A1910,RANDBETWEEN(1,99999)),(""))</f>
        <v/>
      </c>
      <c r="I1910" s="16" t="str">
        <f>IF('Lay Out'!A1910&gt;1,'Lay Out'!B1910,"")</f>
        <v/>
      </c>
      <c r="J1910" s="16" t="str">
        <f t="shared" si="175"/>
        <v/>
      </c>
      <c r="K1910" s="16" t="str">
        <f t="shared" si="176"/>
        <v/>
      </c>
      <c r="L1910" s="16" t="str" cm="1">
        <f t="array" ref="L1910">IF(E1910="","",_xlfn.IFS(E1910=18,40,E1910=16,3,E1910=10,10))</f>
        <v/>
      </c>
      <c r="M1910" s="22" t="str">
        <f>IF(E1910=18,'Lay Out'!D1910,IF(E1910=10,'Lay Out'!D1910,IF(E1910=16,'Lay Out'!D1910,"")))</f>
        <v/>
      </c>
      <c r="N1910" s="16" t="str">
        <f>IF(K1910=1,'Lay Out'!G1910,"")</f>
        <v/>
      </c>
      <c r="O1910" s="23" t="str">
        <f>IF(K1910=1,'Lay Out'!$J$25,"")</f>
        <v/>
      </c>
      <c r="P1910">
        <f t="shared" si="177"/>
        <v>90646</v>
      </c>
      <c r="Q1910" s="16" t="str">
        <f>IF(K1910=1,'Lay Out'!F1910,"")</f>
        <v/>
      </c>
    </row>
    <row r="1911" spans="1:17" ht="14.4">
      <c r="A1911" t="str">
        <f>IF(C1911="no",_xlfn.XLOOKUP(D1911,'BASE BANCOS'!B:B,'BASE BANCOS'!C:C,"",0,1),IF(C1911&gt;2,_xlfn.XLOOKUP(D1911,'BASE BANCOS'!A:A,'BASE BANCOS'!C:C,"",0,1),""))</f>
        <v/>
      </c>
      <c r="B1911" s="16" t="str">
        <f>_xlfn.XLOOKUP(A1911,'BASE BANCOS'!C:C,'BASE BANCOS'!B:B,"",0,1)</f>
        <v/>
      </c>
      <c r="C1911" t="str">
        <f t="shared" si="179"/>
        <v/>
      </c>
      <c r="D1911" s="16">
        <f t="shared" si="178"/>
        <v>0</v>
      </c>
      <c r="E1911" t="str">
        <f t="shared" si="174"/>
        <v/>
      </c>
      <c r="F1911" s="21" t="str">
        <f>IF('Lay Out'!A1911&gt;1,'Lay Out'!C1911,"")</f>
        <v/>
      </c>
      <c r="G1911">
        <f>'Lay Out'!E1911</f>
        <v>0</v>
      </c>
      <c r="H1911" s="16" t="str">
        <f ca="1">IF('Lay Out'!A1911&gt;3,CONCATENATE('Lay Out'!A1911,RANDBETWEEN(1,99999)),(""))</f>
        <v/>
      </c>
      <c r="I1911" s="16" t="str">
        <f>IF('Lay Out'!A1911&gt;1,'Lay Out'!B1911,"")</f>
        <v/>
      </c>
      <c r="J1911" s="16" t="str">
        <f t="shared" si="175"/>
        <v/>
      </c>
      <c r="K1911" s="16" t="str">
        <f t="shared" si="176"/>
        <v/>
      </c>
      <c r="L1911" s="16" t="str" cm="1">
        <f t="array" ref="L1911">IF(E1911="","",_xlfn.IFS(E1911=18,40,E1911=16,3,E1911=10,10))</f>
        <v/>
      </c>
      <c r="M1911" s="22" t="str">
        <f>IF(E1911=18,'Lay Out'!D1911,IF(E1911=10,'Lay Out'!D1911,IF(E1911=16,'Lay Out'!D1911,"")))</f>
        <v/>
      </c>
      <c r="N1911" s="16" t="str">
        <f>IF(K1911=1,'Lay Out'!G1911,"")</f>
        <v/>
      </c>
      <c r="O1911" s="23" t="str">
        <f>IF(K1911=1,'Lay Out'!$J$25,"")</f>
        <v/>
      </c>
      <c r="P1911">
        <f t="shared" si="177"/>
        <v>90646</v>
      </c>
      <c r="Q1911" s="16" t="str">
        <f>IF(K1911=1,'Lay Out'!F1911,"")</f>
        <v/>
      </c>
    </row>
    <row r="1912" spans="1:17" ht="14.4">
      <c r="A1912" t="str">
        <f>IF(C1912="no",_xlfn.XLOOKUP(D1912,'BASE BANCOS'!B:B,'BASE BANCOS'!C:C,"",0,1),IF(C1912&gt;2,_xlfn.XLOOKUP(D1912,'BASE BANCOS'!A:A,'BASE BANCOS'!C:C,"",0,1),""))</f>
        <v/>
      </c>
      <c r="B1912" s="16" t="str">
        <f>_xlfn.XLOOKUP(A1912,'BASE BANCOS'!C:C,'BASE BANCOS'!B:B,"",0,1)</f>
        <v/>
      </c>
      <c r="C1912" t="str">
        <f t="shared" si="179"/>
        <v/>
      </c>
      <c r="D1912" s="16">
        <f t="shared" si="178"/>
        <v>0</v>
      </c>
      <c r="E1912" t="str">
        <f t="shared" si="174"/>
        <v/>
      </c>
      <c r="F1912" s="21" t="str">
        <f>IF('Lay Out'!A1912&gt;1,'Lay Out'!C1912,"")</f>
        <v/>
      </c>
      <c r="G1912">
        <f>'Lay Out'!E1912</f>
        <v>0</v>
      </c>
      <c r="H1912" s="16" t="str">
        <f ca="1">IF('Lay Out'!A1912&gt;3,CONCATENATE('Lay Out'!A1912,RANDBETWEEN(1,99999)),(""))</f>
        <v/>
      </c>
      <c r="I1912" s="16" t="str">
        <f>IF('Lay Out'!A1912&gt;1,'Lay Out'!B1912,"")</f>
        <v/>
      </c>
      <c r="J1912" s="16" t="str">
        <f t="shared" si="175"/>
        <v/>
      </c>
      <c r="K1912" s="16" t="str">
        <f t="shared" si="176"/>
        <v/>
      </c>
      <c r="L1912" s="16" t="str" cm="1">
        <f t="array" ref="L1912">IF(E1912="","",_xlfn.IFS(E1912=18,40,E1912=16,3,E1912=10,10))</f>
        <v/>
      </c>
      <c r="M1912" s="22" t="str">
        <f>IF(E1912=18,'Lay Out'!D1912,IF(E1912=10,'Lay Out'!D1912,IF(E1912=16,'Lay Out'!D1912,"")))</f>
        <v/>
      </c>
      <c r="N1912" s="16" t="str">
        <f>IF(K1912=1,'Lay Out'!G1912,"")</f>
        <v/>
      </c>
      <c r="O1912" s="23" t="str">
        <f>IF(K1912=1,'Lay Out'!$J$25,"")</f>
        <v/>
      </c>
      <c r="P1912">
        <f t="shared" si="177"/>
        <v>90646</v>
      </c>
      <c r="Q1912" s="16" t="str">
        <f>IF(K1912=1,'Lay Out'!F1912,"")</f>
        <v/>
      </c>
    </row>
    <row r="1913" spans="1:17" ht="14.4">
      <c r="A1913" t="str">
        <f>IF(C1913="no",_xlfn.XLOOKUP(D1913,'BASE BANCOS'!B:B,'BASE BANCOS'!C:C,"",0,1),IF(C1913&gt;2,_xlfn.XLOOKUP(D1913,'BASE BANCOS'!A:A,'BASE BANCOS'!C:C,"",0,1),""))</f>
        <v/>
      </c>
      <c r="B1913" s="16" t="str">
        <f>_xlfn.XLOOKUP(A1913,'BASE BANCOS'!C:C,'BASE BANCOS'!B:B,"",0,1)</f>
        <v/>
      </c>
      <c r="C1913" t="str">
        <f t="shared" si="179"/>
        <v/>
      </c>
      <c r="D1913" s="16">
        <f t="shared" si="178"/>
        <v>0</v>
      </c>
      <c r="E1913" t="str">
        <f t="shared" si="174"/>
        <v/>
      </c>
      <c r="F1913" s="21" t="str">
        <f>IF('Lay Out'!A1913&gt;1,'Lay Out'!C1913,"")</f>
        <v/>
      </c>
      <c r="G1913">
        <f>'Lay Out'!E1913</f>
        <v>0</v>
      </c>
      <c r="H1913" s="16" t="str">
        <f ca="1">IF('Lay Out'!A1913&gt;3,CONCATENATE('Lay Out'!A1913,RANDBETWEEN(1,99999)),(""))</f>
        <v/>
      </c>
      <c r="I1913" s="16" t="str">
        <f>IF('Lay Out'!A1913&gt;1,'Lay Out'!B1913,"")</f>
        <v/>
      </c>
      <c r="J1913" s="16" t="str">
        <f t="shared" si="175"/>
        <v/>
      </c>
      <c r="K1913" s="16" t="str">
        <f t="shared" si="176"/>
        <v/>
      </c>
      <c r="L1913" s="16" t="str" cm="1">
        <f t="array" ref="L1913">IF(E1913="","",_xlfn.IFS(E1913=18,40,E1913=16,3,E1913=10,10))</f>
        <v/>
      </c>
      <c r="M1913" s="22" t="str">
        <f>IF(E1913=18,'Lay Out'!D1913,IF(E1913=10,'Lay Out'!D1913,IF(E1913=16,'Lay Out'!D1913,"")))</f>
        <v/>
      </c>
      <c r="N1913" s="16" t="str">
        <f>IF(K1913=1,'Lay Out'!G1913,"")</f>
        <v/>
      </c>
      <c r="O1913" s="23" t="str">
        <f>IF(K1913=1,'Lay Out'!$J$25,"")</f>
        <v/>
      </c>
      <c r="P1913">
        <f t="shared" si="177"/>
        <v>90646</v>
      </c>
      <c r="Q1913" s="16" t="str">
        <f>IF(K1913=1,'Lay Out'!F1913,"")</f>
        <v/>
      </c>
    </row>
    <row r="1914" spans="1:17" ht="14.4">
      <c r="A1914" t="str">
        <f>IF(C1914="no",_xlfn.XLOOKUP(D1914,'BASE BANCOS'!B:B,'BASE BANCOS'!C:C,"",0,1),IF(C1914&gt;2,_xlfn.XLOOKUP(D1914,'BASE BANCOS'!A:A,'BASE BANCOS'!C:C,"",0,1),""))</f>
        <v/>
      </c>
      <c r="B1914" s="16" t="str">
        <f>_xlfn.XLOOKUP(A1914,'BASE BANCOS'!C:C,'BASE BANCOS'!B:B,"",0,1)</f>
        <v/>
      </c>
      <c r="C1914" t="str">
        <f t="shared" si="179"/>
        <v/>
      </c>
      <c r="D1914" s="16">
        <f t="shared" si="178"/>
        <v>0</v>
      </c>
      <c r="E1914" t="str">
        <f t="shared" si="174"/>
        <v/>
      </c>
      <c r="F1914" s="21" t="str">
        <f>IF('Lay Out'!A1914&gt;1,'Lay Out'!C1914,"")</f>
        <v/>
      </c>
      <c r="G1914">
        <f>'Lay Out'!E1914</f>
        <v>0</v>
      </c>
      <c r="H1914" s="16" t="str">
        <f ca="1">IF('Lay Out'!A1914&gt;3,CONCATENATE('Lay Out'!A1914,RANDBETWEEN(1,99999)),(""))</f>
        <v/>
      </c>
      <c r="I1914" s="16" t="str">
        <f>IF('Lay Out'!A1914&gt;1,'Lay Out'!B1914,"")</f>
        <v/>
      </c>
      <c r="J1914" s="16" t="str">
        <f t="shared" si="175"/>
        <v/>
      </c>
      <c r="K1914" s="16" t="str">
        <f t="shared" si="176"/>
        <v/>
      </c>
      <c r="L1914" s="16" t="str" cm="1">
        <f t="array" ref="L1914">IF(E1914="","",_xlfn.IFS(E1914=18,40,E1914=16,3,E1914=10,10))</f>
        <v/>
      </c>
      <c r="M1914" s="22" t="str">
        <f>IF(E1914=18,'Lay Out'!D1914,IF(E1914=10,'Lay Out'!D1914,IF(E1914=16,'Lay Out'!D1914,"")))</f>
        <v/>
      </c>
      <c r="N1914" s="16" t="str">
        <f>IF(K1914=1,'Lay Out'!G1914,"")</f>
        <v/>
      </c>
      <c r="O1914" s="23" t="str">
        <f>IF(K1914=1,'Lay Out'!$J$25,"")</f>
        <v/>
      </c>
      <c r="P1914">
        <f t="shared" si="177"/>
        <v>90646</v>
      </c>
      <c r="Q1914" s="16" t="str">
        <f>IF(K1914=1,'Lay Out'!F1914,"")</f>
        <v/>
      </c>
    </row>
    <row r="1915" spans="1:17" ht="14.4">
      <c r="A1915" t="str">
        <f>IF(C1915="no",_xlfn.XLOOKUP(D1915,'BASE BANCOS'!B:B,'BASE BANCOS'!C:C,"",0,1),IF(C1915&gt;2,_xlfn.XLOOKUP(D1915,'BASE BANCOS'!A:A,'BASE BANCOS'!C:C,"",0,1),""))</f>
        <v/>
      </c>
      <c r="B1915" s="16" t="str">
        <f>_xlfn.XLOOKUP(A1915,'BASE BANCOS'!C:C,'BASE BANCOS'!B:B,"",0,1)</f>
        <v/>
      </c>
      <c r="C1915" t="str">
        <f t="shared" si="179"/>
        <v/>
      </c>
      <c r="D1915" s="16">
        <f t="shared" si="178"/>
        <v>0</v>
      </c>
      <c r="E1915" t="str">
        <f t="shared" si="174"/>
        <v/>
      </c>
      <c r="F1915" s="21" t="str">
        <f>IF('Lay Out'!A1915&gt;1,'Lay Out'!C1915,"")</f>
        <v/>
      </c>
      <c r="G1915">
        <f>'Lay Out'!E1915</f>
        <v>0</v>
      </c>
      <c r="H1915" s="16" t="str">
        <f ca="1">IF('Lay Out'!A1915&gt;3,CONCATENATE('Lay Out'!A1915,RANDBETWEEN(1,99999)),(""))</f>
        <v/>
      </c>
      <c r="I1915" s="16" t="str">
        <f>IF('Lay Out'!A1915&gt;1,'Lay Out'!B1915,"")</f>
        <v/>
      </c>
      <c r="J1915" s="16" t="str">
        <f t="shared" si="175"/>
        <v/>
      </c>
      <c r="K1915" s="16" t="str">
        <f t="shared" si="176"/>
        <v/>
      </c>
      <c r="L1915" s="16" t="str" cm="1">
        <f t="array" ref="L1915">IF(E1915="","",_xlfn.IFS(E1915=18,40,E1915=16,3,E1915=10,10))</f>
        <v/>
      </c>
      <c r="M1915" s="22" t="str">
        <f>IF(E1915=18,'Lay Out'!D1915,IF(E1915=10,'Lay Out'!D1915,IF(E1915=16,'Lay Out'!D1915,"")))</f>
        <v/>
      </c>
      <c r="N1915" s="16" t="str">
        <f>IF(K1915=1,'Lay Out'!G1915,"")</f>
        <v/>
      </c>
      <c r="O1915" s="23" t="str">
        <f>IF(K1915=1,'Lay Out'!$J$25,"")</f>
        <v/>
      </c>
      <c r="P1915">
        <f t="shared" si="177"/>
        <v>90646</v>
      </c>
      <c r="Q1915" s="16" t="str">
        <f>IF(K1915=1,'Lay Out'!F1915,"")</f>
        <v/>
      </c>
    </row>
    <row r="1916" spans="1:17" ht="14.4">
      <c r="A1916" t="str">
        <f>IF(C1916="no",_xlfn.XLOOKUP(D1916,'BASE BANCOS'!B:B,'BASE BANCOS'!C:C,"",0,1),IF(C1916&gt;2,_xlfn.XLOOKUP(D1916,'BASE BANCOS'!A:A,'BASE BANCOS'!C:C,"",0,1),""))</f>
        <v/>
      </c>
      <c r="B1916" s="16" t="str">
        <f>_xlfn.XLOOKUP(A1916,'BASE BANCOS'!C:C,'BASE BANCOS'!B:B,"",0,1)</f>
        <v/>
      </c>
      <c r="C1916" t="str">
        <f t="shared" si="179"/>
        <v/>
      </c>
      <c r="D1916" s="16">
        <f t="shared" si="178"/>
        <v>0</v>
      </c>
      <c r="E1916" t="str">
        <f t="shared" si="174"/>
        <v/>
      </c>
      <c r="F1916" s="21" t="str">
        <f>IF('Lay Out'!A1916&gt;1,'Lay Out'!C1916,"")</f>
        <v/>
      </c>
      <c r="G1916">
        <f>'Lay Out'!E1916</f>
        <v>0</v>
      </c>
      <c r="H1916" s="16" t="str">
        <f ca="1">IF('Lay Out'!A1916&gt;3,CONCATENATE('Lay Out'!A1916,RANDBETWEEN(1,99999)),(""))</f>
        <v/>
      </c>
      <c r="I1916" s="16" t="str">
        <f>IF('Lay Out'!A1916&gt;1,'Lay Out'!B1916,"")</f>
        <v/>
      </c>
      <c r="J1916" s="16" t="str">
        <f t="shared" si="175"/>
        <v/>
      </c>
      <c r="K1916" s="16" t="str">
        <f t="shared" si="176"/>
        <v/>
      </c>
      <c r="L1916" s="16" t="str" cm="1">
        <f t="array" ref="L1916">IF(E1916="","",_xlfn.IFS(E1916=18,40,E1916=16,3,E1916=10,10))</f>
        <v/>
      </c>
      <c r="M1916" s="22" t="str">
        <f>IF(E1916=18,'Lay Out'!D1916,IF(E1916=10,'Lay Out'!D1916,IF(E1916=16,'Lay Out'!D1916,"")))</f>
        <v/>
      </c>
      <c r="N1916" s="16" t="str">
        <f>IF(K1916=1,'Lay Out'!G1916,"")</f>
        <v/>
      </c>
      <c r="O1916" s="23" t="str">
        <f>IF(K1916=1,'Lay Out'!$J$25,"")</f>
        <v/>
      </c>
      <c r="P1916">
        <f t="shared" si="177"/>
        <v>90646</v>
      </c>
      <c r="Q1916" s="16" t="str">
        <f>IF(K1916=1,'Lay Out'!F1916,"")</f>
        <v/>
      </c>
    </row>
    <row r="1917" spans="1:17" ht="14.4">
      <c r="A1917" t="str">
        <f>IF(C1917="no",_xlfn.XLOOKUP(D1917,'BASE BANCOS'!B:B,'BASE BANCOS'!C:C,"",0,1),IF(C1917&gt;2,_xlfn.XLOOKUP(D1917,'BASE BANCOS'!A:A,'BASE BANCOS'!C:C,"",0,1),""))</f>
        <v/>
      </c>
      <c r="B1917" s="16" t="str">
        <f>_xlfn.XLOOKUP(A1917,'BASE BANCOS'!C:C,'BASE BANCOS'!B:B,"",0,1)</f>
        <v/>
      </c>
      <c r="C1917" t="str">
        <f t="shared" si="179"/>
        <v/>
      </c>
      <c r="D1917" s="16">
        <f t="shared" si="178"/>
        <v>0</v>
      </c>
      <c r="E1917" t="str">
        <f t="shared" si="174"/>
        <v/>
      </c>
      <c r="F1917" s="21" t="str">
        <f>IF('Lay Out'!A1917&gt;1,'Lay Out'!C1917,"")</f>
        <v/>
      </c>
      <c r="G1917">
        <f>'Lay Out'!E1917</f>
        <v>0</v>
      </c>
      <c r="H1917" s="16" t="str">
        <f ca="1">IF('Lay Out'!A1917&gt;3,CONCATENATE('Lay Out'!A1917,RANDBETWEEN(1,99999)),(""))</f>
        <v/>
      </c>
      <c r="I1917" s="16" t="str">
        <f>IF('Lay Out'!A1917&gt;1,'Lay Out'!B1917,"")</f>
        <v/>
      </c>
      <c r="J1917" s="16" t="str">
        <f t="shared" si="175"/>
        <v/>
      </c>
      <c r="K1917" s="16" t="str">
        <f t="shared" si="176"/>
        <v/>
      </c>
      <c r="L1917" s="16" t="str" cm="1">
        <f t="array" ref="L1917">IF(E1917="","",_xlfn.IFS(E1917=18,40,E1917=16,3,E1917=10,10))</f>
        <v/>
      </c>
      <c r="M1917" s="22" t="str">
        <f>IF(E1917=18,'Lay Out'!D1917,IF(E1917=10,'Lay Out'!D1917,IF(E1917=16,'Lay Out'!D1917,"")))</f>
        <v/>
      </c>
      <c r="N1917" s="16" t="str">
        <f>IF(K1917=1,'Lay Out'!G1917,"")</f>
        <v/>
      </c>
      <c r="O1917" s="23" t="str">
        <f>IF(K1917=1,'Lay Out'!$J$25,"")</f>
        <v/>
      </c>
      <c r="P1917">
        <f t="shared" si="177"/>
        <v>90646</v>
      </c>
      <c r="Q1917" s="16" t="str">
        <f>IF(K1917=1,'Lay Out'!F1917,"")</f>
        <v/>
      </c>
    </row>
    <row r="1918" spans="1:17" ht="14.4">
      <c r="A1918" t="str">
        <f>IF(C1918="no",_xlfn.XLOOKUP(D1918,'BASE BANCOS'!B:B,'BASE BANCOS'!C:C,"",0,1),IF(C1918&gt;2,_xlfn.XLOOKUP(D1918,'BASE BANCOS'!A:A,'BASE BANCOS'!C:C,"",0,1),""))</f>
        <v/>
      </c>
      <c r="B1918" s="16" t="str">
        <f>_xlfn.XLOOKUP(A1918,'BASE BANCOS'!C:C,'BASE BANCOS'!B:B,"",0,1)</f>
        <v/>
      </c>
      <c r="C1918" t="str">
        <f t="shared" si="179"/>
        <v/>
      </c>
      <c r="D1918" s="16">
        <f t="shared" si="178"/>
        <v>0</v>
      </c>
      <c r="E1918" t="str">
        <f t="shared" si="174"/>
        <v/>
      </c>
      <c r="F1918" s="21" t="str">
        <f>IF('Lay Out'!A1918&gt;1,'Lay Out'!C1918,"")</f>
        <v/>
      </c>
      <c r="G1918">
        <f>'Lay Out'!E1918</f>
        <v>0</v>
      </c>
      <c r="H1918" s="16" t="str">
        <f ca="1">IF('Lay Out'!A1918&gt;3,CONCATENATE('Lay Out'!A1918,RANDBETWEEN(1,99999)),(""))</f>
        <v/>
      </c>
      <c r="I1918" s="16" t="str">
        <f>IF('Lay Out'!A1918&gt;1,'Lay Out'!B1918,"")</f>
        <v/>
      </c>
      <c r="J1918" s="16" t="str">
        <f t="shared" si="175"/>
        <v/>
      </c>
      <c r="K1918" s="16" t="str">
        <f t="shared" si="176"/>
        <v/>
      </c>
      <c r="L1918" s="16" t="str" cm="1">
        <f t="array" ref="L1918">IF(E1918="","",_xlfn.IFS(E1918=18,40,E1918=16,3,E1918=10,10))</f>
        <v/>
      </c>
      <c r="M1918" s="22" t="str">
        <f>IF(E1918=18,'Lay Out'!D1918,IF(E1918=10,'Lay Out'!D1918,IF(E1918=16,'Lay Out'!D1918,"")))</f>
        <v/>
      </c>
      <c r="N1918" s="16" t="str">
        <f>IF(K1918=1,'Lay Out'!G1918,"")</f>
        <v/>
      </c>
      <c r="O1918" s="23" t="str">
        <f>IF(K1918=1,'Lay Out'!$J$25,"")</f>
        <v/>
      </c>
      <c r="P1918">
        <f t="shared" si="177"/>
        <v>90646</v>
      </c>
      <c r="Q1918" s="16" t="str">
        <f>IF(K1918=1,'Lay Out'!F1918,"")</f>
        <v/>
      </c>
    </row>
    <row r="1919" spans="1:17" ht="14.4">
      <c r="A1919" t="str">
        <f>IF(C1919="no",_xlfn.XLOOKUP(D1919,'BASE BANCOS'!B:B,'BASE BANCOS'!C:C,"",0,1),IF(C1919&gt;2,_xlfn.XLOOKUP(D1919,'BASE BANCOS'!A:A,'BASE BANCOS'!C:C,"",0,1),""))</f>
        <v/>
      </c>
      <c r="B1919" s="16" t="str">
        <f>_xlfn.XLOOKUP(A1919,'BASE BANCOS'!C:C,'BASE BANCOS'!B:B,"",0,1)</f>
        <v/>
      </c>
      <c r="C1919" t="str">
        <f t="shared" si="179"/>
        <v/>
      </c>
      <c r="D1919" s="16">
        <f t="shared" si="178"/>
        <v>0</v>
      </c>
      <c r="E1919" t="str">
        <f t="shared" si="174"/>
        <v/>
      </c>
      <c r="F1919" s="21" t="str">
        <f>IF('Lay Out'!A1919&gt;1,'Lay Out'!C1919,"")</f>
        <v/>
      </c>
      <c r="G1919">
        <f>'Lay Out'!E1919</f>
        <v>0</v>
      </c>
      <c r="H1919" s="16" t="str">
        <f ca="1">IF('Lay Out'!A1919&gt;3,CONCATENATE('Lay Out'!A1919,RANDBETWEEN(1,99999)),(""))</f>
        <v/>
      </c>
      <c r="I1919" s="16" t="str">
        <f>IF('Lay Out'!A1919&gt;1,'Lay Out'!B1919,"")</f>
        <v/>
      </c>
      <c r="J1919" s="16" t="str">
        <f t="shared" si="175"/>
        <v/>
      </c>
      <c r="K1919" s="16" t="str">
        <f t="shared" si="176"/>
        <v/>
      </c>
      <c r="L1919" s="16" t="str" cm="1">
        <f t="array" ref="L1919">IF(E1919="","",_xlfn.IFS(E1919=18,40,E1919=16,3,E1919=10,10))</f>
        <v/>
      </c>
      <c r="M1919" s="22" t="str">
        <f>IF(E1919=18,'Lay Out'!D1919,IF(E1919=10,'Lay Out'!D1919,IF(E1919=16,'Lay Out'!D1919,"")))</f>
        <v/>
      </c>
      <c r="N1919" s="16" t="str">
        <f>IF(K1919=1,'Lay Out'!G1919,"")</f>
        <v/>
      </c>
      <c r="O1919" s="23" t="str">
        <f>IF(K1919=1,'Lay Out'!$J$25,"")</f>
        <v/>
      </c>
      <c r="P1919">
        <f t="shared" si="177"/>
        <v>90646</v>
      </c>
      <c r="Q1919" s="16" t="str">
        <f>IF(K1919=1,'Lay Out'!F1919,"")</f>
        <v/>
      </c>
    </row>
    <row r="1920" spans="1:17" ht="14.4">
      <c r="A1920" t="str">
        <f>IF(C1920="no",_xlfn.XLOOKUP(D1920,'BASE BANCOS'!B:B,'BASE BANCOS'!C:C,"",0,1),IF(C1920&gt;2,_xlfn.XLOOKUP(D1920,'BASE BANCOS'!A:A,'BASE BANCOS'!C:C,"",0,1),""))</f>
        <v/>
      </c>
      <c r="B1920" s="16" t="str">
        <f>_xlfn.XLOOKUP(A1920,'BASE BANCOS'!C:C,'BASE BANCOS'!B:B,"",0,1)</f>
        <v/>
      </c>
      <c r="C1920" t="str">
        <f t="shared" si="179"/>
        <v/>
      </c>
      <c r="D1920" s="16">
        <f t="shared" si="178"/>
        <v>0</v>
      </c>
      <c r="E1920" t="str">
        <f t="shared" si="174"/>
        <v/>
      </c>
      <c r="F1920" s="21" t="str">
        <f>IF('Lay Out'!A1920&gt;1,'Lay Out'!C1920,"")</f>
        <v/>
      </c>
      <c r="G1920">
        <f>'Lay Out'!E1920</f>
        <v>0</v>
      </c>
      <c r="H1920" s="16" t="str">
        <f ca="1">IF('Lay Out'!A1920&gt;3,CONCATENATE('Lay Out'!A1920,RANDBETWEEN(1,99999)),(""))</f>
        <v/>
      </c>
      <c r="I1920" s="16" t="str">
        <f>IF('Lay Out'!A1920&gt;1,'Lay Out'!B1920,"")</f>
        <v/>
      </c>
      <c r="J1920" s="16" t="str">
        <f t="shared" si="175"/>
        <v/>
      </c>
      <c r="K1920" s="16" t="str">
        <f t="shared" si="176"/>
        <v/>
      </c>
      <c r="L1920" s="16" t="str" cm="1">
        <f t="array" ref="L1920">IF(E1920="","",_xlfn.IFS(E1920=18,40,E1920=16,3,E1920=10,10))</f>
        <v/>
      </c>
      <c r="M1920" s="22" t="str">
        <f>IF(E1920=18,'Lay Out'!D1920,IF(E1920=10,'Lay Out'!D1920,IF(E1920=16,'Lay Out'!D1920,"")))</f>
        <v/>
      </c>
      <c r="N1920" s="16" t="str">
        <f>IF(K1920=1,'Lay Out'!G1920,"")</f>
        <v/>
      </c>
      <c r="O1920" s="23" t="str">
        <f>IF(K1920=1,'Lay Out'!$J$25,"")</f>
        <v/>
      </c>
      <c r="P1920">
        <f t="shared" si="177"/>
        <v>90646</v>
      </c>
      <c r="Q1920" s="16" t="str">
        <f>IF(K1920=1,'Lay Out'!F1920,"")</f>
        <v/>
      </c>
    </row>
    <row r="1921" spans="1:17" ht="14.4">
      <c r="A1921" t="str">
        <f>IF(C1921="no",_xlfn.XLOOKUP(D1921,'BASE BANCOS'!B:B,'BASE BANCOS'!C:C,"",0,1),IF(C1921&gt;2,_xlfn.XLOOKUP(D1921,'BASE BANCOS'!A:A,'BASE BANCOS'!C:C,"",0,1),""))</f>
        <v/>
      </c>
      <c r="B1921" s="16" t="str">
        <f>_xlfn.XLOOKUP(A1921,'BASE BANCOS'!C:C,'BASE BANCOS'!B:B,"",0,1)</f>
        <v/>
      </c>
      <c r="C1921" t="str">
        <f t="shared" si="179"/>
        <v/>
      </c>
      <c r="D1921" s="16">
        <f t="shared" si="178"/>
        <v>0</v>
      </c>
      <c r="E1921" t="str">
        <f t="shared" si="174"/>
        <v/>
      </c>
      <c r="F1921" s="21" t="str">
        <f>IF('Lay Out'!A1921&gt;1,'Lay Out'!C1921,"")</f>
        <v/>
      </c>
      <c r="G1921">
        <f>'Lay Out'!E1921</f>
        <v>0</v>
      </c>
      <c r="H1921" s="16" t="str">
        <f ca="1">IF('Lay Out'!A1921&gt;3,CONCATENATE('Lay Out'!A1921,RANDBETWEEN(1,99999)),(""))</f>
        <v/>
      </c>
      <c r="I1921" s="16" t="str">
        <f>IF('Lay Out'!A1921&gt;1,'Lay Out'!B1921,"")</f>
        <v/>
      </c>
      <c r="J1921" s="16" t="str">
        <f t="shared" si="175"/>
        <v/>
      </c>
      <c r="K1921" s="16" t="str">
        <f t="shared" si="176"/>
        <v/>
      </c>
      <c r="L1921" s="16" t="str" cm="1">
        <f t="array" ref="L1921">IF(E1921="","",_xlfn.IFS(E1921=18,40,E1921=16,3,E1921=10,10))</f>
        <v/>
      </c>
      <c r="M1921" s="22" t="str">
        <f>IF(E1921=18,'Lay Out'!D1921,IF(E1921=10,'Lay Out'!D1921,IF(E1921=16,'Lay Out'!D1921,"")))</f>
        <v/>
      </c>
      <c r="N1921" s="16" t="str">
        <f>IF(K1921=1,'Lay Out'!G1921,"")</f>
        <v/>
      </c>
      <c r="O1921" s="23" t="str">
        <f>IF(K1921=1,'Lay Out'!$J$25,"")</f>
        <v/>
      </c>
      <c r="P1921">
        <f t="shared" si="177"/>
        <v>90646</v>
      </c>
      <c r="Q1921" s="16" t="str">
        <f>IF(K1921=1,'Lay Out'!F1921,"")</f>
        <v/>
      </c>
    </row>
    <row r="1922" spans="1:17" ht="14.4">
      <c r="A1922" t="str">
        <f>IF(C1922="no",_xlfn.XLOOKUP(D1922,'BASE BANCOS'!B:B,'BASE BANCOS'!C:C,"",0,1),IF(C1922&gt;2,_xlfn.XLOOKUP(D1922,'BASE BANCOS'!A:A,'BASE BANCOS'!C:C,"",0,1),""))</f>
        <v/>
      </c>
      <c r="B1922" s="16" t="str">
        <f>_xlfn.XLOOKUP(A1922,'BASE BANCOS'!C:C,'BASE BANCOS'!B:B,"",0,1)</f>
        <v/>
      </c>
      <c r="C1922" t="str">
        <f t="shared" si="179"/>
        <v/>
      </c>
      <c r="D1922" s="16">
        <f t="shared" si="178"/>
        <v>0</v>
      </c>
      <c r="E1922" t="str">
        <f t="shared" ref="E1922:E1985" si="180">IF(LEN(F1922)=0,"",LEN(F1922))</f>
        <v/>
      </c>
      <c r="F1922" s="21" t="str">
        <f>IF('Lay Out'!A1922&gt;1,'Lay Out'!C1922,"")</f>
        <v/>
      </c>
      <c r="G1922">
        <f>'Lay Out'!E1922</f>
        <v>0</v>
      </c>
      <c r="H1922" s="16" t="str">
        <f ca="1">IF('Lay Out'!A1922&gt;3,CONCATENATE('Lay Out'!A1922,RANDBETWEEN(1,99999)),(""))</f>
        <v/>
      </c>
      <c r="I1922" s="16" t="str">
        <f>IF('Lay Out'!A1922&gt;1,'Lay Out'!B1922,"")</f>
        <v/>
      </c>
      <c r="J1922" s="16" t="str">
        <f t="shared" si="175"/>
        <v/>
      </c>
      <c r="K1922" s="16" t="str">
        <f t="shared" si="176"/>
        <v/>
      </c>
      <c r="L1922" s="16" t="str" cm="1">
        <f t="array" ref="L1922">IF(E1922="","",_xlfn.IFS(E1922=18,40,E1922=16,3,E1922=10,10))</f>
        <v/>
      </c>
      <c r="M1922" s="22" t="str">
        <f>IF(E1922=18,'Lay Out'!D1922,IF(E1922=10,'Lay Out'!D1922,IF(E1922=16,'Lay Out'!D1922,"")))</f>
        <v/>
      </c>
      <c r="N1922" s="16" t="str">
        <f>IF(K1922=1,'Lay Out'!G1922,"")</f>
        <v/>
      </c>
      <c r="O1922" s="23" t="str">
        <f>IF(K1922=1,'Lay Out'!$J$25,"")</f>
        <v/>
      </c>
      <c r="P1922">
        <f t="shared" si="177"/>
        <v>90646</v>
      </c>
      <c r="Q1922" s="16" t="str">
        <f>IF(K1922=1,'Lay Out'!F1922,"")</f>
        <v/>
      </c>
    </row>
    <row r="1923" spans="1:17" ht="14.4">
      <c r="A1923" t="str">
        <f>IF(C1923="no",_xlfn.XLOOKUP(D1923,'BASE BANCOS'!B:B,'BASE BANCOS'!C:C,"",0,1),IF(C1923&gt;2,_xlfn.XLOOKUP(D1923,'BASE BANCOS'!A:A,'BASE BANCOS'!C:C,"",0,1),""))</f>
        <v/>
      </c>
      <c r="B1923" s="16" t="str">
        <f>_xlfn.XLOOKUP(A1923,'BASE BANCOS'!C:C,'BASE BANCOS'!B:B,"",0,1)</f>
        <v/>
      </c>
      <c r="C1923" t="str">
        <f t="shared" si="179"/>
        <v/>
      </c>
      <c r="D1923" s="16">
        <f t="shared" si="178"/>
        <v>0</v>
      </c>
      <c r="E1923" t="str">
        <f t="shared" si="180"/>
        <v/>
      </c>
      <c r="F1923" s="21" t="str">
        <f>IF('Lay Out'!A1923&gt;1,'Lay Out'!C1923,"")</f>
        <v/>
      </c>
      <c r="G1923">
        <f>'Lay Out'!E1923</f>
        <v>0</v>
      </c>
      <c r="H1923" s="16" t="str">
        <f ca="1">IF('Lay Out'!A1923&gt;3,CONCATENATE('Lay Out'!A1923,RANDBETWEEN(1,99999)),(""))</f>
        <v/>
      </c>
      <c r="I1923" s="16" t="str">
        <f>IF('Lay Out'!A1923&gt;1,'Lay Out'!B1923,"")</f>
        <v/>
      </c>
      <c r="J1923" s="16" t="str">
        <f t="shared" ref="J1923:J1986" si="181">IF(E1923="","","ND")</f>
        <v/>
      </c>
      <c r="K1923" s="16" t="str">
        <f t="shared" ref="K1923:K1986" si="182">IF(E1923=18,1,IF(E1923=10,1,IF(E1923=16,1,"")))</f>
        <v/>
      </c>
      <c r="L1923" s="16" t="str" cm="1">
        <f t="array" ref="L1923">IF(E1923="","",_xlfn.IFS(E1923=18,40,E1923=16,3,E1923=10,10))</f>
        <v/>
      </c>
      <c r="M1923" s="22" t="str">
        <f>IF(E1923=18,'Lay Out'!D1923,IF(E1923=10,'Lay Out'!D1923,IF(E1923=16,'Lay Out'!D1923,"")))</f>
        <v/>
      </c>
      <c r="N1923" s="16" t="str">
        <f>IF(K1923=1,'Lay Out'!G1923,"")</f>
        <v/>
      </c>
      <c r="O1923" s="23" t="str">
        <f>IF(K1923=1,'Lay Out'!$J$25,"")</f>
        <v/>
      </c>
      <c r="P1923">
        <f t="shared" ref="P1923:P1986" si="183">IF(E1923=0,0,90646)</f>
        <v>90646</v>
      </c>
      <c r="Q1923" s="16" t="str">
        <f>IF(K1923=1,'Lay Out'!F1923,"")</f>
        <v/>
      </c>
    </row>
    <row r="1924" spans="1:17" ht="14.4">
      <c r="A1924" t="str">
        <f>IF(C1924="no",_xlfn.XLOOKUP(D1924,'BASE BANCOS'!B:B,'BASE BANCOS'!C:C,"",0,1),IF(C1924&gt;2,_xlfn.XLOOKUP(D1924,'BASE BANCOS'!A:A,'BASE BANCOS'!C:C,"",0,1),""))</f>
        <v/>
      </c>
      <c r="B1924" s="16" t="str">
        <f>_xlfn.XLOOKUP(A1924,'BASE BANCOS'!C:C,'BASE BANCOS'!B:B,"",0,1)</f>
        <v/>
      </c>
      <c r="C1924" t="str">
        <f t="shared" si="179"/>
        <v/>
      </c>
      <c r="D1924" s="16">
        <f t="shared" si="178"/>
        <v>0</v>
      </c>
      <c r="E1924" t="str">
        <f t="shared" si="180"/>
        <v/>
      </c>
      <c r="F1924" s="21" t="str">
        <f>IF('Lay Out'!A1924&gt;1,'Lay Out'!C1924,"")</f>
        <v/>
      </c>
      <c r="G1924">
        <f>'Lay Out'!E1924</f>
        <v>0</v>
      </c>
      <c r="H1924" s="16" t="str">
        <f ca="1">IF('Lay Out'!A1924&gt;3,CONCATENATE('Lay Out'!A1924,RANDBETWEEN(1,99999)),(""))</f>
        <v/>
      </c>
      <c r="I1924" s="16" t="str">
        <f>IF('Lay Out'!A1924&gt;1,'Lay Out'!B1924,"")</f>
        <v/>
      </c>
      <c r="J1924" s="16" t="str">
        <f t="shared" si="181"/>
        <v/>
      </c>
      <c r="K1924" s="16" t="str">
        <f t="shared" si="182"/>
        <v/>
      </c>
      <c r="L1924" s="16" t="str" cm="1">
        <f t="array" ref="L1924">IF(E1924="","",_xlfn.IFS(E1924=18,40,E1924=16,3,E1924=10,10))</f>
        <v/>
      </c>
      <c r="M1924" s="22" t="str">
        <f>IF(E1924=18,'Lay Out'!D1924,IF(E1924=10,'Lay Out'!D1924,IF(E1924=16,'Lay Out'!D1924,"")))</f>
        <v/>
      </c>
      <c r="N1924" s="16" t="str">
        <f>IF(K1924=1,'Lay Out'!G1924,"")</f>
        <v/>
      </c>
      <c r="O1924" s="23" t="str">
        <f>IF(K1924=1,'Lay Out'!$J$25,"")</f>
        <v/>
      </c>
      <c r="P1924">
        <f t="shared" si="183"/>
        <v>90646</v>
      </c>
      <c r="Q1924" s="16" t="str">
        <f>IF(K1924=1,'Lay Out'!F1924,"")</f>
        <v/>
      </c>
    </row>
    <row r="1925" spans="1:17" ht="14.4">
      <c r="A1925" t="str">
        <f>IF(C1925="no",_xlfn.XLOOKUP(D1925,'BASE BANCOS'!B:B,'BASE BANCOS'!C:C,"",0,1),IF(C1925&gt;2,_xlfn.XLOOKUP(D1925,'BASE BANCOS'!A:A,'BASE BANCOS'!C:C,"",0,1),""))</f>
        <v/>
      </c>
      <c r="B1925" s="16" t="str">
        <f>_xlfn.XLOOKUP(A1925,'BASE BANCOS'!C:C,'BASE BANCOS'!B:B,"",0,1)</f>
        <v/>
      </c>
      <c r="C1925" t="str">
        <f t="shared" si="179"/>
        <v/>
      </c>
      <c r="D1925" s="16">
        <f t="shared" ref="D1925:D1988" si="184">IF(E1925=18,MID(F1925,1,3),IF(G1925="","",G1925))</f>
        <v>0</v>
      </c>
      <c r="E1925" t="str">
        <f t="shared" si="180"/>
        <v/>
      </c>
      <c r="F1925" s="21" t="str">
        <f>IF('Lay Out'!A1925&gt;1,'Lay Out'!C1925,"")</f>
        <v/>
      </c>
      <c r="G1925">
        <f>'Lay Out'!E1925</f>
        <v>0</v>
      </c>
      <c r="H1925" s="16" t="str">
        <f ca="1">IF('Lay Out'!A1925&gt;3,CONCATENATE('Lay Out'!A1925,RANDBETWEEN(1,99999)),(""))</f>
        <v/>
      </c>
      <c r="I1925" s="16" t="str">
        <f>IF('Lay Out'!A1925&gt;1,'Lay Out'!B1925,"")</f>
        <v/>
      </c>
      <c r="J1925" s="16" t="str">
        <f t="shared" si="181"/>
        <v/>
      </c>
      <c r="K1925" s="16" t="str">
        <f t="shared" si="182"/>
        <v/>
      </c>
      <c r="L1925" s="16" t="str" cm="1">
        <f t="array" ref="L1925">IF(E1925="","",_xlfn.IFS(E1925=18,40,E1925=16,3,E1925=10,10))</f>
        <v/>
      </c>
      <c r="M1925" s="22" t="str">
        <f>IF(E1925=18,'Lay Out'!D1925,IF(E1925=10,'Lay Out'!D1925,IF(E1925=16,'Lay Out'!D1925,"")))</f>
        <v/>
      </c>
      <c r="N1925" s="16" t="str">
        <f>IF(K1925=1,'Lay Out'!G1925,"")</f>
        <v/>
      </c>
      <c r="O1925" s="23" t="str">
        <f>IF(K1925=1,'Lay Out'!$J$25,"")</f>
        <v/>
      </c>
      <c r="P1925">
        <f t="shared" si="183"/>
        <v>90646</v>
      </c>
      <c r="Q1925" s="16" t="str">
        <f>IF(K1925=1,'Lay Out'!F1925,"")</f>
        <v/>
      </c>
    </row>
    <row r="1926" spans="1:17" ht="14.4">
      <c r="A1926" t="str">
        <f>IF(C1926="no",_xlfn.XLOOKUP(D1926,'BASE BANCOS'!B:B,'BASE BANCOS'!C:C,"",0,1),IF(C1926&gt;2,_xlfn.XLOOKUP(D1926,'BASE BANCOS'!A:A,'BASE BANCOS'!C:C,"",0,1),""))</f>
        <v/>
      </c>
      <c r="B1926" s="16" t="str">
        <f>_xlfn.XLOOKUP(A1926,'BASE BANCOS'!C:C,'BASE BANCOS'!B:B,"",0,1)</f>
        <v/>
      </c>
      <c r="C1926" t="str">
        <f t="shared" ref="C1926:C1989" si="185">IF(E1926=18,"ok",IF(E1926="","","no"))</f>
        <v/>
      </c>
      <c r="D1926" s="16">
        <f t="shared" si="184"/>
        <v>0</v>
      </c>
      <c r="E1926" t="str">
        <f t="shared" si="180"/>
        <v/>
      </c>
      <c r="F1926" s="21" t="str">
        <f>IF('Lay Out'!A1926&gt;1,'Lay Out'!C1926,"")</f>
        <v/>
      </c>
      <c r="G1926">
        <f>'Lay Out'!E1926</f>
        <v>0</v>
      </c>
      <c r="H1926" s="16" t="str">
        <f ca="1">IF('Lay Out'!A1926&gt;3,CONCATENATE('Lay Out'!A1926,RANDBETWEEN(1,99999)),(""))</f>
        <v/>
      </c>
      <c r="I1926" s="16" t="str">
        <f>IF('Lay Out'!A1926&gt;1,'Lay Out'!B1926,"")</f>
        <v/>
      </c>
      <c r="J1926" s="16" t="str">
        <f t="shared" si="181"/>
        <v/>
      </c>
      <c r="K1926" s="16" t="str">
        <f t="shared" si="182"/>
        <v/>
      </c>
      <c r="L1926" s="16" t="str" cm="1">
        <f t="array" ref="L1926">IF(E1926="","",_xlfn.IFS(E1926=18,40,E1926=16,3,E1926=10,10))</f>
        <v/>
      </c>
      <c r="M1926" s="22" t="str">
        <f>IF(E1926=18,'Lay Out'!D1926,IF(E1926=10,'Lay Out'!D1926,IF(E1926=16,'Lay Out'!D1926,"")))</f>
        <v/>
      </c>
      <c r="N1926" s="16" t="str">
        <f>IF(K1926=1,'Lay Out'!G1926,"")</f>
        <v/>
      </c>
      <c r="O1926" s="23" t="str">
        <f>IF(K1926=1,'Lay Out'!$J$25,"")</f>
        <v/>
      </c>
      <c r="P1926">
        <f t="shared" si="183"/>
        <v>90646</v>
      </c>
      <c r="Q1926" s="16" t="str">
        <f>IF(K1926=1,'Lay Out'!F1926,"")</f>
        <v/>
      </c>
    </row>
    <row r="1927" spans="1:17" ht="14.4">
      <c r="A1927" t="str">
        <f>IF(C1927="no",_xlfn.XLOOKUP(D1927,'BASE BANCOS'!B:B,'BASE BANCOS'!C:C,"",0,1),IF(C1927&gt;2,_xlfn.XLOOKUP(D1927,'BASE BANCOS'!A:A,'BASE BANCOS'!C:C,"",0,1),""))</f>
        <v/>
      </c>
      <c r="B1927" s="16" t="str">
        <f>_xlfn.XLOOKUP(A1927,'BASE BANCOS'!C:C,'BASE BANCOS'!B:B,"",0,1)</f>
        <v/>
      </c>
      <c r="C1927" t="str">
        <f t="shared" si="185"/>
        <v/>
      </c>
      <c r="D1927" s="16">
        <f t="shared" si="184"/>
        <v>0</v>
      </c>
      <c r="E1927" t="str">
        <f t="shared" si="180"/>
        <v/>
      </c>
      <c r="F1927" s="21" t="str">
        <f>IF('Lay Out'!A1927&gt;1,'Lay Out'!C1927,"")</f>
        <v/>
      </c>
      <c r="G1927">
        <f>'Lay Out'!E1927</f>
        <v>0</v>
      </c>
      <c r="H1927" s="16" t="str">
        <f ca="1">IF('Lay Out'!A1927&gt;3,CONCATENATE('Lay Out'!A1927,RANDBETWEEN(1,99999)),(""))</f>
        <v/>
      </c>
      <c r="I1927" s="16" t="str">
        <f>IF('Lay Out'!A1927&gt;1,'Lay Out'!B1927,"")</f>
        <v/>
      </c>
      <c r="J1927" s="16" t="str">
        <f t="shared" si="181"/>
        <v/>
      </c>
      <c r="K1927" s="16" t="str">
        <f t="shared" si="182"/>
        <v/>
      </c>
      <c r="L1927" s="16" t="str" cm="1">
        <f t="array" ref="L1927">IF(E1927="","",_xlfn.IFS(E1927=18,40,E1927=16,3,E1927=10,10))</f>
        <v/>
      </c>
      <c r="M1927" s="22" t="str">
        <f>IF(E1927=18,'Lay Out'!D1927,IF(E1927=10,'Lay Out'!D1927,IF(E1927=16,'Lay Out'!D1927,"")))</f>
        <v/>
      </c>
      <c r="N1927" s="16" t="str">
        <f>IF(K1927=1,'Lay Out'!G1927,"")</f>
        <v/>
      </c>
      <c r="O1927" s="23" t="str">
        <f>IF(K1927=1,'Lay Out'!$J$25,"")</f>
        <v/>
      </c>
      <c r="P1927">
        <f t="shared" si="183"/>
        <v>90646</v>
      </c>
      <c r="Q1927" s="16" t="str">
        <f>IF(K1927=1,'Lay Out'!F1927,"")</f>
        <v/>
      </c>
    </row>
    <row r="1928" spans="1:17" ht="14.4">
      <c r="A1928" t="str">
        <f>IF(C1928="no",_xlfn.XLOOKUP(D1928,'BASE BANCOS'!B:B,'BASE BANCOS'!C:C,"",0,1),IF(C1928&gt;2,_xlfn.XLOOKUP(D1928,'BASE BANCOS'!A:A,'BASE BANCOS'!C:C,"",0,1),""))</f>
        <v/>
      </c>
      <c r="B1928" s="16" t="str">
        <f>_xlfn.XLOOKUP(A1928,'BASE BANCOS'!C:C,'BASE BANCOS'!B:B,"",0,1)</f>
        <v/>
      </c>
      <c r="C1928" t="str">
        <f t="shared" si="185"/>
        <v/>
      </c>
      <c r="D1928" s="16">
        <f t="shared" si="184"/>
        <v>0</v>
      </c>
      <c r="E1928" t="str">
        <f t="shared" si="180"/>
        <v/>
      </c>
      <c r="F1928" s="21" t="str">
        <f>IF('Lay Out'!A1928&gt;1,'Lay Out'!C1928,"")</f>
        <v/>
      </c>
      <c r="G1928">
        <f>'Lay Out'!E1928</f>
        <v>0</v>
      </c>
      <c r="H1928" s="16" t="str">
        <f ca="1">IF('Lay Out'!A1928&gt;3,CONCATENATE('Lay Out'!A1928,RANDBETWEEN(1,99999)),(""))</f>
        <v/>
      </c>
      <c r="I1928" s="16" t="str">
        <f>IF('Lay Out'!A1928&gt;1,'Lay Out'!B1928,"")</f>
        <v/>
      </c>
      <c r="J1928" s="16" t="str">
        <f t="shared" si="181"/>
        <v/>
      </c>
      <c r="K1928" s="16" t="str">
        <f t="shared" si="182"/>
        <v/>
      </c>
      <c r="L1928" s="16" t="str" cm="1">
        <f t="array" ref="L1928">IF(E1928="","",_xlfn.IFS(E1928=18,40,E1928=16,3,E1928=10,10))</f>
        <v/>
      </c>
      <c r="M1928" s="22" t="str">
        <f>IF(E1928=18,'Lay Out'!D1928,IF(E1928=10,'Lay Out'!D1928,IF(E1928=16,'Lay Out'!D1928,"")))</f>
        <v/>
      </c>
      <c r="N1928" s="16" t="str">
        <f>IF(K1928=1,'Lay Out'!G1928,"")</f>
        <v/>
      </c>
      <c r="O1928" s="23" t="str">
        <f>IF(K1928=1,'Lay Out'!$J$25,"")</f>
        <v/>
      </c>
      <c r="P1928">
        <f t="shared" si="183"/>
        <v>90646</v>
      </c>
      <c r="Q1928" s="16" t="str">
        <f>IF(K1928=1,'Lay Out'!F1928,"")</f>
        <v/>
      </c>
    </row>
    <row r="1929" spans="1:17" ht="14.4">
      <c r="A1929" t="str">
        <f>IF(C1929="no",_xlfn.XLOOKUP(D1929,'BASE BANCOS'!B:B,'BASE BANCOS'!C:C,"",0,1),IF(C1929&gt;2,_xlfn.XLOOKUP(D1929,'BASE BANCOS'!A:A,'BASE BANCOS'!C:C,"",0,1),""))</f>
        <v/>
      </c>
      <c r="B1929" s="16" t="str">
        <f>_xlfn.XLOOKUP(A1929,'BASE BANCOS'!C:C,'BASE BANCOS'!B:B,"",0,1)</f>
        <v/>
      </c>
      <c r="C1929" t="str">
        <f t="shared" si="185"/>
        <v/>
      </c>
      <c r="D1929" s="16">
        <f t="shared" si="184"/>
        <v>0</v>
      </c>
      <c r="E1929" t="str">
        <f t="shared" si="180"/>
        <v/>
      </c>
      <c r="F1929" s="21" t="str">
        <f>IF('Lay Out'!A1929&gt;1,'Lay Out'!C1929,"")</f>
        <v/>
      </c>
      <c r="G1929">
        <f>'Lay Out'!E1929</f>
        <v>0</v>
      </c>
      <c r="H1929" s="16" t="str">
        <f ca="1">IF('Lay Out'!A1929&gt;3,CONCATENATE('Lay Out'!A1929,RANDBETWEEN(1,99999)),(""))</f>
        <v/>
      </c>
      <c r="I1929" s="16" t="str">
        <f>IF('Lay Out'!A1929&gt;1,'Lay Out'!B1929,"")</f>
        <v/>
      </c>
      <c r="J1929" s="16" t="str">
        <f t="shared" si="181"/>
        <v/>
      </c>
      <c r="K1929" s="16" t="str">
        <f t="shared" si="182"/>
        <v/>
      </c>
      <c r="L1929" s="16" t="str" cm="1">
        <f t="array" ref="L1929">IF(E1929="","",_xlfn.IFS(E1929=18,40,E1929=16,3,E1929=10,10))</f>
        <v/>
      </c>
      <c r="M1929" s="22" t="str">
        <f>IF(E1929=18,'Lay Out'!D1929,IF(E1929=10,'Lay Out'!D1929,IF(E1929=16,'Lay Out'!D1929,"")))</f>
        <v/>
      </c>
      <c r="N1929" s="16" t="str">
        <f>IF(K1929=1,'Lay Out'!G1929,"")</f>
        <v/>
      </c>
      <c r="O1929" s="23" t="str">
        <f>IF(K1929=1,'Lay Out'!$J$25,"")</f>
        <v/>
      </c>
      <c r="P1929">
        <f t="shared" si="183"/>
        <v>90646</v>
      </c>
      <c r="Q1929" s="16" t="str">
        <f>IF(K1929=1,'Lay Out'!F1929,"")</f>
        <v/>
      </c>
    </row>
    <row r="1930" spans="1:17" ht="14.4">
      <c r="A1930" t="str">
        <f>IF(C1930="no",_xlfn.XLOOKUP(D1930,'BASE BANCOS'!B:B,'BASE BANCOS'!C:C,"",0,1),IF(C1930&gt;2,_xlfn.XLOOKUP(D1930,'BASE BANCOS'!A:A,'BASE BANCOS'!C:C,"",0,1),""))</f>
        <v/>
      </c>
      <c r="B1930" s="16" t="str">
        <f>_xlfn.XLOOKUP(A1930,'BASE BANCOS'!C:C,'BASE BANCOS'!B:B,"",0,1)</f>
        <v/>
      </c>
      <c r="C1930" t="str">
        <f t="shared" si="185"/>
        <v/>
      </c>
      <c r="D1930" s="16">
        <f t="shared" si="184"/>
        <v>0</v>
      </c>
      <c r="E1930" t="str">
        <f t="shared" si="180"/>
        <v/>
      </c>
      <c r="F1930" s="21" t="str">
        <f>IF('Lay Out'!A1930&gt;1,'Lay Out'!C1930,"")</f>
        <v/>
      </c>
      <c r="G1930">
        <f>'Lay Out'!E1930</f>
        <v>0</v>
      </c>
      <c r="H1930" s="16" t="str">
        <f ca="1">IF('Lay Out'!A1930&gt;3,CONCATENATE('Lay Out'!A1930,RANDBETWEEN(1,99999)),(""))</f>
        <v/>
      </c>
      <c r="I1930" s="16" t="str">
        <f>IF('Lay Out'!A1930&gt;1,'Lay Out'!B1930,"")</f>
        <v/>
      </c>
      <c r="J1930" s="16" t="str">
        <f t="shared" si="181"/>
        <v/>
      </c>
      <c r="K1930" s="16" t="str">
        <f t="shared" si="182"/>
        <v/>
      </c>
      <c r="L1930" s="16" t="str" cm="1">
        <f t="array" ref="L1930">IF(E1930="","",_xlfn.IFS(E1930=18,40,E1930=16,3,E1930=10,10))</f>
        <v/>
      </c>
      <c r="M1930" s="22" t="str">
        <f>IF(E1930=18,'Lay Out'!D1930,IF(E1930=10,'Lay Out'!D1930,IF(E1930=16,'Lay Out'!D1930,"")))</f>
        <v/>
      </c>
      <c r="N1930" s="16" t="str">
        <f>IF(K1930=1,'Lay Out'!G1930,"")</f>
        <v/>
      </c>
      <c r="O1930" s="23" t="str">
        <f>IF(K1930=1,'Lay Out'!$J$25,"")</f>
        <v/>
      </c>
      <c r="P1930">
        <f t="shared" si="183"/>
        <v>90646</v>
      </c>
      <c r="Q1930" s="16" t="str">
        <f>IF(K1930=1,'Lay Out'!F1930,"")</f>
        <v/>
      </c>
    </row>
    <row r="1931" spans="1:17" ht="14.4">
      <c r="A1931" t="str">
        <f>IF(C1931="no",_xlfn.XLOOKUP(D1931,'BASE BANCOS'!B:B,'BASE BANCOS'!C:C,"",0,1),IF(C1931&gt;2,_xlfn.XLOOKUP(D1931,'BASE BANCOS'!A:A,'BASE BANCOS'!C:C,"",0,1),""))</f>
        <v/>
      </c>
      <c r="B1931" s="16" t="str">
        <f>_xlfn.XLOOKUP(A1931,'BASE BANCOS'!C:C,'BASE BANCOS'!B:B,"",0,1)</f>
        <v/>
      </c>
      <c r="C1931" t="str">
        <f t="shared" si="185"/>
        <v/>
      </c>
      <c r="D1931" s="16">
        <f t="shared" si="184"/>
        <v>0</v>
      </c>
      <c r="E1931" t="str">
        <f t="shared" si="180"/>
        <v/>
      </c>
      <c r="F1931" s="21" t="str">
        <f>IF('Lay Out'!A1931&gt;1,'Lay Out'!C1931,"")</f>
        <v/>
      </c>
      <c r="G1931">
        <f>'Lay Out'!E1931</f>
        <v>0</v>
      </c>
      <c r="H1931" s="16" t="str">
        <f ca="1">IF('Lay Out'!A1931&gt;3,CONCATENATE('Lay Out'!A1931,RANDBETWEEN(1,99999)),(""))</f>
        <v/>
      </c>
      <c r="I1931" s="16" t="str">
        <f>IF('Lay Out'!A1931&gt;1,'Lay Out'!B1931,"")</f>
        <v/>
      </c>
      <c r="J1931" s="16" t="str">
        <f t="shared" si="181"/>
        <v/>
      </c>
      <c r="K1931" s="16" t="str">
        <f t="shared" si="182"/>
        <v/>
      </c>
      <c r="L1931" s="16" t="str" cm="1">
        <f t="array" ref="L1931">IF(E1931="","",_xlfn.IFS(E1931=18,40,E1931=16,3,E1931=10,10))</f>
        <v/>
      </c>
      <c r="M1931" s="22" t="str">
        <f>IF(E1931=18,'Lay Out'!D1931,IF(E1931=10,'Lay Out'!D1931,IF(E1931=16,'Lay Out'!D1931,"")))</f>
        <v/>
      </c>
      <c r="N1931" s="16" t="str">
        <f>IF(K1931=1,'Lay Out'!G1931,"")</f>
        <v/>
      </c>
      <c r="O1931" s="23" t="str">
        <f>IF(K1931=1,'Lay Out'!$J$25,"")</f>
        <v/>
      </c>
      <c r="P1931">
        <f t="shared" si="183"/>
        <v>90646</v>
      </c>
      <c r="Q1931" s="16" t="str">
        <f>IF(K1931=1,'Lay Out'!F1931,"")</f>
        <v/>
      </c>
    </row>
    <row r="1932" spans="1:17" ht="14.4">
      <c r="A1932" t="str">
        <f>IF(C1932="no",_xlfn.XLOOKUP(D1932,'BASE BANCOS'!B:B,'BASE BANCOS'!C:C,"",0,1),IF(C1932&gt;2,_xlfn.XLOOKUP(D1932,'BASE BANCOS'!A:A,'BASE BANCOS'!C:C,"",0,1),""))</f>
        <v/>
      </c>
      <c r="B1932" s="16" t="str">
        <f>_xlfn.XLOOKUP(A1932,'BASE BANCOS'!C:C,'BASE BANCOS'!B:B,"",0,1)</f>
        <v/>
      </c>
      <c r="C1932" t="str">
        <f t="shared" si="185"/>
        <v/>
      </c>
      <c r="D1932" s="16">
        <f t="shared" si="184"/>
        <v>0</v>
      </c>
      <c r="E1932" t="str">
        <f t="shared" si="180"/>
        <v/>
      </c>
      <c r="F1932" s="21" t="str">
        <f>IF('Lay Out'!A1932&gt;1,'Lay Out'!C1932,"")</f>
        <v/>
      </c>
      <c r="G1932">
        <f>'Lay Out'!E1932</f>
        <v>0</v>
      </c>
      <c r="H1932" s="16" t="str">
        <f ca="1">IF('Lay Out'!A1932&gt;3,CONCATENATE('Lay Out'!A1932,RANDBETWEEN(1,99999)),(""))</f>
        <v/>
      </c>
      <c r="I1932" s="16" t="str">
        <f>IF('Lay Out'!A1932&gt;1,'Lay Out'!B1932,"")</f>
        <v/>
      </c>
      <c r="J1932" s="16" t="str">
        <f t="shared" si="181"/>
        <v/>
      </c>
      <c r="K1932" s="16" t="str">
        <f t="shared" si="182"/>
        <v/>
      </c>
      <c r="L1932" s="16" t="str" cm="1">
        <f t="array" ref="L1932">IF(E1932="","",_xlfn.IFS(E1932=18,40,E1932=16,3,E1932=10,10))</f>
        <v/>
      </c>
      <c r="M1932" s="22" t="str">
        <f>IF(E1932=18,'Lay Out'!D1932,IF(E1932=10,'Lay Out'!D1932,IF(E1932=16,'Lay Out'!D1932,"")))</f>
        <v/>
      </c>
      <c r="N1932" s="16" t="str">
        <f>IF(K1932=1,'Lay Out'!G1932,"")</f>
        <v/>
      </c>
      <c r="O1932" s="23" t="str">
        <f>IF(K1932=1,'Lay Out'!$J$25,"")</f>
        <v/>
      </c>
      <c r="P1932">
        <f t="shared" si="183"/>
        <v>90646</v>
      </c>
      <c r="Q1932" s="16" t="str">
        <f>IF(K1932=1,'Lay Out'!F1932,"")</f>
        <v/>
      </c>
    </row>
    <row r="1933" spans="1:17" ht="14.4">
      <c r="A1933" t="str">
        <f>IF(C1933="no",_xlfn.XLOOKUP(D1933,'BASE BANCOS'!B:B,'BASE BANCOS'!C:C,"",0,1),IF(C1933&gt;2,_xlfn.XLOOKUP(D1933,'BASE BANCOS'!A:A,'BASE BANCOS'!C:C,"",0,1),""))</f>
        <v/>
      </c>
      <c r="B1933" s="16" t="str">
        <f>_xlfn.XLOOKUP(A1933,'BASE BANCOS'!C:C,'BASE BANCOS'!B:B,"",0,1)</f>
        <v/>
      </c>
      <c r="C1933" t="str">
        <f t="shared" si="185"/>
        <v/>
      </c>
      <c r="D1933" s="16">
        <f t="shared" si="184"/>
        <v>0</v>
      </c>
      <c r="E1933" t="str">
        <f t="shared" si="180"/>
        <v/>
      </c>
      <c r="F1933" s="21" t="str">
        <f>IF('Lay Out'!A1933&gt;1,'Lay Out'!C1933,"")</f>
        <v/>
      </c>
      <c r="G1933">
        <f>'Lay Out'!E1933</f>
        <v>0</v>
      </c>
      <c r="H1933" s="16" t="str">
        <f ca="1">IF('Lay Out'!A1933&gt;3,CONCATENATE('Lay Out'!A1933,RANDBETWEEN(1,99999)),(""))</f>
        <v/>
      </c>
      <c r="I1933" s="16" t="str">
        <f>IF('Lay Out'!A1933&gt;1,'Lay Out'!B1933,"")</f>
        <v/>
      </c>
      <c r="J1933" s="16" t="str">
        <f t="shared" si="181"/>
        <v/>
      </c>
      <c r="K1933" s="16" t="str">
        <f t="shared" si="182"/>
        <v/>
      </c>
      <c r="L1933" s="16" t="str" cm="1">
        <f t="array" ref="L1933">IF(E1933="","",_xlfn.IFS(E1933=18,40,E1933=16,3,E1933=10,10))</f>
        <v/>
      </c>
      <c r="M1933" s="22" t="str">
        <f>IF(E1933=18,'Lay Out'!D1933,IF(E1933=10,'Lay Out'!D1933,IF(E1933=16,'Lay Out'!D1933,"")))</f>
        <v/>
      </c>
      <c r="N1933" s="16" t="str">
        <f>IF(K1933=1,'Lay Out'!G1933,"")</f>
        <v/>
      </c>
      <c r="O1933" s="23" t="str">
        <f>IF(K1933=1,'Lay Out'!$J$25,"")</f>
        <v/>
      </c>
      <c r="P1933">
        <f t="shared" si="183"/>
        <v>90646</v>
      </c>
      <c r="Q1933" s="16" t="str">
        <f>IF(K1933=1,'Lay Out'!F1933,"")</f>
        <v/>
      </c>
    </row>
    <row r="1934" spans="1:17" ht="14.4">
      <c r="A1934" t="str">
        <f>IF(C1934="no",_xlfn.XLOOKUP(D1934,'BASE BANCOS'!B:B,'BASE BANCOS'!C:C,"",0,1),IF(C1934&gt;2,_xlfn.XLOOKUP(D1934,'BASE BANCOS'!A:A,'BASE BANCOS'!C:C,"",0,1),""))</f>
        <v/>
      </c>
      <c r="B1934" s="16" t="str">
        <f>_xlfn.XLOOKUP(A1934,'BASE BANCOS'!C:C,'BASE BANCOS'!B:B,"",0,1)</f>
        <v/>
      </c>
      <c r="C1934" t="str">
        <f t="shared" si="185"/>
        <v/>
      </c>
      <c r="D1934" s="16">
        <f t="shared" si="184"/>
        <v>0</v>
      </c>
      <c r="E1934" t="str">
        <f t="shared" si="180"/>
        <v/>
      </c>
      <c r="F1934" s="21" t="str">
        <f>IF('Lay Out'!A1934&gt;1,'Lay Out'!C1934,"")</f>
        <v/>
      </c>
      <c r="G1934">
        <f>'Lay Out'!E1934</f>
        <v>0</v>
      </c>
      <c r="H1934" s="16" t="str">
        <f ca="1">IF('Lay Out'!A1934&gt;3,CONCATENATE('Lay Out'!A1934,RANDBETWEEN(1,99999)),(""))</f>
        <v/>
      </c>
      <c r="I1934" s="16" t="str">
        <f>IF('Lay Out'!A1934&gt;1,'Lay Out'!B1934,"")</f>
        <v/>
      </c>
      <c r="J1934" s="16" t="str">
        <f t="shared" si="181"/>
        <v/>
      </c>
      <c r="K1934" s="16" t="str">
        <f t="shared" si="182"/>
        <v/>
      </c>
      <c r="L1934" s="16" t="str" cm="1">
        <f t="array" ref="L1934">IF(E1934="","",_xlfn.IFS(E1934=18,40,E1934=16,3,E1934=10,10))</f>
        <v/>
      </c>
      <c r="M1934" s="22" t="str">
        <f>IF(E1934=18,'Lay Out'!D1934,IF(E1934=10,'Lay Out'!D1934,IF(E1934=16,'Lay Out'!D1934,"")))</f>
        <v/>
      </c>
      <c r="N1934" s="16" t="str">
        <f>IF(K1934=1,'Lay Out'!G1934,"")</f>
        <v/>
      </c>
      <c r="O1934" s="23" t="str">
        <f>IF(K1934=1,'Lay Out'!$J$25,"")</f>
        <v/>
      </c>
      <c r="P1934">
        <f t="shared" si="183"/>
        <v>90646</v>
      </c>
      <c r="Q1934" s="16" t="str">
        <f>IF(K1934=1,'Lay Out'!F1934,"")</f>
        <v/>
      </c>
    </row>
    <row r="1935" spans="1:17" ht="14.4">
      <c r="A1935" t="str">
        <f>IF(C1935="no",_xlfn.XLOOKUP(D1935,'BASE BANCOS'!B:B,'BASE BANCOS'!C:C,"",0,1),IF(C1935&gt;2,_xlfn.XLOOKUP(D1935,'BASE BANCOS'!A:A,'BASE BANCOS'!C:C,"",0,1),""))</f>
        <v/>
      </c>
      <c r="B1935" s="16" t="str">
        <f>_xlfn.XLOOKUP(A1935,'BASE BANCOS'!C:C,'BASE BANCOS'!B:B,"",0,1)</f>
        <v/>
      </c>
      <c r="C1935" t="str">
        <f t="shared" si="185"/>
        <v/>
      </c>
      <c r="D1935" s="16">
        <f t="shared" si="184"/>
        <v>0</v>
      </c>
      <c r="E1935" t="str">
        <f t="shared" si="180"/>
        <v/>
      </c>
      <c r="F1935" s="21" t="str">
        <f>IF('Lay Out'!A1935&gt;1,'Lay Out'!C1935,"")</f>
        <v/>
      </c>
      <c r="G1935">
        <f>'Lay Out'!E1935</f>
        <v>0</v>
      </c>
      <c r="H1935" s="16" t="str">
        <f ca="1">IF('Lay Out'!A1935&gt;3,CONCATENATE('Lay Out'!A1935,RANDBETWEEN(1,99999)),(""))</f>
        <v/>
      </c>
      <c r="I1935" s="16" t="str">
        <f>IF('Lay Out'!A1935&gt;1,'Lay Out'!B1935,"")</f>
        <v/>
      </c>
      <c r="J1935" s="16" t="str">
        <f t="shared" si="181"/>
        <v/>
      </c>
      <c r="K1935" s="16" t="str">
        <f t="shared" si="182"/>
        <v/>
      </c>
      <c r="L1935" s="16" t="str" cm="1">
        <f t="array" ref="L1935">IF(E1935="","",_xlfn.IFS(E1935=18,40,E1935=16,3,E1935=10,10))</f>
        <v/>
      </c>
      <c r="M1935" s="22" t="str">
        <f>IF(E1935=18,'Lay Out'!D1935,IF(E1935=10,'Lay Out'!D1935,IF(E1935=16,'Lay Out'!D1935,"")))</f>
        <v/>
      </c>
      <c r="N1935" s="16" t="str">
        <f>IF(K1935=1,'Lay Out'!G1935,"")</f>
        <v/>
      </c>
      <c r="O1935" s="23" t="str">
        <f>IF(K1935=1,'Lay Out'!$J$25,"")</f>
        <v/>
      </c>
      <c r="P1935">
        <f t="shared" si="183"/>
        <v>90646</v>
      </c>
      <c r="Q1935" s="16" t="str">
        <f>IF(K1935=1,'Lay Out'!F1935,"")</f>
        <v/>
      </c>
    </row>
    <row r="1936" spans="1:17" ht="14.4">
      <c r="A1936" t="str">
        <f>IF(C1936="no",_xlfn.XLOOKUP(D1936,'BASE BANCOS'!B:B,'BASE BANCOS'!C:C,"",0,1),IF(C1936&gt;2,_xlfn.XLOOKUP(D1936,'BASE BANCOS'!A:A,'BASE BANCOS'!C:C,"",0,1),""))</f>
        <v/>
      </c>
      <c r="B1936" s="16" t="str">
        <f>_xlfn.XLOOKUP(A1936,'BASE BANCOS'!C:C,'BASE BANCOS'!B:B,"",0,1)</f>
        <v/>
      </c>
      <c r="C1936" t="str">
        <f t="shared" si="185"/>
        <v/>
      </c>
      <c r="D1936" s="16">
        <f t="shared" si="184"/>
        <v>0</v>
      </c>
      <c r="E1936" t="str">
        <f t="shared" si="180"/>
        <v/>
      </c>
      <c r="F1936" s="21" t="str">
        <f>IF('Lay Out'!A1936&gt;1,'Lay Out'!C1936,"")</f>
        <v/>
      </c>
      <c r="G1936">
        <f>'Lay Out'!E1936</f>
        <v>0</v>
      </c>
      <c r="H1936" s="16" t="str">
        <f ca="1">IF('Lay Out'!A1936&gt;3,CONCATENATE('Lay Out'!A1936,RANDBETWEEN(1,99999)),(""))</f>
        <v/>
      </c>
      <c r="I1936" s="16" t="str">
        <f>IF('Lay Out'!A1936&gt;1,'Lay Out'!B1936,"")</f>
        <v/>
      </c>
      <c r="J1936" s="16" t="str">
        <f t="shared" si="181"/>
        <v/>
      </c>
      <c r="K1936" s="16" t="str">
        <f t="shared" si="182"/>
        <v/>
      </c>
      <c r="L1936" s="16" t="str" cm="1">
        <f t="array" ref="L1936">IF(E1936="","",_xlfn.IFS(E1936=18,40,E1936=16,3,E1936=10,10))</f>
        <v/>
      </c>
      <c r="M1936" s="22" t="str">
        <f>IF(E1936=18,'Lay Out'!D1936,IF(E1936=10,'Lay Out'!D1936,IF(E1936=16,'Lay Out'!D1936,"")))</f>
        <v/>
      </c>
      <c r="N1936" s="16" t="str">
        <f>IF(K1936=1,'Lay Out'!G1936,"")</f>
        <v/>
      </c>
      <c r="O1936" s="23" t="str">
        <f>IF(K1936=1,'Lay Out'!$J$25,"")</f>
        <v/>
      </c>
      <c r="P1936">
        <f t="shared" si="183"/>
        <v>90646</v>
      </c>
      <c r="Q1936" s="16" t="str">
        <f>IF(K1936=1,'Lay Out'!F1936,"")</f>
        <v/>
      </c>
    </row>
    <row r="1937" spans="1:17" ht="14.4">
      <c r="A1937" t="str">
        <f>IF(C1937="no",_xlfn.XLOOKUP(D1937,'BASE BANCOS'!B:B,'BASE BANCOS'!C:C,"",0,1),IF(C1937&gt;2,_xlfn.XLOOKUP(D1937,'BASE BANCOS'!A:A,'BASE BANCOS'!C:C,"",0,1),""))</f>
        <v/>
      </c>
      <c r="B1937" s="16" t="str">
        <f>_xlfn.XLOOKUP(A1937,'BASE BANCOS'!C:C,'BASE BANCOS'!B:B,"",0,1)</f>
        <v/>
      </c>
      <c r="C1937" t="str">
        <f t="shared" si="185"/>
        <v/>
      </c>
      <c r="D1937" s="16">
        <f t="shared" si="184"/>
        <v>0</v>
      </c>
      <c r="E1937" t="str">
        <f t="shared" si="180"/>
        <v/>
      </c>
      <c r="F1937" s="21" t="str">
        <f>IF('Lay Out'!A1937&gt;1,'Lay Out'!C1937,"")</f>
        <v/>
      </c>
      <c r="G1937">
        <f>'Lay Out'!E1937</f>
        <v>0</v>
      </c>
      <c r="H1937" s="16" t="str">
        <f ca="1">IF('Lay Out'!A1937&gt;3,CONCATENATE('Lay Out'!A1937,RANDBETWEEN(1,99999)),(""))</f>
        <v/>
      </c>
      <c r="I1937" s="16" t="str">
        <f>IF('Lay Out'!A1937&gt;1,'Lay Out'!B1937,"")</f>
        <v/>
      </c>
      <c r="J1937" s="16" t="str">
        <f t="shared" si="181"/>
        <v/>
      </c>
      <c r="K1937" s="16" t="str">
        <f t="shared" si="182"/>
        <v/>
      </c>
      <c r="L1937" s="16" t="str" cm="1">
        <f t="array" ref="L1937">IF(E1937="","",_xlfn.IFS(E1937=18,40,E1937=16,3,E1937=10,10))</f>
        <v/>
      </c>
      <c r="M1937" s="22" t="str">
        <f>IF(E1937=18,'Lay Out'!D1937,IF(E1937=10,'Lay Out'!D1937,IF(E1937=16,'Lay Out'!D1937,"")))</f>
        <v/>
      </c>
      <c r="N1937" s="16" t="str">
        <f>IF(K1937=1,'Lay Out'!G1937,"")</f>
        <v/>
      </c>
      <c r="O1937" s="23" t="str">
        <f>IF(K1937=1,'Lay Out'!$J$25,"")</f>
        <v/>
      </c>
      <c r="P1937">
        <f t="shared" si="183"/>
        <v>90646</v>
      </c>
      <c r="Q1937" s="16" t="str">
        <f>IF(K1937=1,'Lay Out'!F1937,"")</f>
        <v/>
      </c>
    </row>
    <row r="1938" spans="1:17" ht="14.4">
      <c r="A1938" t="str">
        <f>IF(C1938="no",_xlfn.XLOOKUP(D1938,'BASE BANCOS'!B:B,'BASE BANCOS'!C:C,"",0,1),IF(C1938&gt;2,_xlfn.XLOOKUP(D1938,'BASE BANCOS'!A:A,'BASE BANCOS'!C:C,"",0,1),""))</f>
        <v/>
      </c>
      <c r="B1938" s="16" t="str">
        <f>_xlfn.XLOOKUP(A1938,'BASE BANCOS'!C:C,'BASE BANCOS'!B:B,"",0,1)</f>
        <v/>
      </c>
      <c r="C1938" t="str">
        <f t="shared" si="185"/>
        <v/>
      </c>
      <c r="D1938" s="16">
        <f t="shared" si="184"/>
        <v>0</v>
      </c>
      <c r="E1938" t="str">
        <f t="shared" si="180"/>
        <v/>
      </c>
      <c r="F1938" s="21" t="str">
        <f>IF('Lay Out'!A1938&gt;1,'Lay Out'!C1938,"")</f>
        <v/>
      </c>
      <c r="G1938">
        <f>'Lay Out'!E1938</f>
        <v>0</v>
      </c>
      <c r="H1938" s="16" t="str">
        <f ca="1">IF('Lay Out'!A1938&gt;3,CONCATENATE('Lay Out'!A1938,RANDBETWEEN(1,99999)),(""))</f>
        <v/>
      </c>
      <c r="I1938" s="16" t="str">
        <f>IF('Lay Out'!A1938&gt;1,'Lay Out'!B1938,"")</f>
        <v/>
      </c>
      <c r="J1938" s="16" t="str">
        <f t="shared" si="181"/>
        <v/>
      </c>
      <c r="K1938" s="16" t="str">
        <f t="shared" si="182"/>
        <v/>
      </c>
      <c r="L1938" s="16" t="str" cm="1">
        <f t="array" ref="L1938">IF(E1938="","",_xlfn.IFS(E1938=18,40,E1938=16,3,E1938=10,10))</f>
        <v/>
      </c>
      <c r="M1938" s="22" t="str">
        <f>IF(E1938=18,'Lay Out'!D1938,IF(E1938=10,'Lay Out'!D1938,IF(E1938=16,'Lay Out'!D1938,"")))</f>
        <v/>
      </c>
      <c r="N1938" s="16" t="str">
        <f>IF(K1938=1,'Lay Out'!G1938,"")</f>
        <v/>
      </c>
      <c r="O1938" s="23" t="str">
        <f>IF(K1938=1,'Lay Out'!$J$25,"")</f>
        <v/>
      </c>
      <c r="P1938">
        <f t="shared" si="183"/>
        <v>90646</v>
      </c>
      <c r="Q1938" s="16" t="str">
        <f>IF(K1938=1,'Lay Out'!F1938,"")</f>
        <v/>
      </c>
    </row>
    <row r="1939" spans="1:17" ht="14.4">
      <c r="A1939" t="str">
        <f>IF(C1939="no",_xlfn.XLOOKUP(D1939,'BASE BANCOS'!B:B,'BASE BANCOS'!C:C,"",0,1),IF(C1939&gt;2,_xlfn.XLOOKUP(D1939,'BASE BANCOS'!A:A,'BASE BANCOS'!C:C,"",0,1),""))</f>
        <v/>
      </c>
      <c r="B1939" s="16" t="str">
        <f>_xlfn.XLOOKUP(A1939,'BASE BANCOS'!C:C,'BASE BANCOS'!B:B,"",0,1)</f>
        <v/>
      </c>
      <c r="C1939" t="str">
        <f t="shared" si="185"/>
        <v/>
      </c>
      <c r="D1939" s="16">
        <f t="shared" si="184"/>
        <v>0</v>
      </c>
      <c r="E1939" t="str">
        <f t="shared" si="180"/>
        <v/>
      </c>
      <c r="F1939" s="21" t="str">
        <f>IF('Lay Out'!A1939&gt;1,'Lay Out'!C1939,"")</f>
        <v/>
      </c>
      <c r="G1939">
        <f>'Lay Out'!E1939</f>
        <v>0</v>
      </c>
      <c r="H1939" s="16" t="str">
        <f ca="1">IF('Lay Out'!A1939&gt;3,CONCATENATE('Lay Out'!A1939,RANDBETWEEN(1,99999)),(""))</f>
        <v/>
      </c>
      <c r="I1939" s="16" t="str">
        <f>IF('Lay Out'!A1939&gt;1,'Lay Out'!B1939,"")</f>
        <v/>
      </c>
      <c r="J1939" s="16" t="str">
        <f t="shared" si="181"/>
        <v/>
      </c>
      <c r="K1939" s="16" t="str">
        <f t="shared" si="182"/>
        <v/>
      </c>
      <c r="L1939" s="16" t="str" cm="1">
        <f t="array" ref="L1939">IF(E1939="","",_xlfn.IFS(E1939=18,40,E1939=16,3,E1939=10,10))</f>
        <v/>
      </c>
      <c r="M1939" s="22" t="str">
        <f>IF(E1939=18,'Lay Out'!D1939,IF(E1939=10,'Lay Out'!D1939,IF(E1939=16,'Lay Out'!D1939,"")))</f>
        <v/>
      </c>
      <c r="N1939" s="16" t="str">
        <f>IF(K1939=1,'Lay Out'!G1939,"")</f>
        <v/>
      </c>
      <c r="O1939" s="23" t="str">
        <f>IF(K1939=1,'Lay Out'!$J$25,"")</f>
        <v/>
      </c>
      <c r="P1939">
        <f t="shared" si="183"/>
        <v>90646</v>
      </c>
      <c r="Q1939" s="16" t="str">
        <f>IF(K1939=1,'Lay Out'!F1939,"")</f>
        <v/>
      </c>
    </row>
    <row r="1940" spans="1:17" ht="14.4">
      <c r="A1940" t="str">
        <f>IF(C1940="no",_xlfn.XLOOKUP(D1940,'BASE BANCOS'!B:B,'BASE BANCOS'!C:C,"",0,1),IF(C1940&gt;2,_xlfn.XLOOKUP(D1940,'BASE BANCOS'!A:A,'BASE BANCOS'!C:C,"",0,1),""))</f>
        <v/>
      </c>
      <c r="B1940" s="16" t="str">
        <f>_xlfn.XLOOKUP(A1940,'BASE BANCOS'!C:C,'BASE BANCOS'!B:B,"",0,1)</f>
        <v/>
      </c>
      <c r="C1940" t="str">
        <f t="shared" si="185"/>
        <v/>
      </c>
      <c r="D1940" s="16">
        <f t="shared" si="184"/>
        <v>0</v>
      </c>
      <c r="E1940" t="str">
        <f t="shared" si="180"/>
        <v/>
      </c>
      <c r="F1940" s="21" t="str">
        <f>IF('Lay Out'!A1940&gt;1,'Lay Out'!C1940,"")</f>
        <v/>
      </c>
      <c r="G1940">
        <f>'Lay Out'!E1940</f>
        <v>0</v>
      </c>
      <c r="H1940" s="16" t="str">
        <f ca="1">IF('Lay Out'!A1940&gt;3,CONCATENATE('Lay Out'!A1940,RANDBETWEEN(1,99999)),(""))</f>
        <v/>
      </c>
      <c r="I1940" s="16" t="str">
        <f>IF('Lay Out'!A1940&gt;1,'Lay Out'!B1940,"")</f>
        <v/>
      </c>
      <c r="J1940" s="16" t="str">
        <f t="shared" si="181"/>
        <v/>
      </c>
      <c r="K1940" s="16" t="str">
        <f t="shared" si="182"/>
        <v/>
      </c>
      <c r="L1940" s="16" t="str" cm="1">
        <f t="array" ref="L1940">IF(E1940="","",_xlfn.IFS(E1940=18,40,E1940=16,3,E1940=10,10))</f>
        <v/>
      </c>
      <c r="M1940" s="22" t="str">
        <f>IF(E1940=18,'Lay Out'!D1940,IF(E1940=10,'Lay Out'!D1940,IF(E1940=16,'Lay Out'!D1940,"")))</f>
        <v/>
      </c>
      <c r="N1940" s="16" t="str">
        <f>IF(K1940=1,'Lay Out'!G1940,"")</f>
        <v/>
      </c>
      <c r="O1940" s="23" t="str">
        <f>IF(K1940=1,'Lay Out'!$J$25,"")</f>
        <v/>
      </c>
      <c r="P1940">
        <f t="shared" si="183"/>
        <v>90646</v>
      </c>
      <c r="Q1940" s="16" t="str">
        <f>IF(K1940=1,'Lay Out'!F1940,"")</f>
        <v/>
      </c>
    </row>
    <row r="1941" spans="1:17" ht="14.4">
      <c r="A1941" t="str">
        <f>IF(C1941="no",_xlfn.XLOOKUP(D1941,'BASE BANCOS'!B:B,'BASE BANCOS'!C:C,"",0,1),IF(C1941&gt;2,_xlfn.XLOOKUP(D1941,'BASE BANCOS'!A:A,'BASE BANCOS'!C:C,"",0,1),""))</f>
        <v/>
      </c>
      <c r="B1941" s="16" t="str">
        <f>_xlfn.XLOOKUP(A1941,'BASE BANCOS'!C:C,'BASE BANCOS'!B:B,"",0,1)</f>
        <v/>
      </c>
      <c r="C1941" t="str">
        <f t="shared" si="185"/>
        <v/>
      </c>
      <c r="D1941" s="16">
        <f t="shared" si="184"/>
        <v>0</v>
      </c>
      <c r="E1941" t="str">
        <f t="shared" si="180"/>
        <v/>
      </c>
      <c r="F1941" s="21" t="str">
        <f>IF('Lay Out'!A1941&gt;1,'Lay Out'!C1941,"")</f>
        <v/>
      </c>
      <c r="G1941">
        <f>'Lay Out'!E1941</f>
        <v>0</v>
      </c>
      <c r="H1941" s="16" t="str">
        <f ca="1">IF('Lay Out'!A1941&gt;3,CONCATENATE('Lay Out'!A1941,RANDBETWEEN(1,99999)),(""))</f>
        <v/>
      </c>
      <c r="I1941" s="16" t="str">
        <f>IF('Lay Out'!A1941&gt;1,'Lay Out'!B1941,"")</f>
        <v/>
      </c>
      <c r="J1941" s="16" t="str">
        <f t="shared" si="181"/>
        <v/>
      </c>
      <c r="K1941" s="16" t="str">
        <f t="shared" si="182"/>
        <v/>
      </c>
      <c r="L1941" s="16" t="str" cm="1">
        <f t="array" ref="L1941">IF(E1941="","",_xlfn.IFS(E1941=18,40,E1941=16,3,E1941=10,10))</f>
        <v/>
      </c>
      <c r="M1941" s="22" t="str">
        <f>IF(E1941=18,'Lay Out'!D1941,IF(E1941=10,'Lay Out'!D1941,IF(E1941=16,'Lay Out'!D1941,"")))</f>
        <v/>
      </c>
      <c r="N1941" s="16" t="str">
        <f>IF(K1941=1,'Lay Out'!G1941,"")</f>
        <v/>
      </c>
      <c r="O1941" s="23" t="str">
        <f>IF(K1941=1,'Lay Out'!$J$25,"")</f>
        <v/>
      </c>
      <c r="P1941">
        <f t="shared" si="183"/>
        <v>90646</v>
      </c>
      <c r="Q1941" s="16" t="str">
        <f>IF(K1941=1,'Lay Out'!F1941,"")</f>
        <v/>
      </c>
    </row>
    <row r="1942" spans="1:17" ht="14.4">
      <c r="A1942" t="str">
        <f>IF(C1942="no",_xlfn.XLOOKUP(D1942,'BASE BANCOS'!B:B,'BASE BANCOS'!C:C,"",0,1),IF(C1942&gt;2,_xlfn.XLOOKUP(D1942,'BASE BANCOS'!A:A,'BASE BANCOS'!C:C,"",0,1),""))</f>
        <v/>
      </c>
      <c r="B1942" s="16" t="str">
        <f>_xlfn.XLOOKUP(A1942,'BASE BANCOS'!C:C,'BASE BANCOS'!B:B,"",0,1)</f>
        <v/>
      </c>
      <c r="C1942" t="str">
        <f t="shared" si="185"/>
        <v/>
      </c>
      <c r="D1942" s="16">
        <f t="shared" si="184"/>
        <v>0</v>
      </c>
      <c r="E1942" t="str">
        <f t="shared" si="180"/>
        <v/>
      </c>
      <c r="F1942" s="21" t="str">
        <f>IF('Lay Out'!A1942&gt;1,'Lay Out'!C1942,"")</f>
        <v/>
      </c>
      <c r="G1942">
        <f>'Lay Out'!E1942</f>
        <v>0</v>
      </c>
      <c r="H1942" s="16" t="str">
        <f ca="1">IF('Lay Out'!A1942&gt;3,CONCATENATE('Lay Out'!A1942,RANDBETWEEN(1,99999)),(""))</f>
        <v/>
      </c>
      <c r="I1942" s="16" t="str">
        <f>IF('Lay Out'!A1942&gt;1,'Lay Out'!B1942,"")</f>
        <v/>
      </c>
      <c r="J1942" s="16" t="str">
        <f t="shared" si="181"/>
        <v/>
      </c>
      <c r="K1942" s="16" t="str">
        <f t="shared" si="182"/>
        <v/>
      </c>
      <c r="L1942" s="16" t="str" cm="1">
        <f t="array" ref="L1942">IF(E1942="","",_xlfn.IFS(E1942=18,40,E1942=16,3,E1942=10,10))</f>
        <v/>
      </c>
      <c r="M1942" s="22" t="str">
        <f>IF(E1942=18,'Lay Out'!D1942,IF(E1942=10,'Lay Out'!D1942,IF(E1942=16,'Lay Out'!D1942,"")))</f>
        <v/>
      </c>
      <c r="N1942" s="16" t="str">
        <f>IF(K1942=1,'Lay Out'!G1942,"")</f>
        <v/>
      </c>
      <c r="O1942" s="23" t="str">
        <f>IF(K1942=1,'Lay Out'!$J$25,"")</f>
        <v/>
      </c>
      <c r="P1942">
        <f t="shared" si="183"/>
        <v>90646</v>
      </c>
      <c r="Q1942" s="16" t="str">
        <f>IF(K1942=1,'Lay Out'!F1942,"")</f>
        <v/>
      </c>
    </row>
    <row r="1943" spans="1:17" ht="14.4">
      <c r="A1943" t="str">
        <f>IF(C1943="no",_xlfn.XLOOKUP(D1943,'BASE BANCOS'!B:B,'BASE BANCOS'!C:C,"",0,1),IF(C1943&gt;2,_xlfn.XLOOKUP(D1943,'BASE BANCOS'!A:A,'BASE BANCOS'!C:C,"",0,1),""))</f>
        <v/>
      </c>
      <c r="B1943" s="16" t="str">
        <f>_xlfn.XLOOKUP(A1943,'BASE BANCOS'!C:C,'BASE BANCOS'!B:B,"",0,1)</f>
        <v/>
      </c>
      <c r="C1943" t="str">
        <f t="shared" si="185"/>
        <v/>
      </c>
      <c r="D1943" s="16">
        <f t="shared" si="184"/>
        <v>0</v>
      </c>
      <c r="E1943" t="str">
        <f t="shared" si="180"/>
        <v/>
      </c>
      <c r="F1943" s="21" t="str">
        <f>IF('Lay Out'!A1943&gt;1,'Lay Out'!C1943,"")</f>
        <v/>
      </c>
      <c r="G1943">
        <f>'Lay Out'!E1943</f>
        <v>0</v>
      </c>
      <c r="H1943" s="16" t="str">
        <f ca="1">IF('Lay Out'!A1943&gt;3,CONCATENATE('Lay Out'!A1943,RANDBETWEEN(1,99999)),(""))</f>
        <v/>
      </c>
      <c r="I1943" s="16" t="str">
        <f>IF('Lay Out'!A1943&gt;1,'Lay Out'!B1943,"")</f>
        <v/>
      </c>
      <c r="J1943" s="16" t="str">
        <f t="shared" si="181"/>
        <v/>
      </c>
      <c r="K1943" s="16" t="str">
        <f t="shared" si="182"/>
        <v/>
      </c>
      <c r="L1943" s="16" t="str" cm="1">
        <f t="array" ref="L1943">IF(E1943="","",_xlfn.IFS(E1943=18,40,E1943=16,3,E1943=10,10))</f>
        <v/>
      </c>
      <c r="M1943" s="22" t="str">
        <f>IF(E1943=18,'Lay Out'!D1943,IF(E1943=10,'Lay Out'!D1943,IF(E1943=16,'Lay Out'!D1943,"")))</f>
        <v/>
      </c>
      <c r="N1943" s="16" t="str">
        <f>IF(K1943=1,'Lay Out'!G1943,"")</f>
        <v/>
      </c>
      <c r="O1943" s="23" t="str">
        <f>IF(K1943=1,'Lay Out'!$J$25,"")</f>
        <v/>
      </c>
      <c r="P1943">
        <f t="shared" si="183"/>
        <v>90646</v>
      </c>
      <c r="Q1943" s="16" t="str">
        <f>IF(K1943=1,'Lay Out'!F1943,"")</f>
        <v/>
      </c>
    </row>
    <row r="1944" spans="1:17" ht="14.4">
      <c r="A1944" t="str">
        <f>IF(C1944="no",_xlfn.XLOOKUP(D1944,'BASE BANCOS'!B:B,'BASE BANCOS'!C:C,"",0,1),IF(C1944&gt;2,_xlfn.XLOOKUP(D1944,'BASE BANCOS'!A:A,'BASE BANCOS'!C:C,"",0,1),""))</f>
        <v/>
      </c>
      <c r="B1944" s="16" t="str">
        <f>_xlfn.XLOOKUP(A1944,'BASE BANCOS'!C:C,'BASE BANCOS'!B:B,"",0,1)</f>
        <v/>
      </c>
      <c r="C1944" t="str">
        <f t="shared" si="185"/>
        <v/>
      </c>
      <c r="D1944" s="16">
        <f t="shared" si="184"/>
        <v>0</v>
      </c>
      <c r="E1944" t="str">
        <f t="shared" si="180"/>
        <v/>
      </c>
      <c r="F1944" s="21" t="str">
        <f>IF('Lay Out'!A1944&gt;1,'Lay Out'!C1944,"")</f>
        <v/>
      </c>
      <c r="G1944">
        <f>'Lay Out'!E1944</f>
        <v>0</v>
      </c>
      <c r="H1944" s="16" t="str">
        <f ca="1">IF('Lay Out'!A1944&gt;3,CONCATENATE('Lay Out'!A1944,RANDBETWEEN(1,99999)),(""))</f>
        <v/>
      </c>
      <c r="I1944" s="16" t="str">
        <f>IF('Lay Out'!A1944&gt;1,'Lay Out'!B1944,"")</f>
        <v/>
      </c>
      <c r="J1944" s="16" t="str">
        <f t="shared" si="181"/>
        <v/>
      </c>
      <c r="K1944" s="16" t="str">
        <f t="shared" si="182"/>
        <v/>
      </c>
      <c r="L1944" s="16" t="str" cm="1">
        <f t="array" ref="L1944">IF(E1944="","",_xlfn.IFS(E1944=18,40,E1944=16,3,E1944=10,10))</f>
        <v/>
      </c>
      <c r="M1944" s="22" t="str">
        <f>IF(E1944=18,'Lay Out'!D1944,IF(E1944=10,'Lay Out'!D1944,IF(E1944=16,'Lay Out'!D1944,"")))</f>
        <v/>
      </c>
      <c r="N1944" s="16" t="str">
        <f>IF(K1944=1,'Lay Out'!G1944,"")</f>
        <v/>
      </c>
      <c r="O1944" s="23" t="str">
        <f>IF(K1944=1,'Lay Out'!$J$25,"")</f>
        <v/>
      </c>
      <c r="P1944">
        <f t="shared" si="183"/>
        <v>90646</v>
      </c>
      <c r="Q1944" s="16" t="str">
        <f>IF(K1944=1,'Lay Out'!F1944,"")</f>
        <v/>
      </c>
    </row>
    <row r="1945" spans="1:17" ht="14.4">
      <c r="A1945" t="str">
        <f>IF(C1945="no",_xlfn.XLOOKUP(D1945,'BASE BANCOS'!B:B,'BASE BANCOS'!C:C,"",0,1),IF(C1945&gt;2,_xlfn.XLOOKUP(D1945,'BASE BANCOS'!A:A,'BASE BANCOS'!C:C,"",0,1),""))</f>
        <v/>
      </c>
      <c r="B1945" s="16" t="str">
        <f>_xlfn.XLOOKUP(A1945,'BASE BANCOS'!C:C,'BASE BANCOS'!B:B,"",0,1)</f>
        <v/>
      </c>
      <c r="C1945" t="str">
        <f t="shared" si="185"/>
        <v/>
      </c>
      <c r="D1945" s="16">
        <f t="shared" si="184"/>
        <v>0</v>
      </c>
      <c r="E1945" t="str">
        <f t="shared" si="180"/>
        <v/>
      </c>
      <c r="F1945" s="21" t="str">
        <f>IF('Lay Out'!A1945&gt;1,'Lay Out'!C1945,"")</f>
        <v/>
      </c>
      <c r="G1945">
        <f>'Lay Out'!E1945</f>
        <v>0</v>
      </c>
      <c r="H1945" s="16" t="str">
        <f ca="1">IF('Lay Out'!A1945&gt;3,CONCATENATE('Lay Out'!A1945,RANDBETWEEN(1,99999)),(""))</f>
        <v/>
      </c>
      <c r="I1945" s="16" t="str">
        <f>IF('Lay Out'!A1945&gt;1,'Lay Out'!B1945,"")</f>
        <v/>
      </c>
      <c r="J1945" s="16" t="str">
        <f t="shared" si="181"/>
        <v/>
      </c>
      <c r="K1945" s="16" t="str">
        <f t="shared" si="182"/>
        <v/>
      </c>
      <c r="L1945" s="16" t="str" cm="1">
        <f t="array" ref="L1945">IF(E1945="","",_xlfn.IFS(E1945=18,40,E1945=16,3,E1945=10,10))</f>
        <v/>
      </c>
      <c r="M1945" s="22" t="str">
        <f>IF(E1945=18,'Lay Out'!D1945,IF(E1945=10,'Lay Out'!D1945,IF(E1945=16,'Lay Out'!D1945,"")))</f>
        <v/>
      </c>
      <c r="N1945" s="16" t="str">
        <f>IF(K1945=1,'Lay Out'!G1945,"")</f>
        <v/>
      </c>
      <c r="O1945" s="23" t="str">
        <f>IF(K1945=1,'Lay Out'!$J$25,"")</f>
        <v/>
      </c>
      <c r="P1945">
        <f t="shared" si="183"/>
        <v>90646</v>
      </c>
      <c r="Q1945" s="16" t="str">
        <f>IF(K1945=1,'Lay Out'!F1945,"")</f>
        <v/>
      </c>
    </row>
    <row r="1946" spans="1:17" ht="14.4">
      <c r="A1946" t="str">
        <f>IF(C1946="no",_xlfn.XLOOKUP(D1946,'BASE BANCOS'!B:B,'BASE BANCOS'!C:C,"",0,1),IF(C1946&gt;2,_xlfn.XLOOKUP(D1946,'BASE BANCOS'!A:A,'BASE BANCOS'!C:C,"",0,1),""))</f>
        <v/>
      </c>
      <c r="B1946" s="16" t="str">
        <f>_xlfn.XLOOKUP(A1946,'BASE BANCOS'!C:C,'BASE BANCOS'!B:B,"",0,1)</f>
        <v/>
      </c>
      <c r="C1946" t="str">
        <f t="shared" si="185"/>
        <v/>
      </c>
      <c r="D1946" s="16">
        <f t="shared" si="184"/>
        <v>0</v>
      </c>
      <c r="E1946" t="str">
        <f t="shared" si="180"/>
        <v/>
      </c>
      <c r="F1946" s="21" t="str">
        <f>IF('Lay Out'!A1946&gt;1,'Lay Out'!C1946,"")</f>
        <v/>
      </c>
      <c r="G1946">
        <f>'Lay Out'!E1946</f>
        <v>0</v>
      </c>
      <c r="H1946" s="16" t="str">
        <f ca="1">IF('Lay Out'!A1946&gt;3,CONCATENATE('Lay Out'!A1946,RANDBETWEEN(1,99999)),(""))</f>
        <v/>
      </c>
      <c r="I1946" s="16" t="str">
        <f>IF('Lay Out'!A1946&gt;1,'Lay Out'!B1946,"")</f>
        <v/>
      </c>
      <c r="J1946" s="16" t="str">
        <f t="shared" si="181"/>
        <v/>
      </c>
      <c r="K1946" s="16" t="str">
        <f t="shared" si="182"/>
        <v/>
      </c>
      <c r="L1946" s="16" t="str" cm="1">
        <f t="array" ref="L1946">IF(E1946="","",_xlfn.IFS(E1946=18,40,E1946=16,3,E1946=10,10))</f>
        <v/>
      </c>
      <c r="M1946" s="22" t="str">
        <f>IF(E1946=18,'Lay Out'!D1946,IF(E1946=10,'Lay Out'!D1946,IF(E1946=16,'Lay Out'!D1946,"")))</f>
        <v/>
      </c>
      <c r="N1946" s="16" t="str">
        <f>IF(K1946=1,'Lay Out'!G1946,"")</f>
        <v/>
      </c>
      <c r="O1946" s="23" t="str">
        <f>IF(K1946=1,'Lay Out'!$J$25,"")</f>
        <v/>
      </c>
      <c r="P1946">
        <f t="shared" si="183"/>
        <v>90646</v>
      </c>
      <c r="Q1946" s="16" t="str">
        <f>IF(K1946=1,'Lay Out'!F1946,"")</f>
        <v/>
      </c>
    </row>
    <row r="1947" spans="1:17" ht="14.4">
      <c r="A1947" t="str">
        <f>IF(C1947="no",_xlfn.XLOOKUP(D1947,'BASE BANCOS'!B:B,'BASE BANCOS'!C:C,"",0,1),IF(C1947&gt;2,_xlfn.XLOOKUP(D1947,'BASE BANCOS'!A:A,'BASE BANCOS'!C:C,"",0,1),""))</f>
        <v/>
      </c>
      <c r="B1947" s="16" t="str">
        <f>_xlfn.XLOOKUP(A1947,'BASE BANCOS'!C:C,'BASE BANCOS'!B:B,"",0,1)</f>
        <v/>
      </c>
      <c r="C1947" t="str">
        <f t="shared" si="185"/>
        <v/>
      </c>
      <c r="D1947" s="16">
        <f t="shared" si="184"/>
        <v>0</v>
      </c>
      <c r="E1947" t="str">
        <f t="shared" si="180"/>
        <v/>
      </c>
      <c r="F1947" s="21" t="str">
        <f>IF('Lay Out'!A1947&gt;1,'Lay Out'!C1947,"")</f>
        <v/>
      </c>
      <c r="G1947">
        <f>'Lay Out'!E1947</f>
        <v>0</v>
      </c>
      <c r="H1947" s="16" t="str">
        <f ca="1">IF('Lay Out'!A1947&gt;3,CONCATENATE('Lay Out'!A1947,RANDBETWEEN(1,99999)),(""))</f>
        <v/>
      </c>
      <c r="I1947" s="16" t="str">
        <f>IF('Lay Out'!A1947&gt;1,'Lay Out'!B1947,"")</f>
        <v/>
      </c>
      <c r="J1947" s="16" t="str">
        <f t="shared" si="181"/>
        <v/>
      </c>
      <c r="K1947" s="16" t="str">
        <f t="shared" si="182"/>
        <v/>
      </c>
      <c r="L1947" s="16" t="str" cm="1">
        <f t="array" ref="L1947">IF(E1947="","",_xlfn.IFS(E1947=18,40,E1947=16,3,E1947=10,10))</f>
        <v/>
      </c>
      <c r="M1947" s="22" t="str">
        <f>IF(E1947=18,'Lay Out'!D1947,IF(E1947=10,'Lay Out'!D1947,IF(E1947=16,'Lay Out'!D1947,"")))</f>
        <v/>
      </c>
      <c r="N1947" s="16" t="str">
        <f>IF(K1947=1,'Lay Out'!G1947,"")</f>
        <v/>
      </c>
      <c r="O1947" s="23" t="str">
        <f>IF(K1947=1,'Lay Out'!$J$25,"")</f>
        <v/>
      </c>
      <c r="P1947">
        <f t="shared" si="183"/>
        <v>90646</v>
      </c>
      <c r="Q1947" s="16" t="str">
        <f>IF(K1947=1,'Lay Out'!F1947,"")</f>
        <v/>
      </c>
    </row>
    <row r="1948" spans="1:17" ht="14.4">
      <c r="A1948" t="str">
        <f>IF(C1948="no",_xlfn.XLOOKUP(D1948,'BASE BANCOS'!B:B,'BASE BANCOS'!C:C,"",0,1),IF(C1948&gt;2,_xlfn.XLOOKUP(D1948,'BASE BANCOS'!A:A,'BASE BANCOS'!C:C,"",0,1),""))</f>
        <v/>
      </c>
      <c r="B1948" s="16" t="str">
        <f>_xlfn.XLOOKUP(A1948,'BASE BANCOS'!C:C,'BASE BANCOS'!B:B,"",0,1)</f>
        <v/>
      </c>
      <c r="C1948" t="str">
        <f t="shared" si="185"/>
        <v/>
      </c>
      <c r="D1948" s="16">
        <f t="shared" si="184"/>
        <v>0</v>
      </c>
      <c r="E1948" t="str">
        <f t="shared" si="180"/>
        <v/>
      </c>
      <c r="F1948" s="21" t="str">
        <f>IF('Lay Out'!A1948&gt;1,'Lay Out'!C1948,"")</f>
        <v/>
      </c>
      <c r="G1948">
        <f>'Lay Out'!E1948</f>
        <v>0</v>
      </c>
      <c r="H1948" s="16" t="str">
        <f ca="1">IF('Lay Out'!A1948&gt;3,CONCATENATE('Lay Out'!A1948,RANDBETWEEN(1,99999)),(""))</f>
        <v/>
      </c>
      <c r="I1948" s="16" t="str">
        <f>IF('Lay Out'!A1948&gt;1,'Lay Out'!B1948,"")</f>
        <v/>
      </c>
      <c r="J1948" s="16" t="str">
        <f t="shared" si="181"/>
        <v/>
      </c>
      <c r="K1948" s="16" t="str">
        <f t="shared" si="182"/>
        <v/>
      </c>
      <c r="L1948" s="16" t="str" cm="1">
        <f t="array" ref="L1948">IF(E1948="","",_xlfn.IFS(E1948=18,40,E1948=16,3,E1948=10,10))</f>
        <v/>
      </c>
      <c r="M1948" s="22" t="str">
        <f>IF(E1948=18,'Lay Out'!D1948,IF(E1948=10,'Lay Out'!D1948,IF(E1948=16,'Lay Out'!D1948,"")))</f>
        <v/>
      </c>
      <c r="N1948" s="16" t="str">
        <f>IF(K1948=1,'Lay Out'!G1948,"")</f>
        <v/>
      </c>
      <c r="O1948" s="23" t="str">
        <f>IF(K1948=1,'Lay Out'!$J$25,"")</f>
        <v/>
      </c>
      <c r="P1948">
        <f t="shared" si="183"/>
        <v>90646</v>
      </c>
      <c r="Q1948" s="16" t="str">
        <f>IF(K1948=1,'Lay Out'!F1948,"")</f>
        <v/>
      </c>
    </row>
    <row r="1949" spans="1:17" ht="14.4">
      <c r="A1949" t="str">
        <f>IF(C1949="no",_xlfn.XLOOKUP(D1949,'BASE BANCOS'!B:B,'BASE BANCOS'!C:C,"",0,1),IF(C1949&gt;2,_xlfn.XLOOKUP(D1949,'BASE BANCOS'!A:A,'BASE BANCOS'!C:C,"",0,1),""))</f>
        <v/>
      </c>
      <c r="B1949" s="16" t="str">
        <f>_xlfn.XLOOKUP(A1949,'BASE BANCOS'!C:C,'BASE BANCOS'!B:B,"",0,1)</f>
        <v/>
      </c>
      <c r="C1949" t="str">
        <f t="shared" si="185"/>
        <v/>
      </c>
      <c r="D1949" s="16">
        <f t="shared" si="184"/>
        <v>0</v>
      </c>
      <c r="E1949" t="str">
        <f t="shared" si="180"/>
        <v/>
      </c>
      <c r="F1949" s="21" t="str">
        <f>IF('Lay Out'!A1949&gt;1,'Lay Out'!C1949,"")</f>
        <v/>
      </c>
      <c r="G1949">
        <f>'Lay Out'!E1949</f>
        <v>0</v>
      </c>
      <c r="H1949" s="16" t="str">
        <f ca="1">IF('Lay Out'!A1949&gt;3,CONCATENATE('Lay Out'!A1949,RANDBETWEEN(1,99999)),(""))</f>
        <v/>
      </c>
      <c r="I1949" s="16" t="str">
        <f>IF('Lay Out'!A1949&gt;1,'Lay Out'!B1949,"")</f>
        <v/>
      </c>
      <c r="J1949" s="16" t="str">
        <f t="shared" si="181"/>
        <v/>
      </c>
      <c r="K1949" s="16" t="str">
        <f t="shared" si="182"/>
        <v/>
      </c>
      <c r="L1949" s="16" t="str" cm="1">
        <f t="array" ref="L1949">IF(E1949="","",_xlfn.IFS(E1949=18,40,E1949=16,3,E1949=10,10))</f>
        <v/>
      </c>
      <c r="M1949" s="22" t="str">
        <f>IF(E1949=18,'Lay Out'!D1949,IF(E1949=10,'Lay Out'!D1949,IF(E1949=16,'Lay Out'!D1949,"")))</f>
        <v/>
      </c>
      <c r="N1949" s="16" t="str">
        <f>IF(K1949=1,'Lay Out'!G1949,"")</f>
        <v/>
      </c>
      <c r="O1949" s="23" t="str">
        <f>IF(K1949=1,'Lay Out'!$J$25,"")</f>
        <v/>
      </c>
      <c r="P1949">
        <f t="shared" si="183"/>
        <v>90646</v>
      </c>
      <c r="Q1949" s="16" t="str">
        <f>IF(K1949=1,'Lay Out'!F1949,"")</f>
        <v/>
      </c>
    </row>
    <row r="1950" spans="1:17" ht="14.4">
      <c r="A1950" t="str">
        <f>IF(C1950="no",_xlfn.XLOOKUP(D1950,'BASE BANCOS'!B:B,'BASE BANCOS'!C:C,"",0,1),IF(C1950&gt;2,_xlfn.XLOOKUP(D1950,'BASE BANCOS'!A:A,'BASE BANCOS'!C:C,"",0,1),""))</f>
        <v/>
      </c>
      <c r="B1950" s="16" t="str">
        <f>_xlfn.XLOOKUP(A1950,'BASE BANCOS'!C:C,'BASE BANCOS'!B:B,"",0,1)</f>
        <v/>
      </c>
      <c r="C1950" t="str">
        <f t="shared" si="185"/>
        <v/>
      </c>
      <c r="D1950" s="16">
        <f t="shared" si="184"/>
        <v>0</v>
      </c>
      <c r="E1950" t="str">
        <f t="shared" si="180"/>
        <v/>
      </c>
      <c r="F1950" s="21" t="str">
        <f>IF('Lay Out'!A1950&gt;1,'Lay Out'!C1950,"")</f>
        <v/>
      </c>
      <c r="G1950">
        <f>'Lay Out'!E1950</f>
        <v>0</v>
      </c>
      <c r="H1950" s="16" t="str">
        <f ca="1">IF('Lay Out'!A1950&gt;3,CONCATENATE('Lay Out'!A1950,RANDBETWEEN(1,99999)),(""))</f>
        <v/>
      </c>
      <c r="I1950" s="16" t="str">
        <f>IF('Lay Out'!A1950&gt;1,'Lay Out'!B1950,"")</f>
        <v/>
      </c>
      <c r="J1950" s="16" t="str">
        <f t="shared" si="181"/>
        <v/>
      </c>
      <c r="K1950" s="16" t="str">
        <f t="shared" si="182"/>
        <v/>
      </c>
      <c r="L1950" s="16" t="str" cm="1">
        <f t="array" ref="L1950">IF(E1950="","",_xlfn.IFS(E1950=18,40,E1950=16,3,E1950=10,10))</f>
        <v/>
      </c>
      <c r="M1950" s="22" t="str">
        <f>IF(E1950=18,'Lay Out'!D1950,IF(E1950=10,'Lay Out'!D1950,IF(E1950=16,'Lay Out'!D1950,"")))</f>
        <v/>
      </c>
      <c r="N1950" s="16" t="str">
        <f>IF(K1950=1,'Lay Out'!G1950,"")</f>
        <v/>
      </c>
      <c r="O1950" s="23" t="str">
        <f>IF(K1950=1,'Lay Out'!$J$25,"")</f>
        <v/>
      </c>
      <c r="P1950">
        <f t="shared" si="183"/>
        <v>90646</v>
      </c>
      <c r="Q1950" s="16" t="str">
        <f>IF(K1950=1,'Lay Out'!F1950,"")</f>
        <v/>
      </c>
    </row>
    <row r="1951" spans="1:17" ht="14.4">
      <c r="A1951" t="str">
        <f>IF(C1951="no",_xlfn.XLOOKUP(D1951,'BASE BANCOS'!B:B,'BASE BANCOS'!C:C,"",0,1),IF(C1951&gt;2,_xlfn.XLOOKUP(D1951,'BASE BANCOS'!A:A,'BASE BANCOS'!C:C,"",0,1),""))</f>
        <v/>
      </c>
      <c r="B1951" s="16" t="str">
        <f>_xlfn.XLOOKUP(A1951,'BASE BANCOS'!C:C,'BASE BANCOS'!B:B,"",0,1)</f>
        <v/>
      </c>
      <c r="C1951" t="str">
        <f t="shared" si="185"/>
        <v/>
      </c>
      <c r="D1951" s="16">
        <f t="shared" si="184"/>
        <v>0</v>
      </c>
      <c r="E1951" t="str">
        <f t="shared" si="180"/>
        <v/>
      </c>
      <c r="F1951" s="21" t="str">
        <f>IF('Lay Out'!A1951&gt;1,'Lay Out'!C1951,"")</f>
        <v/>
      </c>
      <c r="G1951">
        <f>'Lay Out'!E1951</f>
        <v>0</v>
      </c>
      <c r="H1951" s="16" t="str">
        <f ca="1">IF('Lay Out'!A1951&gt;3,CONCATENATE('Lay Out'!A1951,RANDBETWEEN(1,99999)),(""))</f>
        <v/>
      </c>
      <c r="I1951" s="16" t="str">
        <f>IF('Lay Out'!A1951&gt;1,'Lay Out'!B1951,"")</f>
        <v/>
      </c>
      <c r="J1951" s="16" t="str">
        <f t="shared" si="181"/>
        <v/>
      </c>
      <c r="K1951" s="16" t="str">
        <f t="shared" si="182"/>
        <v/>
      </c>
      <c r="L1951" s="16" t="str" cm="1">
        <f t="array" ref="L1951">IF(E1951="","",_xlfn.IFS(E1951=18,40,E1951=16,3,E1951=10,10))</f>
        <v/>
      </c>
      <c r="M1951" s="22" t="str">
        <f>IF(E1951=18,'Lay Out'!D1951,IF(E1951=10,'Lay Out'!D1951,IF(E1951=16,'Lay Out'!D1951,"")))</f>
        <v/>
      </c>
      <c r="N1951" s="16" t="str">
        <f>IF(K1951=1,'Lay Out'!G1951,"")</f>
        <v/>
      </c>
      <c r="O1951" s="23" t="str">
        <f>IF(K1951=1,'Lay Out'!$J$25,"")</f>
        <v/>
      </c>
      <c r="P1951">
        <f t="shared" si="183"/>
        <v>90646</v>
      </c>
      <c r="Q1951" s="16" t="str">
        <f>IF(K1951=1,'Lay Out'!F1951,"")</f>
        <v/>
      </c>
    </row>
    <row r="1952" spans="1:17" ht="14.4">
      <c r="A1952" t="str">
        <f>IF(C1952="no",_xlfn.XLOOKUP(D1952,'BASE BANCOS'!B:B,'BASE BANCOS'!C:C,"",0,1),IF(C1952&gt;2,_xlfn.XLOOKUP(D1952,'BASE BANCOS'!A:A,'BASE BANCOS'!C:C,"",0,1),""))</f>
        <v/>
      </c>
      <c r="B1952" s="16" t="str">
        <f>_xlfn.XLOOKUP(A1952,'BASE BANCOS'!C:C,'BASE BANCOS'!B:B,"",0,1)</f>
        <v/>
      </c>
      <c r="C1952" t="str">
        <f t="shared" si="185"/>
        <v/>
      </c>
      <c r="D1952" s="16">
        <f t="shared" si="184"/>
        <v>0</v>
      </c>
      <c r="E1952" t="str">
        <f t="shared" si="180"/>
        <v/>
      </c>
      <c r="F1952" s="21" t="str">
        <f>IF('Lay Out'!A1952&gt;1,'Lay Out'!C1952,"")</f>
        <v/>
      </c>
      <c r="G1952">
        <f>'Lay Out'!E1952</f>
        <v>0</v>
      </c>
      <c r="H1952" s="16" t="str">
        <f ca="1">IF('Lay Out'!A1952&gt;3,CONCATENATE('Lay Out'!A1952,RANDBETWEEN(1,99999)),(""))</f>
        <v/>
      </c>
      <c r="I1952" s="16" t="str">
        <f>IF('Lay Out'!A1952&gt;1,'Lay Out'!B1952,"")</f>
        <v/>
      </c>
      <c r="J1952" s="16" t="str">
        <f t="shared" si="181"/>
        <v/>
      </c>
      <c r="K1952" s="16" t="str">
        <f t="shared" si="182"/>
        <v/>
      </c>
      <c r="L1952" s="16" t="str" cm="1">
        <f t="array" ref="L1952">IF(E1952="","",_xlfn.IFS(E1952=18,40,E1952=16,3,E1952=10,10))</f>
        <v/>
      </c>
      <c r="M1952" s="22" t="str">
        <f>IF(E1952=18,'Lay Out'!D1952,IF(E1952=10,'Lay Out'!D1952,IF(E1952=16,'Lay Out'!D1952,"")))</f>
        <v/>
      </c>
      <c r="N1952" s="16" t="str">
        <f>IF(K1952=1,'Lay Out'!G1952,"")</f>
        <v/>
      </c>
      <c r="O1952" s="23" t="str">
        <f>IF(K1952=1,'Lay Out'!$J$25,"")</f>
        <v/>
      </c>
      <c r="P1952">
        <f t="shared" si="183"/>
        <v>90646</v>
      </c>
      <c r="Q1952" s="16" t="str">
        <f>IF(K1952=1,'Lay Out'!F1952,"")</f>
        <v/>
      </c>
    </row>
    <row r="1953" spans="1:17" ht="14.4">
      <c r="A1953" t="str">
        <f>IF(C1953="no",_xlfn.XLOOKUP(D1953,'BASE BANCOS'!B:B,'BASE BANCOS'!C:C,"",0,1),IF(C1953&gt;2,_xlfn.XLOOKUP(D1953,'BASE BANCOS'!A:A,'BASE BANCOS'!C:C,"",0,1),""))</f>
        <v/>
      </c>
      <c r="B1953" s="16" t="str">
        <f>_xlfn.XLOOKUP(A1953,'BASE BANCOS'!C:C,'BASE BANCOS'!B:B,"",0,1)</f>
        <v/>
      </c>
      <c r="C1953" t="str">
        <f t="shared" si="185"/>
        <v/>
      </c>
      <c r="D1953" s="16">
        <f t="shared" si="184"/>
        <v>0</v>
      </c>
      <c r="E1953" t="str">
        <f t="shared" si="180"/>
        <v/>
      </c>
      <c r="F1953" s="21" t="str">
        <f>IF('Lay Out'!A1953&gt;1,'Lay Out'!C1953,"")</f>
        <v/>
      </c>
      <c r="G1953">
        <f>'Lay Out'!E1953</f>
        <v>0</v>
      </c>
      <c r="H1953" s="16" t="str">
        <f ca="1">IF('Lay Out'!A1953&gt;3,CONCATENATE('Lay Out'!A1953,RANDBETWEEN(1,99999)),(""))</f>
        <v/>
      </c>
      <c r="I1953" s="16" t="str">
        <f>IF('Lay Out'!A1953&gt;1,'Lay Out'!B1953,"")</f>
        <v/>
      </c>
      <c r="J1953" s="16" t="str">
        <f t="shared" si="181"/>
        <v/>
      </c>
      <c r="K1953" s="16" t="str">
        <f t="shared" si="182"/>
        <v/>
      </c>
      <c r="L1953" s="16" t="str" cm="1">
        <f t="array" ref="L1953">IF(E1953="","",_xlfn.IFS(E1953=18,40,E1953=16,3,E1953=10,10))</f>
        <v/>
      </c>
      <c r="M1953" s="22" t="str">
        <f>IF(E1953=18,'Lay Out'!D1953,IF(E1953=10,'Lay Out'!D1953,IF(E1953=16,'Lay Out'!D1953,"")))</f>
        <v/>
      </c>
      <c r="N1953" s="16" t="str">
        <f>IF(K1953=1,'Lay Out'!G1953,"")</f>
        <v/>
      </c>
      <c r="O1953" s="23" t="str">
        <f>IF(K1953=1,'Lay Out'!$J$25,"")</f>
        <v/>
      </c>
      <c r="P1953">
        <f t="shared" si="183"/>
        <v>90646</v>
      </c>
      <c r="Q1953" s="16" t="str">
        <f>IF(K1953=1,'Lay Out'!F1953,"")</f>
        <v/>
      </c>
    </row>
    <row r="1954" spans="1:17" ht="14.4">
      <c r="A1954" t="str">
        <f>IF(C1954="no",_xlfn.XLOOKUP(D1954,'BASE BANCOS'!B:B,'BASE BANCOS'!C:C,"",0,1),IF(C1954&gt;2,_xlfn.XLOOKUP(D1954,'BASE BANCOS'!A:A,'BASE BANCOS'!C:C,"",0,1),""))</f>
        <v/>
      </c>
      <c r="B1954" s="16" t="str">
        <f>_xlfn.XLOOKUP(A1954,'BASE BANCOS'!C:C,'BASE BANCOS'!B:B,"",0,1)</f>
        <v/>
      </c>
      <c r="C1954" t="str">
        <f t="shared" si="185"/>
        <v/>
      </c>
      <c r="D1954" s="16">
        <f t="shared" si="184"/>
        <v>0</v>
      </c>
      <c r="E1954" t="str">
        <f t="shared" si="180"/>
        <v/>
      </c>
      <c r="F1954" s="21" t="str">
        <f>IF('Lay Out'!A1954&gt;1,'Lay Out'!C1954,"")</f>
        <v/>
      </c>
      <c r="G1954">
        <f>'Lay Out'!E1954</f>
        <v>0</v>
      </c>
      <c r="H1954" s="16" t="str">
        <f ca="1">IF('Lay Out'!A1954&gt;3,CONCATENATE('Lay Out'!A1954,RANDBETWEEN(1,99999)),(""))</f>
        <v/>
      </c>
      <c r="I1954" s="16" t="str">
        <f>IF('Lay Out'!A1954&gt;1,'Lay Out'!B1954,"")</f>
        <v/>
      </c>
      <c r="J1954" s="16" t="str">
        <f t="shared" si="181"/>
        <v/>
      </c>
      <c r="K1954" s="16" t="str">
        <f t="shared" si="182"/>
        <v/>
      </c>
      <c r="L1954" s="16" t="str" cm="1">
        <f t="array" ref="L1954">IF(E1954="","",_xlfn.IFS(E1954=18,40,E1954=16,3,E1954=10,10))</f>
        <v/>
      </c>
      <c r="M1954" s="22" t="str">
        <f>IF(E1954=18,'Lay Out'!D1954,IF(E1954=10,'Lay Out'!D1954,IF(E1954=16,'Lay Out'!D1954,"")))</f>
        <v/>
      </c>
      <c r="N1954" s="16" t="str">
        <f>IF(K1954=1,'Lay Out'!G1954,"")</f>
        <v/>
      </c>
      <c r="O1954" s="23" t="str">
        <f>IF(K1954=1,'Lay Out'!$J$25,"")</f>
        <v/>
      </c>
      <c r="P1954">
        <f t="shared" si="183"/>
        <v>90646</v>
      </c>
      <c r="Q1954" s="16" t="str">
        <f>IF(K1954=1,'Lay Out'!F1954,"")</f>
        <v/>
      </c>
    </row>
    <row r="1955" spans="1:17" ht="14.4">
      <c r="A1955" t="str">
        <f>IF(C1955="no",_xlfn.XLOOKUP(D1955,'BASE BANCOS'!B:B,'BASE BANCOS'!C:C,"",0,1),IF(C1955&gt;2,_xlfn.XLOOKUP(D1955,'BASE BANCOS'!A:A,'BASE BANCOS'!C:C,"",0,1),""))</f>
        <v/>
      </c>
      <c r="B1955" s="16" t="str">
        <f>_xlfn.XLOOKUP(A1955,'BASE BANCOS'!C:C,'BASE BANCOS'!B:B,"",0,1)</f>
        <v/>
      </c>
      <c r="C1955" t="str">
        <f t="shared" si="185"/>
        <v/>
      </c>
      <c r="D1955" s="16">
        <f t="shared" si="184"/>
        <v>0</v>
      </c>
      <c r="E1955" t="str">
        <f t="shared" si="180"/>
        <v/>
      </c>
      <c r="F1955" s="21" t="str">
        <f>IF('Lay Out'!A1955&gt;1,'Lay Out'!C1955,"")</f>
        <v/>
      </c>
      <c r="G1955">
        <f>'Lay Out'!E1955</f>
        <v>0</v>
      </c>
      <c r="H1955" s="16" t="str">
        <f ca="1">IF('Lay Out'!A1955&gt;3,CONCATENATE('Lay Out'!A1955,RANDBETWEEN(1,99999)),(""))</f>
        <v/>
      </c>
      <c r="I1955" s="16" t="str">
        <f>IF('Lay Out'!A1955&gt;1,'Lay Out'!B1955,"")</f>
        <v/>
      </c>
      <c r="J1955" s="16" t="str">
        <f t="shared" si="181"/>
        <v/>
      </c>
      <c r="K1955" s="16" t="str">
        <f t="shared" si="182"/>
        <v/>
      </c>
      <c r="L1955" s="16" t="str" cm="1">
        <f t="array" ref="L1955">IF(E1955="","",_xlfn.IFS(E1955=18,40,E1955=16,3,E1955=10,10))</f>
        <v/>
      </c>
      <c r="M1955" s="22" t="str">
        <f>IF(E1955=18,'Lay Out'!D1955,IF(E1955=10,'Lay Out'!D1955,IF(E1955=16,'Lay Out'!D1955,"")))</f>
        <v/>
      </c>
      <c r="N1955" s="16" t="str">
        <f>IF(K1955=1,'Lay Out'!G1955,"")</f>
        <v/>
      </c>
      <c r="O1955" s="23" t="str">
        <f>IF(K1955=1,'Lay Out'!$J$25,"")</f>
        <v/>
      </c>
      <c r="P1955">
        <f t="shared" si="183"/>
        <v>90646</v>
      </c>
      <c r="Q1955" s="16" t="str">
        <f>IF(K1955=1,'Lay Out'!F1955,"")</f>
        <v/>
      </c>
    </row>
    <row r="1956" spans="1:17" ht="14.4">
      <c r="A1956" t="str">
        <f>IF(C1956="no",_xlfn.XLOOKUP(D1956,'BASE BANCOS'!B:B,'BASE BANCOS'!C:C,"",0,1),IF(C1956&gt;2,_xlfn.XLOOKUP(D1956,'BASE BANCOS'!A:A,'BASE BANCOS'!C:C,"",0,1),""))</f>
        <v/>
      </c>
      <c r="B1956" s="16" t="str">
        <f>_xlfn.XLOOKUP(A1956,'BASE BANCOS'!C:C,'BASE BANCOS'!B:B,"",0,1)</f>
        <v/>
      </c>
      <c r="C1956" t="str">
        <f t="shared" si="185"/>
        <v/>
      </c>
      <c r="D1956" s="16">
        <f t="shared" si="184"/>
        <v>0</v>
      </c>
      <c r="E1956" t="str">
        <f t="shared" si="180"/>
        <v/>
      </c>
      <c r="F1956" s="21" t="str">
        <f>IF('Lay Out'!A1956&gt;1,'Lay Out'!C1956,"")</f>
        <v/>
      </c>
      <c r="G1956">
        <f>'Lay Out'!E1956</f>
        <v>0</v>
      </c>
      <c r="H1956" s="16" t="str">
        <f ca="1">IF('Lay Out'!A1956&gt;3,CONCATENATE('Lay Out'!A1956,RANDBETWEEN(1,99999)),(""))</f>
        <v/>
      </c>
      <c r="I1956" s="16" t="str">
        <f>IF('Lay Out'!A1956&gt;1,'Lay Out'!B1956,"")</f>
        <v/>
      </c>
      <c r="J1956" s="16" t="str">
        <f t="shared" si="181"/>
        <v/>
      </c>
      <c r="K1956" s="16" t="str">
        <f t="shared" si="182"/>
        <v/>
      </c>
      <c r="L1956" s="16" t="str" cm="1">
        <f t="array" ref="L1956">IF(E1956="","",_xlfn.IFS(E1956=18,40,E1956=16,3,E1956=10,10))</f>
        <v/>
      </c>
      <c r="M1956" s="22" t="str">
        <f>IF(E1956=18,'Lay Out'!D1956,IF(E1956=10,'Lay Out'!D1956,IF(E1956=16,'Lay Out'!D1956,"")))</f>
        <v/>
      </c>
      <c r="N1956" s="16" t="str">
        <f>IF(K1956=1,'Lay Out'!G1956,"")</f>
        <v/>
      </c>
      <c r="O1956" s="23" t="str">
        <f>IF(K1956=1,'Lay Out'!$J$25,"")</f>
        <v/>
      </c>
      <c r="P1956">
        <f t="shared" si="183"/>
        <v>90646</v>
      </c>
      <c r="Q1956" s="16" t="str">
        <f>IF(K1956=1,'Lay Out'!F1956,"")</f>
        <v/>
      </c>
    </row>
    <row r="1957" spans="1:17" ht="14.4">
      <c r="A1957" t="str">
        <f>IF(C1957="no",_xlfn.XLOOKUP(D1957,'BASE BANCOS'!B:B,'BASE BANCOS'!C:C,"",0,1),IF(C1957&gt;2,_xlfn.XLOOKUP(D1957,'BASE BANCOS'!A:A,'BASE BANCOS'!C:C,"",0,1),""))</f>
        <v/>
      </c>
      <c r="B1957" s="16" t="str">
        <f>_xlfn.XLOOKUP(A1957,'BASE BANCOS'!C:C,'BASE BANCOS'!B:B,"",0,1)</f>
        <v/>
      </c>
      <c r="C1957" t="str">
        <f t="shared" si="185"/>
        <v/>
      </c>
      <c r="D1957" s="16">
        <f t="shared" si="184"/>
        <v>0</v>
      </c>
      <c r="E1957" t="str">
        <f t="shared" si="180"/>
        <v/>
      </c>
      <c r="F1957" s="21" t="str">
        <f>IF('Lay Out'!A1957&gt;1,'Lay Out'!C1957,"")</f>
        <v/>
      </c>
      <c r="G1957">
        <f>'Lay Out'!E1957</f>
        <v>0</v>
      </c>
      <c r="H1957" s="16" t="str">
        <f ca="1">IF('Lay Out'!A1957&gt;3,CONCATENATE('Lay Out'!A1957,RANDBETWEEN(1,99999)),(""))</f>
        <v/>
      </c>
      <c r="I1957" s="16" t="str">
        <f>IF('Lay Out'!A1957&gt;1,'Lay Out'!B1957,"")</f>
        <v/>
      </c>
      <c r="J1957" s="16" t="str">
        <f t="shared" si="181"/>
        <v/>
      </c>
      <c r="K1957" s="16" t="str">
        <f t="shared" si="182"/>
        <v/>
      </c>
      <c r="L1957" s="16" t="str" cm="1">
        <f t="array" ref="L1957">IF(E1957="","",_xlfn.IFS(E1957=18,40,E1957=16,3,E1957=10,10))</f>
        <v/>
      </c>
      <c r="M1957" s="22" t="str">
        <f>IF(E1957=18,'Lay Out'!D1957,IF(E1957=10,'Lay Out'!D1957,IF(E1957=16,'Lay Out'!D1957,"")))</f>
        <v/>
      </c>
      <c r="N1957" s="16" t="str">
        <f>IF(K1957=1,'Lay Out'!G1957,"")</f>
        <v/>
      </c>
      <c r="O1957" s="23" t="str">
        <f>IF(K1957=1,'Lay Out'!$J$25,"")</f>
        <v/>
      </c>
      <c r="P1957">
        <f t="shared" si="183"/>
        <v>90646</v>
      </c>
      <c r="Q1957" s="16" t="str">
        <f>IF(K1957=1,'Lay Out'!F1957,"")</f>
        <v/>
      </c>
    </row>
    <row r="1958" spans="1:17" ht="14.4">
      <c r="A1958" t="str">
        <f>IF(C1958="no",_xlfn.XLOOKUP(D1958,'BASE BANCOS'!B:B,'BASE BANCOS'!C:C,"",0,1),IF(C1958&gt;2,_xlfn.XLOOKUP(D1958,'BASE BANCOS'!A:A,'BASE BANCOS'!C:C,"",0,1),""))</f>
        <v/>
      </c>
      <c r="B1958" s="16" t="str">
        <f>_xlfn.XLOOKUP(A1958,'BASE BANCOS'!C:C,'BASE BANCOS'!B:B,"",0,1)</f>
        <v/>
      </c>
      <c r="C1958" t="str">
        <f t="shared" si="185"/>
        <v/>
      </c>
      <c r="D1958" s="16">
        <f t="shared" si="184"/>
        <v>0</v>
      </c>
      <c r="E1958" t="str">
        <f t="shared" si="180"/>
        <v/>
      </c>
      <c r="F1958" s="21" t="str">
        <f>IF('Lay Out'!A1958&gt;1,'Lay Out'!C1958,"")</f>
        <v/>
      </c>
      <c r="G1958">
        <f>'Lay Out'!E1958</f>
        <v>0</v>
      </c>
      <c r="H1958" s="16" t="str">
        <f ca="1">IF('Lay Out'!A1958&gt;3,CONCATENATE('Lay Out'!A1958,RANDBETWEEN(1,99999)),(""))</f>
        <v/>
      </c>
      <c r="I1958" s="16" t="str">
        <f>IF('Lay Out'!A1958&gt;1,'Lay Out'!B1958,"")</f>
        <v/>
      </c>
      <c r="J1958" s="16" t="str">
        <f t="shared" si="181"/>
        <v/>
      </c>
      <c r="K1958" s="16" t="str">
        <f t="shared" si="182"/>
        <v/>
      </c>
      <c r="L1958" s="16" t="str" cm="1">
        <f t="array" ref="L1958">IF(E1958="","",_xlfn.IFS(E1958=18,40,E1958=16,3,E1958=10,10))</f>
        <v/>
      </c>
      <c r="M1958" s="22" t="str">
        <f>IF(E1958=18,'Lay Out'!D1958,IF(E1958=10,'Lay Out'!D1958,IF(E1958=16,'Lay Out'!D1958,"")))</f>
        <v/>
      </c>
      <c r="N1958" s="16" t="str">
        <f>IF(K1958=1,'Lay Out'!G1958,"")</f>
        <v/>
      </c>
      <c r="O1958" s="23" t="str">
        <f>IF(K1958=1,'Lay Out'!$J$25,"")</f>
        <v/>
      </c>
      <c r="P1958">
        <f t="shared" si="183"/>
        <v>90646</v>
      </c>
      <c r="Q1958" s="16" t="str">
        <f>IF(K1958=1,'Lay Out'!F1958,"")</f>
        <v/>
      </c>
    </row>
    <row r="1959" spans="1:17" ht="14.4">
      <c r="A1959" t="str">
        <f>IF(C1959="no",_xlfn.XLOOKUP(D1959,'BASE BANCOS'!B:B,'BASE BANCOS'!C:C,"",0,1),IF(C1959&gt;2,_xlfn.XLOOKUP(D1959,'BASE BANCOS'!A:A,'BASE BANCOS'!C:C,"",0,1),""))</f>
        <v/>
      </c>
      <c r="B1959" s="16" t="str">
        <f>_xlfn.XLOOKUP(A1959,'BASE BANCOS'!C:C,'BASE BANCOS'!B:B,"",0,1)</f>
        <v/>
      </c>
      <c r="C1959" t="str">
        <f t="shared" si="185"/>
        <v/>
      </c>
      <c r="D1959" s="16">
        <f t="shared" si="184"/>
        <v>0</v>
      </c>
      <c r="E1959" t="str">
        <f t="shared" si="180"/>
        <v/>
      </c>
      <c r="F1959" s="21" t="str">
        <f>IF('Lay Out'!A1959&gt;1,'Lay Out'!C1959,"")</f>
        <v/>
      </c>
      <c r="G1959">
        <f>'Lay Out'!E1959</f>
        <v>0</v>
      </c>
      <c r="H1959" s="16" t="str">
        <f ca="1">IF('Lay Out'!A1959&gt;3,CONCATENATE('Lay Out'!A1959,RANDBETWEEN(1,99999)),(""))</f>
        <v/>
      </c>
      <c r="I1959" s="16" t="str">
        <f>IF('Lay Out'!A1959&gt;1,'Lay Out'!B1959,"")</f>
        <v/>
      </c>
      <c r="J1959" s="16" t="str">
        <f t="shared" si="181"/>
        <v/>
      </c>
      <c r="K1959" s="16" t="str">
        <f t="shared" si="182"/>
        <v/>
      </c>
      <c r="L1959" s="16" t="str" cm="1">
        <f t="array" ref="L1959">IF(E1959="","",_xlfn.IFS(E1959=18,40,E1959=16,3,E1959=10,10))</f>
        <v/>
      </c>
      <c r="M1959" s="22" t="str">
        <f>IF(E1959=18,'Lay Out'!D1959,IF(E1959=10,'Lay Out'!D1959,IF(E1959=16,'Lay Out'!D1959,"")))</f>
        <v/>
      </c>
      <c r="N1959" s="16" t="str">
        <f>IF(K1959=1,'Lay Out'!G1959,"")</f>
        <v/>
      </c>
      <c r="O1959" s="23" t="str">
        <f>IF(K1959=1,'Lay Out'!$J$25,"")</f>
        <v/>
      </c>
      <c r="P1959">
        <f t="shared" si="183"/>
        <v>90646</v>
      </c>
      <c r="Q1959" s="16" t="str">
        <f>IF(K1959=1,'Lay Out'!F1959,"")</f>
        <v/>
      </c>
    </row>
    <row r="1960" spans="1:17" ht="14.4">
      <c r="A1960" t="str">
        <f>IF(C1960="no",_xlfn.XLOOKUP(D1960,'BASE BANCOS'!B:B,'BASE BANCOS'!C:C,"",0,1),IF(C1960&gt;2,_xlfn.XLOOKUP(D1960,'BASE BANCOS'!A:A,'BASE BANCOS'!C:C,"",0,1),""))</f>
        <v/>
      </c>
      <c r="B1960" s="16" t="str">
        <f>_xlfn.XLOOKUP(A1960,'BASE BANCOS'!C:C,'BASE BANCOS'!B:B,"",0,1)</f>
        <v/>
      </c>
      <c r="C1960" t="str">
        <f t="shared" si="185"/>
        <v/>
      </c>
      <c r="D1960" s="16">
        <f t="shared" si="184"/>
        <v>0</v>
      </c>
      <c r="E1960" t="str">
        <f t="shared" si="180"/>
        <v/>
      </c>
      <c r="F1960" s="21" t="str">
        <f>IF('Lay Out'!A1960&gt;1,'Lay Out'!C1960,"")</f>
        <v/>
      </c>
      <c r="G1960">
        <f>'Lay Out'!E1960</f>
        <v>0</v>
      </c>
      <c r="H1960" s="16" t="str">
        <f ca="1">IF('Lay Out'!A1960&gt;3,CONCATENATE('Lay Out'!A1960,RANDBETWEEN(1,99999)),(""))</f>
        <v/>
      </c>
      <c r="I1960" s="16" t="str">
        <f>IF('Lay Out'!A1960&gt;1,'Lay Out'!B1960,"")</f>
        <v/>
      </c>
      <c r="J1960" s="16" t="str">
        <f t="shared" si="181"/>
        <v/>
      </c>
      <c r="K1960" s="16" t="str">
        <f t="shared" si="182"/>
        <v/>
      </c>
      <c r="L1960" s="16" t="str" cm="1">
        <f t="array" ref="L1960">IF(E1960="","",_xlfn.IFS(E1960=18,40,E1960=16,3,E1960=10,10))</f>
        <v/>
      </c>
      <c r="M1960" s="22" t="str">
        <f>IF(E1960=18,'Lay Out'!D1960,IF(E1960=10,'Lay Out'!D1960,IF(E1960=16,'Lay Out'!D1960,"")))</f>
        <v/>
      </c>
      <c r="N1960" s="16" t="str">
        <f>IF(K1960=1,'Lay Out'!G1960,"")</f>
        <v/>
      </c>
      <c r="O1960" s="23" t="str">
        <f>IF(K1960=1,'Lay Out'!$J$25,"")</f>
        <v/>
      </c>
      <c r="P1960">
        <f t="shared" si="183"/>
        <v>90646</v>
      </c>
      <c r="Q1960" s="16" t="str">
        <f>IF(K1960=1,'Lay Out'!F1960,"")</f>
        <v/>
      </c>
    </row>
    <row r="1961" spans="1:17" ht="14.4">
      <c r="A1961" t="str">
        <f>IF(C1961="no",_xlfn.XLOOKUP(D1961,'BASE BANCOS'!B:B,'BASE BANCOS'!C:C,"",0,1),IF(C1961&gt;2,_xlfn.XLOOKUP(D1961,'BASE BANCOS'!A:A,'BASE BANCOS'!C:C,"",0,1),""))</f>
        <v/>
      </c>
      <c r="B1961" s="16" t="str">
        <f>_xlfn.XLOOKUP(A1961,'BASE BANCOS'!C:C,'BASE BANCOS'!B:B,"",0,1)</f>
        <v/>
      </c>
      <c r="C1961" t="str">
        <f t="shared" si="185"/>
        <v/>
      </c>
      <c r="D1961" s="16">
        <f t="shared" si="184"/>
        <v>0</v>
      </c>
      <c r="E1961" t="str">
        <f t="shared" si="180"/>
        <v/>
      </c>
      <c r="F1961" s="21" t="str">
        <f>IF('Lay Out'!A1961&gt;1,'Lay Out'!C1961,"")</f>
        <v/>
      </c>
      <c r="G1961">
        <f>'Lay Out'!E1961</f>
        <v>0</v>
      </c>
      <c r="H1961" s="16" t="str">
        <f ca="1">IF('Lay Out'!A1961&gt;3,CONCATENATE('Lay Out'!A1961,RANDBETWEEN(1,99999)),(""))</f>
        <v/>
      </c>
      <c r="I1961" s="16" t="str">
        <f>IF('Lay Out'!A1961&gt;1,'Lay Out'!B1961,"")</f>
        <v/>
      </c>
      <c r="J1961" s="16" t="str">
        <f t="shared" si="181"/>
        <v/>
      </c>
      <c r="K1961" s="16" t="str">
        <f t="shared" si="182"/>
        <v/>
      </c>
      <c r="L1961" s="16" t="str" cm="1">
        <f t="array" ref="L1961">IF(E1961="","",_xlfn.IFS(E1961=18,40,E1961=16,3,E1961=10,10))</f>
        <v/>
      </c>
      <c r="M1961" s="22" t="str">
        <f>IF(E1961=18,'Lay Out'!D1961,IF(E1961=10,'Lay Out'!D1961,IF(E1961=16,'Lay Out'!D1961,"")))</f>
        <v/>
      </c>
      <c r="N1961" s="16" t="str">
        <f>IF(K1961=1,'Lay Out'!G1961,"")</f>
        <v/>
      </c>
      <c r="O1961" s="23" t="str">
        <f>IF(K1961=1,'Lay Out'!$J$25,"")</f>
        <v/>
      </c>
      <c r="P1961">
        <f t="shared" si="183"/>
        <v>90646</v>
      </c>
      <c r="Q1961" s="16" t="str">
        <f>IF(K1961=1,'Lay Out'!F1961,"")</f>
        <v/>
      </c>
    </row>
    <row r="1962" spans="1:17" ht="14.4">
      <c r="A1962" t="str">
        <f>IF(C1962="no",_xlfn.XLOOKUP(D1962,'BASE BANCOS'!B:B,'BASE BANCOS'!C:C,"",0,1),IF(C1962&gt;2,_xlfn.XLOOKUP(D1962,'BASE BANCOS'!A:A,'BASE BANCOS'!C:C,"",0,1),""))</f>
        <v/>
      </c>
      <c r="B1962" s="16" t="str">
        <f>_xlfn.XLOOKUP(A1962,'BASE BANCOS'!C:C,'BASE BANCOS'!B:B,"",0,1)</f>
        <v/>
      </c>
      <c r="C1962" t="str">
        <f t="shared" si="185"/>
        <v/>
      </c>
      <c r="D1962" s="16">
        <f t="shared" si="184"/>
        <v>0</v>
      </c>
      <c r="E1962" t="str">
        <f t="shared" si="180"/>
        <v/>
      </c>
      <c r="F1962" s="21" t="str">
        <f>IF('Lay Out'!A1962&gt;1,'Lay Out'!C1962,"")</f>
        <v/>
      </c>
      <c r="G1962">
        <f>'Lay Out'!E1962</f>
        <v>0</v>
      </c>
      <c r="H1962" s="16" t="str">
        <f ca="1">IF('Lay Out'!A1962&gt;3,CONCATENATE('Lay Out'!A1962,RANDBETWEEN(1,99999)),(""))</f>
        <v/>
      </c>
      <c r="I1962" s="16" t="str">
        <f>IF('Lay Out'!A1962&gt;1,'Lay Out'!B1962,"")</f>
        <v/>
      </c>
      <c r="J1962" s="16" t="str">
        <f t="shared" si="181"/>
        <v/>
      </c>
      <c r="K1962" s="16" t="str">
        <f t="shared" si="182"/>
        <v/>
      </c>
      <c r="L1962" s="16" t="str" cm="1">
        <f t="array" ref="L1962">IF(E1962="","",_xlfn.IFS(E1962=18,40,E1962=16,3,E1962=10,10))</f>
        <v/>
      </c>
      <c r="M1962" s="22" t="str">
        <f>IF(E1962=18,'Lay Out'!D1962,IF(E1962=10,'Lay Out'!D1962,IF(E1962=16,'Lay Out'!D1962,"")))</f>
        <v/>
      </c>
      <c r="N1962" s="16" t="str">
        <f>IF(K1962=1,'Lay Out'!G1962,"")</f>
        <v/>
      </c>
      <c r="O1962" s="23" t="str">
        <f>IF(K1962=1,'Lay Out'!$J$25,"")</f>
        <v/>
      </c>
      <c r="P1962">
        <f t="shared" si="183"/>
        <v>90646</v>
      </c>
      <c r="Q1962" s="16" t="str">
        <f>IF(K1962=1,'Lay Out'!F1962,"")</f>
        <v/>
      </c>
    </row>
    <row r="1963" spans="1:17" ht="14.4">
      <c r="A1963" t="str">
        <f>IF(C1963="no",_xlfn.XLOOKUP(D1963,'BASE BANCOS'!B:B,'BASE BANCOS'!C:C,"",0,1),IF(C1963&gt;2,_xlfn.XLOOKUP(D1963,'BASE BANCOS'!A:A,'BASE BANCOS'!C:C,"",0,1),""))</f>
        <v/>
      </c>
      <c r="B1963" s="16" t="str">
        <f>_xlfn.XLOOKUP(A1963,'BASE BANCOS'!C:C,'BASE BANCOS'!B:B,"",0,1)</f>
        <v/>
      </c>
      <c r="C1963" t="str">
        <f t="shared" si="185"/>
        <v/>
      </c>
      <c r="D1963" s="16">
        <f t="shared" si="184"/>
        <v>0</v>
      </c>
      <c r="E1963" t="str">
        <f t="shared" si="180"/>
        <v/>
      </c>
      <c r="F1963" s="21" t="str">
        <f>IF('Lay Out'!A1963&gt;1,'Lay Out'!C1963,"")</f>
        <v/>
      </c>
      <c r="G1963">
        <f>'Lay Out'!E1963</f>
        <v>0</v>
      </c>
      <c r="H1963" s="16" t="str">
        <f ca="1">IF('Lay Out'!A1963&gt;3,CONCATENATE('Lay Out'!A1963,RANDBETWEEN(1,99999)),(""))</f>
        <v/>
      </c>
      <c r="I1963" s="16" t="str">
        <f>IF('Lay Out'!A1963&gt;1,'Lay Out'!B1963,"")</f>
        <v/>
      </c>
      <c r="J1963" s="16" t="str">
        <f t="shared" si="181"/>
        <v/>
      </c>
      <c r="K1963" s="16" t="str">
        <f t="shared" si="182"/>
        <v/>
      </c>
      <c r="L1963" s="16" t="str" cm="1">
        <f t="array" ref="L1963">IF(E1963="","",_xlfn.IFS(E1963=18,40,E1963=16,3,E1963=10,10))</f>
        <v/>
      </c>
      <c r="M1963" s="22" t="str">
        <f>IF(E1963=18,'Lay Out'!D1963,IF(E1963=10,'Lay Out'!D1963,IF(E1963=16,'Lay Out'!D1963,"")))</f>
        <v/>
      </c>
      <c r="N1963" s="16" t="str">
        <f>IF(K1963=1,'Lay Out'!G1963,"")</f>
        <v/>
      </c>
      <c r="O1963" s="23" t="str">
        <f>IF(K1963=1,'Lay Out'!$J$25,"")</f>
        <v/>
      </c>
      <c r="P1963">
        <f t="shared" si="183"/>
        <v>90646</v>
      </c>
      <c r="Q1963" s="16" t="str">
        <f>IF(K1963=1,'Lay Out'!F1963,"")</f>
        <v/>
      </c>
    </row>
    <row r="1964" spans="1:17" ht="14.4">
      <c r="A1964" t="str">
        <f>IF(C1964="no",_xlfn.XLOOKUP(D1964,'BASE BANCOS'!B:B,'BASE BANCOS'!C:C,"",0,1),IF(C1964&gt;2,_xlfn.XLOOKUP(D1964,'BASE BANCOS'!A:A,'BASE BANCOS'!C:C,"",0,1),""))</f>
        <v/>
      </c>
      <c r="B1964" s="16" t="str">
        <f>_xlfn.XLOOKUP(A1964,'BASE BANCOS'!C:C,'BASE BANCOS'!B:B,"",0,1)</f>
        <v/>
      </c>
      <c r="C1964" t="str">
        <f t="shared" si="185"/>
        <v/>
      </c>
      <c r="D1964" s="16">
        <f t="shared" si="184"/>
        <v>0</v>
      </c>
      <c r="E1964" t="str">
        <f t="shared" si="180"/>
        <v/>
      </c>
      <c r="F1964" s="21" t="str">
        <f>IF('Lay Out'!A1964&gt;1,'Lay Out'!C1964,"")</f>
        <v/>
      </c>
      <c r="G1964">
        <f>'Lay Out'!E1964</f>
        <v>0</v>
      </c>
      <c r="H1964" s="16" t="str">
        <f ca="1">IF('Lay Out'!A1964&gt;3,CONCATENATE('Lay Out'!A1964,RANDBETWEEN(1,99999)),(""))</f>
        <v/>
      </c>
      <c r="I1964" s="16" t="str">
        <f>IF('Lay Out'!A1964&gt;1,'Lay Out'!B1964,"")</f>
        <v/>
      </c>
      <c r="J1964" s="16" t="str">
        <f t="shared" si="181"/>
        <v/>
      </c>
      <c r="K1964" s="16" t="str">
        <f t="shared" si="182"/>
        <v/>
      </c>
      <c r="L1964" s="16" t="str" cm="1">
        <f t="array" ref="L1964">IF(E1964="","",_xlfn.IFS(E1964=18,40,E1964=16,3,E1964=10,10))</f>
        <v/>
      </c>
      <c r="M1964" s="22" t="str">
        <f>IF(E1964=18,'Lay Out'!D1964,IF(E1964=10,'Lay Out'!D1964,IF(E1964=16,'Lay Out'!D1964,"")))</f>
        <v/>
      </c>
      <c r="N1964" s="16" t="str">
        <f>IF(K1964=1,'Lay Out'!G1964,"")</f>
        <v/>
      </c>
      <c r="O1964" s="23" t="str">
        <f>IF(K1964=1,'Lay Out'!$J$25,"")</f>
        <v/>
      </c>
      <c r="P1964">
        <f t="shared" si="183"/>
        <v>90646</v>
      </c>
      <c r="Q1964" s="16" t="str">
        <f>IF(K1964=1,'Lay Out'!F1964,"")</f>
        <v/>
      </c>
    </row>
    <row r="1965" spans="1:17" ht="14.4">
      <c r="A1965" t="str">
        <f>IF(C1965="no",_xlfn.XLOOKUP(D1965,'BASE BANCOS'!B:B,'BASE BANCOS'!C:C,"",0,1),IF(C1965&gt;2,_xlfn.XLOOKUP(D1965,'BASE BANCOS'!A:A,'BASE BANCOS'!C:C,"",0,1),""))</f>
        <v/>
      </c>
      <c r="B1965" s="16" t="str">
        <f>_xlfn.XLOOKUP(A1965,'BASE BANCOS'!C:C,'BASE BANCOS'!B:B,"",0,1)</f>
        <v/>
      </c>
      <c r="C1965" t="str">
        <f t="shared" si="185"/>
        <v/>
      </c>
      <c r="D1965" s="16">
        <f t="shared" si="184"/>
        <v>0</v>
      </c>
      <c r="E1965" t="str">
        <f t="shared" si="180"/>
        <v/>
      </c>
      <c r="F1965" s="21" t="str">
        <f>IF('Lay Out'!A1965&gt;1,'Lay Out'!C1965,"")</f>
        <v/>
      </c>
      <c r="G1965">
        <f>'Lay Out'!E1965</f>
        <v>0</v>
      </c>
      <c r="H1965" s="16" t="str">
        <f ca="1">IF('Lay Out'!A1965&gt;3,CONCATENATE('Lay Out'!A1965,RANDBETWEEN(1,99999)),(""))</f>
        <v/>
      </c>
      <c r="I1965" s="16" t="str">
        <f>IF('Lay Out'!A1965&gt;1,'Lay Out'!B1965,"")</f>
        <v/>
      </c>
      <c r="J1965" s="16" t="str">
        <f t="shared" si="181"/>
        <v/>
      </c>
      <c r="K1965" s="16" t="str">
        <f t="shared" si="182"/>
        <v/>
      </c>
      <c r="L1965" s="16" t="str" cm="1">
        <f t="array" ref="L1965">IF(E1965="","",_xlfn.IFS(E1965=18,40,E1965=16,3,E1965=10,10))</f>
        <v/>
      </c>
      <c r="M1965" s="22" t="str">
        <f>IF(E1965=18,'Lay Out'!D1965,IF(E1965=10,'Lay Out'!D1965,IF(E1965=16,'Lay Out'!D1965,"")))</f>
        <v/>
      </c>
      <c r="N1965" s="16" t="str">
        <f>IF(K1965=1,'Lay Out'!G1965,"")</f>
        <v/>
      </c>
      <c r="O1965" s="23" t="str">
        <f>IF(K1965=1,'Lay Out'!$J$25,"")</f>
        <v/>
      </c>
      <c r="P1965">
        <f t="shared" si="183"/>
        <v>90646</v>
      </c>
      <c r="Q1965" s="16" t="str">
        <f>IF(K1965=1,'Lay Out'!F1965,"")</f>
        <v/>
      </c>
    </row>
    <row r="1966" spans="1:17" ht="14.4">
      <c r="A1966" t="str">
        <f>IF(C1966="no",_xlfn.XLOOKUP(D1966,'BASE BANCOS'!B:B,'BASE BANCOS'!C:C,"",0,1),IF(C1966&gt;2,_xlfn.XLOOKUP(D1966,'BASE BANCOS'!A:A,'BASE BANCOS'!C:C,"",0,1),""))</f>
        <v/>
      </c>
      <c r="B1966" s="16" t="str">
        <f>_xlfn.XLOOKUP(A1966,'BASE BANCOS'!C:C,'BASE BANCOS'!B:B,"",0,1)</f>
        <v/>
      </c>
      <c r="C1966" t="str">
        <f t="shared" si="185"/>
        <v/>
      </c>
      <c r="D1966" s="16">
        <f t="shared" si="184"/>
        <v>0</v>
      </c>
      <c r="E1966" t="str">
        <f t="shared" si="180"/>
        <v/>
      </c>
      <c r="F1966" s="21" t="str">
        <f>IF('Lay Out'!A1966&gt;1,'Lay Out'!C1966,"")</f>
        <v/>
      </c>
      <c r="G1966">
        <f>'Lay Out'!E1966</f>
        <v>0</v>
      </c>
      <c r="H1966" s="16" t="str">
        <f ca="1">IF('Lay Out'!A1966&gt;3,CONCATENATE('Lay Out'!A1966,RANDBETWEEN(1,99999)),(""))</f>
        <v/>
      </c>
      <c r="I1966" s="16" t="str">
        <f>IF('Lay Out'!A1966&gt;1,'Lay Out'!B1966,"")</f>
        <v/>
      </c>
      <c r="J1966" s="16" t="str">
        <f t="shared" si="181"/>
        <v/>
      </c>
      <c r="K1966" s="16" t="str">
        <f t="shared" si="182"/>
        <v/>
      </c>
      <c r="L1966" s="16" t="str" cm="1">
        <f t="array" ref="L1966">IF(E1966="","",_xlfn.IFS(E1966=18,40,E1966=16,3,E1966=10,10))</f>
        <v/>
      </c>
      <c r="M1966" s="22" t="str">
        <f>IF(E1966=18,'Lay Out'!D1966,IF(E1966=10,'Lay Out'!D1966,IF(E1966=16,'Lay Out'!D1966,"")))</f>
        <v/>
      </c>
      <c r="N1966" s="16" t="str">
        <f>IF(K1966=1,'Lay Out'!G1966,"")</f>
        <v/>
      </c>
      <c r="O1966" s="23" t="str">
        <f>IF(K1966=1,'Lay Out'!$J$25,"")</f>
        <v/>
      </c>
      <c r="P1966">
        <f t="shared" si="183"/>
        <v>90646</v>
      </c>
      <c r="Q1966" s="16" t="str">
        <f>IF(K1966=1,'Lay Out'!F1966,"")</f>
        <v/>
      </c>
    </row>
    <row r="1967" spans="1:17" ht="14.4">
      <c r="A1967" t="str">
        <f>IF(C1967="no",_xlfn.XLOOKUP(D1967,'BASE BANCOS'!B:B,'BASE BANCOS'!C:C,"",0,1),IF(C1967&gt;2,_xlfn.XLOOKUP(D1967,'BASE BANCOS'!A:A,'BASE BANCOS'!C:C,"",0,1),""))</f>
        <v/>
      </c>
      <c r="B1967" s="16" t="str">
        <f>_xlfn.XLOOKUP(A1967,'BASE BANCOS'!C:C,'BASE BANCOS'!B:B,"",0,1)</f>
        <v/>
      </c>
      <c r="C1967" t="str">
        <f t="shared" si="185"/>
        <v/>
      </c>
      <c r="D1967" s="16">
        <f t="shared" si="184"/>
        <v>0</v>
      </c>
      <c r="E1967" t="str">
        <f t="shared" si="180"/>
        <v/>
      </c>
      <c r="F1967" s="21" t="str">
        <f>IF('Lay Out'!A1967&gt;1,'Lay Out'!C1967,"")</f>
        <v/>
      </c>
      <c r="G1967">
        <f>'Lay Out'!E1967</f>
        <v>0</v>
      </c>
      <c r="H1967" s="16" t="str">
        <f ca="1">IF('Lay Out'!A1967&gt;3,CONCATENATE('Lay Out'!A1967,RANDBETWEEN(1,99999)),(""))</f>
        <v/>
      </c>
      <c r="I1967" s="16" t="str">
        <f>IF('Lay Out'!A1967&gt;1,'Lay Out'!B1967,"")</f>
        <v/>
      </c>
      <c r="J1967" s="16" t="str">
        <f t="shared" si="181"/>
        <v/>
      </c>
      <c r="K1967" s="16" t="str">
        <f t="shared" si="182"/>
        <v/>
      </c>
      <c r="L1967" s="16" t="str" cm="1">
        <f t="array" ref="L1967">IF(E1967="","",_xlfn.IFS(E1967=18,40,E1967=16,3,E1967=10,10))</f>
        <v/>
      </c>
      <c r="M1967" s="22" t="str">
        <f>IF(E1967=18,'Lay Out'!D1967,IF(E1967=10,'Lay Out'!D1967,IF(E1967=16,'Lay Out'!D1967,"")))</f>
        <v/>
      </c>
      <c r="N1967" s="16" t="str">
        <f>IF(K1967=1,'Lay Out'!G1967,"")</f>
        <v/>
      </c>
      <c r="O1967" s="23" t="str">
        <f>IF(K1967=1,'Lay Out'!$J$25,"")</f>
        <v/>
      </c>
      <c r="P1967">
        <f t="shared" si="183"/>
        <v>90646</v>
      </c>
      <c r="Q1967" s="16" t="str">
        <f>IF(K1967=1,'Lay Out'!F1967,"")</f>
        <v/>
      </c>
    </row>
    <row r="1968" spans="1:17" ht="14.4">
      <c r="A1968" t="str">
        <f>IF(C1968="no",_xlfn.XLOOKUP(D1968,'BASE BANCOS'!B:B,'BASE BANCOS'!C:C,"",0,1),IF(C1968&gt;2,_xlfn.XLOOKUP(D1968,'BASE BANCOS'!A:A,'BASE BANCOS'!C:C,"",0,1),""))</f>
        <v/>
      </c>
      <c r="B1968" s="16" t="str">
        <f>_xlfn.XLOOKUP(A1968,'BASE BANCOS'!C:C,'BASE BANCOS'!B:B,"",0,1)</f>
        <v/>
      </c>
      <c r="C1968" t="str">
        <f t="shared" si="185"/>
        <v/>
      </c>
      <c r="D1968" s="16">
        <f t="shared" si="184"/>
        <v>0</v>
      </c>
      <c r="E1968" t="str">
        <f t="shared" si="180"/>
        <v/>
      </c>
      <c r="F1968" s="21" t="str">
        <f>IF('Lay Out'!A1968&gt;1,'Lay Out'!C1968,"")</f>
        <v/>
      </c>
      <c r="G1968">
        <f>'Lay Out'!E1968</f>
        <v>0</v>
      </c>
      <c r="H1968" s="16" t="str">
        <f ca="1">IF('Lay Out'!A1968&gt;3,CONCATENATE('Lay Out'!A1968,RANDBETWEEN(1,99999)),(""))</f>
        <v/>
      </c>
      <c r="I1968" s="16" t="str">
        <f>IF('Lay Out'!A1968&gt;1,'Lay Out'!B1968,"")</f>
        <v/>
      </c>
      <c r="J1968" s="16" t="str">
        <f t="shared" si="181"/>
        <v/>
      </c>
      <c r="K1968" s="16" t="str">
        <f t="shared" si="182"/>
        <v/>
      </c>
      <c r="L1968" s="16" t="str" cm="1">
        <f t="array" ref="L1968">IF(E1968="","",_xlfn.IFS(E1968=18,40,E1968=16,3,E1968=10,10))</f>
        <v/>
      </c>
      <c r="M1968" s="22" t="str">
        <f>IF(E1968=18,'Lay Out'!D1968,IF(E1968=10,'Lay Out'!D1968,IF(E1968=16,'Lay Out'!D1968,"")))</f>
        <v/>
      </c>
      <c r="N1968" s="16" t="str">
        <f>IF(K1968=1,'Lay Out'!G1968,"")</f>
        <v/>
      </c>
      <c r="O1968" s="23" t="str">
        <f>IF(K1968=1,'Lay Out'!$J$25,"")</f>
        <v/>
      </c>
      <c r="P1968">
        <f t="shared" si="183"/>
        <v>90646</v>
      </c>
      <c r="Q1968" s="16" t="str">
        <f>IF(K1968=1,'Lay Out'!F1968,"")</f>
        <v/>
      </c>
    </row>
    <row r="1969" spans="1:17" ht="14.4">
      <c r="A1969" t="str">
        <f>IF(C1969="no",_xlfn.XLOOKUP(D1969,'BASE BANCOS'!B:B,'BASE BANCOS'!C:C,"",0,1),IF(C1969&gt;2,_xlfn.XLOOKUP(D1969,'BASE BANCOS'!A:A,'BASE BANCOS'!C:C,"",0,1),""))</f>
        <v/>
      </c>
      <c r="B1969" s="16" t="str">
        <f>_xlfn.XLOOKUP(A1969,'BASE BANCOS'!C:C,'BASE BANCOS'!B:B,"",0,1)</f>
        <v/>
      </c>
      <c r="C1969" t="str">
        <f t="shared" si="185"/>
        <v/>
      </c>
      <c r="D1969" s="16">
        <f t="shared" si="184"/>
        <v>0</v>
      </c>
      <c r="E1969" t="str">
        <f t="shared" si="180"/>
        <v/>
      </c>
      <c r="F1969" s="21" t="str">
        <f>IF('Lay Out'!A1969&gt;1,'Lay Out'!C1969,"")</f>
        <v/>
      </c>
      <c r="G1969">
        <f>'Lay Out'!E1969</f>
        <v>0</v>
      </c>
      <c r="H1969" s="16" t="str">
        <f ca="1">IF('Lay Out'!A1969&gt;3,CONCATENATE('Lay Out'!A1969,RANDBETWEEN(1,99999)),(""))</f>
        <v/>
      </c>
      <c r="I1969" s="16" t="str">
        <f>IF('Lay Out'!A1969&gt;1,'Lay Out'!B1969,"")</f>
        <v/>
      </c>
      <c r="J1969" s="16" t="str">
        <f t="shared" si="181"/>
        <v/>
      </c>
      <c r="K1969" s="16" t="str">
        <f t="shared" si="182"/>
        <v/>
      </c>
      <c r="L1969" s="16" t="str" cm="1">
        <f t="array" ref="L1969">IF(E1969="","",_xlfn.IFS(E1969=18,40,E1969=16,3,E1969=10,10))</f>
        <v/>
      </c>
      <c r="M1969" s="22" t="str">
        <f>IF(E1969=18,'Lay Out'!D1969,IF(E1969=10,'Lay Out'!D1969,IF(E1969=16,'Lay Out'!D1969,"")))</f>
        <v/>
      </c>
      <c r="N1969" s="16" t="str">
        <f>IF(K1969=1,'Lay Out'!G1969,"")</f>
        <v/>
      </c>
      <c r="O1969" s="23" t="str">
        <f>IF(K1969=1,'Lay Out'!$J$25,"")</f>
        <v/>
      </c>
      <c r="P1969">
        <f t="shared" si="183"/>
        <v>90646</v>
      </c>
      <c r="Q1969" s="16" t="str">
        <f>IF(K1969=1,'Lay Out'!F1969,"")</f>
        <v/>
      </c>
    </row>
    <row r="1970" spans="1:17" ht="14.4">
      <c r="A1970" t="str">
        <f>IF(C1970="no",_xlfn.XLOOKUP(D1970,'BASE BANCOS'!B:B,'BASE BANCOS'!C:C,"",0,1),IF(C1970&gt;2,_xlfn.XLOOKUP(D1970,'BASE BANCOS'!A:A,'BASE BANCOS'!C:C,"",0,1),""))</f>
        <v/>
      </c>
      <c r="B1970" s="16" t="str">
        <f>_xlfn.XLOOKUP(A1970,'BASE BANCOS'!C:C,'BASE BANCOS'!B:B,"",0,1)</f>
        <v/>
      </c>
      <c r="C1970" t="str">
        <f t="shared" si="185"/>
        <v/>
      </c>
      <c r="D1970" s="16">
        <f t="shared" si="184"/>
        <v>0</v>
      </c>
      <c r="E1970" t="str">
        <f t="shared" si="180"/>
        <v/>
      </c>
      <c r="F1970" s="21" t="str">
        <f>IF('Lay Out'!A1970&gt;1,'Lay Out'!C1970,"")</f>
        <v/>
      </c>
      <c r="G1970">
        <f>'Lay Out'!E1970</f>
        <v>0</v>
      </c>
      <c r="H1970" s="16" t="str">
        <f ca="1">IF('Lay Out'!A1970&gt;3,CONCATENATE('Lay Out'!A1970,RANDBETWEEN(1,99999)),(""))</f>
        <v/>
      </c>
      <c r="I1970" s="16" t="str">
        <f>IF('Lay Out'!A1970&gt;1,'Lay Out'!B1970,"")</f>
        <v/>
      </c>
      <c r="J1970" s="16" t="str">
        <f t="shared" si="181"/>
        <v/>
      </c>
      <c r="K1970" s="16" t="str">
        <f t="shared" si="182"/>
        <v/>
      </c>
      <c r="L1970" s="16" t="str" cm="1">
        <f t="array" ref="L1970">IF(E1970="","",_xlfn.IFS(E1970=18,40,E1970=16,3,E1970=10,10))</f>
        <v/>
      </c>
      <c r="M1970" s="22" t="str">
        <f>IF(E1970=18,'Lay Out'!D1970,IF(E1970=10,'Lay Out'!D1970,IF(E1970=16,'Lay Out'!D1970,"")))</f>
        <v/>
      </c>
      <c r="N1970" s="16" t="str">
        <f>IF(K1970=1,'Lay Out'!G1970,"")</f>
        <v/>
      </c>
      <c r="O1970" s="23" t="str">
        <f>IF(K1970=1,'Lay Out'!$J$25,"")</f>
        <v/>
      </c>
      <c r="P1970">
        <f t="shared" si="183"/>
        <v>90646</v>
      </c>
      <c r="Q1970" s="16" t="str">
        <f>IF(K1970=1,'Lay Out'!F1970,"")</f>
        <v/>
      </c>
    </row>
    <row r="1971" spans="1:17" ht="14.4">
      <c r="A1971" t="str">
        <f>IF(C1971="no",_xlfn.XLOOKUP(D1971,'BASE BANCOS'!B:B,'BASE BANCOS'!C:C,"",0,1),IF(C1971&gt;2,_xlfn.XLOOKUP(D1971,'BASE BANCOS'!A:A,'BASE BANCOS'!C:C,"",0,1),""))</f>
        <v/>
      </c>
      <c r="B1971" s="16" t="str">
        <f>_xlfn.XLOOKUP(A1971,'BASE BANCOS'!C:C,'BASE BANCOS'!B:B,"",0,1)</f>
        <v/>
      </c>
      <c r="C1971" t="str">
        <f t="shared" si="185"/>
        <v/>
      </c>
      <c r="D1971" s="16">
        <f t="shared" si="184"/>
        <v>0</v>
      </c>
      <c r="E1971" t="str">
        <f t="shared" si="180"/>
        <v/>
      </c>
      <c r="F1971" s="21" t="str">
        <f>IF('Lay Out'!A1971&gt;1,'Lay Out'!C1971,"")</f>
        <v/>
      </c>
      <c r="G1971">
        <f>'Lay Out'!E1971</f>
        <v>0</v>
      </c>
      <c r="H1971" s="16" t="str">
        <f ca="1">IF('Lay Out'!A1971&gt;3,CONCATENATE('Lay Out'!A1971,RANDBETWEEN(1,99999)),(""))</f>
        <v/>
      </c>
      <c r="I1971" s="16" t="str">
        <f>IF('Lay Out'!A1971&gt;1,'Lay Out'!B1971,"")</f>
        <v/>
      </c>
      <c r="J1971" s="16" t="str">
        <f t="shared" si="181"/>
        <v/>
      </c>
      <c r="K1971" s="16" t="str">
        <f t="shared" si="182"/>
        <v/>
      </c>
      <c r="L1971" s="16" t="str" cm="1">
        <f t="array" ref="L1971">IF(E1971="","",_xlfn.IFS(E1971=18,40,E1971=16,3,E1971=10,10))</f>
        <v/>
      </c>
      <c r="M1971" s="22" t="str">
        <f>IF(E1971=18,'Lay Out'!D1971,IF(E1971=10,'Lay Out'!D1971,IF(E1971=16,'Lay Out'!D1971,"")))</f>
        <v/>
      </c>
      <c r="N1971" s="16" t="str">
        <f>IF(K1971=1,'Lay Out'!G1971,"")</f>
        <v/>
      </c>
      <c r="O1971" s="23" t="str">
        <f>IF(K1971=1,'Lay Out'!$J$25,"")</f>
        <v/>
      </c>
      <c r="P1971">
        <f t="shared" si="183"/>
        <v>90646</v>
      </c>
      <c r="Q1971" s="16" t="str">
        <f>IF(K1971=1,'Lay Out'!F1971,"")</f>
        <v/>
      </c>
    </row>
    <row r="1972" spans="1:17" ht="14.4">
      <c r="A1972" t="str">
        <f>IF(C1972="no",_xlfn.XLOOKUP(D1972,'BASE BANCOS'!B:B,'BASE BANCOS'!C:C,"",0,1),IF(C1972&gt;2,_xlfn.XLOOKUP(D1972,'BASE BANCOS'!A:A,'BASE BANCOS'!C:C,"",0,1),""))</f>
        <v/>
      </c>
      <c r="B1972" s="16" t="str">
        <f>_xlfn.XLOOKUP(A1972,'BASE BANCOS'!C:C,'BASE BANCOS'!B:B,"",0,1)</f>
        <v/>
      </c>
      <c r="C1972" t="str">
        <f t="shared" si="185"/>
        <v/>
      </c>
      <c r="D1972" s="16">
        <f t="shared" si="184"/>
        <v>0</v>
      </c>
      <c r="E1972" t="str">
        <f t="shared" si="180"/>
        <v/>
      </c>
      <c r="F1972" s="21" t="str">
        <f>IF('Lay Out'!A1972&gt;1,'Lay Out'!C1972,"")</f>
        <v/>
      </c>
      <c r="G1972">
        <f>'Lay Out'!E1972</f>
        <v>0</v>
      </c>
      <c r="H1972" s="16" t="str">
        <f ca="1">IF('Lay Out'!A1972&gt;3,CONCATENATE('Lay Out'!A1972,RANDBETWEEN(1,99999)),(""))</f>
        <v/>
      </c>
      <c r="I1972" s="16" t="str">
        <f>IF('Lay Out'!A1972&gt;1,'Lay Out'!B1972,"")</f>
        <v/>
      </c>
      <c r="J1972" s="16" t="str">
        <f t="shared" si="181"/>
        <v/>
      </c>
      <c r="K1972" s="16" t="str">
        <f t="shared" si="182"/>
        <v/>
      </c>
      <c r="L1972" s="16" t="str" cm="1">
        <f t="array" ref="L1972">IF(E1972="","",_xlfn.IFS(E1972=18,40,E1972=16,3,E1972=10,10))</f>
        <v/>
      </c>
      <c r="M1972" s="22" t="str">
        <f>IF(E1972=18,'Lay Out'!D1972,IF(E1972=10,'Lay Out'!D1972,IF(E1972=16,'Lay Out'!D1972,"")))</f>
        <v/>
      </c>
      <c r="N1972" s="16" t="str">
        <f>IF(K1972=1,'Lay Out'!G1972,"")</f>
        <v/>
      </c>
      <c r="O1972" s="23" t="str">
        <f>IF(K1972=1,'Lay Out'!$J$25,"")</f>
        <v/>
      </c>
      <c r="P1972">
        <f t="shared" si="183"/>
        <v>90646</v>
      </c>
      <c r="Q1972" s="16" t="str">
        <f>IF(K1972=1,'Lay Out'!F1972,"")</f>
        <v/>
      </c>
    </row>
    <row r="1973" spans="1:17" ht="14.4">
      <c r="A1973" t="str">
        <f>IF(C1973="no",_xlfn.XLOOKUP(D1973,'BASE BANCOS'!B:B,'BASE BANCOS'!C:C,"",0,1),IF(C1973&gt;2,_xlfn.XLOOKUP(D1973,'BASE BANCOS'!A:A,'BASE BANCOS'!C:C,"",0,1),""))</f>
        <v/>
      </c>
      <c r="B1973" s="16" t="str">
        <f>_xlfn.XLOOKUP(A1973,'BASE BANCOS'!C:C,'BASE BANCOS'!B:B,"",0,1)</f>
        <v/>
      </c>
      <c r="C1973" t="str">
        <f t="shared" si="185"/>
        <v/>
      </c>
      <c r="D1973" s="16">
        <f t="shared" si="184"/>
        <v>0</v>
      </c>
      <c r="E1973" t="str">
        <f t="shared" si="180"/>
        <v/>
      </c>
      <c r="F1973" s="21" t="str">
        <f>IF('Lay Out'!A1973&gt;1,'Lay Out'!C1973,"")</f>
        <v/>
      </c>
      <c r="G1973">
        <f>'Lay Out'!E1973</f>
        <v>0</v>
      </c>
      <c r="H1973" s="16" t="str">
        <f ca="1">IF('Lay Out'!A1973&gt;3,CONCATENATE('Lay Out'!A1973,RANDBETWEEN(1,99999)),(""))</f>
        <v/>
      </c>
      <c r="I1973" s="16" t="str">
        <f>IF('Lay Out'!A1973&gt;1,'Lay Out'!B1973,"")</f>
        <v/>
      </c>
      <c r="J1973" s="16" t="str">
        <f t="shared" si="181"/>
        <v/>
      </c>
      <c r="K1973" s="16" t="str">
        <f t="shared" si="182"/>
        <v/>
      </c>
      <c r="L1973" s="16" t="str" cm="1">
        <f t="array" ref="L1973">IF(E1973="","",_xlfn.IFS(E1973=18,40,E1973=16,3,E1973=10,10))</f>
        <v/>
      </c>
      <c r="M1973" s="22" t="str">
        <f>IF(E1973=18,'Lay Out'!D1973,IF(E1973=10,'Lay Out'!D1973,IF(E1973=16,'Lay Out'!D1973,"")))</f>
        <v/>
      </c>
      <c r="N1973" s="16" t="str">
        <f>IF(K1973=1,'Lay Out'!G1973,"")</f>
        <v/>
      </c>
      <c r="O1973" s="23" t="str">
        <f>IF(K1973=1,'Lay Out'!$J$25,"")</f>
        <v/>
      </c>
      <c r="P1973">
        <f t="shared" si="183"/>
        <v>90646</v>
      </c>
      <c r="Q1973" s="16" t="str">
        <f>IF(K1973=1,'Lay Out'!F1973,"")</f>
        <v/>
      </c>
    </row>
    <row r="1974" spans="1:17" ht="14.4">
      <c r="A1974" t="str">
        <f>IF(C1974="no",_xlfn.XLOOKUP(D1974,'BASE BANCOS'!B:B,'BASE BANCOS'!C:C,"",0,1),IF(C1974&gt;2,_xlfn.XLOOKUP(D1974,'BASE BANCOS'!A:A,'BASE BANCOS'!C:C,"",0,1),""))</f>
        <v/>
      </c>
      <c r="B1974" s="16" t="str">
        <f>_xlfn.XLOOKUP(A1974,'BASE BANCOS'!C:C,'BASE BANCOS'!B:B,"",0,1)</f>
        <v/>
      </c>
      <c r="C1974" t="str">
        <f t="shared" si="185"/>
        <v/>
      </c>
      <c r="D1974" s="16">
        <f t="shared" si="184"/>
        <v>0</v>
      </c>
      <c r="E1974" t="str">
        <f t="shared" si="180"/>
        <v/>
      </c>
      <c r="F1974" s="21" t="str">
        <f>IF('Lay Out'!A1974&gt;1,'Lay Out'!C1974,"")</f>
        <v/>
      </c>
      <c r="G1974">
        <f>'Lay Out'!E1974</f>
        <v>0</v>
      </c>
      <c r="H1974" s="16" t="str">
        <f ca="1">IF('Lay Out'!A1974&gt;3,CONCATENATE('Lay Out'!A1974,RANDBETWEEN(1,99999)),(""))</f>
        <v/>
      </c>
      <c r="I1974" s="16" t="str">
        <f>IF('Lay Out'!A1974&gt;1,'Lay Out'!B1974,"")</f>
        <v/>
      </c>
      <c r="J1974" s="16" t="str">
        <f t="shared" si="181"/>
        <v/>
      </c>
      <c r="K1974" s="16" t="str">
        <f t="shared" si="182"/>
        <v/>
      </c>
      <c r="L1974" s="16" t="str" cm="1">
        <f t="array" ref="L1974">IF(E1974="","",_xlfn.IFS(E1974=18,40,E1974=16,3,E1974=10,10))</f>
        <v/>
      </c>
      <c r="M1974" s="22" t="str">
        <f>IF(E1974=18,'Lay Out'!D1974,IF(E1974=10,'Lay Out'!D1974,IF(E1974=16,'Lay Out'!D1974,"")))</f>
        <v/>
      </c>
      <c r="N1974" s="16" t="str">
        <f>IF(K1974=1,'Lay Out'!G1974,"")</f>
        <v/>
      </c>
      <c r="O1974" s="23" t="str">
        <f>IF(K1974=1,'Lay Out'!$J$25,"")</f>
        <v/>
      </c>
      <c r="P1974">
        <f t="shared" si="183"/>
        <v>90646</v>
      </c>
      <c r="Q1974" s="16" t="str">
        <f>IF(K1974=1,'Lay Out'!F1974,"")</f>
        <v/>
      </c>
    </row>
    <row r="1975" spans="1:17" ht="14.4">
      <c r="A1975" t="str">
        <f>IF(C1975="no",_xlfn.XLOOKUP(D1975,'BASE BANCOS'!B:B,'BASE BANCOS'!C:C,"",0,1),IF(C1975&gt;2,_xlfn.XLOOKUP(D1975,'BASE BANCOS'!A:A,'BASE BANCOS'!C:C,"",0,1),""))</f>
        <v/>
      </c>
      <c r="B1975" s="16" t="str">
        <f>_xlfn.XLOOKUP(A1975,'BASE BANCOS'!C:C,'BASE BANCOS'!B:B,"",0,1)</f>
        <v/>
      </c>
      <c r="C1975" t="str">
        <f t="shared" si="185"/>
        <v/>
      </c>
      <c r="D1975" s="16">
        <f t="shared" si="184"/>
        <v>0</v>
      </c>
      <c r="E1975" t="str">
        <f t="shared" si="180"/>
        <v/>
      </c>
      <c r="F1975" s="21" t="str">
        <f>IF('Lay Out'!A1975&gt;1,'Lay Out'!C1975,"")</f>
        <v/>
      </c>
      <c r="G1975">
        <f>'Lay Out'!E1975</f>
        <v>0</v>
      </c>
      <c r="H1975" s="16" t="str">
        <f ca="1">IF('Lay Out'!A1975&gt;3,CONCATENATE('Lay Out'!A1975,RANDBETWEEN(1,99999)),(""))</f>
        <v/>
      </c>
      <c r="I1975" s="16" t="str">
        <f>IF('Lay Out'!A1975&gt;1,'Lay Out'!B1975,"")</f>
        <v/>
      </c>
      <c r="J1975" s="16" t="str">
        <f t="shared" si="181"/>
        <v/>
      </c>
      <c r="K1975" s="16" t="str">
        <f t="shared" si="182"/>
        <v/>
      </c>
      <c r="L1975" s="16" t="str" cm="1">
        <f t="array" ref="L1975">IF(E1975="","",_xlfn.IFS(E1975=18,40,E1975=16,3,E1975=10,10))</f>
        <v/>
      </c>
      <c r="M1975" s="22" t="str">
        <f>IF(E1975=18,'Lay Out'!D1975,IF(E1975=10,'Lay Out'!D1975,IF(E1975=16,'Lay Out'!D1975,"")))</f>
        <v/>
      </c>
      <c r="N1975" s="16" t="str">
        <f>IF(K1975=1,'Lay Out'!G1975,"")</f>
        <v/>
      </c>
      <c r="O1975" s="23" t="str">
        <f>IF(K1975=1,'Lay Out'!$J$25,"")</f>
        <v/>
      </c>
      <c r="P1975">
        <f t="shared" si="183"/>
        <v>90646</v>
      </c>
      <c r="Q1975" s="16" t="str">
        <f>IF(K1975=1,'Lay Out'!F1975,"")</f>
        <v/>
      </c>
    </row>
    <row r="1976" spans="1:17" ht="14.4">
      <c r="A1976" t="str">
        <f>IF(C1976="no",_xlfn.XLOOKUP(D1976,'BASE BANCOS'!B:B,'BASE BANCOS'!C:C,"",0,1),IF(C1976&gt;2,_xlfn.XLOOKUP(D1976,'BASE BANCOS'!A:A,'BASE BANCOS'!C:C,"",0,1),""))</f>
        <v/>
      </c>
      <c r="B1976" s="16" t="str">
        <f>_xlfn.XLOOKUP(A1976,'BASE BANCOS'!C:C,'BASE BANCOS'!B:B,"",0,1)</f>
        <v/>
      </c>
      <c r="C1976" t="str">
        <f t="shared" si="185"/>
        <v/>
      </c>
      <c r="D1976" s="16">
        <f t="shared" si="184"/>
        <v>0</v>
      </c>
      <c r="E1976" t="str">
        <f t="shared" si="180"/>
        <v/>
      </c>
      <c r="F1976" s="21" t="str">
        <f>IF('Lay Out'!A1976&gt;1,'Lay Out'!C1976,"")</f>
        <v/>
      </c>
      <c r="G1976">
        <f>'Lay Out'!E1976</f>
        <v>0</v>
      </c>
      <c r="H1976" s="16" t="str">
        <f ca="1">IF('Lay Out'!A1976&gt;3,CONCATENATE('Lay Out'!A1976,RANDBETWEEN(1,99999)),(""))</f>
        <v/>
      </c>
      <c r="I1976" s="16" t="str">
        <f>IF('Lay Out'!A1976&gt;1,'Lay Out'!B1976,"")</f>
        <v/>
      </c>
      <c r="J1976" s="16" t="str">
        <f t="shared" si="181"/>
        <v/>
      </c>
      <c r="K1976" s="16" t="str">
        <f t="shared" si="182"/>
        <v/>
      </c>
      <c r="L1976" s="16" t="str" cm="1">
        <f t="array" ref="L1976">IF(E1976="","",_xlfn.IFS(E1976=18,40,E1976=16,3,E1976=10,10))</f>
        <v/>
      </c>
      <c r="M1976" s="22" t="str">
        <f>IF(E1976=18,'Lay Out'!D1976,IF(E1976=10,'Lay Out'!D1976,IF(E1976=16,'Lay Out'!D1976,"")))</f>
        <v/>
      </c>
      <c r="N1976" s="16" t="str">
        <f>IF(K1976=1,'Lay Out'!G1976,"")</f>
        <v/>
      </c>
      <c r="O1976" s="23" t="str">
        <f>IF(K1976=1,'Lay Out'!$J$25,"")</f>
        <v/>
      </c>
      <c r="P1976">
        <f t="shared" si="183"/>
        <v>90646</v>
      </c>
      <c r="Q1976" s="16" t="str">
        <f>IF(K1976=1,'Lay Out'!F1976,"")</f>
        <v/>
      </c>
    </row>
    <row r="1977" spans="1:17" ht="14.4">
      <c r="A1977" t="str">
        <f>IF(C1977="no",_xlfn.XLOOKUP(D1977,'BASE BANCOS'!B:B,'BASE BANCOS'!C:C,"",0,1),IF(C1977&gt;2,_xlfn.XLOOKUP(D1977,'BASE BANCOS'!A:A,'BASE BANCOS'!C:C,"",0,1),""))</f>
        <v/>
      </c>
      <c r="B1977" s="16" t="str">
        <f>_xlfn.XLOOKUP(A1977,'BASE BANCOS'!C:C,'BASE BANCOS'!B:B,"",0,1)</f>
        <v/>
      </c>
      <c r="C1977" t="str">
        <f t="shared" si="185"/>
        <v/>
      </c>
      <c r="D1977" s="16">
        <f t="shared" si="184"/>
        <v>0</v>
      </c>
      <c r="E1977" t="str">
        <f t="shared" si="180"/>
        <v/>
      </c>
      <c r="F1977" s="21" t="str">
        <f>IF('Lay Out'!A1977&gt;1,'Lay Out'!C1977,"")</f>
        <v/>
      </c>
      <c r="G1977">
        <f>'Lay Out'!E1977</f>
        <v>0</v>
      </c>
      <c r="H1977" s="16" t="str">
        <f ca="1">IF('Lay Out'!A1977&gt;3,CONCATENATE('Lay Out'!A1977,RANDBETWEEN(1,99999)),(""))</f>
        <v/>
      </c>
      <c r="I1977" s="16" t="str">
        <f>IF('Lay Out'!A1977&gt;1,'Lay Out'!B1977,"")</f>
        <v/>
      </c>
      <c r="J1977" s="16" t="str">
        <f t="shared" si="181"/>
        <v/>
      </c>
      <c r="K1977" s="16" t="str">
        <f t="shared" si="182"/>
        <v/>
      </c>
      <c r="L1977" s="16" t="str" cm="1">
        <f t="array" ref="L1977">IF(E1977="","",_xlfn.IFS(E1977=18,40,E1977=16,3,E1977=10,10))</f>
        <v/>
      </c>
      <c r="M1977" s="22" t="str">
        <f>IF(E1977=18,'Lay Out'!D1977,IF(E1977=10,'Lay Out'!D1977,IF(E1977=16,'Lay Out'!D1977,"")))</f>
        <v/>
      </c>
      <c r="N1977" s="16" t="str">
        <f>IF(K1977=1,'Lay Out'!G1977,"")</f>
        <v/>
      </c>
      <c r="O1977" s="23" t="str">
        <f>IF(K1977=1,'Lay Out'!$J$25,"")</f>
        <v/>
      </c>
      <c r="P1977">
        <f t="shared" si="183"/>
        <v>90646</v>
      </c>
      <c r="Q1977" s="16" t="str">
        <f>IF(K1977=1,'Lay Out'!F1977,"")</f>
        <v/>
      </c>
    </row>
    <row r="1978" spans="1:17" ht="14.4">
      <c r="A1978" t="str">
        <f>IF(C1978="no",_xlfn.XLOOKUP(D1978,'BASE BANCOS'!B:B,'BASE BANCOS'!C:C,"",0,1),IF(C1978&gt;2,_xlfn.XLOOKUP(D1978,'BASE BANCOS'!A:A,'BASE BANCOS'!C:C,"",0,1),""))</f>
        <v/>
      </c>
      <c r="B1978" s="16" t="str">
        <f>_xlfn.XLOOKUP(A1978,'BASE BANCOS'!C:C,'BASE BANCOS'!B:B,"",0,1)</f>
        <v/>
      </c>
      <c r="C1978" t="str">
        <f t="shared" si="185"/>
        <v/>
      </c>
      <c r="D1978" s="16">
        <f t="shared" si="184"/>
        <v>0</v>
      </c>
      <c r="E1978" t="str">
        <f t="shared" si="180"/>
        <v/>
      </c>
      <c r="F1978" s="21" t="str">
        <f>IF('Lay Out'!A1978&gt;1,'Lay Out'!C1978,"")</f>
        <v/>
      </c>
      <c r="G1978">
        <f>'Lay Out'!E1978</f>
        <v>0</v>
      </c>
      <c r="H1978" s="16" t="str">
        <f ca="1">IF('Lay Out'!A1978&gt;3,CONCATENATE('Lay Out'!A1978,RANDBETWEEN(1,99999)),(""))</f>
        <v/>
      </c>
      <c r="I1978" s="16" t="str">
        <f>IF('Lay Out'!A1978&gt;1,'Lay Out'!B1978,"")</f>
        <v/>
      </c>
      <c r="J1978" s="16" t="str">
        <f t="shared" si="181"/>
        <v/>
      </c>
      <c r="K1978" s="16" t="str">
        <f t="shared" si="182"/>
        <v/>
      </c>
      <c r="L1978" s="16" t="str" cm="1">
        <f t="array" ref="L1978">IF(E1978="","",_xlfn.IFS(E1978=18,40,E1978=16,3,E1978=10,10))</f>
        <v/>
      </c>
      <c r="M1978" s="22" t="str">
        <f>IF(E1978=18,'Lay Out'!D1978,IF(E1978=10,'Lay Out'!D1978,IF(E1978=16,'Lay Out'!D1978,"")))</f>
        <v/>
      </c>
      <c r="N1978" s="16" t="str">
        <f>IF(K1978=1,'Lay Out'!G1978,"")</f>
        <v/>
      </c>
      <c r="O1978" s="23" t="str">
        <f>IF(K1978=1,'Lay Out'!$J$25,"")</f>
        <v/>
      </c>
      <c r="P1978">
        <f t="shared" si="183"/>
        <v>90646</v>
      </c>
      <c r="Q1978" s="16" t="str">
        <f>IF(K1978=1,'Lay Out'!F1978,"")</f>
        <v/>
      </c>
    </row>
    <row r="1979" spans="1:17" ht="14.4">
      <c r="A1979" t="str">
        <f>IF(C1979="no",_xlfn.XLOOKUP(D1979,'BASE BANCOS'!B:B,'BASE BANCOS'!C:C,"",0,1),IF(C1979&gt;2,_xlfn.XLOOKUP(D1979,'BASE BANCOS'!A:A,'BASE BANCOS'!C:C,"",0,1),""))</f>
        <v/>
      </c>
      <c r="B1979" s="16" t="str">
        <f>_xlfn.XLOOKUP(A1979,'BASE BANCOS'!C:C,'BASE BANCOS'!B:B,"",0,1)</f>
        <v/>
      </c>
      <c r="C1979" t="str">
        <f t="shared" si="185"/>
        <v/>
      </c>
      <c r="D1979" s="16">
        <f t="shared" si="184"/>
        <v>0</v>
      </c>
      <c r="E1979" t="str">
        <f t="shared" si="180"/>
        <v/>
      </c>
      <c r="F1979" s="21" t="str">
        <f>IF('Lay Out'!A1979&gt;1,'Lay Out'!C1979,"")</f>
        <v/>
      </c>
      <c r="G1979">
        <f>'Lay Out'!E1979</f>
        <v>0</v>
      </c>
      <c r="H1979" s="16" t="str">
        <f ca="1">IF('Lay Out'!A1979&gt;3,CONCATENATE('Lay Out'!A1979,RANDBETWEEN(1,99999)),(""))</f>
        <v/>
      </c>
      <c r="I1979" s="16" t="str">
        <f>IF('Lay Out'!A1979&gt;1,'Lay Out'!B1979,"")</f>
        <v/>
      </c>
      <c r="J1979" s="16" t="str">
        <f t="shared" si="181"/>
        <v/>
      </c>
      <c r="K1979" s="16" t="str">
        <f t="shared" si="182"/>
        <v/>
      </c>
      <c r="L1979" s="16" t="str" cm="1">
        <f t="array" ref="L1979">IF(E1979="","",_xlfn.IFS(E1979=18,40,E1979=16,3,E1979=10,10))</f>
        <v/>
      </c>
      <c r="M1979" s="22" t="str">
        <f>IF(E1979=18,'Lay Out'!D1979,IF(E1979=10,'Lay Out'!D1979,IF(E1979=16,'Lay Out'!D1979,"")))</f>
        <v/>
      </c>
      <c r="N1979" s="16" t="str">
        <f>IF(K1979=1,'Lay Out'!G1979,"")</f>
        <v/>
      </c>
      <c r="O1979" s="23" t="str">
        <f>IF(K1979=1,'Lay Out'!$J$25,"")</f>
        <v/>
      </c>
      <c r="P1979">
        <f t="shared" si="183"/>
        <v>90646</v>
      </c>
      <c r="Q1979" s="16" t="str">
        <f>IF(K1979=1,'Lay Out'!F1979,"")</f>
        <v/>
      </c>
    </row>
    <row r="1980" spans="1:17" ht="14.4">
      <c r="A1980" t="str">
        <f>IF(C1980="no",_xlfn.XLOOKUP(D1980,'BASE BANCOS'!B:B,'BASE BANCOS'!C:C,"",0,1),IF(C1980&gt;2,_xlfn.XLOOKUP(D1980,'BASE BANCOS'!A:A,'BASE BANCOS'!C:C,"",0,1),""))</f>
        <v/>
      </c>
      <c r="B1980" s="16" t="str">
        <f>_xlfn.XLOOKUP(A1980,'BASE BANCOS'!C:C,'BASE BANCOS'!B:B,"",0,1)</f>
        <v/>
      </c>
      <c r="C1980" t="str">
        <f t="shared" si="185"/>
        <v/>
      </c>
      <c r="D1980" s="16">
        <f t="shared" si="184"/>
        <v>0</v>
      </c>
      <c r="E1980" t="str">
        <f t="shared" si="180"/>
        <v/>
      </c>
      <c r="F1980" s="21" t="str">
        <f>IF('Lay Out'!A1980&gt;1,'Lay Out'!C1980,"")</f>
        <v/>
      </c>
      <c r="G1980">
        <f>'Lay Out'!E1980</f>
        <v>0</v>
      </c>
      <c r="H1980" s="16" t="str">
        <f ca="1">IF('Lay Out'!A1980&gt;3,CONCATENATE('Lay Out'!A1980,RANDBETWEEN(1,99999)),(""))</f>
        <v/>
      </c>
      <c r="I1980" s="16" t="str">
        <f>IF('Lay Out'!A1980&gt;1,'Lay Out'!B1980,"")</f>
        <v/>
      </c>
      <c r="J1980" s="16" t="str">
        <f t="shared" si="181"/>
        <v/>
      </c>
      <c r="K1980" s="16" t="str">
        <f t="shared" si="182"/>
        <v/>
      </c>
      <c r="L1980" s="16" t="str" cm="1">
        <f t="array" ref="L1980">IF(E1980="","",_xlfn.IFS(E1980=18,40,E1980=16,3,E1980=10,10))</f>
        <v/>
      </c>
      <c r="M1980" s="22" t="str">
        <f>IF(E1980=18,'Lay Out'!D1980,IF(E1980=10,'Lay Out'!D1980,IF(E1980=16,'Lay Out'!D1980,"")))</f>
        <v/>
      </c>
      <c r="N1980" s="16" t="str">
        <f>IF(K1980=1,'Lay Out'!G1980,"")</f>
        <v/>
      </c>
      <c r="O1980" s="23" t="str">
        <f>IF(K1980=1,'Lay Out'!$J$25,"")</f>
        <v/>
      </c>
      <c r="P1980">
        <f t="shared" si="183"/>
        <v>90646</v>
      </c>
      <c r="Q1980" s="16" t="str">
        <f>IF(K1980=1,'Lay Out'!F1980,"")</f>
        <v/>
      </c>
    </row>
    <row r="1981" spans="1:17" ht="14.4">
      <c r="A1981" t="str">
        <f>IF(C1981="no",_xlfn.XLOOKUP(D1981,'BASE BANCOS'!B:B,'BASE BANCOS'!C:C,"",0,1),IF(C1981&gt;2,_xlfn.XLOOKUP(D1981,'BASE BANCOS'!A:A,'BASE BANCOS'!C:C,"",0,1),""))</f>
        <v/>
      </c>
      <c r="B1981" s="16" t="str">
        <f>_xlfn.XLOOKUP(A1981,'BASE BANCOS'!C:C,'BASE BANCOS'!B:B,"",0,1)</f>
        <v/>
      </c>
      <c r="C1981" t="str">
        <f t="shared" si="185"/>
        <v/>
      </c>
      <c r="D1981" s="16">
        <f t="shared" si="184"/>
        <v>0</v>
      </c>
      <c r="E1981" t="str">
        <f t="shared" si="180"/>
        <v/>
      </c>
      <c r="F1981" s="21" t="str">
        <f>IF('Lay Out'!A1981&gt;1,'Lay Out'!C1981,"")</f>
        <v/>
      </c>
      <c r="G1981">
        <f>'Lay Out'!E1981</f>
        <v>0</v>
      </c>
      <c r="H1981" s="16" t="str">
        <f ca="1">IF('Lay Out'!A1981&gt;3,CONCATENATE('Lay Out'!A1981,RANDBETWEEN(1,99999)),(""))</f>
        <v/>
      </c>
      <c r="I1981" s="16" t="str">
        <f>IF('Lay Out'!A1981&gt;1,'Lay Out'!B1981,"")</f>
        <v/>
      </c>
      <c r="J1981" s="16" t="str">
        <f t="shared" si="181"/>
        <v/>
      </c>
      <c r="K1981" s="16" t="str">
        <f t="shared" si="182"/>
        <v/>
      </c>
      <c r="L1981" s="16" t="str" cm="1">
        <f t="array" ref="L1981">IF(E1981="","",_xlfn.IFS(E1981=18,40,E1981=16,3,E1981=10,10))</f>
        <v/>
      </c>
      <c r="M1981" s="22" t="str">
        <f>IF(E1981=18,'Lay Out'!D1981,IF(E1981=10,'Lay Out'!D1981,IF(E1981=16,'Lay Out'!D1981,"")))</f>
        <v/>
      </c>
      <c r="N1981" s="16" t="str">
        <f>IF(K1981=1,'Lay Out'!G1981,"")</f>
        <v/>
      </c>
      <c r="O1981" s="23" t="str">
        <f>IF(K1981=1,'Lay Out'!$J$25,"")</f>
        <v/>
      </c>
      <c r="P1981">
        <f t="shared" si="183"/>
        <v>90646</v>
      </c>
      <c r="Q1981" s="16" t="str">
        <f>IF(K1981=1,'Lay Out'!F1981,"")</f>
        <v/>
      </c>
    </row>
    <row r="1982" spans="1:17" ht="14.4">
      <c r="A1982" t="str">
        <f>IF(C1982="no",_xlfn.XLOOKUP(D1982,'BASE BANCOS'!B:B,'BASE BANCOS'!C:C,"",0,1),IF(C1982&gt;2,_xlfn.XLOOKUP(D1982,'BASE BANCOS'!A:A,'BASE BANCOS'!C:C,"",0,1),""))</f>
        <v/>
      </c>
      <c r="B1982" s="16" t="str">
        <f>_xlfn.XLOOKUP(A1982,'BASE BANCOS'!C:C,'BASE BANCOS'!B:B,"",0,1)</f>
        <v/>
      </c>
      <c r="C1982" t="str">
        <f t="shared" si="185"/>
        <v/>
      </c>
      <c r="D1982" s="16">
        <f t="shared" si="184"/>
        <v>0</v>
      </c>
      <c r="E1982" t="str">
        <f t="shared" si="180"/>
        <v/>
      </c>
      <c r="F1982" s="21" t="str">
        <f>IF('Lay Out'!A1982&gt;1,'Lay Out'!C1982,"")</f>
        <v/>
      </c>
      <c r="G1982">
        <f>'Lay Out'!E1982</f>
        <v>0</v>
      </c>
      <c r="H1982" s="16" t="str">
        <f ca="1">IF('Lay Out'!A1982&gt;3,CONCATENATE('Lay Out'!A1982,RANDBETWEEN(1,99999)),(""))</f>
        <v/>
      </c>
      <c r="I1982" s="16" t="str">
        <f>IF('Lay Out'!A1982&gt;1,'Lay Out'!B1982,"")</f>
        <v/>
      </c>
      <c r="J1982" s="16" t="str">
        <f t="shared" si="181"/>
        <v/>
      </c>
      <c r="K1982" s="16" t="str">
        <f t="shared" si="182"/>
        <v/>
      </c>
      <c r="L1982" s="16" t="str" cm="1">
        <f t="array" ref="L1982">IF(E1982="","",_xlfn.IFS(E1982=18,40,E1982=16,3,E1982=10,10))</f>
        <v/>
      </c>
      <c r="M1982" s="22" t="str">
        <f>IF(E1982=18,'Lay Out'!D1982,IF(E1982=10,'Lay Out'!D1982,IF(E1982=16,'Lay Out'!D1982,"")))</f>
        <v/>
      </c>
      <c r="N1982" s="16" t="str">
        <f>IF(K1982=1,'Lay Out'!G1982,"")</f>
        <v/>
      </c>
      <c r="O1982" s="23" t="str">
        <f>IF(K1982=1,'Lay Out'!$J$25,"")</f>
        <v/>
      </c>
      <c r="P1982">
        <f t="shared" si="183"/>
        <v>90646</v>
      </c>
      <c r="Q1982" s="16" t="str">
        <f>IF(K1982=1,'Lay Out'!F1982,"")</f>
        <v/>
      </c>
    </row>
    <row r="1983" spans="1:17" ht="14.4">
      <c r="A1983" t="str">
        <f>IF(C1983="no",_xlfn.XLOOKUP(D1983,'BASE BANCOS'!B:B,'BASE BANCOS'!C:C,"",0,1),IF(C1983&gt;2,_xlfn.XLOOKUP(D1983,'BASE BANCOS'!A:A,'BASE BANCOS'!C:C,"",0,1),""))</f>
        <v/>
      </c>
      <c r="B1983" s="16" t="str">
        <f>_xlfn.XLOOKUP(A1983,'BASE BANCOS'!C:C,'BASE BANCOS'!B:B,"",0,1)</f>
        <v/>
      </c>
      <c r="C1983" t="str">
        <f t="shared" si="185"/>
        <v/>
      </c>
      <c r="D1983" s="16">
        <f t="shared" si="184"/>
        <v>0</v>
      </c>
      <c r="E1983" t="str">
        <f t="shared" si="180"/>
        <v/>
      </c>
      <c r="F1983" s="21" t="str">
        <f>IF('Lay Out'!A1983&gt;1,'Lay Out'!C1983,"")</f>
        <v/>
      </c>
      <c r="G1983">
        <f>'Lay Out'!E1983</f>
        <v>0</v>
      </c>
      <c r="H1983" s="16" t="str">
        <f ca="1">IF('Lay Out'!A1983&gt;3,CONCATENATE('Lay Out'!A1983,RANDBETWEEN(1,99999)),(""))</f>
        <v/>
      </c>
      <c r="I1983" s="16" t="str">
        <f>IF('Lay Out'!A1983&gt;1,'Lay Out'!B1983,"")</f>
        <v/>
      </c>
      <c r="J1983" s="16" t="str">
        <f t="shared" si="181"/>
        <v/>
      </c>
      <c r="K1983" s="16" t="str">
        <f t="shared" si="182"/>
        <v/>
      </c>
      <c r="L1983" s="16" t="str" cm="1">
        <f t="array" ref="L1983">IF(E1983="","",_xlfn.IFS(E1983=18,40,E1983=16,3,E1983=10,10))</f>
        <v/>
      </c>
      <c r="M1983" s="22" t="str">
        <f>IF(E1983=18,'Lay Out'!D1983,IF(E1983=10,'Lay Out'!D1983,IF(E1983=16,'Lay Out'!D1983,"")))</f>
        <v/>
      </c>
      <c r="N1983" s="16" t="str">
        <f>IF(K1983=1,'Lay Out'!G1983,"")</f>
        <v/>
      </c>
      <c r="O1983" s="23" t="str">
        <f>IF(K1983=1,'Lay Out'!$J$25,"")</f>
        <v/>
      </c>
      <c r="P1983">
        <f t="shared" si="183"/>
        <v>90646</v>
      </c>
      <c r="Q1983" s="16" t="str">
        <f>IF(K1983=1,'Lay Out'!F1983,"")</f>
        <v/>
      </c>
    </row>
    <row r="1984" spans="1:17" ht="14.4">
      <c r="A1984" t="str">
        <f>IF(C1984="no",_xlfn.XLOOKUP(D1984,'BASE BANCOS'!B:B,'BASE BANCOS'!C:C,"",0,1),IF(C1984&gt;2,_xlfn.XLOOKUP(D1984,'BASE BANCOS'!A:A,'BASE BANCOS'!C:C,"",0,1),""))</f>
        <v/>
      </c>
      <c r="B1984" s="16" t="str">
        <f>_xlfn.XLOOKUP(A1984,'BASE BANCOS'!C:C,'BASE BANCOS'!B:B,"",0,1)</f>
        <v/>
      </c>
      <c r="C1984" t="str">
        <f t="shared" si="185"/>
        <v/>
      </c>
      <c r="D1984" s="16">
        <f t="shared" si="184"/>
        <v>0</v>
      </c>
      <c r="E1984" t="str">
        <f t="shared" si="180"/>
        <v/>
      </c>
      <c r="F1984" s="21" t="str">
        <f>IF('Lay Out'!A1984&gt;1,'Lay Out'!C1984,"")</f>
        <v/>
      </c>
      <c r="G1984">
        <f>'Lay Out'!E1984</f>
        <v>0</v>
      </c>
      <c r="H1984" s="16" t="str">
        <f ca="1">IF('Lay Out'!A1984&gt;3,CONCATENATE('Lay Out'!A1984,RANDBETWEEN(1,99999)),(""))</f>
        <v/>
      </c>
      <c r="I1984" s="16" t="str">
        <f>IF('Lay Out'!A1984&gt;1,'Lay Out'!B1984,"")</f>
        <v/>
      </c>
      <c r="J1984" s="16" t="str">
        <f t="shared" si="181"/>
        <v/>
      </c>
      <c r="K1984" s="16" t="str">
        <f t="shared" si="182"/>
        <v/>
      </c>
      <c r="L1984" s="16" t="str" cm="1">
        <f t="array" ref="L1984">IF(E1984="","",_xlfn.IFS(E1984=18,40,E1984=16,3,E1984=10,10))</f>
        <v/>
      </c>
      <c r="M1984" s="22" t="str">
        <f>IF(E1984=18,'Lay Out'!D1984,IF(E1984=10,'Lay Out'!D1984,IF(E1984=16,'Lay Out'!D1984,"")))</f>
        <v/>
      </c>
      <c r="N1984" s="16" t="str">
        <f>IF(K1984=1,'Lay Out'!G1984,"")</f>
        <v/>
      </c>
      <c r="O1984" s="23" t="str">
        <f>IF(K1984=1,'Lay Out'!$J$25,"")</f>
        <v/>
      </c>
      <c r="P1984">
        <f t="shared" si="183"/>
        <v>90646</v>
      </c>
      <c r="Q1984" s="16" t="str">
        <f>IF(K1984=1,'Lay Out'!F1984,"")</f>
        <v/>
      </c>
    </row>
    <row r="1985" spans="1:17" ht="14.4">
      <c r="A1985" t="str">
        <f>IF(C1985="no",_xlfn.XLOOKUP(D1985,'BASE BANCOS'!B:B,'BASE BANCOS'!C:C,"",0,1),IF(C1985&gt;2,_xlfn.XLOOKUP(D1985,'BASE BANCOS'!A:A,'BASE BANCOS'!C:C,"",0,1),""))</f>
        <v/>
      </c>
      <c r="B1985" s="16" t="str">
        <f>_xlfn.XLOOKUP(A1985,'BASE BANCOS'!C:C,'BASE BANCOS'!B:B,"",0,1)</f>
        <v/>
      </c>
      <c r="C1985" t="str">
        <f t="shared" si="185"/>
        <v/>
      </c>
      <c r="D1985" s="16">
        <f t="shared" si="184"/>
        <v>0</v>
      </c>
      <c r="E1985" t="str">
        <f t="shared" si="180"/>
        <v/>
      </c>
      <c r="F1985" s="21" t="str">
        <f>IF('Lay Out'!A1985&gt;1,'Lay Out'!C1985,"")</f>
        <v/>
      </c>
      <c r="G1985">
        <f>'Lay Out'!E1985</f>
        <v>0</v>
      </c>
      <c r="H1985" s="16" t="str">
        <f ca="1">IF('Lay Out'!A1985&gt;3,CONCATENATE('Lay Out'!A1985,RANDBETWEEN(1,99999)),(""))</f>
        <v/>
      </c>
      <c r="I1985" s="16" t="str">
        <f>IF('Lay Out'!A1985&gt;1,'Lay Out'!B1985,"")</f>
        <v/>
      </c>
      <c r="J1985" s="16" t="str">
        <f t="shared" si="181"/>
        <v/>
      </c>
      <c r="K1985" s="16" t="str">
        <f t="shared" si="182"/>
        <v/>
      </c>
      <c r="L1985" s="16" t="str" cm="1">
        <f t="array" ref="L1985">IF(E1985="","",_xlfn.IFS(E1985=18,40,E1985=16,3,E1985=10,10))</f>
        <v/>
      </c>
      <c r="M1985" s="22" t="str">
        <f>IF(E1985=18,'Lay Out'!D1985,IF(E1985=10,'Lay Out'!D1985,IF(E1985=16,'Lay Out'!D1985,"")))</f>
        <v/>
      </c>
      <c r="N1985" s="16" t="str">
        <f>IF(K1985=1,'Lay Out'!G1985,"")</f>
        <v/>
      </c>
      <c r="O1985" s="23" t="str">
        <f>IF(K1985=1,'Lay Out'!$J$25,"")</f>
        <v/>
      </c>
      <c r="P1985">
        <f t="shared" si="183"/>
        <v>90646</v>
      </c>
      <c r="Q1985" s="16" t="str">
        <f>IF(K1985=1,'Lay Out'!F1985,"")</f>
        <v/>
      </c>
    </row>
    <row r="1986" spans="1:17" ht="14.4">
      <c r="A1986" t="str">
        <f>IF(C1986="no",_xlfn.XLOOKUP(D1986,'BASE BANCOS'!B:B,'BASE BANCOS'!C:C,"",0,1),IF(C1986&gt;2,_xlfn.XLOOKUP(D1986,'BASE BANCOS'!A:A,'BASE BANCOS'!C:C,"",0,1),""))</f>
        <v/>
      </c>
      <c r="B1986" s="16" t="str">
        <f>_xlfn.XLOOKUP(A1986,'BASE BANCOS'!C:C,'BASE BANCOS'!B:B,"",0,1)</f>
        <v/>
      </c>
      <c r="C1986" t="str">
        <f t="shared" si="185"/>
        <v/>
      </c>
      <c r="D1986" s="16">
        <f t="shared" si="184"/>
        <v>0</v>
      </c>
      <c r="E1986" t="str">
        <f t="shared" ref="E1986:E2049" si="186">IF(LEN(F1986)=0,"",LEN(F1986))</f>
        <v/>
      </c>
      <c r="F1986" s="21" t="str">
        <f>IF('Lay Out'!A1986&gt;1,'Lay Out'!C1986,"")</f>
        <v/>
      </c>
      <c r="G1986">
        <f>'Lay Out'!E1986</f>
        <v>0</v>
      </c>
      <c r="H1986" s="16" t="str">
        <f ca="1">IF('Lay Out'!A1986&gt;3,CONCATENATE('Lay Out'!A1986,RANDBETWEEN(1,99999)),(""))</f>
        <v/>
      </c>
      <c r="I1986" s="16" t="str">
        <f>IF('Lay Out'!A1986&gt;1,'Lay Out'!B1986,"")</f>
        <v/>
      </c>
      <c r="J1986" s="16" t="str">
        <f t="shared" si="181"/>
        <v/>
      </c>
      <c r="K1986" s="16" t="str">
        <f t="shared" si="182"/>
        <v/>
      </c>
      <c r="L1986" s="16" t="str" cm="1">
        <f t="array" ref="L1986">IF(E1986="","",_xlfn.IFS(E1986=18,40,E1986=16,3,E1986=10,10))</f>
        <v/>
      </c>
      <c r="M1986" s="22" t="str">
        <f>IF(E1986=18,'Lay Out'!D1986,IF(E1986=10,'Lay Out'!D1986,IF(E1986=16,'Lay Out'!D1986,"")))</f>
        <v/>
      </c>
      <c r="N1986" s="16" t="str">
        <f>IF(K1986=1,'Lay Out'!G1986,"")</f>
        <v/>
      </c>
      <c r="O1986" s="23" t="str">
        <f>IF(K1986=1,'Lay Out'!$J$25,"")</f>
        <v/>
      </c>
      <c r="P1986">
        <f t="shared" si="183"/>
        <v>90646</v>
      </c>
      <c r="Q1986" s="16" t="str">
        <f>IF(K1986=1,'Lay Out'!F1986,"")</f>
        <v/>
      </c>
    </row>
    <row r="1987" spans="1:17" ht="14.4">
      <c r="A1987" t="str">
        <f>IF(C1987="no",_xlfn.XLOOKUP(D1987,'BASE BANCOS'!B:B,'BASE BANCOS'!C:C,"",0,1),IF(C1987&gt;2,_xlfn.XLOOKUP(D1987,'BASE BANCOS'!A:A,'BASE BANCOS'!C:C,"",0,1),""))</f>
        <v/>
      </c>
      <c r="B1987" s="16" t="str">
        <f>_xlfn.XLOOKUP(A1987,'BASE BANCOS'!C:C,'BASE BANCOS'!B:B,"",0,1)</f>
        <v/>
      </c>
      <c r="C1987" t="str">
        <f t="shared" si="185"/>
        <v/>
      </c>
      <c r="D1987" s="16">
        <f t="shared" si="184"/>
        <v>0</v>
      </c>
      <c r="E1987" t="str">
        <f t="shared" si="186"/>
        <v/>
      </c>
      <c r="F1987" s="21" t="str">
        <f>IF('Lay Out'!A1987&gt;1,'Lay Out'!C1987,"")</f>
        <v/>
      </c>
      <c r="G1987">
        <f>'Lay Out'!E1987</f>
        <v>0</v>
      </c>
      <c r="H1987" s="16" t="str">
        <f ca="1">IF('Lay Out'!A1987&gt;3,CONCATENATE('Lay Out'!A1987,RANDBETWEEN(1,99999)),(""))</f>
        <v/>
      </c>
      <c r="I1987" s="16" t="str">
        <f>IF('Lay Out'!A1987&gt;1,'Lay Out'!B1987,"")</f>
        <v/>
      </c>
      <c r="J1987" s="16" t="str">
        <f t="shared" ref="J1987:J2050" si="187">IF(E1987="","","ND")</f>
        <v/>
      </c>
      <c r="K1987" s="16" t="str">
        <f t="shared" ref="K1987:K2050" si="188">IF(E1987=18,1,IF(E1987=10,1,IF(E1987=16,1,"")))</f>
        <v/>
      </c>
      <c r="L1987" s="16" t="str" cm="1">
        <f t="array" ref="L1987">IF(E1987="","",_xlfn.IFS(E1987=18,40,E1987=16,3,E1987=10,10))</f>
        <v/>
      </c>
      <c r="M1987" s="22" t="str">
        <f>IF(E1987=18,'Lay Out'!D1987,IF(E1987=10,'Lay Out'!D1987,IF(E1987=16,'Lay Out'!D1987,"")))</f>
        <v/>
      </c>
      <c r="N1987" s="16" t="str">
        <f>IF(K1987=1,'Lay Out'!G1987,"")</f>
        <v/>
      </c>
      <c r="O1987" s="23" t="str">
        <f>IF(K1987=1,'Lay Out'!$J$25,"")</f>
        <v/>
      </c>
      <c r="P1987">
        <f t="shared" ref="P1987:P2050" si="189">IF(E1987=0,0,90646)</f>
        <v>90646</v>
      </c>
      <c r="Q1987" s="16" t="str">
        <f>IF(K1987=1,'Lay Out'!F1987,"")</f>
        <v/>
      </c>
    </row>
    <row r="1988" spans="1:17" ht="14.4">
      <c r="A1988" t="str">
        <f>IF(C1988="no",_xlfn.XLOOKUP(D1988,'BASE BANCOS'!B:B,'BASE BANCOS'!C:C,"",0,1),IF(C1988&gt;2,_xlfn.XLOOKUP(D1988,'BASE BANCOS'!A:A,'BASE BANCOS'!C:C,"",0,1),""))</f>
        <v/>
      </c>
      <c r="B1988" s="16" t="str">
        <f>_xlfn.XLOOKUP(A1988,'BASE BANCOS'!C:C,'BASE BANCOS'!B:B,"",0,1)</f>
        <v/>
      </c>
      <c r="C1988" t="str">
        <f t="shared" si="185"/>
        <v/>
      </c>
      <c r="D1988" s="16">
        <f t="shared" si="184"/>
        <v>0</v>
      </c>
      <c r="E1988" t="str">
        <f t="shared" si="186"/>
        <v/>
      </c>
      <c r="F1988" s="21" t="str">
        <f>IF('Lay Out'!A1988&gt;1,'Lay Out'!C1988,"")</f>
        <v/>
      </c>
      <c r="G1988">
        <f>'Lay Out'!E1988</f>
        <v>0</v>
      </c>
      <c r="H1988" s="16" t="str">
        <f ca="1">IF('Lay Out'!A1988&gt;3,CONCATENATE('Lay Out'!A1988,RANDBETWEEN(1,99999)),(""))</f>
        <v/>
      </c>
      <c r="I1988" s="16" t="str">
        <f>IF('Lay Out'!A1988&gt;1,'Lay Out'!B1988,"")</f>
        <v/>
      </c>
      <c r="J1988" s="16" t="str">
        <f t="shared" si="187"/>
        <v/>
      </c>
      <c r="K1988" s="16" t="str">
        <f t="shared" si="188"/>
        <v/>
      </c>
      <c r="L1988" s="16" t="str" cm="1">
        <f t="array" ref="L1988">IF(E1988="","",_xlfn.IFS(E1988=18,40,E1988=16,3,E1988=10,10))</f>
        <v/>
      </c>
      <c r="M1988" s="22" t="str">
        <f>IF(E1988=18,'Lay Out'!D1988,IF(E1988=10,'Lay Out'!D1988,IF(E1988=16,'Lay Out'!D1988,"")))</f>
        <v/>
      </c>
      <c r="N1988" s="16" t="str">
        <f>IF(K1988=1,'Lay Out'!G1988,"")</f>
        <v/>
      </c>
      <c r="O1988" s="23" t="str">
        <f>IF(K1988=1,'Lay Out'!$J$25,"")</f>
        <v/>
      </c>
      <c r="P1988">
        <f t="shared" si="189"/>
        <v>90646</v>
      </c>
      <c r="Q1988" s="16" t="str">
        <f>IF(K1988=1,'Lay Out'!F1988,"")</f>
        <v/>
      </c>
    </row>
    <row r="1989" spans="1:17" ht="14.4">
      <c r="A1989" t="str">
        <f>IF(C1989="no",_xlfn.XLOOKUP(D1989,'BASE BANCOS'!B:B,'BASE BANCOS'!C:C,"",0,1),IF(C1989&gt;2,_xlfn.XLOOKUP(D1989,'BASE BANCOS'!A:A,'BASE BANCOS'!C:C,"",0,1),""))</f>
        <v/>
      </c>
      <c r="B1989" s="16" t="str">
        <f>_xlfn.XLOOKUP(A1989,'BASE BANCOS'!C:C,'BASE BANCOS'!B:B,"",0,1)</f>
        <v/>
      </c>
      <c r="C1989" t="str">
        <f t="shared" si="185"/>
        <v/>
      </c>
      <c r="D1989" s="16">
        <f t="shared" ref="D1989:D2052" si="190">IF(E1989=18,MID(F1989,1,3),IF(G1989="","",G1989))</f>
        <v>0</v>
      </c>
      <c r="E1989" t="str">
        <f t="shared" si="186"/>
        <v/>
      </c>
      <c r="F1989" s="21" t="str">
        <f>IF('Lay Out'!A1989&gt;1,'Lay Out'!C1989,"")</f>
        <v/>
      </c>
      <c r="G1989">
        <f>'Lay Out'!E1989</f>
        <v>0</v>
      </c>
      <c r="H1989" s="16" t="str">
        <f ca="1">IF('Lay Out'!A1989&gt;3,CONCATENATE('Lay Out'!A1989,RANDBETWEEN(1,99999)),(""))</f>
        <v/>
      </c>
      <c r="I1989" s="16" t="str">
        <f>IF('Lay Out'!A1989&gt;1,'Lay Out'!B1989,"")</f>
        <v/>
      </c>
      <c r="J1989" s="16" t="str">
        <f t="shared" si="187"/>
        <v/>
      </c>
      <c r="K1989" s="16" t="str">
        <f t="shared" si="188"/>
        <v/>
      </c>
      <c r="L1989" s="16" t="str" cm="1">
        <f t="array" ref="L1989">IF(E1989="","",_xlfn.IFS(E1989=18,40,E1989=16,3,E1989=10,10))</f>
        <v/>
      </c>
      <c r="M1989" s="22" t="str">
        <f>IF(E1989=18,'Lay Out'!D1989,IF(E1989=10,'Lay Out'!D1989,IF(E1989=16,'Lay Out'!D1989,"")))</f>
        <v/>
      </c>
      <c r="N1989" s="16" t="str">
        <f>IF(K1989=1,'Lay Out'!G1989,"")</f>
        <v/>
      </c>
      <c r="O1989" s="23" t="str">
        <f>IF(K1989=1,'Lay Out'!$J$25,"")</f>
        <v/>
      </c>
      <c r="P1989">
        <f t="shared" si="189"/>
        <v>90646</v>
      </c>
      <c r="Q1989" s="16" t="str">
        <f>IF(K1989=1,'Lay Out'!F1989,"")</f>
        <v/>
      </c>
    </row>
    <row r="1990" spans="1:17" ht="14.4">
      <c r="A1990" t="str">
        <f>IF(C1990="no",_xlfn.XLOOKUP(D1990,'BASE BANCOS'!B:B,'BASE BANCOS'!C:C,"",0,1),IF(C1990&gt;2,_xlfn.XLOOKUP(D1990,'BASE BANCOS'!A:A,'BASE BANCOS'!C:C,"",0,1),""))</f>
        <v/>
      </c>
      <c r="B1990" s="16" t="str">
        <f>_xlfn.XLOOKUP(A1990,'BASE BANCOS'!C:C,'BASE BANCOS'!B:B,"",0,1)</f>
        <v/>
      </c>
      <c r="C1990" t="str">
        <f t="shared" ref="C1990:C2053" si="191">IF(E1990=18,"ok",IF(E1990="","","no"))</f>
        <v/>
      </c>
      <c r="D1990" s="16">
        <f t="shared" si="190"/>
        <v>0</v>
      </c>
      <c r="E1990" t="str">
        <f t="shared" si="186"/>
        <v/>
      </c>
      <c r="F1990" s="21" t="str">
        <f>IF('Lay Out'!A1990&gt;1,'Lay Out'!C1990,"")</f>
        <v/>
      </c>
      <c r="G1990">
        <f>'Lay Out'!E1990</f>
        <v>0</v>
      </c>
      <c r="H1990" s="16" t="str">
        <f ca="1">IF('Lay Out'!A1990&gt;3,CONCATENATE('Lay Out'!A1990,RANDBETWEEN(1,99999)),(""))</f>
        <v/>
      </c>
      <c r="I1990" s="16" t="str">
        <f>IF('Lay Out'!A1990&gt;1,'Lay Out'!B1990,"")</f>
        <v/>
      </c>
      <c r="J1990" s="16" t="str">
        <f t="shared" si="187"/>
        <v/>
      </c>
      <c r="K1990" s="16" t="str">
        <f t="shared" si="188"/>
        <v/>
      </c>
      <c r="L1990" s="16" t="str" cm="1">
        <f t="array" ref="L1990">IF(E1990="","",_xlfn.IFS(E1990=18,40,E1990=16,3,E1990=10,10))</f>
        <v/>
      </c>
      <c r="M1990" s="22" t="str">
        <f>IF(E1990=18,'Lay Out'!D1990,IF(E1990=10,'Lay Out'!D1990,IF(E1990=16,'Lay Out'!D1990,"")))</f>
        <v/>
      </c>
      <c r="N1990" s="16" t="str">
        <f>IF(K1990=1,'Lay Out'!G1990,"")</f>
        <v/>
      </c>
      <c r="O1990" s="23" t="str">
        <f>IF(K1990=1,'Lay Out'!$J$25,"")</f>
        <v/>
      </c>
      <c r="P1990">
        <f t="shared" si="189"/>
        <v>90646</v>
      </c>
      <c r="Q1990" s="16" t="str">
        <f>IF(K1990=1,'Lay Out'!F1990,"")</f>
        <v/>
      </c>
    </row>
    <row r="1991" spans="1:17" ht="14.4">
      <c r="A1991" t="str">
        <f>IF(C1991="no",_xlfn.XLOOKUP(D1991,'BASE BANCOS'!B:B,'BASE BANCOS'!C:C,"",0,1),IF(C1991&gt;2,_xlfn.XLOOKUP(D1991,'BASE BANCOS'!A:A,'BASE BANCOS'!C:C,"",0,1),""))</f>
        <v/>
      </c>
      <c r="B1991" s="16" t="str">
        <f>_xlfn.XLOOKUP(A1991,'BASE BANCOS'!C:C,'BASE BANCOS'!B:B,"",0,1)</f>
        <v/>
      </c>
      <c r="C1991" t="str">
        <f t="shared" si="191"/>
        <v/>
      </c>
      <c r="D1991" s="16">
        <f t="shared" si="190"/>
        <v>0</v>
      </c>
      <c r="E1991" t="str">
        <f t="shared" si="186"/>
        <v/>
      </c>
      <c r="F1991" s="21" t="str">
        <f>IF('Lay Out'!A1991&gt;1,'Lay Out'!C1991,"")</f>
        <v/>
      </c>
      <c r="G1991">
        <f>'Lay Out'!E1991</f>
        <v>0</v>
      </c>
      <c r="H1991" s="16" t="str">
        <f ca="1">IF('Lay Out'!A1991&gt;3,CONCATENATE('Lay Out'!A1991,RANDBETWEEN(1,99999)),(""))</f>
        <v/>
      </c>
      <c r="I1991" s="16" t="str">
        <f>IF('Lay Out'!A1991&gt;1,'Lay Out'!B1991,"")</f>
        <v/>
      </c>
      <c r="J1991" s="16" t="str">
        <f t="shared" si="187"/>
        <v/>
      </c>
      <c r="K1991" s="16" t="str">
        <f t="shared" si="188"/>
        <v/>
      </c>
      <c r="L1991" s="16" t="str" cm="1">
        <f t="array" ref="L1991">IF(E1991="","",_xlfn.IFS(E1991=18,40,E1991=16,3,E1991=10,10))</f>
        <v/>
      </c>
      <c r="M1991" s="22" t="str">
        <f>IF(E1991=18,'Lay Out'!D1991,IF(E1991=10,'Lay Out'!D1991,IF(E1991=16,'Lay Out'!D1991,"")))</f>
        <v/>
      </c>
      <c r="N1991" s="16" t="str">
        <f>IF(K1991=1,'Lay Out'!G1991,"")</f>
        <v/>
      </c>
      <c r="O1991" s="23" t="str">
        <f>IF(K1991=1,'Lay Out'!$J$25,"")</f>
        <v/>
      </c>
      <c r="P1991">
        <f t="shared" si="189"/>
        <v>90646</v>
      </c>
      <c r="Q1991" s="16" t="str">
        <f>IF(K1991=1,'Lay Out'!F1991,"")</f>
        <v/>
      </c>
    </row>
    <row r="1992" spans="1:17" ht="14.4">
      <c r="A1992" t="str">
        <f>IF(C1992="no",_xlfn.XLOOKUP(D1992,'BASE BANCOS'!B:B,'BASE BANCOS'!C:C,"",0,1),IF(C1992&gt;2,_xlfn.XLOOKUP(D1992,'BASE BANCOS'!A:A,'BASE BANCOS'!C:C,"",0,1),""))</f>
        <v/>
      </c>
      <c r="B1992" s="16" t="str">
        <f>_xlfn.XLOOKUP(A1992,'BASE BANCOS'!C:C,'BASE BANCOS'!B:B,"",0,1)</f>
        <v/>
      </c>
      <c r="C1992" t="str">
        <f t="shared" si="191"/>
        <v/>
      </c>
      <c r="D1992" s="16">
        <f t="shared" si="190"/>
        <v>0</v>
      </c>
      <c r="E1992" t="str">
        <f t="shared" si="186"/>
        <v/>
      </c>
      <c r="F1992" s="21" t="str">
        <f>IF('Lay Out'!A1992&gt;1,'Lay Out'!C1992,"")</f>
        <v/>
      </c>
      <c r="G1992">
        <f>'Lay Out'!E1992</f>
        <v>0</v>
      </c>
      <c r="H1992" s="16" t="str">
        <f ca="1">IF('Lay Out'!A1992&gt;3,CONCATENATE('Lay Out'!A1992,RANDBETWEEN(1,99999)),(""))</f>
        <v/>
      </c>
      <c r="I1992" s="16" t="str">
        <f>IF('Lay Out'!A1992&gt;1,'Lay Out'!B1992,"")</f>
        <v/>
      </c>
      <c r="J1992" s="16" t="str">
        <f t="shared" si="187"/>
        <v/>
      </c>
      <c r="K1992" s="16" t="str">
        <f t="shared" si="188"/>
        <v/>
      </c>
      <c r="L1992" s="16" t="str" cm="1">
        <f t="array" ref="L1992">IF(E1992="","",_xlfn.IFS(E1992=18,40,E1992=16,3,E1992=10,10))</f>
        <v/>
      </c>
      <c r="M1992" s="22" t="str">
        <f>IF(E1992=18,'Lay Out'!D1992,IF(E1992=10,'Lay Out'!D1992,IF(E1992=16,'Lay Out'!D1992,"")))</f>
        <v/>
      </c>
      <c r="N1992" s="16" t="str">
        <f>IF(K1992=1,'Lay Out'!G1992,"")</f>
        <v/>
      </c>
      <c r="O1992" s="23" t="str">
        <f>IF(K1992=1,'Lay Out'!$J$25,"")</f>
        <v/>
      </c>
      <c r="P1992">
        <f t="shared" si="189"/>
        <v>90646</v>
      </c>
      <c r="Q1992" s="16" t="str">
        <f>IF(K1992=1,'Lay Out'!F1992,"")</f>
        <v/>
      </c>
    </row>
    <row r="1993" spans="1:17" ht="14.4">
      <c r="A1993" t="str">
        <f>IF(C1993="no",_xlfn.XLOOKUP(D1993,'BASE BANCOS'!B:B,'BASE BANCOS'!C:C,"",0,1),IF(C1993&gt;2,_xlfn.XLOOKUP(D1993,'BASE BANCOS'!A:A,'BASE BANCOS'!C:C,"",0,1),""))</f>
        <v/>
      </c>
      <c r="B1993" s="16" t="str">
        <f>_xlfn.XLOOKUP(A1993,'BASE BANCOS'!C:C,'BASE BANCOS'!B:B,"",0,1)</f>
        <v/>
      </c>
      <c r="C1993" t="str">
        <f t="shared" si="191"/>
        <v/>
      </c>
      <c r="D1993" s="16">
        <f t="shared" si="190"/>
        <v>0</v>
      </c>
      <c r="E1993" t="str">
        <f t="shared" si="186"/>
        <v/>
      </c>
      <c r="F1993" s="21" t="str">
        <f>IF('Lay Out'!A1993&gt;1,'Lay Out'!C1993,"")</f>
        <v/>
      </c>
      <c r="G1993">
        <f>'Lay Out'!E1993</f>
        <v>0</v>
      </c>
      <c r="H1993" s="16" t="str">
        <f ca="1">IF('Lay Out'!A1993&gt;3,CONCATENATE('Lay Out'!A1993,RANDBETWEEN(1,99999)),(""))</f>
        <v/>
      </c>
      <c r="I1993" s="16" t="str">
        <f>IF('Lay Out'!A1993&gt;1,'Lay Out'!B1993,"")</f>
        <v/>
      </c>
      <c r="J1993" s="16" t="str">
        <f t="shared" si="187"/>
        <v/>
      </c>
      <c r="K1993" s="16" t="str">
        <f t="shared" si="188"/>
        <v/>
      </c>
      <c r="L1993" s="16" t="str" cm="1">
        <f t="array" ref="L1993">IF(E1993="","",_xlfn.IFS(E1993=18,40,E1993=16,3,E1993=10,10))</f>
        <v/>
      </c>
      <c r="M1993" s="22" t="str">
        <f>IF(E1993=18,'Lay Out'!D1993,IF(E1993=10,'Lay Out'!D1993,IF(E1993=16,'Lay Out'!D1993,"")))</f>
        <v/>
      </c>
      <c r="N1993" s="16" t="str">
        <f>IF(K1993=1,'Lay Out'!G1993,"")</f>
        <v/>
      </c>
      <c r="O1993" s="23" t="str">
        <f>IF(K1993=1,'Lay Out'!$J$25,"")</f>
        <v/>
      </c>
      <c r="P1993">
        <f t="shared" si="189"/>
        <v>90646</v>
      </c>
      <c r="Q1993" s="16" t="str">
        <f>IF(K1993=1,'Lay Out'!F1993,"")</f>
        <v/>
      </c>
    </row>
    <row r="1994" spans="1:17" ht="14.4">
      <c r="A1994" t="str">
        <f>IF(C1994="no",_xlfn.XLOOKUP(D1994,'BASE BANCOS'!B:B,'BASE BANCOS'!C:C,"",0,1),IF(C1994&gt;2,_xlfn.XLOOKUP(D1994,'BASE BANCOS'!A:A,'BASE BANCOS'!C:C,"",0,1),""))</f>
        <v/>
      </c>
      <c r="B1994" s="16" t="str">
        <f>_xlfn.XLOOKUP(A1994,'BASE BANCOS'!C:C,'BASE BANCOS'!B:B,"",0,1)</f>
        <v/>
      </c>
      <c r="C1994" t="str">
        <f t="shared" si="191"/>
        <v/>
      </c>
      <c r="D1994" s="16">
        <f t="shared" si="190"/>
        <v>0</v>
      </c>
      <c r="E1994" t="str">
        <f t="shared" si="186"/>
        <v/>
      </c>
      <c r="F1994" s="21" t="str">
        <f>IF('Lay Out'!A1994&gt;1,'Lay Out'!C1994,"")</f>
        <v/>
      </c>
      <c r="G1994">
        <f>'Lay Out'!E1994</f>
        <v>0</v>
      </c>
      <c r="H1994" s="16" t="str">
        <f ca="1">IF('Lay Out'!A1994&gt;3,CONCATENATE('Lay Out'!A1994,RANDBETWEEN(1,99999)),(""))</f>
        <v/>
      </c>
      <c r="I1994" s="16" t="str">
        <f>IF('Lay Out'!A1994&gt;1,'Lay Out'!B1994,"")</f>
        <v/>
      </c>
      <c r="J1994" s="16" t="str">
        <f t="shared" si="187"/>
        <v/>
      </c>
      <c r="K1994" s="16" t="str">
        <f t="shared" si="188"/>
        <v/>
      </c>
      <c r="L1994" s="16" t="str" cm="1">
        <f t="array" ref="L1994">IF(E1994="","",_xlfn.IFS(E1994=18,40,E1994=16,3,E1994=10,10))</f>
        <v/>
      </c>
      <c r="M1994" s="22" t="str">
        <f>IF(E1994=18,'Lay Out'!D1994,IF(E1994=10,'Lay Out'!D1994,IF(E1994=16,'Lay Out'!D1994,"")))</f>
        <v/>
      </c>
      <c r="N1994" s="16" t="str">
        <f>IF(K1994=1,'Lay Out'!G1994,"")</f>
        <v/>
      </c>
      <c r="O1994" s="23" t="str">
        <f>IF(K1994=1,'Lay Out'!$J$25,"")</f>
        <v/>
      </c>
      <c r="P1994">
        <f t="shared" si="189"/>
        <v>90646</v>
      </c>
      <c r="Q1994" s="16" t="str">
        <f>IF(K1994=1,'Lay Out'!F1994,"")</f>
        <v/>
      </c>
    </row>
    <row r="1995" spans="1:17" ht="14.4">
      <c r="A1995" t="str">
        <f>IF(C1995="no",_xlfn.XLOOKUP(D1995,'BASE BANCOS'!B:B,'BASE BANCOS'!C:C,"",0,1),IF(C1995&gt;2,_xlfn.XLOOKUP(D1995,'BASE BANCOS'!A:A,'BASE BANCOS'!C:C,"",0,1),""))</f>
        <v/>
      </c>
      <c r="B1995" s="16" t="str">
        <f>_xlfn.XLOOKUP(A1995,'BASE BANCOS'!C:C,'BASE BANCOS'!B:B,"",0,1)</f>
        <v/>
      </c>
      <c r="C1995" t="str">
        <f t="shared" si="191"/>
        <v/>
      </c>
      <c r="D1995" s="16">
        <f t="shared" si="190"/>
        <v>0</v>
      </c>
      <c r="E1995" t="str">
        <f t="shared" si="186"/>
        <v/>
      </c>
      <c r="F1995" s="21" t="str">
        <f>IF('Lay Out'!A1995&gt;1,'Lay Out'!C1995,"")</f>
        <v/>
      </c>
      <c r="G1995">
        <f>'Lay Out'!E1995</f>
        <v>0</v>
      </c>
      <c r="H1995" s="16" t="str">
        <f ca="1">IF('Lay Out'!A1995&gt;3,CONCATENATE('Lay Out'!A1995,RANDBETWEEN(1,99999)),(""))</f>
        <v/>
      </c>
      <c r="I1995" s="16" t="str">
        <f>IF('Lay Out'!A1995&gt;1,'Lay Out'!B1995,"")</f>
        <v/>
      </c>
      <c r="J1995" s="16" t="str">
        <f t="shared" si="187"/>
        <v/>
      </c>
      <c r="K1995" s="16" t="str">
        <f t="shared" si="188"/>
        <v/>
      </c>
      <c r="L1995" s="16" t="str" cm="1">
        <f t="array" ref="L1995">IF(E1995="","",_xlfn.IFS(E1995=18,40,E1995=16,3,E1995=10,10))</f>
        <v/>
      </c>
      <c r="M1995" s="22" t="str">
        <f>IF(E1995=18,'Lay Out'!D1995,IF(E1995=10,'Lay Out'!D1995,IF(E1995=16,'Lay Out'!D1995,"")))</f>
        <v/>
      </c>
      <c r="N1995" s="16" t="str">
        <f>IF(K1995=1,'Lay Out'!G1995,"")</f>
        <v/>
      </c>
      <c r="O1995" s="23" t="str">
        <f>IF(K1995=1,'Lay Out'!$J$25,"")</f>
        <v/>
      </c>
      <c r="P1995">
        <f t="shared" si="189"/>
        <v>90646</v>
      </c>
      <c r="Q1995" s="16" t="str">
        <f>IF(K1995=1,'Lay Out'!F1995,"")</f>
        <v/>
      </c>
    </row>
    <row r="1996" spans="1:17" ht="14.4">
      <c r="A1996" t="str">
        <f>IF(C1996="no",_xlfn.XLOOKUP(D1996,'BASE BANCOS'!B:B,'BASE BANCOS'!C:C,"",0,1),IF(C1996&gt;2,_xlfn.XLOOKUP(D1996,'BASE BANCOS'!A:A,'BASE BANCOS'!C:C,"",0,1),""))</f>
        <v/>
      </c>
      <c r="B1996" s="16" t="str">
        <f>_xlfn.XLOOKUP(A1996,'BASE BANCOS'!C:C,'BASE BANCOS'!B:B,"",0,1)</f>
        <v/>
      </c>
      <c r="C1996" t="str">
        <f t="shared" si="191"/>
        <v/>
      </c>
      <c r="D1996" s="16">
        <f t="shared" si="190"/>
        <v>0</v>
      </c>
      <c r="E1996" t="str">
        <f t="shared" si="186"/>
        <v/>
      </c>
      <c r="F1996" s="21" t="str">
        <f>IF('Lay Out'!A1996&gt;1,'Lay Out'!C1996,"")</f>
        <v/>
      </c>
      <c r="G1996">
        <f>'Lay Out'!E1996</f>
        <v>0</v>
      </c>
      <c r="H1996" s="16" t="str">
        <f ca="1">IF('Lay Out'!A1996&gt;3,CONCATENATE('Lay Out'!A1996,RANDBETWEEN(1,99999)),(""))</f>
        <v/>
      </c>
      <c r="I1996" s="16" t="str">
        <f>IF('Lay Out'!A1996&gt;1,'Lay Out'!B1996,"")</f>
        <v/>
      </c>
      <c r="J1996" s="16" t="str">
        <f t="shared" si="187"/>
        <v/>
      </c>
      <c r="K1996" s="16" t="str">
        <f t="shared" si="188"/>
        <v/>
      </c>
      <c r="L1996" s="16" t="str" cm="1">
        <f t="array" ref="L1996">IF(E1996="","",_xlfn.IFS(E1996=18,40,E1996=16,3,E1996=10,10))</f>
        <v/>
      </c>
      <c r="M1996" s="22" t="str">
        <f>IF(E1996=18,'Lay Out'!D1996,IF(E1996=10,'Lay Out'!D1996,IF(E1996=16,'Lay Out'!D1996,"")))</f>
        <v/>
      </c>
      <c r="N1996" s="16" t="str">
        <f>IF(K1996=1,'Lay Out'!G1996,"")</f>
        <v/>
      </c>
      <c r="O1996" s="23" t="str">
        <f>IF(K1996=1,'Lay Out'!$J$25,"")</f>
        <v/>
      </c>
      <c r="P1996">
        <f t="shared" si="189"/>
        <v>90646</v>
      </c>
      <c r="Q1996" s="16" t="str">
        <f>IF(K1996=1,'Lay Out'!F1996,"")</f>
        <v/>
      </c>
    </row>
    <row r="1997" spans="1:17" ht="14.4">
      <c r="A1997" t="str">
        <f>IF(C1997="no",_xlfn.XLOOKUP(D1997,'BASE BANCOS'!B:B,'BASE BANCOS'!C:C,"",0,1),IF(C1997&gt;2,_xlfn.XLOOKUP(D1997,'BASE BANCOS'!A:A,'BASE BANCOS'!C:C,"",0,1),""))</f>
        <v/>
      </c>
      <c r="B1997" s="16" t="str">
        <f>_xlfn.XLOOKUP(A1997,'BASE BANCOS'!C:C,'BASE BANCOS'!B:B,"",0,1)</f>
        <v/>
      </c>
      <c r="C1997" t="str">
        <f t="shared" si="191"/>
        <v/>
      </c>
      <c r="D1997" s="16">
        <f t="shared" si="190"/>
        <v>0</v>
      </c>
      <c r="E1997" t="str">
        <f t="shared" si="186"/>
        <v/>
      </c>
      <c r="F1997" s="21" t="str">
        <f>IF('Lay Out'!A1997&gt;1,'Lay Out'!C1997,"")</f>
        <v/>
      </c>
      <c r="G1997">
        <f>'Lay Out'!E1997</f>
        <v>0</v>
      </c>
      <c r="H1997" s="16" t="str">
        <f ca="1">IF('Lay Out'!A1997&gt;3,CONCATENATE('Lay Out'!A1997,RANDBETWEEN(1,99999)),(""))</f>
        <v/>
      </c>
      <c r="I1997" s="16" t="str">
        <f>IF('Lay Out'!A1997&gt;1,'Lay Out'!B1997,"")</f>
        <v/>
      </c>
      <c r="J1997" s="16" t="str">
        <f t="shared" si="187"/>
        <v/>
      </c>
      <c r="K1997" s="16" t="str">
        <f t="shared" si="188"/>
        <v/>
      </c>
      <c r="L1997" s="16" t="str" cm="1">
        <f t="array" ref="L1997">IF(E1997="","",_xlfn.IFS(E1997=18,40,E1997=16,3,E1997=10,10))</f>
        <v/>
      </c>
      <c r="M1997" s="22" t="str">
        <f>IF(E1997=18,'Lay Out'!D1997,IF(E1997=10,'Lay Out'!D1997,IF(E1997=16,'Lay Out'!D1997,"")))</f>
        <v/>
      </c>
      <c r="N1997" s="16" t="str">
        <f>IF(K1997=1,'Lay Out'!G1997,"")</f>
        <v/>
      </c>
      <c r="O1997" s="23" t="str">
        <f>IF(K1997=1,'Lay Out'!$J$25,"")</f>
        <v/>
      </c>
      <c r="P1997">
        <f t="shared" si="189"/>
        <v>90646</v>
      </c>
      <c r="Q1997" s="16" t="str">
        <f>IF(K1997=1,'Lay Out'!F1997,"")</f>
        <v/>
      </c>
    </row>
    <row r="1998" spans="1:17" ht="14.4">
      <c r="A1998" t="str">
        <f>IF(C1998="no",_xlfn.XLOOKUP(D1998,'BASE BANCOS'!B:B,'BASE BANCOS'!C:C,"",0,1),IF(C1998&gt;2,_xlfn.XLOOKUP(D1998,'BASE BANCOS'!A:A,'BASE BANCOS'!C:C,"",0,1),""))</f>
        <v/>
      </c>
      <c r="B1998" s="16" t="str">
        <f>_xlfn.XLOOKUP(A1998,'BASE BANCOS'!C:C,'BASE BANCOS'!B:B,"",0,1)</f>
        <v/>
      </c>
      <c r="C1998" t="str">
        <f t="shared" si="191"/>
        <v/>
      </c>
      <c r="D1998" s="16">
        <f t="shared" si="190"/>
        <v>0</v>
      </c>
      <c r="E1998" t="str">
        <f t="shared" si="186"/>
        <v/>
      </c>
      <c r="F1998" s="21" t="str">
        <f>IF('Lay Out'!A1998&gt;1,'Lay Out'!C1998,"")</f>
        <v/>
      </c>
      <c r="G1998">
        <f>'Lay Out'!E1998</f>
        <v>0</v>
      </c>
      <c r="H1998" s="16" t="str">
        <f ca="1">IF('Lay Out'!A1998&gt;3,CONCATENATE('Lay Out'!A1998,RANDBETWEEN(1,99999)),(""))</f>
        <v/>
      </c>
      <c r="I1998" s="16" t="str">
        <f>IF('Lay Out'!A1998&gt;1,'Lay Out'!B1998,"")</f>
        <v/>
      </c>
      <c r="J1998" s="16" t="str">
        <f t="shared" si="187"/>
        <v/>
      </c>
      <c r="K1998" s="16" t="str">
        <f t="shared" si="188"/>
        <v/>
      </c>
      <c r="L1998" s="16" t="str" cm="1">
        <f t="array" ref="L1998">IF(E1998="","",_xlfn.IFS(E1998=18,40,E1998=16,3,E1998=10,10))</f>
        <v/>
      </c>
      <c r="M1998" s="22" t="str">
        <f>IF(E1998=18,'Lay Out'!D1998,IF(E1998=10,'Lay Out'!D1998,IF(E1998=16,'Lay Out'!D1998,"")))</f>
        <v/>
      </c>
      <c r="N1998" s="16" t="str">
        <f>IF(K1998=1,'Lay Out'!G1998,"")</f>
        <v/>
      </c>
      <c r="O1998" s="23" t="str">
        <f>IF(K1998=1,'Lay Out'!$J$25,"")</f>
        <v/>
      </c>
      <c r="P1998">
        <f t="shared" si="189"/>
        <v>90646</v>
      </c>
      <c r="Q1998" s="16" t="str">
        <f>IF(K1998=1,'Lay Out'!F1998,"")</f>
        <v/>
      </c>
    </row>
    <row r="1999" spans="1:17" ht="14.4">
      <c r="A1999" t="str">
        <f>IF(C1999="no",_xlfn.XLOOKUP(D1999,'BASE BANCOS'!B:B,'BASE BANCOS'!C:C,"",0,1),IF(C1999&gt;2,_xlfn.XLOOKUP(D1999,'BASE BANCOS'!A:A,'BASE BANCOS'!C:C,"",0,1),""))</f>
        <v/>
      </c>
      <c r="B1999" s="16" t="str">
        <f>_xlfn.XLOOKUP(A1999,'BASE BANCOS'!C:C,'BASE BANCOS'!B:B,"",0,1)</f>
        <v/>
      </c>
      <c r="C1999" t="str">
        <f t="shared" si="191"/>
        <v/>
      </c>
      <c r="D1999" s="16">
        <f t="shared" si="190"/>
        <v>0</v>
      </c>
      <c r="E1999" t="str">
        <f t="shared" si="186"/>
        <v/>
      </c>
      <c r="F1999" s="21" t="str">
        <f>IF('Lay Out'!A1999&gt;1,'Lay Out'!C1999,"")</f>
        <v/>
      </c>
      <c r="G1999">
        <f>'Lay Out'!E1999</f>
        <v>0</v>
      </c>
      <c r="H1999" s="16" t="str">
        <f ca="1">IF('Lay Out'!A1999&gt;3,CONCATENATE('Lay Out'!A1999,RANDBETWEEN(1,99999)),(""))</f>
        <v/>
      </c>
      <c r="I1999" s="16" t="str">
        <f>IF('Lay Out'!A1999&gt;1,'Lay Out'!B1999,"")</f>
        <v/>
      </c>
      <c r="J1999" s="16" t="str">
        <f t="shared" si="187"/>
        <v/>
      </c>
      <c r="K1999" s="16" t="str">
        <f t="shared" si="188"/>
        <v/>
      </c>
      <c r="L1999" s="16" t="str" cm="1">
        <f t="array" ref="L1999">IF(E1999="","",_xlfn.IFS(E1999=18,40,E1999=16,3,E1999=10,10))</f>
        <v/>
      </c>
      <c r="M1999" s="22" t="str">
        <f>IF(E1999=18,'Lay Out'!D1999,IF(E1999=10,'Lay Out'!D1999,IF(E1999=16,'Lay Out'!D1999,"")))</f>
        <v/>
      </c>
      <c r="N1999" s="16" t="str">
        <f>IF(K1999=1,'Lay Out'!G1999,"")</f>
        <v/>
      </c>
      <c r="O1999" s="23" t="str">
        <f>IF(K1999=1,'Lay Out'!$J$25,"")</f>
        <v/>
      </c>
      <c r="P1999">
        <f t="shared" si="189"/>
        <v>90646</v>
      </c>
      <c r="Q1999" s="16" t="str">
        <f>IF(K1999=1,'Lay Out'!F1999,"")</f>
        <v/>
      </c>
    </row>
    <row r="2000" spans="1:17" ht="14.4">
      <c r="A2000" t="str">
        <f>IF(C2000="no",_xlfn.XLOOKUP(D2000,'BASE BANCOS'!B:B,'BASE BANCOS'!C:C,"",0,1),IF(C2000&gt;2,_xlfn.XLOOKUP(D2000,'BASE BANCOS'!A:A,'BASE BANCOS'!C:C,"",0,1),""))</f>
        <v/>
      </c>
      <c r="B2000" s="16" t="str">
        <f>_xlfn.XLOOKUP(A2000,'BASE BANCOS'!C:C,'BASE BANCOS'!B:B,"",0,1)</f>
        <v/>
      </c>
      <c r="C2000" t="str">
        <f t="shared" si="191"/>
        <v/>
      </c>
      <c r="D2000" s="16">
        <f t="shared" si="190"/>
        <v>0</v>
      </c>
      <c r="E2000" t="str">
        <f t="shared" si="186"/>
        <v/>
      </c>
      <c r="F2000" s="21" t="str">
        <f>IF('Lay Out'!A2000&gt;1,'Lay Out'!C2000,"")</f>
        <v/>
      </c>
      <c r="G2000">
        <f>'Lay Out'!E2000</f>
        <v>0</v>
      </c>
      <c r="H2000" s="16" t="str">
        <f ca="1">IF('Lay Out'!A2000&gt;3,CONCATENATE('Lay Out'!A2000,RANDBETWEEN(1,99999)),(""))</f>
        <v/>
      </c>
      <c r="I2000" s="16" t="str">
        <f>IF('Lay Out'!A2000&gt;1,'Lay Out'!B2000,"")</f>
        <v/>
      </c>
      <c r="J2000" s="16" t="str">
        <f t="shared" si="187"/>
        <v/>
      </c>
      <c r="K2000" s="16" t="str">
        <f t="shared" si="188"/>
        <v/>
      </c>
      <c r="L2000" s="16" t="str" cm="1">
        <f t="array" ref="L2000">IF(E2000="","",_xlfn.IFS(E2000=18,40,E2000=16,3,E2000=10,10))</f>
        <v/>
      </c>
      <c r="M2000" s="22" t="str">
        <f>IF(E2000=18,'Lay Out'!D2000,IF(E2000=10,'Lay Out'!D2000,IF(E2000=16,'Lay Out'!D2000,"")))</f>
        <v/>
      </c>
      <c r="N2000" s="16" t="str">
        <f>IF(K2000=1,'Lay Out'!G2000,"")</f>
        <v/>
      </c>
      <c r="O2000" s="23" t="str">
        <f>IF(K2000=1,'Lay Out'!$J$25,"")</f>
        <v/>
      </c>
      <c r="P2000">
        <f t="shared" si="189"/>
        <v>90646</v>
      </c>
      <c r="Q2000" s="16" t="str">
        <f>IF(K2000=1,'Lay Out'!F2000,"")</f>
        <v/>
      </c>
    </row>
    <row r="2001" spans="1:17" ht="14.4">
      <c r="A2001" t="str">
        <f>IF(C2001="no",_xlfn.XLOOKUP(D2001,'BASE BANCOS'!B:B,'BASE BANCOS'!C:C,"",0,1),IF(C2001&gt;2,_xlfn.XLOOKUP(D2001,'BASE BANCOS'!A:A,'BASE BANCOS'!C:C,"",0,1),""))</f>
        <v/>
      </c>
      <c r="B2001" s="16" t="str">
        <f>_xlfn.XLOOKUP(A2001,'BASE BANCOS'!C:C,'BASE BANCOS'!B:B,"",0,1)</f>
        <v/>
      </c>
      <c r="C2001" t="str">
        <f t="shared" si="191"/>
        <v/>
      </c>
      <c r="D2001" s="16">
        <f t="shared" si="190"/>
        <v>0</v>
      </c>
      <c r="E2001" t="str">
        <f t="shared" si="186"/>
        <v/>
      </c>
      <c r="F2001" s="21" t="str">
        <f>IF('Lay Out'!A2001&gt;1,'Lay Out'!C2001,"")</f>
        <v/>
      </c>
      <c r="G2001">
        <f>'Lay Out'!E2001</f>
        <v>0</v>
      </c>
      <c r="H2001" s="16" t="str">
        <f ca="1">IF('Lay Out'!A2001&gt;3,CONCATENATE('Lay Out'!A2001,RANDBETWEEN(1,99999)),(""))</f>
        <v/>
      </c>
      <c r="I2001" s="16" t="str">
        <f>IF('Lay Out'!A2001&gt;1,'Lay Out'!B2001,"")</f>
        <v/>
      </c>
      <c r="J2001" s="16" t="str">
        <f t="shared" si="187"/>
        <v/>
      </c>
      <c r="K2001" s="16" t="str">
        <f t="shared" si="188"/>
        <v/>
      </c>
      <c r="L2001" s="16" t="str" cm="1">
        <f t="array" ref="L2001">IF(E2001="","",_xlfn.IFS(E2001=18,40,E2001=16,3,E2001=10,10))</f>
        <v/>
      </c>
      <c r="M2001" s="22" t="str">
        <f>IF(E2001=18,'Lay Out'!D2001,IF(E2001=10,'Lay Out'!D2001,IF(E2001=16,'Lay Out'!D2001,"")))</f>
        <v/>
      </c>
      <c r="N2001" s="16" t="str">
        <f>IF(K2001=1,'Lay Out'!G2001,"")</f>
        <v/>
      </c>
      <c r="O2001" s="23" t="str">
        <f>IF(K2001=1,'Lay Out'!$J$25,"")</f>
        <v/>
      </c>
      <c r="P2001">
        <f t="shared" si="189"/>
        <v>90646</v>
      </c>
      <c r="Q2001" s="16" t="str">
        <f>IF(K2001=1,'Lay Out'!F2001,"")</f>
        <v/>
      </c>
    </row>
    <row r="2002" spans="1:17" ht="14.4">
      <c r="A2002" t="str">
        <f>IF(C2002="no",_xlfn.XLOOKUP(D2002,'BASE BANCOS'!B:B,'BASE BANCOS'!C:C,"",0,1),IF(C2002&gt;2,_xlfn.XLOOKUP(D2002,'BASE BANCOS'!A:A,'BASE BANCOS'!C:C,"",0,1),""))</f>
        <v/>
      </c>
      <c r="B2002" s="16" t="str">
        <f>_xlfn.XLOOKUP(A2002,'BASE BANCOS'!C:C,'BASE BANCOS'!B:B,"",0,1)</f>
        <v/>
      </c>
      <c r="C2002" t="str">
        <f t="shared" si="191"/>
        <v/>
      </c>
      <c r="D2002" s="16">
        <f t="shared" si="190"/>
        <v>0</v>
      </c>
      <c r="E2002" t="str">
        <f t="shared" si="186"/>
        <v/>
      </c>
      <c r="F2002" s="21" t="str">
        <f>IF('Lay Out'!A2002&gt;1,'Lay Out'!C2002,"")</f>
        <v/>
      </c>
      <c r="G2002">
        <f>'Lay Out'!E2002</f>
        <v>0</v>
      </c>
      <c r="H2002" s="16" t="str">
        <f ca="1">IF('Lay Out'!A2002&gt;3,CONCATENATE('Lay Out'!A2002,RANDBETWEEN(1,99999)),(""))</f>
        <v/>
      </c>
      <c r="I2002" s="16" t="str">
        <f>IF('Lay Out'!A2002&gt;1,'Lay Out'!B2002,"")</f>
        <v/>
      </c>
      <c r="J2002" s="16" t="str">
        <f t="shared" si="187"/>
        <v/>
      </c>
      <c r="K2002" s="16" t="str">
        <f t="shared" si="188"/>
        <v/>
      </c>
      <c r="L2002" s="16" t="str" cm="1">
        <f t="array" ref="L2002">IF(E2002="","",_xlfn.IFS(E2002=18,40,E2002=16,3,E2002=10,10))</f>
        <v/>
      </c>
      <c r="M2002" s="22" t="str">
        <f>IF(E2002=18,'Lay Out'!D2002,IF(E2002=10,'Lay Out'!D2002,IF(E2002=16,'Lay Out'!D2002,"")))</f>
        <v/>
      </c>
      <c r="N2002" s="16" t="str">
        <f>IF(K2002=1,'Lay Out'!G2002,"")</f>
        <v/>
      </c>
      <c r="O2002" s="23" t="str">
        <f>IF(K2002=1,'Lay Out'!$J$25,"")</f>
        <v/>
      </c>
      <c r="P2002">
        <f t="shared" si="189"/>
        <v>90646</v>
      </c>
      <c r="Q2002" s="16" t="str">
        <f>IF(K2002=1,'Lay Out'!F2002,"")</f>
        <v/>
      </c>
    </row>
    <row r="2003" spans="1:17" ht="14.4">
      <c r="A2003" t="str">
        <f>IF(C2003="no",_xlfn.XLOOKUP(D2003,'BASE BANCOS'!B:B,'BASE BANCOS'!C:C,"",0,1),IF(C2003&gt;2,_xlfn.XLOOKUP(D2003,'BASE BANCOS'!A:A,'BASE BANCOS'!C:C,"",0,1),""))</f>
        <v/>
      </c>
      <c r="B2003" s="16" t="str">
        <f>_xlfn.XLOOKUP(A2003,'BASE BANCOS'!C:C,'BASE BANCOS'!B:B,"",0,1)</f>
        <v/>
      </c>
      <c r="C2003" t="str">
        <f t="shared" si="191"/>
        <v/>
      </c>
      <c r="D2003" s="16">
        <f t="shared" si="190"/>
        <v>0</v>
      </c>
      <c r="E2003" t="str">
        <f t="shared" si="186"/>
        <v/>
      </c>
      <c r="F2003" s="21" t="str">
        <f>IF('Lay Out'!A2003&gt;1,'Lay Out'!C2003,"")</f>
        <v/>
      </c>
      <c r="G2003">
        <f>'Lay Out'!E2003</f>
        <v>0</v>
      </c>
      <c r="H2003" s="16" t="str">
        <f ca="1">IF('Lay Out'!A2003&gt;3,CONCATENATE('Lay Out'!A2003,RANDBETWEEN(1,99999)),(""))</f>
        <v/>
      </c>
      <c r="I2003" s="16" t="str">
        <f>IF('Lay Out'!A2003&gt;1,'Lay Out'!B2003,"")</f>
        <v/>
      </c>
      <c r="J2003" s="16" t="str">
        <f t="shared" si="187"/>
        <v/>
      </c>
      <c r="K2003" s="16" t="str">
        <f t="shared" si="188"/>
        <v/>
      </c>
      <c r="L2003" s="16" t="str" cm="1">
        <f t="array" ref="L2003">IF(E2003="","",_xlfn.IFS(E2003=18,40,E2003=16,3,E2003=10,10))</f>
        <v/>
      </c>
      <c r="M2003" s="22" t="str">
        <f>IF(E2003=18,'Lay Out'!D2003,IF(E2003=10,'Lay Out'!D2003,IF(E2003=16,'Lay Out'!D2003,"")))</f>
        <v/>
      </c>
      <c r="N2003" s="16" t="str">
        <f>IF(K2003=1,'Lay Out'!G2003,"")</f>
        <v/>
      </c>
      <c r="O2003" s="23" t="str">
        <f>IF(K2003=1,'Lay Out'!$J$25,"")</f>
        <v/>
      </c>
      <c r="P2003">
        <f t="shared" si="189"/>
        <v>90646</v>
      </c>
      <c r="Q2003" s="16" t="str">
        <f>IF(K2003=1,'Lay Out'!F2003,"")</f>
        <v/>
      </c>
    </row>
    <row r="2004" spans="1:17" ht="14.4">
      <c r="A2004" t="str">
        <f>IF(C2004="no",_xlfn.XLOOKUP(D2004,'BASE BANCOS'!B:B,'BASE BANCOS'!C:C,"",0,1),IF(C2004&gt;2,_xlfn.XLOOKUP(D2004,'BASE BANCOS'!A:A,'BASE BANCOS'!C:C,"",0,1),""))</f>
        <v/>
      </c>
      <c r="B2004" s="16" t="str">
        <f>_xlfn.XLOOKUP(A2004,'BASE BANCOS'!C:C,'BASE BANCOS'!B:B,"",0,1)</f>
        <v/>
      </c>
      <c r="C2004" t="str">
        <f t="shared" si="191"/>
        <v/>
      </c>
      <c r="D2004" s="16">
        <f t="shared" si="190"/>
        <v>0</v>
      </c>
      <c r="E2004" t="str">
        <f t="shared" si="186"/>
        <v/>
      </c>
      <c r="F2004" s="21" t="str">
        <f>IF('Lay Out'!A2004&gt;1,'Lay Out'!C2004,"")</f>
        <v/>
      </c>
      <c r="G2004">
        <f>'Lay Out'!E2004</f>
        <v>0</v>
      </c>
      <c r="H2004" s="16" t="str">
        <f ca="1">IF('Lay Out'!A2004&gt;3,CONCATENATE('Lay Out'!A2004,RANDBETWEEN(1,99999)),(""))</f>
        <v/>
      </c>
      <c r="I2004" s="16" t="str">
        <f>IF('Lay Out'!A2004&gt;1,'Lay Out'!B2004,"")</f>
        <v/>
      </c>
      <c r="J2004" s="16" t="str">
        <f t="shared" si="187"/>
        <v/>
      </c>
      <c r="K2004" s="16" t="str">
        <f t="shared" si="188"/>
        <v/>
      </c>
      <c r="L2004" s="16" t="str" cm="1">
        <f t="array" ref="L2004">IF(E2004="","",_xlfn.IFS(E2004=18,40,E2004=16,3,E2004=10,10))</f>
        <v/>
      </c>
      <c r="M2004" s="22" t="str">
        <f>IF(E2004=18,'Lay Out'!D2004,IF(E2004=10,'Lay Out'!D2004,IF(E2004=16,'Lay Out'!D2004,"")))</f>
        <v/>
      </c>
      <c r="N2004" s="16" t="str">
        <f>IF(K2004=1,'Lay Out'!G2004,"")</f>
        <v/>
      </c>
      <c r="O2004" s="23" t="str">
        <f>IF(K2004=1,'Lay Out'!$J$25,"")</f>
        <v/>
      </c>
      <c r="P2004">
        <f t="shared" si="189"/>
        <v>90646</v>
      </c>
      <c r="Q2004" s="16" t="str">
        <f>IF(K2004=1,'Lay Out'!F2004,"")</f>
        <v/>
      </c>
    </row>
    <row r="2005" spans="1:17" ht="14.4">
      <c r="A2005" t="str">
        <f>IF(C2005="no",_xlfn.XLOOKUP(D2005,'BASE BANCOS'!B:B,'BASE BANCOS'!C:C,"",0,1),IF(C2005&gt;2,_xlfn.XLOOKUP(D2005,'BASE BANCOS'!A:A,'BASE BANCOS'!C:C,"",0,1),""))</f>
        <v/>
      </c>
      <c r="B2005" s="16" t="str">
        <f>_xlfn.XLOOKUP(A2005,'BASE BANCOS'!C:C,'BASE BANCOS'!B:B,"",0,1)</f>
        <v/>
      </c>
      <c r="C2005" t="str">
        <f t="shared" si="191"/>
        <v/>
      </c>
      <c r="D2005" s="16">
        <f t="shared" si="190"/>
        <v>0</v>
      </c>
      <c r="E2005" t="str">
        <f t="shared" si="186"/>
        <v/>
      </c>
      <c r="F2005" s="21" t="str">
        <f>IF('Lay Out'!A2005&gt;1,'Lay Out'!C2005,"")</f>
        <v/>
      </c>
      <c r="G2005">
        <f>'Lay Out'!E2005</f>
        <v>0</v>
      </c>
      <c r="H2005" s="16" t="str">
        <f ca="1">IF('Lay Out'!A2005&gt;3,CONCATENATE('Lay Out'!A2005,RANDBETWEEN(1,99999)),(""))</f>
        <v/>
      </c>
      <c r="I2005" s="16" t="str">
        <f>IF('Lay Out'!A2005&gt;1,'Lay Out'!B2005,"")</f>
        <v/>
      </c>
      <c r="J2005" s="16" t="str">
        <f t="shared" si="187"/>
        <v/>
      </c>
      <c r="K2005" s="16" t="str">
        <f t="shared" si="188"/>
        <v/>
      </c>
      <c r="L2005" s="16" t="str" cm="1">
        <f t="array" ref="L2005">IF(E2005="","",_xlfn.IFS(E2005=18,40,E2005=16,3,E2005=10,10))</f>
        <v/>
      </c>
      <c r="M2005" s="22" t="str">
        <f>IF(E2005=18,'Lay Out'!D2005,IF(E2005=10,'Lay Out'!D2005,IF(E2005=16,'Lay Out'!D2005,"")))</f>
        <v/>
      </c>
      <c r="N2005" s="16" t="str">
        <f>IF(K2005=1,'Lay Out'!G2005,"")</f>
        <v/>
      </c>
      <c r="O2005" s="23" t="str">
        <f>IF(K2005=1,'Lay Out'!$J$25,"")</f>
        <v/>
      </c>
      <c r="P2005">
        <f t="shared" si="189"/>
        <v>90646</v>
      </c>
      <c r="Q2005" s="16" t="str">
        <f>IF(K2005=1,'Lay Out'!F2005,"")</f>
        <v/>
      </c>
    </row>
    <row r="2006" spans="1:17" ht="14.4">
      <c r="A2006" t="str">
        <f>IF(C2006="no",_xlfn.XLOOKUP(D2006,'BASE BANCOS'!B:B,'BASE BANCOS'!C:C,"",0,1),IF(C2006&gt;2,_xlfn.XLOOKUP(D2006,'BASE BANCOS'!A:A,'BASE BANCOS'!C:C,"",0,1),""))</f>
        <v/>
      </c>
      <c r="B2006" s="16" t="str">
        <f>_xlfn.XLOOKUP(A2006,'BASE BANCOS'!C:C,'BASE BANCOS'!B:B,"",0,1)</f>
        <v/>
      </c>
      <c r="C2006" t="str">
        <f t="shared" si="191"/>
        <v/>
      </c>
      <c r="D2006" s="16">
        <f t="shared" si="190"/>
        <v>0</v>
      </c>
      <c r="E2006" t="str">
        <f t="shared" si="186"/>
        <v/>
      </c>
      <c r="F2006" s="21" t="str">
        <f>IF('Lay Out'!A2006&gt;1,'Lay Out'!C2006,"")</f>
        <v/>
      </c>
      <c r="G2006">
        <f>'Lay Out'!E2006</f>
        <v>0</v>
      </c>
      <c r="H2006" s="16" t="str">
        <f ca="1">IF('Lay Out'!A2006&gt;3,CONCATENATE('Lay Out'!A2006,RANDBETWEEN(1,99999)),(""))</f>
        <v/>
      </c>
      <c r="I2006" s="16" t="str">
        <f>IF('Lay Out'!A2006&gt;1,'Lay Out'!B2006,"")</f>
        <v/>
      </c>
      <c r="J2006" s="16" t="str">
        <f t="shared" si="187"/>
        <v/>
      </c>
      <c r="K2006" s="16" t="str">
        <f t="shared" si="188"/>
        <v/>
      </c>
      <c r="L2006" s="16" t="str" cm="1">
        <f t="array" ref="L2006">IF(E2006="","",_xlfn.IFS(E2006=18,40,E2006=16,3,E2006=10,10))</f>
        <v/>
      </c>
      <c r="M2006" s="22" t="str">
        <f>IF(E2006=18,'Lay Out'!D2006,IF(E2006=10,'Lay Out'!D2006,IF(E2006=16,'Lay Out'!D2006,"")))</f>
        <v/>
      </c>
      <c r="N2006" s="16" t="str">
        <f>IF(K2006=1,'Lay Out'!G2006,"")</f>
        <v/>
      </c>
      <c r="O2006" s="23" t="str">
        <f>IF(K2006=1,'Lay Out'!$J$25,"")</f>
        <v/>
      </c>
      <c r="P2006">
        <f t="shared" si="189"/>
        <v>90646</v>
      </c>
      <c r="Q2006" s="16" t="str">
        <f>IF(K2006=1,'Lay Out'!F2006,"")</f>
        <v/>
      </c>
    </row>
    <row r="2007" spans="1:17" ht="14.4">
      <c r="A2007" t="str">
        <f>IF(C2007="no",_xlfn.XLOOKUP(D2007,'BASE BANCOS'!B:B,'BASE BANCOS'!C:C,"",0,1),IF(C2007&gt;2,_xlfn.XLOOKUP(D2007,'BASE BANCOS'!A:A,'BASE BANCOS'!C:C,"",0,1),""))</f>
        <v/>
      </c>
      <c r="B2007" s="16" t="str">
        <f>_xlfn.XLOOKUP(A2007,'BASE BANCOS'!C:C,'BASE BANCOS'!B:B,"",0,1)</f>
        <v/>
      </c>
      <c r="C2007" t="str">
        <f t="shared" si="191"/>
        <v/>
      </c>
      <c r="D2007" s="16">
        <f t="shared" si="190"/>
        <v>0</v>
      </c>
      <c r="E2007" t="str">
        <f t="shared" si="186"/>
        <v/>
      </c>
      <c r="F2007" s="21" t="str">
        <f>IF('Lay Out'!A2007&gt;1,'Lay Out'!C2007,"")</f>
        <v/>
      </c>
      <c r="G2007">
        <f>'Lay Out'!E2007</f>
        <v>0</v>
      </c>
      <c r="H2007" s="16" t="str">
        <f ca="1">IF('Lay Out'!A2007&gt;3,CONCATENATE('Lay Out'!A2007,RANDBETWEEN(1,99999)),(""))</f>
        <v/>
      </c>
      <c r="I2007" s="16" t="str">
        <f>IF('Lay Out'!A2007&gt;1,'Lay Out'!B2007,"")</f>
        <v/>
      </c>
      <c r="J2007" s="16" t="str">
        <f t="shared" si="187"/>
        <v/>
      </c>
      <c r="K2007" s="16" t="str">
        <f t="shared" si="188"/>
        <v/>
      </c>
      <c r="L2007" s="16" t="str" cm="1">
        <f t="array" ref="L2007">IF(E2007="","",_xlfn.IFS(E2007=18,40,E2007=16,3,E2007=10,10))</f>
        <v/>
      </c>
      <c r="M2007" s="22" t="str">
        <f>IF(E2007=18,'Lay Out'!D2007,IF(E2007=10,'Lay Out'!D2007,IF(E2007=16,'Lay Out'!D2007,"")))</f>
        <v/>
      </c>
      <c r="N2007" s="16" t="str">
        <f>IF(K2007=1,'Lay Out'!G2007,"")</f>
        <v/>
      </c>
      <c r="O2007" s="23" t="str">
        <f>IF(K2007=1,'Lay Out'!$J$25,"")</f>
        <v/>
      </c>
      <c r="P2007">
        <f t="shared" si="189"/>
        <v>90646</v>
      </c>
      <c r="Q2007" s="16" t="str">
        <f>IF(K2007=1,'Lay Out'!F2007,"")</f>
        <v/>
      </c>
    </row>
    <row r="2008" spans="1:17" ht="14.4">
      <c r="A2008" t="str">
        <f>IF(C2008="no",_xlfn.XLOOKUP(D2008,'BASE BANCOS'!B:B,'BASE BANCOS'!C:C,"",0,1),IF(C2008&gt;2,_xlfn.XLOOKUP(D2008,'BASE BANCOS'!A:A,'BASE BANCOS'!C:C,"",0,1),""))</f>
        <v/>
      </c>
      <c r="B2008" s="16" t="str">
        <f>_xlfn.XLOOKUP(A2008,'BASE BANCOS'!C:C,'BASE BANCOS'!B:B,"",0,1)</f>
        <v/>
      </c>
      <c r="C2008" t="str">
        <f t="shared" si="191"/>
        <v/>
      </c>
      <c r="D2008" s="16">
        <f t="shared" si="190"/>
        <v>0</v>
      </c>
      <c r="E2008" t="str">
        <f t="shared" si="186"/>
        <v/>
      </c>
      <c r="F2008" s="21" t="str">
        <f>IF('Lay Out'!A2008&gt;1,'Lay Out'!C2008,"")</f>
        <v/>
      </c>
      <c r="G2008">
        <f>'Lay Out'!E2008</f>
        <v>0</v>
      </c>
      <c r="H2008" s="16" t="str">
        <f ca="1">IF('Lay Out'!A2008&gt;3,CONCATENATE('Lay Out'!A2008,RANDBETWEEN(1,99999)),(""))</f>
        <v/>
      </c>
      <c r="I2008" s="16" t="str">
        <f>IF('Lay Out'!A2008&gt;1,'Lay Out'!B2008,"")</f>
        <v/>
      </c>
      <c r="J2008" s="16" t="str">
        <f t="shared" si="187"/>
        <v/>
      </c>
      <c r="K2008" s="16" t="str">
        <f t="shared" si="188"/>
        <v/>
      </c>
      <c r="L2008" s="16" t="str" cm="1">
        <f t="array" ref="L2008">IF(E2008="","",_xlfn.IFS(E2008=18,40,E2008=16,3,E2008=10,10))</f>
        <v/>
      </c>
      <c r="M2008" s="22" t="str">
        <f>IF(E2008=18,'Lay Out'!D2008,IF(E2008=10,'Lay Out'!D2008,IF(E2008=16,'Lay Out'!D2008,"")))</f>
        <v/>
      </c>
      <c r="N2008" s="16" t="str">
        <f>IF(K2008=1,'Lay Out'!G2008,"")</f>
        <v/>
      </c>
      <c r="O2008" s="23" t="str">
        <f>IF(K2008=1,'Lay Out'!$J$25,"")</f>
        <v/>
      </c>
      <c r="P2008">
        <f t="shared" si="189"/>
        <v>90646</v>
      </c>
      <c r="Q2008" s="16" t="str">
        <f>IF(K2008=1,'Lay Out'!F2008,"")</f>
        <v/>
      </c>
    </row>
    <row r="2009" spans="1:17" ht="14.4">
      <c r="A2009" t="str">
        <f>IF(C2009="no",_xlfn.XLOOKUP(D2009,'BASE BANCOS'!B:B,'BASE BANCOS'!C:C,"",0,1),IF(C2009&gt;2,_xlfn.XLOOKUP(D2009,'BASE BANCOS'!A:A,'BASE BANCOS'!C:C,"",0,1),""))</f>
        <v/>
      </c>
      <c r="B2009" s="16" t="str">
        <f>_xlfn.XLOOKUP(A2009,'BASE BANCOS'!C:C,'BASE BANCOS'!B:B,"",0,1)</f>
        <v/>
      </c>
      <c r="C2009" t="str">
        <f t="shared" si="191"/>
        <v/>
      </c>
      <c r="D2009" s="16">
        <f t="shared" si="190"/>
        <v>0</v>
      </c>
      <c r="E2009" t="str">
        <f t="shared" si="186"/>
        <v/>
      </c>
      <c r="F2009" s="21" t="str">
        <f>IF('Lay Out'!A2009&gt;1,'Lay Out'!C2009,"")</f>
        <v/>
      </c>
      <c r="G2009">
        <f>'Lay Out'!E2009</f>
        <v>0</v>
      </c>
      <c r="H2009" s="16" t="str">
        <f ca="1">IF('Lay Out'!A2009&gt;3,CONCATENATE('Lay Out'!A2009,RANDBETWEEN(1,99999)),(""))</f>
        <v/>
      </c>
      <c r="I2009" s="16" t="str">
        <f>IF('Lay Out'!A2009&gt;1,'Lay Out'!B2009,"")</f>
        <v/>
      </c>
      <c r="J2009" s="16" t="str">
        <f t="shared" si="187"/>
        <v/>
      </c>
      <c r="K2009" s="16" t="str">
        <f t="shared" si="188"/>
        <v/>
      </c>
      <c r="L2009" s="16" t="str" cm="1">
        <f t="array" ref="L2009">IF(E2009="","",_xlfn.IFS(E2009=18,40,E2009=16,3,E2009=10,10))</f>
        <v/>
      </c>
      <c r="M2009" s="22" t="str">
        <f>IF(E2009=18,'Lay Out'!D2009,IF(E2009=10,'Lay Out'!D2009,IF(E2009=16,'Lay Out'!D2009,"")))</f>
        <v/>
      </c>
      <c r="N2009" s="16" t="str">
        <f>IF(K2009=1,'Lay Out'!G2009,"")</f>
        <v/>
      </c>
      <c r="O2009" s="23" t="str">
        <f>IF(K2009=1,'Lay Out'!$J$25,"")</f>
        <v/>
      </c>
      <c r="P2009">
        <f t="shared" si="189"/>
        <v>90646</v>
      </c>
      <c r="Q2009" s="16" t="str">
        <f>IF(K2009=1,'Lay Out'!F2009,"")</f>
        <v/>
      </c>
    </row>
    <row r="2010" spans="1:17" ht="14.4">
      <c r="A2010" t="str">
        <f>IF(C2010="no",_xlfn.XLOOKUP(D2010,'BASE BANCOS'!B:B,'BASE BANCOS'!C:C,"",0,1),IF(C2010&gt;2,_xlfn.XLOOKUP(D2010,'BASE BANCOS'!A:A,'BASE BANCOS'!C:C,"",0,1),""))</f>
        <v/>
      </c>
      <c r="B2010" s="16" t="str">
        <f>_xlfn.XLOOKUP(A2010,'BASE BANCOS'!C:C,'BASE BANCOS'!B:B,"",0,1)</f>
        <v/>
      </c>
      <c r="C2010" t="str">
        <f t="shared" si="191"/>
        <v/>
      </c>
      <c r="D2010" s="16">
        <f t="shared" si="190"/>
        <v>0</v>
      </c>
      <c r="E2010" t="str">
        <f t="shared" si="186"/>
        <v/>
      </c>
      <c r="F2010" s="21" t="str">
        <f>IF('Lay Out'!A2010&gt;1,'Lay Out'!C2010,"")</f>
        <v/>
      </c>
      <c r="G2010">
        <f>'Lay Out'!E2010</f>
        <v>0</v>
      </c>
      <c r="H2010" s="16" t="str">
        <f ca="1">IF('Lay Out'!A2010&gt;3,CONCATENATE('Lay Out'!A2010,RANDBETWEEN(1,99999)),(""))</f>
        <v/>
      </c>
      <c r="I2010" s="16" t="str">
        <f>IF('Lay Out'!A2010&gt;1,'Lay Out'!B2010,"")</f>
        <v/>
      </c>
      <c r="J2010" s="16" t="str">
        <f t="shared" si="187"/>
        <v/>
      </c>
      <c r="K2010" s="16" t="str">
        <f t="shared" si="188"/>
        <v/>
      </c>
      <c r="L2010" s="16" t="str" cm="1">
        <f t="array" ref="L2010">IF(E2010="","",_xlfn.IFS(E2010=18,40,E2010=16,3,E2010=10,10))</f>
        <v/>
      </c>
      <c r="M2010" s="22" t="str">
        <f>IF(E2010=18,'Lay Out'!D2010,IF(E2010=10,'Lay Out'!D2010,IF(E2010=16,'Lay Out'!D2010,"")))</f>
        <v/>
      </c>
      <c r="N2010" s="16" t="str">
        <f>IF(K2010=1,'Lay Out'!G2010,"")</f>
        <v/>
      </c>
      <c r="O2010" s="23" t="str">
        <f>IF(K2010=1,'Lay Out'!$J$25,"")</f>
        <v/>
      </c>
      <c r="P2010">
        <f t="shared" si="189"/>
        <v>90646</v>
      </c>
      <c r="Q2010" s="16" t="str">
        <f>IF(K2010=1,'Lay Out'!F2010,"")</f>
        <v/>
      </c>
    </row>
    <row r="2011" spans="1:17" ht="14.4">
      <c r="A2011" t="str">
        <f>IF(C2011="no",_xlfn.XLOOKUP(D2011,'BASE BANCOS'!B:B,'BASE BANCOS'!C:C,"",0,1),IF(C2011&gt;2,_xlfn.XLOOKUP(D2011,'BASE BANCOS'!A:A,'BASE BANCOS'!C:C,"",0,1),""))</f>
        <v/>
      </c>
      <c r="B2011" s="16" t="str">
        <f>_xlfn.XLOOKUP(A2011,'BASE BANCOS'!C:C,'BASE BANCOS'!B:B,"",0,1)</f>
        <v/>
      </c>
      <c r="C2011" t="str">
        <f t="shared" si="191"/>
        <v/>
      </c>
      <c r="D2011" s="16">
        <f t="shared" si="190"/>
        <v>0</v>
      </c>
      <c r="E2011" t="str">
        <f t="shared" si="186"/>
        <v/>
      </c>
      <c r="F2011" s="21" t="str">
        <f>IF('Lay Out'!A2011&gt;1,'Lay Out'!C2011,"")</f>
        <v/>
      </c>
      <c r="G2011">
        <f>'Lay Out'!E2011</f>
        <v>0</v>
      </c>
      <c r="H2011" s="16" t="str">
        <f ca="1">IF('Lay Out'!A2011&gt;3,CONCATENATE('Lay Out'!A2011,RANDBETWEEN(1,99999)),(""))</f>
        <v/>
      </c>
      <c r="I2011" s="16" t="str">
        <f>IF('Lay Out'!A2011&gt;1,'Lay Out'!B2011,"")</f>
        <v/>
      </c>
      <c r="J2011" s="16" t="str">
        <f t="shared" si="187"/>
        <v/>
      </c>
      <c r="K2011" s="16" t="str">
        <f t="shared" si="188"/>
        <v/>
      </c>
      <c r="L2011" s="16" t="str" cm="1">
        <f t="array" ref="L2011">IF(E2011="","",_xlfn.IFS(E2011=18,40,E2011=16,3,E2011=10,10))</f>
        <v/>
      </c>
      <c r="M2011" s="22" t="str">
        <f>IF(E2011=18,'Lay Out'!D2011,IF(E2011=10,'Lay Out'!D2011,IF(E2011=16,'Lay Out'!D2011,"")))</f>
        <v/>
      </c>
      <c r="N2011" s="16" t="str">
        <f>IF(K2011=1,'Lay Out'!G2011,"")</f>
        <v/>
      </c>
      <c r="O2011" s="23" t="str">
        <f>IF(K2011=1,'Lay Out'!$J$25,"")</f>
        <v/>
      </c>
      <c r="P2011">
        <f t="shared" si="189"/>
        <v>90646</v>
      </c>
      <c r="Q2011" s="16" t="str">
        <f>IF(K2011=1,'Lay Out'!F2011,"")</f>
        <v/>
      </c>
    </row>
    <row r="2012" spans="1:17" ht="14.4">
      <c r="A2012" t="str">
        <f>IF(C2012="no",_xlfn.XLOOKUP(D2012,'BASE BANCOS'!B:B,'BASE BANCOS'!C:C,"",0,1),IF(C2012&gt;2,_xlfn.XLOOKUP(D2012,'BASE BANCOS'!A:A,'BASE BANCOS'!C:C,"",0,1),""))</f>
        <v/>
      </c>
      <c r="B2012" s="16" t="str">
        <f>_xlfn.XLOOKUP(A2012,'BASE BANCOS'!C:C,'BASE BANCOS'!B:B,"",0,1)</f>
        <v/>
      </c>
      <c r="C2012" t="str">
        <f t="shared" si="191"/>
        <v/>
      </c>
      <c r="D2012" s="16">
        <f t="shared" si="190"/>
        <v>0</v>
      </c>
      <c r="E2012" t="str">
        <f t="shared" si="186"/>
        <v/>
      </c>
      <c r="F2012" s="21" t="str">
        <f>IF('Lay Out'!A2012&gt;1,'Lay Out'!C2012,"")</f>
        <v/>
      </c>
      <c r="G2012">
        <f>'Lay Out'!E2012</f>
        <v>0</v>
      </c>
      <c r="H2012" s="16" t="str">
        <f ca="1">IF('Lay Out'!A2012&gt;3,CONCATENATE('Lay Out'!A2012,RANDBETWEEN(1,99999)),(""))</f>
        <v/>
      </c>
      <c r="I2012" s="16" t="str">
        <f>IF('Lay Out'!A2012&gt;1,'Lay Out'!B2012,"")</f>
        <v/>
      </c>
      <c r="J2012" s="16" t="str">
        <f t="shared" si="187"/>
        <v/>
      </c>
      <c r="K2012" s="16" t="str">
        <f t="shared" si="188"/>
        <v/>
      </c>
      <c r="L2012" s="16" t="str" cm="1">
        <f t="array" ref="L2012">IF(E2012="","",_xlfn.IFS(E2012=18,40,E2012=16,3,E2012=10,10))</f>
        <v/>
      </c>
      <c r="M2012" s="22" t="str">
        <f>IF(E2012=18,'Lay Out'!D2012,IF(E2012=10,'Lay Out'!D2012,IF(E2012=16,'Lay Out'!D2012,"")))</f>
        <v/>
      </c>
      <c r="N2012" s="16" t="str">
        <f>IF(K2012=1,'Lay Out'!G2012,"")</f>
        <v/>
      </c>
      <c r="O2012" s="23" t="str">
        <f>IF(K2012=1,'Lay Out'!$J$25,"")</f>
        <v/>
      </c>
      <c r="P2012">
        <f t="shared" si="189"/>
        <v>90646</v>
      </c>
      <c r="Q2012" s="16" t="str">
        <f>IF(K2012=1,'Lay Out'!F2012,"")</f>
        <v/>
      </c>
    </row>
    <row r="2013" spans="1:17" ht="14.4">
      <c r="A2013" t="str">
        <f>IF(C2013="no",_xlfn.XLOOKUP(D2013,'BASE BANCOS'!B:B,'BASE BANCOS'!C:C,"",0,1),IF(C2013&gt;2,_xlfn.XLOOKUP(D2013,'BASE BANCOS'!A:A,'BASE BANCOS'!C:C,"",0,1),""))</f>
        <v/>
      </c>
      <c r="B2013" s="16" t="str">
        <f>_xlfn.XLOOKUP(A2013,'BASE BANCOS'!C:C,'BASE BANCOS'!B:B,"",0,1)</f>
        <v/>
      </c>
      <c r="C2013" t="str">
        <f t="shared" si="191"/>
        <v/>
      </c>
      <c r="D2013" s="16">
        <f t="shared" si="190"/>
        <v>0</v>
      </c>
      <c r="E2013" t="str">
        <f t="shared" si="186"/>
        <v/>
      </c>
      <c r="F2013" s="21" t="str">
        <f>IF('Lay Out'!A2013&gt;1,'Lay Out'!C2013,"")</f>
        <v/>
      </c>
      <c r="G2013">
        <f>'Lay Out'!E2013</f>
        <v>0</v>
      </c>
      <c r="H2013" s="16" t="str">
        <f ca="1">IF('Lay Out'!A2013&gt;3,CONCATENATE('Lay Out'!A2013,RANDBETWEEN(1,99999)),(""))</f>
        <v/>
      </c>
      <c r="I2013" s="16" t="str">
        <f>IF('Lay Out'!A2013&gt;1,'Lay Out'!B2013,"")</f>
        <v/>
      </c>
      <c r="J2013" s="16" t="str">
        <f t="shared" si="187"/>
        <v/>
      </c>
      <c r="K2013" s="16" t="str">
        <f t="shared" si="188"/>
        <v/>
      </c>
      <c r="L2013" s="16" t="str" cm="1">
        <f t="array" ref="L2013">IF(E2013="","",_xlfn.IFS(E2013=18,40,E2013=16,3,E2013=10,10))</f>
        <v/>
      </c>
      <c r="M2013" s="22" t="str">
        <f>IF(E2013=18,'Lay Out'!D2013,IF(E2013=10,'Lay Out'!D2013,IF(E2013=16,'Lay Out'!D2013,"")))</f>
        <v/>
      </c>
      <c r="N2013" s="16" t="str">
        <f>IF(K2013=1,'Lay Out'!G2013,"")</f>
        <v/>
      </c>
      <c r="O2013" s="23" t="str">
        <f>IF(K2013=1,'Lay Out'!$J$25,"")</f>
        <v/>
      </c>
      <c r="P2013">
        <f t="shared" si="189"/>
        <v>90646</v>
      </c>
      <c r="Q2013" s="16" t="str">
        <f>IF(K2013=1,'Lay Out'!F2013,"")</f>
        <v/>
      </c>
    </row>
    <row r="2014" spans="1:17" ht="14.4">
      <c r="A2014" t="str">
        <f>IF(C2014="no",_xlfn.XLOOKUP(D2014,'BASE BANCOS'!B:B,'BASE BANCOS'!C:C,"",0,1),IF(C2014&gt;2,_xlfn.XLOOKUP(D2014,'BASE BANCOS'!A:A,'BASE BANCOS'!C:C,"",0,1),""))</f>
        <v/>
      </c>
      <c r="B2014" s="16" t="str">
        <f>_xlfn.XLOOKUP(A2014,'BASE BANCOS'!C:C,'BASE BANCOS'!B:B,"",0,1)</f>
        <v/>
      </c>
      <c r="C2014" t="str">
        <f t="shared" si="191"/>
        <v/>
      </c>
      <c r="D2014" s="16">
        <f t="shared" si="190"/>
        <v>0</v>
      </c>
      <c r="E2014" t="str">
        <f t="shared" si="186"/>
        <v/>
      </c>
      <c r="F2014" s="21" t="str">
        <f>IF('Lay Out'!A2014&gt;1,'Lay Out'!C2014,"")</f>
        <v/>
      </c>
      <c r="G2014">
        <f>'Lay Out'!E2014</f>
        <v>0</v>
      </c>
      <c r="H2014" s="16" t="str">
        <f ca="1">IF('Lay Out'!A2014&gt;3,CONCATENATE('Lay Out'!A2014,RANDBETWEEN(1,99999)),(""))</f>
        <v/>
      </c>
      <c r="I2014" s="16" t="str">
        <f>IF('Lay Out'!A2014&gt;1,'Lay Out'!B2014,"")</f>
        <v/>
      </c>
      <c r="J2014" s="16" t="str">
        <f t="shared" si="187"/>
        <v/>
      </c>
      <c r="K2014" s="16" t="str">
        <f t="shared" si="188"/>
        <v/>
      </c>
      <c r="L2014" s="16" t="str" cm="1">
        <f t="array" ref="L2014">IF(E2014="","",_xlfn.IFS(E2014=18,40,E2014=16,3,E2014=10,10))</f>
        <v/>
      </c>
      <c r="M2014" s="22" t="str">
        <f>IF(E2014=18,'Lay Out'!D2014,IF(E2014=10,'Lay Out'!D2014,IF(E2014=16,'Lay Out'!D2014,"")))</f>
        <v/>
      </c>
      <c r="N2014" s="16" t="str">
        <f>IF(K2014=1,'Lay Out'!G2014,"")</f>
        <v/>
      </c>
      <c r="O2014" s="23" t="str">
        <f>IF(K2014=1,'Lay Out'!$J$25,"")</f>
        <v/>
      </c>
      <c r="P2014">
        <f t="shared" si="189"/>
        <v>90646</v>
      </c>
      <c r="Q2014" s="16" t="str">
        <f>IF(K2014=1,'Lay Out'!F2014,"")</f>
        <v/>
      </c>
    </row>
    <row r="2015" spans="1:17" ht="14.4">
      <c r="A2015" t="str">
        <f>IF(C2015="no",_xlfn.XLOOKUP(D2015,'BASE BANCOS'!B:B,'BASE BANCOS'!C:C,"",0,1),IF(C2015&gt;2,_xlfn.XLOOKUP(D2015,'BASE BANCOS'!A:A,'BASE BANCOS'!C:C,"",0,1),""))</f>
        <v/>
      </c>
      <c r="B2015" s="16" t="str">
        <f>_xlfn.XLOOKUP(A2015,'BASE BANCOS'!C:C,'BASE BANCOS'!B:B,"",0,1)</f>
        <v/>
      </c>
      <c r="C2015" t="str">
        <f t="shared" si="191"/>
        <v/>
      </c>
      <c r="D2015" s="16">
        <f t="shared" si="190"/>
        <v>0</v>
      </c>
      <c r="E2015" t="str">
        <f t="shared" si="186"/>
        <v/>
      </c>
      <c r="F2015" s="21" t="str">
        <f>IF('Lay Out'!A2015&gt;1,'Lay Out'!C2015,"")</f>
        <v/>
      </c>
      <c r="G2015">
        <f>'Lay Out'!E2015</f>
        <v>0</v>
      </c>
      <c r="H2015" s="16" t="str">
        <f ca="1">IF('Lay Out'!A2015&gt;3,CONCATENATE('Lay Out'!A2015,RANDBETWEEN(1,99999)),(""))</f>
        <v/>
      </c>
      <c r="I2015" s="16" t="str">
        <f>IF('Lay Out'!A2015&gt;1,'Lay Out'!B2015,"")</f>
        <v/>
      </c>
      <c r="J2015" s="16" t="str">
        <f t="shared" si="187"/>
        <v/>
      </c>
      <c r="K2015" s="16" t="str">
        <f t="shared" si="188"/>
        <v/>
      </c>
      <c r="L2015" s="16" t="str" cm="1">
        <f t="array" ref="L2015">IF(E2015="","",_xlfn.IFS(E2015=18,40,E2015=16,3,E2015=10,10))</f>
        <v/>
      </c>
      <c r="M2015" s="22" t="str">
        <f>IF(E2015=18,'Lay Out'!D2015,IF(E2015=10,'Lay Out'!D2015,IF(E2015=16,'Lay Out'!D2015,"")))</f>
        <v/>
      </c>
      <c r="N2015" s="16" t="str">
        <f>IF(K2015=1,'Lay Out'!G2015,"")</f>
        <v/>
      </c>
      <c r="O2015" s="23" t="str">
        <f>IF(K2015=1,'Lay Out'!$J$25,"")</f>
        <v/>
      </c>
      <c r="P2015">
        <f t="shared" si="189"/>
        <v>90646</v>
      </c>
      <c r="Q2015" s="16" t="str">
        <f>IF(K2015=1,'Lay Out'!F2015,"")</f>
        <v/>
      </c>
    </row>
    <row r="2016" spans="1:17" ht="14.4">
      <c r="A2016" t="str">
        <f>IF(C2016="no",_xlfn.XLOOKUP(D2016,'BASE BANCOS'!B:B,'BASE BANCOS'!C:C,"",0,1),IF(C2016&gt;2,_xlfn.XLOOKUP(D2016,'BASE BANCOS'!A:A,'BASE BANCOS'!C:C,"",0,1),""))</f>
        <v/>
      </c>
      <c r="B2016" s="16" t="str">
        <f>_xlfn.XLOOKUP(A2016,'BASE BANCOS'!C:C,'BASE BANCOS'!B:B,"",0,1)</f>
        <v/>
      </c>
      <c r="C2016" t="str">
        <f t="shared" si="191"/>
        <v/>
      </c>
      <c r="D2016" s="16">
        <f t="shared" si="190"/>
        <v>0</v>
      </c>
      <c r="E2016" t="str">
        <f t="shared" si="186"/>
        <v/>
      </c>
      <c r="F2016" s="21" t="str">
        <f>IF('Lay Out'!A2016&gt;1,'Lay Out'!C2016,"")</f>
        <v/>
      </c>
      <c r="G2016">
        <f>'Lay Out'!E2016</f>
        <v>0</v>
      </c>
      <c r="H2016" s="16" t="str">
        <f ca="1">IF('Lay Out'!A2016&gt;3,CONCATENATE('Lay Out'!A2016,RANDBETWEEN(1,99999)),(""))</f>
        <v/>
      </c>
      <c r="I2016" s="16" t="str">
        <f>IF('Lay Out'!A2016&gt;1,'Lay Out'!B2016,"")</f>
        <v/>
      </c>
      <c r="J2016" s="16" t="str">
        <f t="shared" si="187"/>
        <v/>
      </c>
      <c r="K2016" s="16" t="str">
        <f t="shared" si="188"/>
        <v/>
      </c>
      <c r="L2016" s="16" t="str" cm="1">
        <f t="array" ref="L2016">IF(E2016="","",_xlfn.IFS(E2016=18,40,E2016=16,3,E2016=10,10))</f>
        <v/>
      </c>
      <c r="M2016" s="22" t="str">
        <f>IF(E2016=18,'Lay Out'!D2016,IF(E2016=10,'Lay Out'!D2016,IF(E2016=16,'Lay Out'!D2016,"")))</f>
        <v/>
      </c>
      <c r="N2016" s="16" t="str">
        <f>IF(K2016=1,'Lay Out'!G2016,"")</f>
        <v/>
      </c>
      <c r="O2016" s="23" t="str">
        <f>IF(K2016=1,'Lay Out'!$J$25,"")</f>
        <v/>
      </c>
      <c r="P2016">
        <f t="shared" si="189"/>
        <v>90646</v>
      </c>
      <c r="Q2016" s="16" t="str">
        <f>IF(K2016=1,'Lay Out'!F2016,"")</f>
        <v/>
      </c>
    </row>
    <row r="2017" spans="1:17" ht="14.4">
      <c r="A2017" t="str">
        <f>IF(C2017="no",_xlfn.XLOOKUP(D2017,'BASE BANCOS'!B:B,'BASE BANCOS'!C:C,"",0,1),IF(C2017&gt;2,_xlfn.XLOOKUP(D2017,'BASE BANCOS'!A:A,'BASE BANCOS'!C:C,"",0,1),""))</f>
        <v/>
      </c>
      <c r="B2017" s="16" t="str">
        <f>_xlfn.XLOOKUP(A2017,'BASE BANCOS'!C:C,'BASE BANCOS'!B:B,"",0,1)</f>
        <v/>
      </c>
      <c r="C2017" t="str">
        <f t="shared" si="191"/>
        <v/>
      </c>
      <c r="D2017" s="16">
        <f t="shared" si="190"/>
        <v>0</v>
      </c>
      <c r="E2017" t="str">
        <f t="shared" si="186"/>
        <v/>
      </c>
      <c r="F2017" s="21" t="str">
        <f>IF('Lay Out'!A2017&gt;1,'Lay Out'!C2017,"")</f>
        <v/>
      </c>
      <c r="G2017">
        <f>'Lay Out'!E2017</f>
        <v>0</v>
      </c>
      <c r="H2017" s="16" t="str">
        <f ca="1">IF('Lay Out'!A2017&gt;3,CONCATENATE('Lay Out'!A2017,RANDBETWEEN(1,99999)),(""))</f>
        <v/>
      </c>
      <c r="I2017" s="16" t="str">
        <f>IF('Lay Out'!A2017&gt;1,'Lay Out'!B2017,"")</f>
        <v/>
      </c>
      <c r="J2017" s="16" t="str">
        <f t="shared" si="187"/>
        <v/>
      </c>
      <c r="K2017" s="16" t="str">
        <f t="shared" si="188"/>
        <v/>
      </c>
      <c r="L2017" s="16" t="str" cm="1">
        <f t="array" ref="L2017">IF(E2017="","",_xlfn.IFS(E2017=18,40,E2017=16,3,E2017=10,10))</f>
        <v/>
      </c>
      <c r="M2017" s="22" t="str">
        <f>IF(E2017=18,'Lay Out'!D2017,IF(E2017=10,'Lay Out'!D2017,IF(E2017=16,'Lay Out'!D2017,"")))</f>
        <v/>
      </c>
      <c r="N2017" s="16" t="str">
        <f>IF(K2017=1,'Lay Out'!G2017,"")</f>
        <v/>
      </c>
      <c r="O2017" s="23" t="str">
        <f>IF(K2017=1,'Lay Out'!$J$25,"")</f>
        <v/>
      </c>
      <c r="P2017">
        <f t="shared" si="189"/>
        <v>90646</v>
      </c>
      <c r="Q2017" s="16" t="str">
        <f>IF(K2017=1,'Lay Out'!F2017,"")</f>
        <v/>
      </c>
    </row>
    <row r="2018" spans="1:17" ht="14.4">
      <c r="A2018" t="str">
        <f>IF(C2018="no",_xlfn.XLOOKUP(D2018,'BASE BANCOS'!B:B,'BASE BANCOS'!C:C,"",0,1),IF(C2018&gt;2,_xlfn.XLOOKUP(D2018,'BASE BANCOS'!A:A,'BASE BANCOS'!C:C,"",0,1),""))</f>
        <v/>
      </c>
      <c r="B2018" s="16" t="str">
        <f>_xlfn.XLOOKUP(A2018,'BASE BANCOS'!C:C,'BASE BANCOS'!B:B,"",0,1)</f>
        <v/>
      </c>
      <c r="C2018" t="str">
        <f t="shared" si="191"/>
        <v/>
      </c>
      <c r="D2018" s="16">
        <f t="shared" si="190"/>
        <v>0</v>
      </c>
      <c r="E2018" t="str">
        <f t="shared" si="186"/>
        <v/>
      </c>
      <c r="F2018" s="21" t="str">
        <f>IF('Lay Out'!A2018&gt;1,'Lay Out'!C2018,"")</f>
        <v/>
      </c>
      <c r="G2018">
        <f>'Lay Out'!E2018</f>
        <v>0</v>
      </c>
      <c r="H2018" s="16" t="str">
        <f ca="1">IF('Lay Out'!A2018&gt;3,CONCATENATE('Lay Out'!A2018,RANDBETWEEN(1,99999)),(""))</f>
        <v/>
      </c>
      <c r="I2018" s="16" t="str">
        <f>IF('Lay Out'!A2018&gt;1,'Lay Out'!B2018,"")</f>
        <v/>
      </c>
      <c r="J2018" s="16" t="str">
        <f t="shared" si="187"/>
        <v/>
      </c>
      <c r="K2018" s="16" t="str">
        <f t="shared" si="188"/>
        <v/>
      </c>
      <c r="L2018" s="16" t="str" cm="1">
        <f t="array" ref="L2018">IF(E2018="","",_xlfn.IFS(E2018=18,40,E2018=16,3,E2018=10,10))</f>
        <v/>
      </c>
      <c r="M2018" s="22" t="str">
        <f>IF(E2018=18,'Lay Out'!D2018,IF(E2018=10,'Lay Out'!D2018,IF(E2018=16,'Lay Out'!D2018,"")))</f>
        <v/>
      </c>
      <c r="N2018" s="16" t="str">
        <f>IF(K2018=1,'Lay Out'!G2018,"")</f>
        <v/>
      </c>
      <c r="O2018" s="23" t="str">
        <f>IF(K2018=1,'Lay Out'!$J$25,"")</f>
        <v/>
      </c>
      <c r="P2018">
        <f t="shared" si="189"/>
        <v>90646</v>
      </c>
      <c r="Q2018" s="16" t="str">
        <f>IF(K2018=1,'Lay Out'!F2018,"")</f>
        <v/>
      </c>
    </row>
    <row r="2019" spans="1:17" ht="14.4">
      <c r="A2019" t="str">
        <f>IF(C2019="no",_xlfn.XLOOKUP(D2019,'BASE BANCOS'!B:B,'BASE BANCOS'!C:C,"",0,1),IF(C2019&gt;2,_xlfn.XLOOKUP(D2019,'BASE BANCOS'!A:A,'BASE BANCOS'!C:C,"",0,1),""))</f>
        <v/>
      </c>
      <c r="B2019" s="16" t="str">
        <f>_xlfn.XLOOKUP(A2019,'BASE BANCOS'!C:C,'BASE BANCOS'!B:B,"",0,1)</f>
        <v/>
      </c>
      <c r="C2019" t="str">
        <f t="shared" si="191"/>
        <v/>
      </c>
      <c r="D2019" s="16">
        <f t="shared" si="190"/>
        <v>0</v>
      </c>
      <c r="E2019" t="str">
        <f t="shared" si="186"/>
        <v/>
      </c>
      <c r="F2019" s="21" t="str">
        <f>IF('Lay Out'!A2019&gt;1,'Lay Out'!C2019,"")</f>
        <v/>
      </c>
      <c r="G2019">
        <f>'Lay Out'!E2019</f>
        <v>0</v>
      </c>
      <c r="H2019" s="16" t="str">
        <f ca="1">IF('Lay Out'!A2019&gt;3,CONCATENATE('Lay Out'!A2019,RANDBETWEEN(1,99999)),(""))</f>
        <v/>
      </c>
      <c r="I2019" s="16" t="str">
        <f>IF('Lay Out'!A2019&gt;1,'Lay Out'!B2019,"")</f>
        <v/>
      </c>
      <c r="J2019" s="16" t="str">
        <f t="shared" si="187"/>
        <v/>
      </c>
      <c r="K2019" s="16" t="str">
        <f t="shared" si="188"/>
        <v/>
      </c>
      <c r="L2019" s="16" t="str" cm="1">
        <f t="array" ref="L2019">IF(E2019="","",_xlfn.IFS(E2019=18,40,E2019=16,3,E2019=10,10))</f>
        <v/>
      </c>
      <c r="M2019" s="22" t="str">
        <f>IF(E2019=18,'Lay Out'!D2019,IF(E2019=10,'Lay Out'!D2019,IF(E2019=16,'Lay Out'!D2019,"")))</f>
        <v/>
      </c>
      <c r="N2019" s="16" t="str">
        <f>IF(K2019=1,'Lay Out'!G2019,"")</f>
        <v/>
      </c>
      <c r="O2019" s="23" t="str">
        <f>IF(K2019=1,'Lay Out'!$J$25,"")</f>
        <v/>
      </c>
      <c r="P2019">
        <f t="shared" si="189"/>
        <v>90646</v>
      </c>
      <c r="Q2019" s="16" t="str">
        <f>IF(K2019=1,'Lay Out'!F2019,"")</f>
        <v/>
      </c>
    </row>
    <row r="2020" spans="1:17" ht="14.4">
      <c r="A2020" t="str">
        <f>IF(C2020="no",_xlfn.XLOOKUP(D2020,'BASE BANCOS'!B:B,'BASE BANCOS'!C:C,"",0,1),IF(C2020&gt;2,_xlfn.XLOOKUP(D2020,'BASE BANCOS'!A:A,'BASE BANCOS'!C:C,"",0,1),""))</f>
        <v/>
      </c>
      <c r="B2020" s="16" t="str">
        <f>_xlfn.XLOOKUP(A2020,'BASE BANCOS'!C:C,'BASE BANCOS'!B:B,"",0,1)</f>
        <v/>
      </c>
      <c r="C2020" t="str">
        <f t="shared" si="191"/>
        <v/>
      </c>
      <c r="D2020" s="16">
        <f t="shared" si="190"/>
        <v>0</v>
      </c>
      <c r="E2020" t="str">
        <f t="shared" si="186"/>
        <v/>
      </c>
      <c r="F2020" s="21" t="str">
        <f>IF('Lay Out'!A2020&gt;1,'Lay Out'!C2020,"")</f>
        <v/>
      </c>
      <c r="G2020">
        <f>'Lay Out'!E2020</f>
        <v>0</v>
      </c>
      <c r="H2020" s="16" t="str">
        <f ca="1">IF('Lay Out'!A2020&gt;3,CONCATENATE('Lay Out'!A2020,RANDBETWEEN(1,99999)),(""))</f>
        <v/>
      </c>
      <c r="I2020" s="16" t="str">
        <f>IF('Lay Out'!A2020&gt;1,'Lay Out'!B2020,"")</f>
        <v/>
      </c>
      <c r="J2020" s="16" t="str">
        <f t="shared" si="187"/>
        <v/>
      </c>
      <c r="K2020" s="16" t="str">
        <f t="shared" si="188"/>
        <v/>
      </c>
      <c r="L2020" s="16" t="str" cm="1">
        <f t="array" ref="L2020">IF(E2020="","",_xlfn.IFS(E2020=18,40,E2020=16,3,E2020=10,10))</f>
        <v/>
      </c>
      <c r="M2020" s="22" t="str">
        <f>IF(E2020=18,'Lay Out'!D2020,IF(E2020=10,'Lay Out'!D2020,IF(E2020=16,'Lay Out'!D2020,"")))</f>
        <v/>
      </c>
      <c r="N2020" s="16" t="str">
        <f>IF(K2020=1,'Lay Out'!G2020,"")</f>
        <v/>
      </c>
      <c r="O2020" s="23" t="str">
        <f>IF(K2020=1,'Lay Out'!$J$25,"")</f>
        <v/>
      </c>
      <c r="P2020">
        <f t="shared" si="189"/>
        <v>90646</v>
      </c>
      <c r="Q2020" s="16" t="str">
        <f>IF(K2020=1,'Lay Out'!F2020,"")</f>
        <v/>
      </c>
    </row>
    <row r="2021" spans="1:17" ht="14.4">
      <c r="A2021" t="str">
        <f>IF(C2021="no",_xlfn.XLOOKUP(D2021,'BASE BANCOS'!B:B,'BASE BANCOS'!C:C,"",0,1),IF(C2021&gt;2,_xlfn.XLOOKUP(D2021,'BASE BANCOS'!A:A,'BASE BANCOS'!C:C,"",0,1),""))</f>
        <v/>
      </c>
      <c r="B2021" s="16" t="str">
        <f>_xlfn.XLOOKUP(A2021,'BASE BANCOS'!C:C,'BASE BANCOS'!B:B,"",0,1)</f>
        <v/>
      </c>
      <c r="C2021" t="str">
        <f t="shared" si="191"/>
        <v/>
      </c>
      <c r="D2021" s="16">
        <f t="shared" si="190"/>
        <v>0</v>
      </c>
      <c r="E2021" t="str">
        <f t="shared" si="186"/>
        <v/>
      </c>
      <c r="F2021" s="21" t="str">
        <f>IF('Lay Out'!A2021&gt;1,'Lay Out'!C2021,"")</f>
        <v/>
      </c>
      <c r="G2021">
        <f>'Lay Out'!E2021</f>
        <v>0</v>
      </c>
      <c r="H2021" s="16" t="str">
        <f ca="1">IF('Lay Out'!A2021&gt;3,CONCATENATE('Lay Out'!A2021,RANDBETWEEN(1,99999)),(""))</f>
        <v/>
      </c>
      <c r="I2021" s="16" t="str">
        <f>IF('Lay Out'!A2021&gt;1,'Lay Out'!B2021,"")</f>
        <v/>
      </c>
      <c r="J2021" s="16" t="str">
        <f t="shared" si="187"/>
        <v/>
      </c>
      <c r="K2021" s="16" t="str">
        <f t="shared" si="188"/>
        <v/>
      </c>
      <c r="L2021" s="16" t="str" cm="1">
        <f t="array" ref="L2021">IF(E2021="","",_xlfn.IFS(E2021=18,40,E2021=16,3,E2021=10,10))</f>
        <v/>
      </c>
      <c r="M2021" s="22" t="str">
        <f>IF(E2021=18,'Lay Out'!D2021,IF(E2021=10,'Lay Out'!D2021,IF(E2021=16,'Lay Out'!D2021,"")))</f>
        <v/>
      </c>
      <c r="N2021" s="16" t="str">
        <f>IF(K2021=1,'Lay Out'!G2021,"")</f>
        <v/>
      </c>
      <c r="O2021" s="23" t="str">
        <f>IF(K2021=1,'Lay Out'!$J$25,"")</f>
        <v/>
      </c>
      <c r="P2021">
        <f t="shared" si="189"/>
        <v>90646</v>
      </c>
      <c r="Q2021" s="16" t="str">
        <f>IF(K2021=1,'Lay Out'!F2021,"")</f>
        <v/>
      </c>
    </row>
    <row r="2022" spans="1:17" ht="14.4">
      <c r="A2022" t="str">
        <f>IF(C2022="no",_xlfn.XLOOKUP(D2022,'BASE BANCOS'!B:B,'BASE BANCOS'!C:C,"",0,1),IF(C2022&gt;2,_xlfn.XLOOKUP(D2022,'BASE BANCOS'!A:A,'BASE BANCOS'!C:C,"",0,1),""))</f>
        <v/>
      </c>
      <c r="B2022" s="16" t="str">
        <f>_xlfn.XLOOKUP(A2022,'BASE BANCOS'!C:C,'BASE BANCOS'!B:B,"",0,1)</f>
        <v/>
      </c>
      <c r="C2022" t="str">
        <f t="shared" si="191"/>
        <v/>
      </c>
      <c r="D2022" s="16">
        <f t="shared" si="190"/>
        <v>0</v>
      </c>
      <c r="E2022" t="str">
        <f t="shared" si="186"/>
        <v/>
      </c>
      <c r="F2022" s="21" t="str">
        <f>IF('Lay Out'!A2022&gt;1,'Lay Out'!C2022,"")</f>
        <v/>
      </c>
      <c r="G2022">
        <f>'Lay Out'!E2022</f>
        <v>0</v>
      </c>
      <c r="H2022" s="16" t="str">
        <f ca="1">IF('Lay Out'!A2022&gt;3,CONCATENATE('Lay Out'!A2022,RANDBETWEEN(1,99999)),(""))</f>
        <v/>
      </c>
      <c r="I2022" s="16" t="str">
        <f>IF('Lay Out'!A2022&gt;1,'Lay Out'!B2022,"")</f>
        <v/>
      </c>
      <c r="J2022" s="16" t="str">
        <f t="shared" si="187"/>
        <v/>
      </c>
      <c r="K2022" s="16" t="str">
        <f t="shared" si="188"/>
        <v/>
      </c>
      <c r="L2022" s="16" t="str" cm="1">
        <f t="array" ref="L2022">IF(E2022="","",_xlfn.IFS(E2022=18,40,E2022=16,3,E2022=10,10))</f>
        <v/>
      </c>
      <c r="M2022" s="22" t="str">
        <f>IF(E2022=18,'Lay Out'!D2022,IF(E2022=10,'Lay Out'!D2022,IF(E2022=16,'Lay Out'!D2022,"")))</f>
        <v/>
      </c>
      <c r="N2022" s="16" t="str">
        <f>IF(K2022=1,'Lay Out'!G2022,"")</f>
        <v/>
      </c>
      <c r="O2022" s="23" t="str">
        <f>IF(K2022=1,'Lay Out'!$J$25,"")</f>
        <v/>
      </c>
      <c r="P2022">
        <f t="shared" si="189"/>
        <v>90646</v>
      </c>
      <c r="Q2022" s="16" t="str">
        <f>IF(K2022=1,'Lay Out'!F2022,"")</f>
        <v/>
      </c>
    </row>
    <row r="2023" spans="1:17" ht="14.4">
      <c r="A2023" t="str">
        <f>IF(C2023="no",_xlfn.XLOOKUP(D2023,'BASE BANCOS'!B:B,'BASE BANCOS'!C:C,"",0,1),IF(C2023&gt;2,_xlfn.XLOOKUP(D2023,'BASE BANCOS'!A:A,'BASE BANCOS'!C:C,"",0,1),""))</f>
        <v/>
      </c>
      <c r="B2023" s="16" t="str">
        <f>_xlfn.XLOOKUP(A2023,'BASE BANCOS'!C:C,'BASE BANCOS'!B:B,"",0,1)</f>
        <v/>
      </c>
      <c r="C2023" t="str">
        <f t="shared" si="191"/>
        <v/>
      </c>
      <c r="D2023" s="16">
        <f t="shared" si="190"/>
        <v>0</v>
      </c>
      <c r="E2023" t="str">
        <f t="shared" si="186"/>
        <v/>
      </c>
      <c r="F2023" s="21" t="str">
        <f>IF('Lay Out'!A2023&gt;1,'Lay Out'!C2023,"")</f>
        <v/>
      </c>
      <c r="G2023">
        <f>'Lay Out'!E2023</f>
        <v>0</v>
      </c>
      <c r="H2023" s="16" t="str">
        <f ca="1">IF('Lay Out'!A2023&gt;3,CONCATENATE('Lay Out'!A2023,RANDBETWEEN(1,99999)),(""))</f>
        <v/>
      </c>
      <c r="I2023" s="16" t="str">
        <f>IF('Lay Out'!A2023&gt;1,'Lay Out'!B2023,"")</f>
        <v/>
      </c>
      <c r="J2023" s="16" t="str">
        <f t="shared" si="187"/>
        <v/>
      </c>
      <c r="K2023" s="16" t="str">
        <f t="shared" si="188"/>
        <v/>
      </c>
      <c r="L2023" s="16" t="str" cm="1">
        <f t="array" ref="L2023">IF(E2023="","",_xlfn.IFS(E2023=18,40,E2023=16,3,E2023=10,10))</f>
        <v/>
      </c>
      <c r="M2023" s="22" t="str">
        <f>IF(E2023=18,'Lay Out'!D2023,IF(E2023=10,'Lay Out'!D2023,IF(E2023=16,'Lay Out'!D2023,"")))</f>
        <v/>
      </c>
      <c r="N2023" s="16" t="str">
        <f>IF(K2023=1,'Lay Out'!G2023,"")</f>
        <v/>
      </c>
      <c r="O2023" s="23" t="str">
        <f>IF(K2023=1,'Lay Out'!$J$25,"")</f>
        <v/>
      </c>
      <c r="P2023">
        <f t="shared" si="189"/>
        <v>90646</v>
      </c>
      <c r="Q2023" s="16" t="str">
        <f>IF(K2023=1,'Lay Out'!F2023,"")</f>
        <v/>
      </c>
    </row>
    <row r="2024" spans="1:17" ht="14.4">
      <c r="A2024" t="str">
        <f>IF(C2024="no",_xlfn.XLOOKUP(D2024,'BASE BANCOS'!B:B,'BASE BANCOS'!C:C,"",0,1),IF(C2024&gt;2,_xlfn.XLOOKUP(D2024,'BASE BANCOS'!A:A,'BASE BANCOS'!C:C,"",0,1),""))</f>
        <v/>
      </c>
      <c r="B2024" s="16" t="str">
        <f>_xlfn.XLOOKUP(A2024,'BASE BANCOS'!C:C,'BASE BANCOS'!B:B,"",0,1)</f>
        <v/>
      </c>
      <c r="C2024" t="str">
        <f t="shared" si="191"/>
        <v/>
      </c>
      <c r="D2024" s="16">
        <f t="shared" si="190"/>
        <v>0</v>
      </c>
      <c r="E2024" t="str">
        <f t="shared" si="186"/>
        <v/>
      </c>
      <c r="F2024" s="21" t="str">
        <f>IF('Lay Out'!A2024&gt;1,'Lay Out'!C2024,"")</f>
        <v/>
      </c>
      <c r="G2024">
        <f>'Lay Out'!E2024</f>
        <v>0</v>
      </c>
      <c r="H2024" s="16" t="str">
        <f ca="1">IF('Lay Out'!A2024&gt;3,CONCATENATE('Lay Out'!A2024,RANDBETWEEN(1,99999)),(""))</f>
        <v/>
      </c>
      <c r="I2024" s="16" t="str">
        <f>IF('Lay Out'!A2024&gt;1,'Lay Out'!B2024,"")</f>
        <v/>
      </c>
      <c r="J2024" s="16" t="str">
        <f t="shared" si="187"/>
        <v/>
      </c>
      <c r="K2024" s="16" t="str">
        <f t="shared" si="188"/>
        <v/>
      </c>
      <c r="L2024" s="16" t="str" cm="1">
        <f t="array" ref="L2024">IF(E2024="","",_xlfn.IFS(E2024=18,40,E2024=16,3,E2024=10,10))</f>
        <v/>
      </c>
      <c r="M2024" s="22" t="str">
        <f>IF(E2024=18,'Lay Out'!D2024,IF(E2024=10,'Lay Out'!D2024,IF(E2024=16,'Lay Out'!D2024,"")))</f>
        <v/>
      </c>
      <c r="N2024" s="16" t="str">
        <f>IF(K2024=1,'Lay Out'!G2024,"")</f>
        <v/>
      </c>
      <c r="O2024" s="23" t="str">
        <f>IF(K2024=1,'Lay Out'!$J$25,"")</f>
        <v/>
      </c>
      <c r="P2024">
        <f t="shared" si="189"/>
        <v>90646</v>
      </c>
      <c r="Q2024" s="16" t="str">
        <f>IF(K2024=1,'Lay Out'!F2024,"")</f>
        <v/>
      </c>
    </row>
    <row r="2025" spans="1:17" ht="14.4">
      <c r="A2025" t="str">
        <f>IF(C2025="no",_xlfn.XLOOKUP(D2025,'BASE BANCOS'!B:B,'BASE BANCOS'!C:C,"",0,1),IF(C2025&gt;2,_xlfn.XLOOKUP(D2025,'BASE BANCOS'!A:A,'BASE BANCOS'!C:C,"",0,1),""))</f>
        <v/>
      </c>
      <c r="B2025" s="16" t="str">
        <f>_xlfn.XLOOKUP(A2025,'BASE BANCOS'!C:C,'BASE BANCOS'!B:B,"",0,1)</f>
        <v/>
      </c>
      <c r="C2025" t="str">
        <f t="shared" si="191"/>
        <v/>
      </c>
      <c r="D2025" s="16">
        <f t="shared" si="190"/>
        <v>0</v>
      </c>
      <c r="E2025" t="str">
        <f t="shared" si="186"/>
        <v/>
      </c>
      <c r="F2025" s="21" t="str">
        <f>IF('Lay Out'!A2025&gt;1,'Lay Out'!C2025,"")</f>
        <v/>
      </c>
      <c r="G2025">
        <f>'Lay Out'!E2025</f>
        <v>0</v>
      </c>
      <c r="H2025" s="16" t="str">
        <f ca="1">IF('Lay Out'!A2025&gt;3,CONCATENATE('Lay Out'!A2025,RANDBETWEEN(1,99999)),(""))</f>
        <v/>
      </c>
      <c r="I2025" s="16" t="str">
        <f>IF('Lay Out'!A2025&gt;1,'Lay Out'!B2025,"")</f>
        <v/>
      </c>
      <c r="J2025" s="16" t="str">
        <f t="shared" si="187"/>
        <v/>
      </c>
      <c r="K2025" s="16" t="str">
        <f t="shared" si="188"/>
        <v/>
      </c>
      <c r="L2025" s="16" t="str" cm="1">
        <f t="array" ref="L2025">IF(E2025="","",_xlfn.IFS(E2025=18,40,E2025=16,3,E2025=10,10))</f>
        <v/>
      </c>
      <c r="M2025" s="22" t="str">
        <f>IF(E2025=18,'Lay Out'!D2025,IF(E2025=10,'Lay Out'!D2025,IF(E2025=16,'Lay Out'!D2025,"")))</f>
        <v/>
      </c>
      <c r="N2025" s="16" t="str">
        <f>IF(K2025=1,'Lay Out'!G2025,"")</f>
        <v/>
      </c>
      <c r="O2025" s="23" t="str">
        <f>IF(K2025=1,'Lay Out'!$J$25,"")</f>
        <v/>
      </c>
      <c r="P2025">
        <f t="shared" si="189"/>
        <v>90646</v>
      </c>
      <c r="Q2025" s="16" t="str">
        <f>IF(K2025=1,'Lay Out'!F2025,"")</f>
        <v/>
      </c>
    </row>
    <row r="2026" spans="1:17" ht="14.4">
      <c r="A2026" t="str">
        <f>IF(C2026="no",_xlfn.XLOOKUP(D2026,'BASE BANCOS'!B:B,'BASE BANCOS'!C:C,"",0,1),IF(C2026&gt;2,_xlfn.XLOOKUP(D2026,'BASE BANCOS'!A:A,'BASE BANCOS'!C:C,"",0,1),""))</f>
        <v/>
      </c>
      <c r="B2026" s="16" t="str">
        <f>_xlfn.XLOOKUP(A2026,'BASE BANCOS'!C:C,'BASE BANCOS'!B:B,"",0,1)</f>
        <v/>
      </c>
      <c r="C2026" t="str">
        <f t="shared" si="191"/>
        <v/>
      </c>
      <c r="D2026" s="16">
        <f t="shared" si="190"/>
        <v>0</v>
      </c>
      <c r="E2026" t="str">
        <f t="shared" si="186"/>
        <v/>
      </c>
      <c r="F2026" s="21" t="str">
        <f>IF('Lay Out'!A2026&gt;1,'Lay Out'!C2026,"")</f>
        <v/>
      </c>
      <c r="G2026">
        <f>'Lay Out'!E2026</f>
        <v>0</v>
      </c>
      <c r="H2026" s="16" t="str">
        <f ca="1">IF('Lay Out'!A2026&gt;3,CONCATENATE('Lay Out'!A2026,RANDBETWEEN(1,99999)),(""))</f>
        <v/>
      </c>
      <c r="I2026" s="16" t="str">
        <f>IF('Lay Out'!A2026&gt;1,'Lay Out'!B2026,"")</f>
        <v/>
      </c>
      <c r="J2026" s="16" t="str">
        <f t="shared" si="187"/>
        <v/>
      </c>
      <c r="K2026" s="16" t="str">
        <f t="shared" si="188"/>
        <v/>
      </c>
      <c r="L2026" s="16" t="str" cm="1">
        <f t="array" ref="L2026">IF(E2026="","",_xlfn.IFS(E2026=18,40,E2026=16,3,E2026=10,10))</f>
        <v/>
      </c>
      <c r="M2026" s="22" t="str">
        <f>IF(E2026=18,'Lay Out'!D2026,IF(E2026=10,'Lay Out'!D2026,IF(E2026=16,'Lay Out'!D2026,"")))</f>
        <v/>
      </c>
      <c r="N2026" s="16" t="str">
        <f>IF(K2026=1,'Lay Out'!G2026,"")</f>
        <v/>
      </c>
      <c r="O2026" s="23" t="str">
        <f>IF(K2026=1,'Lay Out'!$J$25,"")</f>
        <v/>
      </c>
      <c r="P2026">
        <f t="shared" si="189"/>
        <v>90646</v>
      </c>
      <c r="Q2026" s="16" t="str">
        <f>IF(K2026=1,'Lay Out'!F2026,"")</f>
        <v/>
      </c>
    </row>
    <row r="2027" spans="1:17" ht="14.4">
      <c r="A2027" t="str">
        <f>IF(C2027="no",_xlfn.XLOOKUP(D2027,'BASE BANCOS'!B:B,'BASE BANCOS'!C:C,"",0,1),IF(C2027&gt;2,_xlfn.XLOOKUP(D2027,'BASE BANCOS'!A:A,'BASE BANCOS'!C:C,"",0,1),""))</f>
        <v/>
      </c>
      <c r="B2027" s="16" t="str">
        <f>_xlfn.XLOOKUP(A2027,'BASE BANCOS'!C:C,'BASE BANCOS'!B:B,"",0,1)</f>
        <v/>
      </c>
      <c r="C2027" t="str">
        <f t="shared" si="191"/>
        <v/>
      </c>
      <c r="D2027" s="16">
        <f t="shared" si="190"/>
        <v>0</v>
      </c>
      <c r="E2027" t="str">
        <f t="shared" si="186"/>
        <v/>
      </c>
      <c r="F2027" s="21" t="str">
        <f>IF('Lay Out'!A2027&gt;1,'Lay Out'!C2027,"")</f>
        <v/>
      </c>
      <c r="G2027">
        <f>'Lay Out'!E2027</f>
        <v>0</v>
      </c>
      <c r="H2027" s="16" t="str">
        <f ca="1">IF('Lay Out'!A2027&gt;3,CONCATENATE('Lay Out'!A2027,RANDBETWEEN(1,99999)),(""))</f>
        <v/>
      </c>
      <c r="I2027" s="16" t="str">
        <f>IF('Lay Out'!A2027&gt;1,'Lay Out'!B2027,"")</f>
        <v/>
      </c>
      <c r="J2027" s="16" t="str">
        <f t="shared" si="187"/>
        <v/>
      </c>
      <c r="K2027" s="16" t="str">
        <f t="shared" si="188"/>
        <v/>
      </c>
      <c r="L2027" s="16" t="str" cm="1">
        <f t="array" ref="L2027">IF(E2027="","",_xlfn.IFS(E2027=18,40,E2027=16,3,E2027=10,10))</f>
        <v/>
      </c>
      <c r="M2027" s="22" t="str">
        <f>IF(E2027=18,'Lay Out'!D2027,IF(E2027=10,'Lay Out'!D2027,IF(E2027=16,'Lay Out'!D2027,"")))</f>
        <v/>
      </c>
      <c r="N2027" s="16" t="str">
        <f>IF(K2027=1,'Lay Out'!G2027,"")</f>
        <v/>
      </c>
      <c r="O2027" s="23" t="str">
        <f>IF(K2027=1,'Lay Out'!$J$25,"")</f>
        <v/>
      </c>
      <c r="P2027">
        <f t="shared" si="189"/>
        <v>90646</v>
      </c>
      <c r="Q2027" s="16" t="str">
        <f>IF(K2027=1,'Lay Out'!F2027,"")</f>
        <v/>
      </c>
    </row>
    <row r="2028" spans="1:17" ht="14.4">
      <c r="A2028" t="str">
        <f>IF(C2028="no",_xlfn.XLOOKUP(D2028,'BASE BANCOS'!B:B,'BASE BANCOS'!C:C,"",0,1),IF(C2028&gt;2,_xlfn.XLOOKUP(D2028,'BASE BANCOS'!A:A,'BASE BANCOS'!C:C,"",0,1),""))</f>
        <v/>
      </c>
      <c r="B2028" s="16" t="str">
        <f>_xlfn.XLOOKUP(A2028,'BASE BANCOS'!C:C,'BASE BANCOS'!B:B,"",0,1)</f>
        <v/>
      </c>
      <c r="C2028" t="str">
        <f t="shared" si="191"/>
        <v/>
      </c>
      <c r="D2028" s="16">
        <f t="shared" si="190"/>
        <v>0</v>
      </c>
      <c r="E2028" t="str">
        <f t="shared" si="186"/>
        <v/>
      </c>
      <c r="F2028" s="21" t="str">
        <f>IF('Lay Out'!A2028&gt;1,'Lay Out'!C2028,"")</f>
        <v/>
      </c>
      <c r="G2028">
        <f>'Lay Out'!E2028</f>
        <v>0</v>
      </c>
      <c r="H2028" s="16" t="str">
        <f ca="1">IF('Lay Out'!A2028&gt;3,CONCATENATE('Lay Out'!A2028,RANDBETWEEN(1,99999)),(""))</f>
        <v/>
      </c>
      <c r="I2028" s="16" t="str">
        <f>IF('Lay Out'!A2028&gt;1,'Lay Out'!B2028,"")</f>
        <v/>
      </c>
      <c r="J2028" s="16" t="str">
        <f t="shared" si="187"/>
        <v/>
      </c>
      <c r="K2028" s="16" t="str">
        <f t="shared" si="188"/>
        <v/>
      </c>
      <c r="L2028" s="16" t="str" cm="1">
        <f t="array" ref="L2028">IF(E2028="","",_xlfn.IFS(E2028=18,40,E2028=16,3,E2028=10,10))</f>
        <v/>
      </c>
      <c r="M2028" s="22" t="str">
        <f>IF(E2028=18,'Lay Out'!D2028,IF(E2028=10,'Lay Out'!D2028,IF(E2028=16,'Lay Out'!D2028,"")))</f>
        <v/>
      </c>
      <c r="N2028" s="16" t="str">
        <f>IF(K2028=1,'Lay Out'!G2028,"")</f>
        <v/>
      </c>
      <c r="O2028" s="23" t="str">
        <f>IF(K2028=1,'Lay Out'!$J$25,"")</f>
        <v/>
      </c>
      <c r="P2028">
        <f t="shared" si="189"/>
        <v>90646</v>
      </c>
      <c r="Q2028" s="16" t="str">
        <f>IF(K2028=1,'Lay Out'!F2028,"")</f>
        <v/>
      </c>
    </row>
    <row r="2029" spans="1:17" ht="14.4">
      <c r="A2029" t="str">
        <f>IF(C2029="no",_xlfn.XLOOKUP(D2029,'BASE BANCOS'!B:B,'BASE BANCOS'!C:C,"",0,1),IF(C2029&gt;2,_xlfn.XLOOKUP(D2029,'BASE BANCOS'!A:A,'BASE BANCOS'!C:C,"",0,1),""))</f>
        <v/>
      </c>
      <c r="B2029" s="16" t="str">
        <f>_xlfn.XLOOKUP(A2029,'BASE BANCOS'!C:C,'BASE BANCOS'!B:B,"",0,1)</f>
        <v/>
      </c>
      <c r="C2029" t="str">
        <f t="shared" si="191"/>
        <v/>
      </c>
      <c r="D2029" s="16">
        <f t="shared" si="190"/>
        <v>0</v>
      </c>
      <c r="E2029" t="str">
        <f t="shared" si="186"/>
        <v/>
      </c>
      <c r="F2029" s="21" t="str">
        <f>IF('Lay Out'!A2029&gt;1,'Lay Out'!C2029,"")</f>
        <v/>
      </c>
      <c r="G2029">
        <f>'Lay Out'!E2029</f>
        <v>0</v>
      </c>
      <c r="H2029" s="16" t="str">
        <f ca="1">IF('Lay Out'!A2029&gt;3,CONCATENATE('Lay Out'!A2029,RANDBETWEEN(1,99999)),(""))</f>
        <v/>
      </c>
      <c r="I2029" s="16" t="str">
        <f>IF('Lay Out'!A2029&gt;1,'Lay Out'!B2029,"")</f>
        <v/>
      </c>
      <c r="J2029" s="16" t="str">
        <f t="shared" si="187"/>
        <v/>
      </c>
      <c r="K2029" s="16" t="str">
        <f t="shared" si="188"/>
        <v/>
      </c>
      <c r="L2029" s="16" t="str" cm="1">
        <f t="array" ref="L2029">IF(E2029="","",_xlfn.IFS(E2029=18,40,E2029=16,3,E2029=10,10))</f>
        <v/>
      </c>
      <c r="M2029" s="22" t="str">
        <f>IF(E2029=18,'Lay Out'!D2029,IF(E2029=10,'Lay Out'!D2029,IF(E2029=16,'Lay Out'!D2029,"")))</f>
        <v/>
      </c>
      <c r="N2029" s="16" t="str">
        <f>IF(K2029=1,'Lay Out'!G2029,"")</f>
        <v/>
      </c>
      <c r="O2029" s="23" t="str">
        <f>IF(K2029=1,'Lay Out'!$J$25,"")</f>
        <v/>
      </c>
      <c r="P2029">
        <f t="shared" si="189"/>
        <v>90646</v>
      </c>
      <c r="Q2029" s="16" t="str">
        <f>IF(K2029=1,'Lay Out'!F2029,"")</f>
        <v/>
      </c>
    </row>
    <row r="2030" spans="1:17" ht="14.4">
      <c r="A2030" t="str">
        <f>IF(C2030="no",_xlfn.XLOOKUP(D2030,'BASE BANCOS'!B:B,'BASE BANCOS'!C:C,"",0,1),IF(C2030&gt;2,_xlfn.XLOOKUP(D2030,'BASE BANCOS'!A:A,'BASE BANCOS'!C:C,"",0,1),""))</f>
        <v/>
      </c>
      <c r="B2030" s="16" t="str">
        <f>_xlfn.XLOOKUP(A2030,'BASE BANCOS'!C:C,'BASE BANCOS'!B:B,"",0,1)</f>
        <v/>
      </c>
      <c r="C2030" t="str">
        <f t="shared" si="191"/>
        <v/>
      </c>
      <c r="D2030" s="16">
        <f t="shared" si="190"/>
        <v>0</v>
      </c>
      <c r="E2030" t="str">
        <f t="shared" si="186"/>
        <v/>
      </c>
      <c r="F2030" s="21" t="str">
        <f>IF('Lay Out'!A2030&gt;1,'Lay Out'!C2030,"")</f>
        <v/>
      </c>
      <c r="G2030">
        <f>'Lay Out'!E2030</f>
        <v>0</v>
      </c>
      <c r="H2030" s="16" t="str">
        <f ca="1">IF('Lay Out'!A2030&gt;3,CONCATENATE('Lay Out'!A2030,RANDBETWEEN(1,99999)),(""))</f>
        <v/>
      </c>
      <c r="I2030" s="16" t="str">
        <f>IF('Lay Out'!A2030&gt;1,'Lay Out'!B2030,"")</f>
        <v/>
      </c>
      <c r="J2030" s="16" t="str">
        <f t="shared" si="187"/>
        <v/>
      </c>
      <c r="K2030" s="16" t="str">
        <f t="shared" si="188"/>
        <v/>
      </c>
      <c r="L2030" s="16" t="str" cm="1">
        <f t="array" ref="L2030">IF(E2030="","",_xlfn.IFS(E2030=18,40,E2030=16,3,E2030=10,10))</f>
        <v/>
      </c>
      <c r="M2030" s="22" t="str">
        <f>IF(E2030=18,'Lay Out'!D2030,IF(E2030=10,'Lay Out'!D2030,IF(E2030=16,'Lay Out'!D2030,"")))</f>
        <v/>
      </c>
      <c r="N2030" s="16" t="str">
        <f>IF(K2030=1,'Lay Out'!G2030,"")</f>
        <v/>
      </c>
      <c r="O2030" s="23" t="str">
        <f>IF(K2030=1,'Lay Out'!$J$25,"")</f>
        <v/>
      </c>
      <c r="P2030">
        <f t="shared" si="189"/>
        <v>90646</v>
      </c>
      <c r="Q2030" s="16" t="str">
        <f>IF(K2030=1,'Lay Out'!F2030,"")</f>
        <v/>
      </c>
    </row>
    <row r="2031" spans="1:17" ht="14.4">
      <c r="A2031" t="str">
        <f>IF(C2031="no",_xlfn.XLOOKUP(D2031,'BASE BANCOS'!B:B,'BASE BANCOS'!C:C,"",0,1),IF(C2031&gt;2,_xlfn.XLOOKUP(D2031,'BASE BANCOS'!A:A,'BASE BANCOS'!C:C,"",0,1),""))</f>
        <v/>
      </c>
      <c r="B2031" s="16" t="str">
        <f>_xlfn.XLOOKUP(A2031,'BASE BANCOS'!C:C,'BASE BANCOS'!B:B,"",0,1)</f>
        <v/>
      </c>
      <c r="C2031" t="str">
        <f t="shared" si="191"/>
        <v/>
      </c>
      <c r="D2031" s="16">
        <f t="shared" si="190"/>
        <v>0</v>
      </c>
      <c r="E2031" t="str">
        <f t="shared" si="186"/>
        <v/>
      </c>
      <c r="F2031" s="21" t="str">
        <f>IF('Lay Out'!A2031&gt;1,'Lay Out'!C2031,"")</f>
        <v/>
      </c>
      <c r="G2031">
        <f>'Lay Out'!E2031</f>
        <v>0</v>
      </c>
      <c r="H2031" s="16" t="str">
        <f ca="1">IF('Lay Out'!A2031&gt;3,CONCATENATE('Lay Out'!A2031,RANDBETWEEN(1,99999)),(""))</f>
        <v/>
      </c>
      <c r="I2031" s="16" t="str">
        <f>IF('Lay Out'!A2031&gt;1,'Lay Out'!B2031,"")</f>
        <v/>
      </c>
      <c r="J2031" s="16" t="str">
        <f t="shared" si="187"/>
        <v/>
      </c>
      <c r="K2031" s="16" t="str">
        <f t="shared" si="188"/>
        <v/>
      </c>
      <c r="L2031" s="16" t="str" cm="1">
        <f t="array" ref="L2031">IF(E2031="","",_xlfn.IFS(E2031=18,40,E2031=16,3,E2031=10,10))</f>
        <v/>
      </c>
      <c r="M2031" s="22" t="str">
        <f>IF(E2031=18,'Lay Out'!D2031,IF(E2031=10,'Lay Out'!D2031,IF(E2031=16,'Lay Out'!D2031,"")))</f>
        <v/>
      </c>
      <c r="N2031" s="16" t="str">
        <f>IF(K2031=1,'Lay Out'!G2031,"")</f>
        <v/>
      </c>
      <c r="O2031" s="23" t="str">
        <f>IF(K2031=1,'Lay Out'!$J$25,"")</f>
        <v/>
      </c>
      <c r="P2031">
        <f t="shared" si="189"/>
        <v>90646</v>
      </c>
      <c r="Q2031" s="16" t="str">
        <f>IF(K2031=1,'Lay Out'!F2031,"")</f>
        <v/>
      </c>
    </row>
    <row r="2032" spans="1:17" ht="14.4">
      <c r="A2032" t="str">
        <f>IF(C2032="no",_xlfn.XLOOKUP(D2032,'BASE BANCOS'!B:B,'BASE BANCOS'!C:C,"",0,1),IF(C2032&gt;2,_xlfn.XLOOKUP(D2032,'BASE BANCOS'!A:A,'BASE BANCOS'!C:C,"",0,1),""))</f>
        <v/>
      </c>
      <c r="B2032" s="16" t="str">
        <f>_xlfn.XLOOKUP(A2032,'BASE BANCOS'!C:C,'BASE BANCOS'!B:B,"",0,1)</f>
        <v/>
      </c>
      <c r="C2032" t="str">
        <f t="shared" si="191"/>
        <v/>
      </c>
      <c r="D2032" s="16">
        <f t="shared" si="190"/>
        <v>0</v>
      </c>
      <c r="E2032" t="str">
        <f t="shared" si="186"/>
        <v/>
      </c>
      <c r="F2032" s="21" t="str">
        <f>IF('Lay Out'!A2032&gt;1,'Lay Out'!C2032,"")</f>
        <v/>
      </c>
      <c r="G2032">
        <f>'Lay Out'!E2032</f>
        <v>0</v>
      </c>
      <c r="H2032" s="16" t="str">
        <f ca="1">IF('Lay Out'!A2032&gt;3,CONCATENATE('Lay Out'!A2032,RANDBETWEEN(1,99999)),(""))</f>
        <v/>
      </c>
      <c r="I2032" s="16" t="str">
        <f>IF('Lay Out'!A2032&gt;1,'Lay Out'!B2032,"")</f>
        <v/>
      </c>
      <c r="J2032" s="16" t="str">
        <f t="shared" si="187"/>
        <v/>
      </c>
      <c r="K2032" s="16" t="str">
        <f t="shared" si="188"/>
        <v/>
      </c>
      <c r="L2032" s="16" t="str" cm="1">
        <f t="array" ref="L2032">IF(E2032="","",_xlfn.IFS(E2032=18,40,E2032=16,3,E2032=10,10))</f>
        <v/>
      </c>
      <c r="M2032" s="22" t="str">
        <f>IF(E2032=18,'Lay Out'!D2032,IF(E2032=10,'Lay Out'!D2032,IF(E2032=16,'Lay Out'!D2032,"")))</f>
        <v/>
      </c>
      <c r="N2032" s="16" t="str">
        <f>IF(K2032=1,'Lay Out'!G2032,"")</f>
        <v/>
      </c>
      <c r="O2032" s="23" t="str">
        <f>IF(K2032=1,'Lay Out'!$J$25,"")</f>
        <v/>
      </c>
      <c r="P2032">
        <f t="shared" si="189"/>
        <v>90646</v>
      </c>
      <c r="Q2032" s="16" t="str">
        <f>IF(K2032=1,'Lay Out'!F2032,"")</f>
        <v/>
      </c>
    </row>
    <row r="2033" spans="1:17" ht="14.4">
      <c r="A2033" t="str">
        <f>IF(C2033="no",_xlfn.XLOOKUP(D2033,'BASE BANCOS'!B:B,'BASE BANCOS'!C:C,"",0,1),IF(C2033&gt;2,_xlfn.XLOOKUP(D2033,'BASE BANCOS'!A:A,'BASE BANCOS'!C:C,"",0,1),""))</f>
        <v/>
      </c>
      <c r="B2033" s="16" t="str">
        <f>_xlfn.XLOOKUP(A2033,'BASE BANCOS'!C:C,'BASE BANCOS'!B:B,"",0,1)</f>
        <v/>
      </c>
      <c r="C2033" t="str">
        <f t="shared" si="191"/>
        <v/>
      </c>
      <c r="D2033" s="16">
        <f t="shared" si="190"/>
        <v>0</v>
      </c>
      <c r="E2033" t="str">
        <f t="shared" si="186"/>
        <v/>
      </c>
      <c r="F2033" s="21" t="str">
        <f>IF('Lay Out'!A2033&gt;1,'Lay Out'!C2033,"")</f>
        <v/>
      </c>
      <c r="G2033">
        <f>'Lay Out'!E2033</f>
        <v>0</v>
      </c>
      <c r="H2033" s="16" t="str">
        <f ca="1">IF('Lay Out'!A2033&gt;3,CONCATENATE('Lay Out'!A2033,RANDBETWEEN(1,99999)),(""))</f>
        <v/>
      </c>
      <c r="I2033" s="16" t="str">
        <f>IF('Lay Out'!A2033&gt;1,'Lay Out'!B2033,"")</f>
        <v/>
      </c>
      <c r="J2033" s="16" t="str">
        <f t="shared" si="187"/>
        <v/>
      </c>
      <c r="K2033" s="16" t="str">
        <f t="shared" si="188"/>
        <v/>
      </c>
      <c r="L2033" s="16" t="str" cm="1">
        <f t="array" ref="L2033">IF(E2033="","",_xlfn.IFS(E2033=18,40,E2033=16,3,E2033=10,10))</f>
        <v/>
      </c>
      <c r="M2033" s="22" t="str">
        <f>IF(E2033=18,'Lay Out'!D2033,IF(E2033=10,'Lay Out'!D2033,IF(E2033=16,'Lay Out'!D2033,"")))</f>
        <v/>
      </c>
      <c r="N2033" s="16" t="str">
        <f>IF(K2033=1,'Lay Out'!G2033,"")</f>
        <v/>
      </c>
      <c r="O2033" s="23" t="str">
        <f>IF(K2033=1,'Lay Out'!$J$25,"")</f>
        <v/>
      </c>
      <c r="P2033">
        <f t="shared" si="189"/>
        <v>90646</v>
      </c>
      <c r="Q2033" s="16" t="str">
        <f>IF(K2033=1,'Lay Out'!F2033,"")</f>
        <v/>
      </c>
    </row>
    <row r="2034" spans="1:17" ht="14.4">
      <c r="A2034" t="str">
        <f>IF(C2034="no",_xlfn.XLOOKUP(D2034,'BASE BANCOS'!B:B,'BASE BANCOS'!C:C,"",0,1),IF(C2034&gt;2,_xlfn.XLOOKUP(D2034,'BASE BANCOS'!A:A,'BASE BANCOS'!C:C,"",0,1),""))</f>
        <v/>
      </c>
      <c r="B2034" s="16" t="str">
        <f>_xlfn.XLOOKUP(A2034,'BASE BANCOS'!C:C,'BASE BANCOS'!B:B,"",0,1)</f>
        <v/>
      </c>
      <c r="C2034" t="str">
        <f t="shared" si="191"/>
        <v/>
      </c>
      <c r="D2034" s="16">
        <f t="shared" si="190"/>
        <v>0</v>
      </c>
      <c r="E2034" t="str">
        <f t="shared" si="186"/>
        <v/>
      </c>
      <c r="F2034" s="21" t="str">
        <f>IF('Lay Out'!A2034&gt;1,'Lay Out'!C2034,"")</f>
        <v/>
      </c>
      <c r="G2034">
        <f>'Lay Out'!E2034</f>
        <v>0</v>
      </c>
      <c r="H2034" s="16" t="str">
        <f ca="1">IF('Lay Out'!A2034&gt;3,CONCATENATE('Lay Out'!A2034,RANDBETWEEN(1,99999)),(""))</f>
        <v/>
      </c>
      <c r="I2034" s="16" t="str">
        <f>IF('Lay Out'!A2034&gt;1,'Lay Out'!B2034,"")</f>
        <v/>
      </c>
      <c r="J2034" s="16" t="str">
        <f t="shared" si="187"/>
        <v/>
      </c>
      <c r="K2034" s="16" t="str">
        <f t="shared" si="188"/>
        <v/>
      </c>
      <c r="L2034" s="16" t="str" cm="1">
        <f t="array" ref="L2034">IF(E2034="","",_xlfn.IFS(E2034=18,40,E2034=16,3,E2034=10,10))</f>
        <v/>
      </c>
      <c r="M2034" s="22" t="str">
        <f>IF(E2034=18,'Lay Out'!D2034,IF(E2034=10,'Lay Out'!D2034,IF(E2034=16,'Lay Out'!D2034,"")))</f>
        <v/>
      </c>
      <c r="N2034" s="16" t="str">
        <f>IF(K2034=1,'Lay Out'!G2034,"")</f>
        <v/>
      </c>
      <c r="O2034" s="23" t="str">
        <f>IF(K2034=1,'Lay Out'!$J$25,"")</f>
        <v/>
      </c>
      <c r="P2034">
        <f t="shared" si="189"/>
        <v>90646</v>
      </c>
      <c r="Q2034" s="16" t="str">
        <f>IF(K2034=1,'Lay Out'!F2034,"")</f>
        <v/>
      </c>
    </row>
    <row r="2035" spans="1:17" ht="14.4">
      <c r="A2035" t="str">
        <f>IF(C2035="no",_xlfn.XLOOKUP(D2035,'BASE BANCOS'!B:B,'BASE BANCOS'!C:C,"",0,1),IF(C2035&gt;2,_xlfn.XLOOKUP(D2035,'BASE BANCOS'!A:A,'BASE BANCOS'!C:C,"",0,1),""))</f>
        <v/>
      </c>
      <c r="B2035" s="16" t="str">
        <f>_xlfn.XLOOKUP(A2035,'BASE BANCOS'!C:C,'BASE BANCOS'!B:B,"",0,1)</f>
        <v/>
      </c>
      <c r="C2035" t="str">
        <f t="shared" si="191"/>
        <v/>
      </c>
      <c r="D2035" s="16">
        <f t="shared" si="190"/>
        <v>0</v>
      </c>
      <c r="E2035" t="str">
        <f t="shared" si="186"/>
        <v/>
      </c>
      <c r="F2035" s="21" t="str">
        <f>IF('Lay Out'!A2035&gt;1,'Lay Out'!C2035,"")</f>
        <v/>
      </c>
      <c r="G2035">
        <f>'Lay Out'!E2035</f>
        <v>0</v>
      </c>
      <c r="H2035" s="16" t="str">
        <f ca="1">IF('Lay Out'!A2035&gt;3,CONCATENATE('Lay Out'!A2035,RANDBETWEEN(1,99999)),(""))</f>
        <v/>
      </c>
      <c r="I2035" s="16" t="str">
        <f>IF('Lay Out'!A2035&gt;1,'Lay Out'!B2035,"")</f>
        <v/>
      </c>
      <c r="J2035" s="16" t="str">
        <f t="shared" si="187"/>
        <v/>
      </c>
      <c r="K2035" s="16" t="str">
        <f t="shared" si="188"/>
        <v/>
      </c>
      <c r="L2035" s="16" t="str" cm="1">
        <f t="array" ref="L2035">IF(E2035="","",_xlfn.IFS(E2035=18,40,E2035=16,3,E2035=10,10))</f>
        <v/>
      </c>
      <c r="M2035" s="22" t="str">
        <f>IF(E2035=18,'Lay Out'!D2035,IF(E2035=10,'Lay Out'!D2035,IF(E2035=16,'Lay Out'!D2035,"")))</f>
        <v/>
      </c>
      <c r="N2035" s="16" t="str">
        <f>IF(K2035=1,'Lay Out'!G2035,"")</f>
        <v/>
      </c>
      <c r="O2035" s="23" t="str">
        <f>IF(K2035=1,'Lay Out'!$J$25,"")</f>
        <v/>
      </c>
      <c r="P2035">
        <f t="shared" si="189"/>
        <v>90646</v>
      </c>
      <c r="Q2035" s="16" t="str">
        <f>IF(K2035=1,'Lay Out'!F2035,"")</f>
        <v/>
      </c>
    </row>
    <row r="2036" spans="1:17" ht="14.4">
      <c r="A2036" t="str">
        <f>IF(C2036="no",_xlfn.XLOOKUP(D2036,'BASE BANCOS'!B:B,'BASE BANCOS'!C:C,"",0,1),IF(C2036&gt;2,_xlfn.XLOOKUP(D2036,'BASE BANCOS'!A:A,'BASE BANCOS'!C:C,"",0,1),""))</f>
        <v/>
      </c>
      <c r="B2036" s="16" t="str">
        <f>_xlfn.XLOOKUP(A2036,'BASE BANCOS'!C:C,'BASE BANCOS'!B:B,"",0,1)</f>
        <v/>
      </c>
      <c r="C2036" t="str">
        <f t="shared" si="191"/>
        <v/>
      </c>
      <c r="D2036" s="16">
        <f t="shared" si="190"/>
        <v>0</v>
      </c>
      <c r="E2036" t="str">
        <f t="shared" si="186"/>
        <v/>
      </c>
      <c r="F2036" s="21" t="str">
        <f>IF('Lay Out'!A2036&gt;1,'Lay Out'!C2036,"")</f>
        <v/>
      </c>
      <c r="G2036">
        <f>'Lay Out'!E2036</f>
        <v>0</v>
      </c>
      <c r="H2036" s="16" t="str">
        <f ca="1">IF('Lay Out'!A2036&gt;3,CONCATENATE('Lay Out'!A2036,RANDBETWEEN(1,99999)),(""))</f>
        <v/>
      </c>
      <c r="I2036" s="16" t="str">
        <f>IF('Lay Out'!A2036&gt;1,'Lay Out'!B2036,"")</f>
        <v/>
      </c>
      <c r="J2036" s="16" t="str">
        <f t="shared" si="187"/>
        <v/>
      </c>
      <c r="K2036" s="16" t="str">
        <f t="shared" si="188"/>
        <v/>
      </c>
      <c r="L2036" s="16" t="str" cm="1">
        <f t="array" ref="L2036">IF(E2036="","",_xlfn.IFS(E2036=18,40,E2036=16,3,E2036=10,10))</f>
        <v/>
      </c>
      <c r="M2036" s="22" t="str">
        <f>IF(E2036=18,'Lay Out'!D2036,IF(E2036=10,'Lay Out'!D2036,IF(E2036=16,'Lay Out'!D2036,"")))</f>
        <v/>
      </c>
      <c r="N2036" s="16" t="str">
        <f>IF(K2036=1,'Lay Out'!G2036,"")</f>
        <v/>
      </c>
      <c r="O2036" s="23" t="str">
        <f>IF(K2036=1,'Lay Out'!$J$25,"")</f>
        <v/>
      </c>
      <c r="P2036">
        <f t="shared" si="189"/>
        <v>90646</v>
      </c>
      <c r="Q2036" s="16" t="str">
        <f>IF(K2036=1,'Lay Out'!F2036,"")</f>
        <v/>
      </c>
    </row>
    <row r="2037" spans="1:17" ht="14.4">
      <c r="A2037" t="str">
        <f>IF(C2037="no",_xlfn.XLOOKUP(D2037,'BASE BANCOS'!B:B,'BASE BANCOS'!C:C,"",0,1),IF(C2037&gt;2,_xlfn.XLOOKUP(D2037,'BASE BANCOS'!A:A,'BASE BANCOS'!C:C,"",0,1),""))</f>
        <v/>
      </c>
      <c r="B2037" s="16" t="str">
        <f>_xlfn.XLOOKUP(A2037,'BASE BANCOS'!C:C,'BASE BANCOS'!B:B,"",0,1)</f>
        <v/>
      </c>
      <c r="C2037" t="str">
        <f t="shared" si="191"/>
        <v/>
      </c>
      <c r="D2037" s="16">
        <f t="shared" si="190"/>
        <v>0</v>
      </c>
      <c r="E2037" t="str">
        <f t="shared" si="186"/>
        <v/>
      </c>
      <c r="F2037" s="21" t="str">
        <f>IF('Lay Out'!A2037&gt;1,'Lay Out'!C2037,"")</f>
        <v/>
      </c>
      <c r="G2037">
        <f>'Lay Out'!E2037</f>
        <v>0</v>
      </c>
      <c r="H2037" s="16" t="str">
        <f ca="1">IF('Lay Out'!A2037&gt;3,CONCATENATE('Lay Out'!A2037,RANDBETWEEN(1,99999)),(""))</f>
        <v/>
      </c>
      <c r="I2037" s="16" t="str">
        <f>IF('Lay Out'!A2037&gt;1,'Lay Out'!B2037,"")</f>
        <v/>
      </c>
      <c r="J2037" s="16" t="str">
        <f t="shared" si="187"/>
        <v/>
      </c>
      <c r="K2037" s="16" t="str">
        <f t="shared" si="188"/>
        <v/>
      </c>
      <c r="L2037" s="16" t="str" cm="1">
        <f t="array" ref="L2037">IF(E2037="","",_xlfn.IFS(E2037=18,40,E2037=16,3,E2037=10,10))</f>
        <v/>
      </c>
      <c r="M2037" s="22" t="str">
        <f>IF(E2037=18,'Lay Out'!D2037,IF(E2037=10,'Lay Out'!D2037,IF(E2037=16,'Lay Out'!D2037,"")))</f>
        <v/>
      </c>
      <c r="N2037" s="16" t="str">
        <f>IF(K2037=1,'Lay Out'!G2037,"")</f>
        <v/>
      </c>
      <c r="O2037" s="23" t="str">
        <f>IF(K2037=1,'Lay Out'!$J$25,"")</f>
        <v/>
      </c>
      <c r="P2037">
        <f t="shared" si="189"/>
        <v>90646</v>
      </c>
      <c r="Q2037" s="16" t="str">
        <f>IF(K2037=1,'Lay Out'!F2037,"")</f>
        <v/>
      </c>
    </row>
    <row r="2038" spans="1:17" ht="14.4">
      <c r="A2038" t="str">
        <f>IF(C2038="no",_xlfn.XLOOKUP(D2038,'BASE BANCOS'!B:B,'BASE BANCOS'!C:C,"",0,1),IF(C2038&gt;2,_xlfn.XLOOKUP(D2038,'BASE BANCOS'!A:A,'BASE BANCOS'!C:C,"",0,1),""))</f>
        <v/>
      </c>
      <c r="B2038" s="16" t="str">
        <f>_xlfn.XLOOKUP(A2038,'BASE BANCOS'!C:C,'BASE BANCOS'!B:B,"",0,1)</f>
        <v/>
      </c>
      <c r="C2038" t="str">
        <f t="shared" si="191"/>
        <v/>
      </c>
      <c r="D2038" s="16">
        <f t="shared" si="190"/>
        <v>0</v>
      </c>
      <c r="E2038" t="str">
        <f t="shared" si="186"/>
        <v/>
      </c>
      <c r="F2038" s="21" t="str">
        <f>IF('Lay Out'!A2038&gt;1,'Lay Out'!C2038,"")</f>
        <v/>
      </c>
      <c r="G2038">
        <f>'Lay Out'!E2038</f>
        <v>0</v>
      </c>
      <c r="H2038" s="16" t="str">
        <f ca="1">IF('Lay Out'!A2038&gt;3,CONCATENATE('Lay Out'!A2038,RANDBETWEEN(1,99999)),(""))</f>
        <v/>
      </c>
      <c r="I2038" s="16" t="str">
        <f>IF('Lay Out'!A2038&gt;1,'Lay Out'!B2038,"")</f>
        <v/>
      </c>
      <c r="J2038" s="16" t="str">
        <f t="shared" si="187"/>
        <v/>
      </c>
      <c r="K2038" s="16" t="str">
        <f t="shared" si="188"/>
        <v/>
      </c>
      <c r="L2038" s="16" t="str" cm="1">
        <f t="array" ref="L2038">IF(E2038="","",_xlfn.IFS(E2038=18,40,E2038=16,3,E2038=10,10))</f>
        <v/>
      </c>
      <c r="M2038" s="22" t="str">
        <f>IF(E2038=18,'Lay Out'!D2038,IF(E2038=10,'Lay Out'!D2038,IF(E2038=16,'Lay Out'!D2038,"")))</f>
        <v/>
      </c>
      <c r="N2038" s="16" t="str">
        <f>IF(K2038=1,'Lay Out'!G2038,"")</f>
        <v/>
      </c>
      <c r="O2038" s="23" t="str">
        <f>IF(K2038=1,'Lay Out'!$J$25,"")</f>
        <v/>
      </c>
      <c r="P2038">
        <f t="shared" si="189"/>
        <v>90646</v>
      </c>
      <c r="Q2038" s="16" t="str">
        <f>IF(K2038=1,'Lay Out'!F2038,"")</f>
        <v/>
      </c>
    </row>
    <row r="2039" spans="1:17" ht="14.4">
      <c r="A2039" t="str">
        <f>IF(C2039="no",_xlfn.XLOOKUP(D2039,'BASE BANCOS'!B:B,'BASE BANCOS'!C:C,"",0,1),IF(C2039&gt;2,_xlfn.XLOOKUP(D2039,'BASE BANCOS'!A:A,'BASE BANCOS'!C:C,"",0,1),""))</f>
        <v/>
      </c>
      <c r="B2039" s="16" t="str">
        <f>_xlfn.XLOOKUP(A2039,'BASE BANCOS'!C:C,'BASE BANCOS'!B:B,"",0,1)</f>
        <v/>
      </c>
      <c r="C2039" t="str">
        <f t="shared" si="191"/>
        <v/>
      </c>
      <c r="D2039" s="16">
        <f t="shared" si="190"/>
        <v>0</v>
      </c>
      <c r="E2039" t="str">
        <f t="shared" si="186"/>
        <v/>
      </c>
      <c r="F2039" s="21" t="str">
        <f>IF('Lay Out'!A2039&gt;1,'Lay Out'!C2039,"")</f>
        <v/>
      </c>
      <c r="G2039">
        <f>'Lay Out'!E2039</f>
        <v>0</v>
      </c>
      <c r="H2039" s="16" t="str">
        <f ca="1">IF('Lay Out'!A2039&gt;3,CONCATENATE('Lay Out'!A2039,RANDBETWEEN(1,99999)),(""))</f>
        <v/>
      </c>
      <c r="I2039" s="16" t="str">
        <f>IF('Lay Out'!A2039&gt;1,'Lay Out'!B2039,"")</f>
        <v/>
      </c>
      <c r="J2039" s="16" t="str">
        <f t="shared" si="187"/>
        <v/>
      </c>
      <c r="K2039" s="16" t="str">
        <f t="shared" si="188"/>
        <v/>
      </c>
      <c r="L2039" s="16" t="str" cm="1">
        <f t="array" ref="L2039">IF(E2039="","",_xlfn.IFS(E2039=18,40,E2039=16,3,E2039=10,10))</f>
        <v/>
      </c>
      <c r="M2039" s="22" t="str">
        <f>IF(E2039=18,'Lay Out'!D2039,IF(E2039=10,'Lay Out'!D2039,IF(E2039=16,'Lay Out'!D2039,"")))</f>
        <v/>
      </c>
      <c r="N2039" s="16" t="str">
        <f>IF(K2039=1,'Lay Out'!G2039,"")</f>
        <v/>
      </c>
      <c r="O2039" s="23" t="str">
        <f>IF(K2039=1,'Lay Out'!$J$25,"")</f>
        <v/>
      </c>
      <c r="P2039">
        <f t="shared" si="189"/>
        <v>90646</v>
      </c>
      <c r="Q2039" s="16" t="str">
        <f>IF(K2039=1,'Lay Out'!F2039,"")</f>
        <v/>
      </c>
    </row>
    <row r="2040" spans="1:17" ht="14.4">
      <c r="A2040" t="str">
        <f>IF(C2040="no",_xlfn.XLOOKUP(D2040,'BASE BANCOS'!B:B,'BASE BANCOS'!C:C,"",0,1),IF(C2040&gt;2,_xlfn.XLOOKUP(D2040,'BASE BANCOS'!A:A,'BASE BANCOS'!C:C,"",0,1),""))</f>
        <v/>
      </c>
      <c r="B2040" s="16" t="str">
        <f>_xlfn.XLOOKUP(A2040,'BASE BANCOS'!C:C,'BASE BANCOS'!B:B,"",0,1)</f>
        <v/>
      </c>
      <c r="C2040" t="str">
        <f t="shared" si="191"/>
        <v/>
      </c>
      <c r="D2040" s="16">
        <f t="shared" si="190"/>
        <v>0</v>
      </c>
      <c r="E2040" t="str">
        <f t="shared" si="186"/>
        <v/>
      </c>
      <c r="F2040" s="21" t="str">
        <f>IF('Lay Out'!A2040&gt;1,'Lay Out'!C2040,"")</f>
        <v/>
      </c>
      <c r="G2040">
        <f>'Lay Out'!E2040</f>
        <v>0</v>
      </c>
      <c r="H2040" s="16" t="str">
        <f ca="1">IF('Lay Out'!A2040&gt;3,CONCATENATE('Lay Out'!A2040,RANDBETWEEN(1,99999)),(""))</f>
        <v/>
      </c>
      <c r="I2040" s="16" t="str">
        <f>IF('Lay Out'!A2040&gt;1,'Lay Out'!B2040,"")</f>
        <v/>
      </c>
      <c r="J2040" s="16" t="str">
        <f t="shared" si="187"/>
        <v/>
      </c>
      <c r="K2040" s="16" t="str">
        <f t="shared" si="188"/>
        <v/>
      </c>
      <c r="L2040" s="16" t="str" cm="1">
        <f t="array" ref="L2040">IF(E2040="","",_xlfn.IFS(E2040=18,40,E2040=16,3,E2040=10,10))</f>
        <v/>
      </c>
      <c r="M2040" s="22" t="str">
        <f>IF(E2040=18,'Lay Out'!D2040,IF(E2040=10,'Lay Out'!D2040,IF(E2040=16,'Lay Out'!D2040,"")))</f>
        <v/>
      </c>
      <c r="N2040" s="16" t="str">
        <f>IF(K2040=1,'Lay Out'!G2040,"")</f>
        <v/>
      </c>
      <c r="O2040" s="23" t="str">
        <f>IF(K2040=1,'Lay Out'!$J$25,"")</f>
        <v/>
      </c>
      <c r="P2040">
        <f t="shared" si="189"/>
        <v>90646</v>
      </c>
      <c r="Q2040" s="16" t="str">
        <f>IF(K2040=1,'Lay Out'!F2040,"")</f>
        <v/>
      </c>
    </row>
    <row r="2041" spans="1:17" ht="14.4">
      <c r="A2041" t="str">
        <f>IF(C2041="no",_xlfn.XLOOKUP(D2041,'BASE BANCOS'!B:B,'BASE BANCOS'!C:C,"",0,1),IF(C2041&gt;2,_xlfn.XLOOKUP(D2041,'BASE BANCOS'!A:A,'BASE BANCOS'!C:C,"",0,1),""))</f>
        <v/>
      </c>
      <c r="B2041" s="16" t="str">
        <f>_xlfn.XLOOKUP(A2041,'BASE BANCOS'!C:C,'BASE BANCOS'!B:B,"",0,1)</f>
        <v/>
      </c>
      <c r="C2041" t="str">
        <f t="shared" si="191"/>
        <v/>
      </c>
      <c r="D2041" s="16">
        <f t="shared" si="190"/>
        <v>0</v>
      </c>
      <c r="E2041" t="str">
        <f t="shared" si="186"/>
        <v/>
      </c>
      <c r="F2041" s="21" t="str">
        <f>IF('Lay Out'!A2041&gt;1,'Lay Out'!C2041,"")</f>
        <v/>
      </c>
      <c r="G2041">
        <f>'Lay Out'!E2041</f>
        <v>0</v>
      </c>
      <c r="H2041" s="16" t="str">
        <f ca="1">IF('Lay Out'!A2041&gt;3,CONCATENATE('Lay Out'!A2041,RANDBETWEEN(1,99999)),(""))</f>
        <v/>
      </c>
      <c r="I2041" s="16" t="str">
        <f>IF('Lay Out'!A2041&gt;1,'Lay Out'!B2041,"")</f>
        <v/>
      </c>
      <c r="J2041" s="16" t="str">
        <f t="shared" si="187"/>
        <v/>
      </c>
      <c r="K2041" s="16" t="str">
        <f t="shared" si="188"/>
        <v/>
      </c>
      <c r="L2041" s="16" t="str" cm="1">
        <f t="array" ref="L2041">IF(E2041="","",_xlfn.IFS(E2041=18,40,E2041=16,3,E2041=10,10))</f>
        <v/>
      </c>
      <c r="M2041" s="22" t="str">
        <f>IF(E2041=18,'Lay Out'!D2041,IF(E2041=10,'Lay Out'!D2041,IF(E2041=16,'Lay Out'!D2041,"")))</f>
        <v/>
      </c>
      <c r="N2041" s="16" t="str">
        <f>IF(K2041=1,'Lay Out'!G2041,"")</f>
        <v/>
      </c>
      <c r="O2041" s="23" t="str">
        <f>IF(K2041=1,'Lay Out'!$J$25,"")</f>
        <v/>
      </c>
      <c r="P2041">
        <f t="shared" si="189"/>
        <v>90646</v>
      </c>
      <c r="Q2041" s="16" t="str">
        <f>IF(K2041=1,'Lay Out'!F2041,"")</f>
        <v/>
      </c>
    </row>
    <row r="2042" spans="1:17" ht="14.4">
      <c r="A2042" t="str">
        <f>IF(C2042="no",_xlfn.XLOOKUP(D2042,'BASE BANCOS'!B:B,'BASE BANCOS'!C:C,"",0,1),IF(C2042&gt;2,_xlfn.XLOOKUP(D2042,'BASE BANCOS'!A:A,'BASE BANCOS'!C:C,"",0,1),""))</f>
        <v/>
      </c>
      <c r="B2042" s="16" t="str">
        <f>_xlfn.XLOOKUP(A2042,'BASE BANCOS'!C:C,'BASE BANCOS'!B:B,"",0,1)</f>
        <v/>
      </c>
      <c r="C2042" t="str">
        <f t="shared" si="191"/>
        <v/>
      </c>
      <c r="D2042" s="16">
        <f t="shared" si="190"/>
        <v>0</v>
      </c>
      <c r="E2042" t="str">
        <f t="shared" si="186"/>
        <v/>
      </c>
      <c r="F2042" s="21" t="str">
        <f>IF('Lay Out'!A2042&gt;1,'Lay Out'!C2042,"")</f>
        <v/>
      </c>
      <c r="G2042">
        <f>'Lay Out'!E2042</f>
        <v>0</v>
      </c>
      <c r="H2042" s="16" t="str">
        <f ca="1">IF('Lay Out'!A2042&gt;3,CONCATENATE('Lay Out'!A2042,RANDBETWEEN(1,99999)),(""))</f>
        <v/>
      </c>
      <c r="I2042" s="16" t="str">
        <f>IF('Lay Out'!A2042&gt;1,'Lay Out'!B2042,"")</f>
        <v/>
      </c>
      <c r="J2042" s="16" t="str">
        <f t="shared" si="187"/>
        <v/>
      </c>
      <c r="K2042" s="16" t="str">
        <f t="shared" si="188"/>
        <v/>
      </c>
      <c r="L2042" s="16" t="str" cm="1">
        <f t="array" ref="L2042">IF(E2042="","",_xlfn.IFS(E2042=18,40,E2042=16,3,E2042=10,10))</f>
        <v/>
      </c>
      <c r="M2042" s="22" t="str">
        <f>IF(E2042=18,'Lay Out'!D2042,IF(E2042=10,'Lay Out'!D2042,IF(E2042=16,'Lay Out'!D2042,"")))</f>
        <v/>
      </c>
      <c r="N2042" s="16" t="str">
        <f>IF(K2042=1,'Lay Out'!G2042,"")</f>
        <v/>
      </c>
      <c r="O2042" s="23" t="str">
        <f>IF(K2042=1,'Lay Out'!$J$25,"")</f>
        <v/>
      </c>
      <c r="P2042">
        <f t="shared" si="189"/>
        <v>90646</v>
      </c>
      <c r="Q2042" s="16" t="str">
        <f>IF(K2042=1,'Lay Out'!F2042,"")</f>
        <v/>
      </c>
    </row>
    <row r="2043" spans="1:17" ht="14.4">
      <c r="A2043" t="str">
        <f>IF(C2043="no",_xlfn.XLOOKUP(D2043,'BASE BANCOS'!B:B,'BASE BANCOS'!C:C,"",0,1),IF(C2043&gt;2,_xlfn.XLOOKUP(D2043,'BASE BANCOS'!A:A,'BASE BANCOS'!C:C,"",0,1),""))</f>
        <v/>
      </c>
      <c r="B2043" s="16" t="str">
        <f>_xlfn.XLOOKUP(A2043,'BASE BANCOS'!C:C,'BASE BANCOS'!B:B,"",0,1)</f>
        <v/>
      </c>
      <c r="C2043" t="str">
        <f t="shared" si="191"/>
        <v/>
      </c>
      <c r="D2043" s="16">
        <f t="shared" si="190"/>
        <v>0</v>
      </c>
      <c r="E2043" t="str">
        <f t="shared" si="186"/>
        <v/>
      </c>
      <c r="F2043" s="21" t="str">
        <f>IF('Lay Out'!A2043&gt;1,'Lay Out'!C2043,"")</f>
        <v/>
      </c>
      <c r="G2043">
        <f>'Lay Out'!E2043</f>
        <v>0</v>
      </c>
      <c r="H2043" s="16" t="str">
        <f ca="1">IF('Lay Out'!A2043&gt;3,CONCATENATE('Lay Out'!A2043,RANDBETWEEN(1,99999)),(""))</f>
        <v/>
      </c>
      <c r="I2043" s="16" t="str">
        <f>IF('Lay Out'!A2043&gt;1,'Lay Out'!B2043,"")</f>
        <v/>
      </c>
      <c r="J2043" s="16" t="str">
        <f t="shared" si="187"/>
        <v/>
      </c>
      <c r="K2043" s="16" t="str">
        <f t="shared" si="188"/>
        <v/>
      </c>
      <c r="L2043" s="16" t="str" cm="1">
        <f t="array" ref="L2043">IF(E2043="","",_xlfn.IFS(E2043=18,40,E2043=16,3,E2043=10,10))</f>
        <v/>
      </c>
      <c r="M2043" s="22" t="str">
        <f>IF(E2043=18,'Lay Out'!D2043,IF(E2043=10,'Lay Out'!D2043,IF(E2043=16,'Lay Out'!D2043,"")))</f>
        <v/>
      </c>
      <c r="N2043" s="16" t="str">
        <f>IF(K2043=1,'Lay Out'!G2043,"")</f>
        <v/>
      </c>
      <c r="O2043" s="23" t="str">
        <f>IF(K2043=1,'Lay Out'!$J$25,"")</f>
        <v/>
      </c>
      <c r="P2043">
        <f t="shared" si="189"/>
        <v>90646</v>
      </c>
      <c r="Q2043" s="16" t="str">
        <f>IF(K2043=1,'Lay Out'!F2043,"")</f>
        <v/>
      </c>
    </row>
    <row r="2044" spans="1:17" ht="14.4">
      <c r="A2044" t="str">
        <f>IF(C2044="no",_xlfn.XLOOKUP(D2044,'BASE BANCOS'!B:B,'BASE BANCOS'!C:C,"",0,1),IF(C2044&gt;2,_xlfn.XLOOKUP(D2044,'BASE BANCOS'!A:A,'BASE BANCOS'!C:C,"",0,1),""))</f>
        <v/>
      </c>
      <c r="B2044" s="16" t="str">
        <f>_xlfn.XLOOKUP(A2044,'BASE BANCOS'!C:C,'BASE BANCOS'!B:B,"",0,1)</f>
        <v/>
      </c>
      <c r="C2044" t="str">
        <f t="shared" si="191"/>
        <v/>
      </c>
      <c r="D2044" s="16">
        <f t="shared" si="190"/>
        <v>0</v>
      </c>
      <c r="E2044" t="str">
        <f t="shared" si="186"/>
        <v/>
      </c>
      <c r="F2044" s="21" t="str">
        <f>IF('Lay Out'!A2044&gt;1,'Lay Out'!C2044,"")</f>
        <v/>
      </c>
      <c r="G2044">
        <f>'Lay Out'!E2044</f>
        <v>0</v>
      </c>
      <c r="H2044" s="16" t="str">
        <f ca="1">IF('Lay Out'!A2044&gt;3,CONCATENATE('Lay Out'!A2044,RANDBETWEEN(1,99999)),(""))</f>
        <v/>
      </c>
      <c r="I2044" s="16" t="str">
        <f>IF('Lay Out'!A2044&gt;1,'Lay Out'!B2044,"")</f>
        <v/>
      </c>
      <c r="J2044" s="16" t="str">
        <f t="shared" si="187"/>
        <v/>
      </c>
      <c r="K2044" s="16" t="str">
        <f t="shared" si="188"/>
        <v/>
      </c>
      <c r="L2044" s="16" t="str" cm="1">
        <f t="array" ref="L2044">IF(E2044="","",_xlfn.IFS(E2044=18,40,E2044=16,3,E2044=10,10))</f>
        <v/>
      </c>
      <c r="M2044" s="22" t="str">
        <f>IF(E2044=18,'Lay Out'!D2044,IF(E2044=10,'Lay Out'!D2044,IF(E2044=16,'Lay Out'!D2044,"")))</f>
        <v/>
      </c>
      <c r="N2044" s="16" t="str">
        <f>IF(K2044=1,'Lay Out'!G2044,"")</f>
        <v/>
      </c>
      <c r="O2044" s="23" t="str">
        <f>IF(K2044=1,'Lay Out'!$J$25,"")</f>
        <v/>
      </c>
      <c r="P2044">
        <f t="shared" si="189"/>
        <v>90646</v>
      </c>
      <c r="Q2044" s="16" t="str">
        <f>IF(K2044=1,'Lay Out'!F2044,"")</f>
        <v/>
      </c>
    </row>
    <row r="2045" spans="1:17" ht="14.4">
      <c r="A2045" t="str">
        <f>IF(C2045="no",_xlfn.XLOOKUP(D2045,'BASE BANCOS'!B:B,'BASE BANCOS'!C:C,"",0,1),IF(C2045&gt;2,_xlfn.XLOOKUP(D2045,'BASE BANCOS'!A:A,'BASE BANCOS'!C:C,"",0,1),""))</f>
        <v/>
      </c>
      <c r="B2045" s="16" t="str">
        <f>_xlfn.XLOOKUP(A2045,'BASE BANCOS'!C:C,'BASE BANCOS'!B:B,"",0,1)</f>
        <v/>
      </c>
      <c r="C2045" t="str">
        <f t="shared" si="191"/>
        <v/>
      </c>
      <c r="D2045" s="16">
        <f t="shared" si="190"/>
        <v>0</v>
      </c>
      <c r="E2045" t="str">
        <f t="shared" si="186"/>
        <v/>
      </c>
      <c r="F2045" s="21" t="str">
        <f>IF('Lay Out'!A2045&gt;1,'Lay Out'!C2045,"")</f>
        <v/>
      </c>
      <c r="G2045">
        <f>'Lay Out'!E2045</f>
        <v>0</v>
      </c>
      <c r="H2045" s="16" t="str">
        <f ca="1">IF('Lay Out'!A2045&gt;3,CONCATENATE('Lay Out'!A2045,RANDBETWEEN(1,99999)),(""))</f>
        <v/>
      </c>
      <c r="I2045" s="16" t="str">
        <f>IF('Lay Out'!A2045&gt;1,'Lay Out'!B2045,"")</f>
        <v/>
      </c>
      <c r="J2045" s="16" t="str">
        <f t="shared" si="187"/>
        <v/>
      </c>
      <c r="K2045" s="16" t="str">
        <f t="shared" si="188"/>
        <v/>
      </c>
      <c r="L2045" s="16" t="str" cm="1">
        <f t="array" ref="L2045">IF(E2045="","",_xlfn.IFS(E2045=18,40,E2045=16,3,E2045=10,10))</f>
        <v/>
      </c>
      <c r="M2045" s="22" t="str">
        <f>IF(E2045=18,'Lay Out'!D2045,IF(E2045=10,'Lay Out'!D2045,IF(E2045=16,'Lay Out'!D2045,"")))</f>
        <v/>
      </c>
      <c r="N2045" s="16" t="str">
        <f>IF(K2045=1,'Lay Out'!G2045,"")</f>
        <v/>
      </c>
      <c r="O2045" s="23" t="str">
        <f>IF(K2045=1,'Lay Out'!$J$25,"")</f>
        <v/>
      </c>
      <c r="P2045">
        <f t="shared" si="189"/>
        <v>90646</v>
      </c>
      <c r="Q2045" s="16" t="str">
        <f>IF(K2045=1,'Lay Out'!F2045,"")</f>
        <v/>
      </c>
    </row>
    <row r="2046" spans="1:17" ht="14.4">
      <c r="A2046" t="str">
        <f>IF(C2046="no",_xlfn.XLOOKUP(D2046,'BASE BANCOS'!B:B,'BASE BANCOS'!C:C,"",0,1),IF(C2046&gt;2,_xlfn.XLOOKUP(D2046,'BASE BANCOS'!A:A,'BASE BANCOS'!C:C,"",0,1),""))</f>
        <v/>
      </c>
      <c r="B2046" s="16" t="str">
        <f>_xlfn.XLOOKUP(A2046,'BASE BANCOS'!C:C,'BASE BANCOS'!B:B,"",0,1)</f>
        <v/>
      </c>
      <c r="C2046" t="str">
        <f t="shared" si="191"/>
        <v/>
      </c>
      <c r="D2046" s="16">
        <f t="shared" si="190"/>
        <v>0</v>
      </c>
      <c r="E2046" t="str">
        <f t="shared" si="186"/>
        <v/>
      </c>
      <c r="F2046" s="21" t="str">
        <f>IF('Lay Out'!A2046&gt;1,'Lay Out'!C2046,"")</f>
        <v/>
      </c>
      <c r="G2046">
        <f>'Lay Out'!E2046</f>
        <v>0</v>
      </c>
      <c r="H2046" s="16" t="str">
        <f ca="1">IF('Lay Out'!A2046&gt;3,CONCATENATE('Lay Out'!A2046,RANDBETWEEN(1,99999)),(""))</f>
        <v/>
      </c>
      <c r="I2046" s="16" t="str">
        <f>IF('Lay Out'!A2046&gt;1,'Lay Out'!B2046,"")</f>
        <v/>
      </c>
      <c r="J2046" s="16" t="str">
        <f t="shared" si="187"/>
        <v/>
      </c>
      <c r="K2046" s="16" t="str">
        <f t="shared" si="188"/>
        <v/>
      </c>
      <c r="L2046" s="16" t="str" cm="1">
        <f t="array" ref="L2046">IF(E2046="","",_xlfn.IFS(E2046=18,40,E2046=16,3,E2046=10,10))</f>
        <v/>
      </c>
      <c r="M2046" s="22" t="str">
        <f>IF(E2046=18,'Lay Out'!D2046,IF(E2046=10,'Lay Out'!D2046,IF(E2046=16,'Lay Out'!D2046,"")))</f>
        <v/>
      </c>
      <c r="N2046" s="16" t="str">
        <f>IF(K2046=1,'Lay Out'!G2046,"")</f>
        <v/>
      </c>
      <c r="O2046" s="23" t="str">
        <f>IF(K2046=1,'Lay Out'!$J$25,"")</f>
        <v/>
      </c>
      <c r="P2046">
        <f t="shared" si="189"/>
        <v>90646</v>
      </c>
      <c r="Q2046" s="16" t="str">
        <f>IF(K2046=1,'Lay Out'!F2046,"")</f>
        <v/>
      </c>
    </row>
    <row r="2047" spans="1:17" ht="14.4">
      <c r="A2047" t="str">
        <f>IF(C2047="no",_xlfn.XLOOKUP(D2047,'BASE BANCOS'!B:B,'BASE BANCOS'!C:C,"",0,1),IF(C2047&gt;2,_xlfn.XLOOKUP(D2047,'BASE BANCOS'!A:A,'BASE BANCOS'!C:C,"",0,1),""))</f>
        <v/>
      </c>
      <c r="B2047" s="16" t="str">
        <f>_xlfn.XLOOKUP(A2047,'BASE BANCOS'!C:C,'BASE BANCOS'!B:B,"",0,1)</f>
        <v/>
      </c>
      <c r="C2047" t="str">
        <f t="shared" si="191"/>
        <v/>
      </c>
      <c r="D2047" s="16">
        <f t="shared" si="190"/>
        <v>0</v>
      </c>
      <c r="E2047" t="str">
        <f t="shared" si="186"/>
        <v/>
      </c>
      <c r="F2047" s="21" t="str">
        <f>IF('Lay Out'!A2047&gt;1,'Lay Out'!C2047,"")</f>
        <v/>
      </c>
      <c r="G2047">
        <f>'Lay Out'!E2047</f>
        <v>0</v>
      </c>
      <c r="H2047" s="16" t="str">
        <f ca="1">IF('Lay Out'!A2047&gt;3,CONCATENATE('Lay Out'!A2047,RANDBETWEEN(1,99999)),(""))</f>
        <v/>
      </c>
      <c r="I2047" s="16" t="str">
        <f>IF('Lay Out'!A2047&gt;1,'Lay Out'!B2047,"")</f>
        <v/>
      </c>
      <c r="J2047" s="16" t="str">
        <f t="shared" si="187"/>
        <v/>
      </c>
      <c r="K2047" s="16" t="str">
        <f t="shared" si="188"/>
        <v/>
      </c>
      <c r="L2047" s="16" t="str" cm="1">
        <f t="array" ref="L2047">IF(E2047="","",_xlfn.IFS(E2047=18,40,E2047=16,3,E2047=10,10))</f>
        <v/>
      </c>
      <c r="M2047" s="22" t="str">
        <f>IF(E2047=18,'Lay Out'!D2047,IF(E2047=10,'Lay Out'!D2047,IF(E2047=16,'Lay Out'!D2047,"")))</f>
        <v/>
      </c>
      <c r="N2047" s="16" t="str">
        <f>IF(K2047=1,'Lay Out'!G2047,"")</f>
        <v/>
      </c>
      <c r="O2047" s="23" t="str">
        <f>IF(K2047=1,'Lay Out'!$J$25,"")</f>
        <v/>
      </c>
      <c r="P2047">
        <f t="shared" si="189"/>
        <v>90646</v>
      </c>
      <c r="Q2047" s="16" t="str">
        <f>IF(K2047=1,'Lay Out'!F2047,"")</f>
        <v/>
      </c>
    </row>
    <row r="2048" spans="1:17" ht="14.4">
      <c r="A2048" t="str">
        <f>IF(C2048="no",_xlfn.XLOOKUP(D2048,'BASE BANCOS'!B:B,'BASE BANCOS'!C:C,"",0,1),IF(C2048&gt;2,_xlfn.XLOOKUP(D2048,'BASE BANCOS'!A:A,'BASE BANCOS'!C:C,"",0,1),""))</f>
        <v/>
      </c>
      <c r="B2048" s="16" t="str">
        <f>_xlfn.XLOOKUP(A2048,'BASE BANCOS'!C:C,'BASE BANCOS'!B:B,"",0,1)</f>
        <v/>
      </c>
      <c r="C2048" t="str">
        <f t="shared" si="191"/>
        <v/>
      </c>
      <c r="D2048" s="16">
        <f t="shared" si="190"/>
        <v>0</v>
      </c>
      <c r="E2048" t="str">
        <f t="shared" si="186"/>
        <v/>
      </c>
      <c r="F2048" s="21" t="str">
        <f>IF('Lay Out'!A2048&gt;1,'Lay Out'!C2048,"")</f>
        <v/>
      </c>
      <c r="G2048">
        <f>'Lay Out'!E2048</f>
        <v>0</v>
      </c>
      <c r="H2048" s="16" t="str">
        <f ca="1">IF('Lay Out'!A2048&gt;3,CONCATENATE('Lay Out'!A2048,RANDBETWEEN(1,99999)),(""))</f>
        <v/>
      </c>
      <c r="I2048" s="16" t="str">
        <f>IF('Lay Out'!A2048&gt;1,'Lay Out'!B2048,"")</f>
        <v/>
      </c>
      <c r="J2048" s="16" t="str">
        <f t="shared" si="187"/>
        <v/>
      </c>
      <c r="K2048" s="16" t="str">
        <f t="shared" si="188"/>
        <v/>
      </c>
      <c r="L2048" s="16" t="str" cm="1">
        <f t="array" ref="L2048">IF(E2048="","",_xlfn.IFS(E2048=18,40,E2048=16,3,E2048=10,10))</f>
        <v/>
      </c>
      <c r="M2048" s="22" t="str">
        <f>IF(E2048=18,'Lay Out'!D2048,IF(E2048=10,'Lay Out'!D2048,IF(E2048=16,'Lay Out'!D2048,"")))</f>
        <v/>
      </c>
      <c r="N2048" s="16" t="str">
        <f>IF(K2048=1,'Lay Out'!G2048,"")</f>
        <v/>
      </c>
      <c r="O2048" s="23" t="str">
        <f>IF(K2048=1,'Lay Out'!$J$25,"")</f>
        <v/>
      </c>
      <c r="P2048">
        <f t="shared" si="189"/>
        <v>90646</v>
      </c>
      <c r="Q2048" s="16" t="str">
        <f>IF(K2048=1,'Lay Out'!F2048,"")</f>
        <v/>
      </c>
    </row>
    <row r="2049" spans="1:17" ht="14.4">
      <c r="A2049" t="str">
        <f>IF(C2049="no",_xlfn.XLOOKUP(D2049,'BASE BANCOS'!B:B,'BASE BANCOS'!C:C,"",0,1),IF(C2049&gt;2,_xlfn.XLOOKUP(D2049,'BASE BANCOS'!A:A,'BASE BANCOS'!C:C,"",0,1),""))</f>
        <v/>
      </c>
      <c r="B2049" s="16" t="str">
        <f>_xlfn.XLOOKUP(A2049,'BASE BANCOS'!C:C,'BASE BANCOS'!B:B,"",0,1)</f>
        <v/>
      </c>
      <c r="C2049" t="str">
        <f t="shared" si="191"/>
        <v/>
      </c>
      <c r="D2049" s="16">
        <f t="shared" si="190"/>
        <v>0</v>
      </c>
      <c r="E2049" t="str">
        <f t="shared" si="186"/>
        <v/>
      </c>
      <c r="F2049" s="21" t="str">
        <f>IF('Lay Out'!A2049&gt;1,'Lay Out'!C2049,"")</f>
        <v/>
      </c>
      <c r="G2049">
        <f>'Lay Out'!E2049</f>
        <v>0</v>
      </c>
      <c r="H2049" s="16" t="str">
        <f ca="1">IF('Lay Out'!A2049&gt;3,CONCATENATE('Lay Out'!A2049,RANDBETWEEN(1,99999)),(""))</f>
        <v/>
      </c>
      <c r="I2049" s="16" t="str">
        <f>IF('Lay Out'!A2049&gt;1,'Lay Out'!B2049,"")</f>
        <v/>
      </c>
      <c r="J2049" s="16" t="str">
        <f t="shared" si="187"/>
        <v/>
      </c>
      <c r="K2049" s="16" t="str">
        <f t="shared" si="188"/>
        <v/>
      </c>
      <c r="L2049" s="16" t="str" cm="1">
        <f t="array" ref="L2049">IF(E2049="","",_xlfn.IFS(E2049=18,40,E2049=16,3,E2049=10,10))</f>
        <v/>
      </c>
      <c r="M2049" s="22" t="str">
        <f>IF(E2049=18,'Lay Out'!D2049,IF(E2049=10,'Lay Out'!D2049,IF(E2049=16,'Lay Out'!D2049,"")))</f>
        <v/>
      </c>
      <c r="N2049" s="16" t="str">
        <f>IF(K2049=1,'Lay Out'!G2049,"")</f>
        <v/>
      </c>
      <c r="O2049" s="23" t="str">
        <f>IF(K2049=1,'Lay Out'!$J$25,"")</f>
        <v/>
      </c>
      <c r="P2049">
        <f t="shared" si="189"/>
        <v>90646</v>
      </c>
      <c r="Q2049" s="16" t="str">
        <f>IF(K2049=1,'Lay Out'!F2049,"")</f>
        <v/>
      </c>
    </row>
    <row r="2050" spans="1:17" ht="14.4">
      <c r="A2050" t="str">
        <f>IF(C2050="no",_xlfn.XLOOKUP(D2050,'BASE BANCOS'!B:B,'BASE BANCOS'!C:C,"",0,1),IF(C2050&gt;2,_xlfn.XLOOKUP(D2050,'BASE BANCOS'!A:A,'BASE BANCOS'!C:C,"",0,1),""))</f>
        <v/>
      </c>
      <c r="B2050" s="16" t="str">
        <f>_xlfn.XLOOKUP(A2050,'BASE BANCOS'!C:C,'BASE BANCOS'!B:B,"",0,1)</f>
        <v/>
      </c>
      <c r="C2050" t="str">
        <f t="shared" si="191"/>
        <v/>
      </c>
      <c r="D2050" s="16">
        <f t="shared" si="190"/>
        <v>0</v>
      </c>
      <c r="E2050" t="str">
        <f t="shared" ref="E2050:E2113" si="192">IF(LEN(F2050)=0,"",LEN(F2050))</f>
        <v/>
      </c>
      <c r="F2050" s="21" t="str">
        <f>IF('Lay Out'!A2050&gt;1,'Lay Out'!C2050,"")</f>
        <v/>
      </c>
      <c r="G2050">
        <f>'Lay Out'!E2050</f>
        <v>0</v>
      </c>
      <c r="H2050" s="16" t="str">
        <f ca="1">IF('Lay Out'!A2050&gt;3,CONCATENATE('Lay Out'!A2050,RANDBETWEEN(1,99999)),(""))</f>
        <v/>
      </c>
      <c r="I2050" s="16" t="str">
        <f>IF('Lay Out'!A2050&gt;1,'Lay Out'!B2050,"")</f>
        <v/>
      </c>
      <c r="J2050" s="16" t="str">
        <f t="shared" si="187"/>
        <v/>
      </c>
      <c r="K2050" s="16" t="str">
        <f t="shared" si="188"/>
        <v/>
      </c>
      <c r="L2050" s="16" t="str" cm="1">
        <f t="array" ref="L2050">IF(E2050="","",_xlfn.IFS(E2050=18,40,E2050=16,3,E2050=10,10))</f>
        <v/>
      </c>
      <c r="M2050" s="22" t="str">
        <f>IF(E2050=18,'Lay Out'!D2050,IF(E2050=10,'Lay Out'!D2050,IF(E2050=16,'Lay Out'!D2050,"")))</f>
        <v/>
      </c>
      <c r="N2050" s="16" t="str">
        <f>IF(K2050=1,'Lay Out'!G2050,"")</f>
        <v/>
      </c>
      <c r="O2050" s="23" t="str">
        <f>IF(K2050=1,'Lay Out'!$J$25,"")</f>
        <v/>
      </c>
      <c r="P2050">
        <f t="shared" si="189"/>
        <v>90646</v>
      </c>
      <c r="Q2050" s="16" t="str">
        <f>IF(K2050=1,'Lay Out'!F2050,"")</f>
        <v/>
      </c>
    </row>
    <row r="2051" spans="1:17" ht="14.4">
      <c r="A2051" t="str">
        <f>IF(C2051="no",_xlfn.XLOOKUP(D2051,'BASE BANCOS'!B:B,'BASE BANCOS'!C:C,"",0,1),IF(C2051&gt;2,_xlfn.XLOOKUP(D2051,'BASE BANCOS'!A:A,'BASE BANCOS'!C:C,"",0,1),""))</f>
        <v/>
      </c>
      <c r="B2051" s="16" t="str">
        <f>_xlfn.XLOOKUP(A2051,'BASE BANCOS'!C:C,'BASE BANCOS'!B:B,"",0,1)</f>
        <v/>
      </c>
      <c r="C2051" t="str">
        <f t="shared" si="191"/>
        <v/>
      </c>
      <c r="D2051" s="16">
        <f t="shared" si="190"/>
        <v>0</v>
      </c>
      <c r="E2051" t="str">
        <f t="shared" si="192"/>
        <v/>
      </c>
      <c r="F2051" s="21" t="str">
        <f>IF('Lay Out'!A2051&gt;1,'Lay Out'!C2051,"")</f>
        <v/>
      </c>
      <c r="G2051">
        <f>'Lay Out'!E2051</f>
        <v>0</v>
      </c>
      <c r="H2051" s="16" t="str">
        <f ca="1">IF('Lay Out'!A2051&gt;3,CONCATENATE('Lay Out'!A2051,RANDBETWEEN(1,99999)),(""))</f>
        <v/>
      </c>
      <c r="I2051" s="16" t="str">
        <f>IF('Lay Out'!A2051&gt;1,'Lay Out'!B2051,"")</f>
        <v/>
      </c>
      <c r="J2051" s="16" t="str">
        <f t="shared" ref="J2051:J2114" si="193">IF(E2051="","","ND")</f>
        <v/>
      </c>
      <c r="K2051" s="16" t="str">
        <f t="shared" ref="K2051:K2114" si="194">IF(E2051=18,1,IF(E2051=10,1,IF(E2051=16,1,"")))</f>
        <v/>
      </c>
      <c r="L2051" s="16" t="str" cm="1">
        <f t="array" ref="L2051">IF(E2051="","",_xlfn.IFS(E2051=18,40,E2051=16,3,E2051=10,10))</f>
        <v/>
      </c>
      <c r="M2051" s="22" t="str">
        <f>IF(E2051=18,'Lay Out'!D2051,IF(E2051=10,'Lay Out'!D2051,IF(E2051=16,'Lay Out'!D2051,"")))</f>
        <v/>
      </c>
      <c r="N2051" s="16" t="str">
        <f>IF(K2051=1,'Lay Out'!G2051,"")</f>
        <v/>
      </c>
      <c r="O2051" s="23" t="str">
        <f>IF(K2051=1,'Lay Out'!$J$25,"")</f>
        <v/>
      </c>
      <c r="P2051">
        <f t="shared" ref="P2051:P2114" si="195">IF(E2051=0,0,90646)</f>
        <v>90646</v>
      </c>
      <c r="Q2051" s="16" t="str">
        <f>IF(K2051=1,'Lay Out'!F2051,"")</f>
        <v/>
      </c>
    </row>
    <row r="2052" spans="1:17" ht="14.4">
      <c r="A2052" t="str">
        <f>IF(C2052="no",_xlfn.XLOOKUP(D2052,'BASE BANCOS'!B:B,'BASE BANCOS'!C:C,"",0,1),IF(C2052&gt;2,_xlfn.XLOOKUP(D2052,'BASE BANCOS'!A:A,'BASE BANCOS'!C:C,"",0,1),""))</f>
        <v/>
      </c>
      <c r="B2052" s="16" t="str">
        <f>_xlfn.XLOOKUP(A2052,'BASE BANCOS'!C:C,'BASE BANCOS'!B:B,"",0,1)</f>
        <v/>
      </c>
      <c r="C2052" t="str">
        <f t="shared" si="191"/>
        <v/>
      </c>
      <c r="D2052" s="16">
        <f t="shared" si="190"/>
        <v>0</v>
      </c>
      <c r="E2052" t="str">
        <f t="shared" si="192"/>
        <v/>
      </c>
      <c r="F2052" s="21" t="str">
        <f>IF('Lay Out'!A2052&gt;1,'Lay Out'!C2052,"")</f>
        <v/>
      </c>
      <c r="G2052">
        <f>'Lay Out'!E2052</f>
        <v>0</v>
      </c>
      <c r="H2052" s="16" t="str">
        <f ca="1">IF('Lay Out'!A2052&gt;3,CONCATENATE('Lay Out'!A2052,RANDBETWEEN(1,99999)),(""))</f>
        <v/>
      </c>
      <c r="I2052" s="16" t="str">
        <f>IF('Lay Out'!A2052&gt;1,'Lay Out'!B2052,"")</f>
        <v/>
      </c>
      <c r="J2052" s="16" t="str">
        <f t="shared" si="193"/>
        <v/>
      </c>
      <c r="K2052" s="16" t="str">
        <f t="shared" si="194"/>
        <v/>
      </c>
      <c r="L2052" s="16" t="str" cm="1">
        <f t="array" ref="L2052">IF(E2052="","",_xlfn.IFS(E2052=18,40,E2052=16,3,E2052=10,10))</f>
        <v/>
      </c>
      <c r="M2052" s="22" t="str">
        <f>IF(E2052=18,'Lay Out'!D2052,IF(E2052=10,'Lay Out'!D2052,IF(E2052=16,'Lay Out'!D2052,"")))</f>
        <v/>
      </c>
      <c r="N2052" s="16" t="str">
        <f>IF(K2052=1,'Lay Out'!G2052,"")</f>
        <v/>
      </c>
      <c r="O2052" s="23" t="str">
        <f>IF(K2052=1,'Lay Out'!$J$25,"")</f>
        <v/>
      </c>
      <c r="P2052">
        <f t="shared" si="195"/>
        <v>90646</v>
      </c>
      <c r="Q2052" s="16" t="str">
        <f>IF(K2052=1,'Lay Out'!F2052,"")</f>
        <v/>
      </c>
    </row>
    <row r="2053" spans="1:17" ht="14.4">
      <c r="A2053" t="str">
        <f>IF(C2053="no",_xlfn.XLOOKUP(D2053,'BASE BANCOS'!B:B,'BASE BANCOS'!C:C,"",0,1),IF(C2053&gt;2,_xlfn.XLOOKUP(D2053,'BASE BANCOS'!A:A,'BASE BANCOS'!C:C,"",0,1),""))</f>
        <v/>
      </c>
      <c r="B2053" s="16" t="str">
        <f>_xlfn.XLOOKUP(A2053,'BASE BANCOS'!C:C,'BASE BANCOS'!B:B,"",0,1)</f>
        <v/>
      </c>
      <c r="C2053" t="str">
        <f t="shared" si="191"/>
        <v/>
      </c>
      <c r="D2053" s="16">
        <f t="shared" ref="D2053:D2116" si="196">IF(E2053=18,MID(F2053,1,3),IF(G2053="","",G2053))</f>
        <v>0</v>
      </c>
      <c r="E2053" t="str">
        <f t="shared" si="192"/>
        <v/>
      </c>
      <c r="F2053" s="21" t="str">
        <f>IF('Lay Out'!A2053&gt;1,'Lay Out'!C2053,"")</f>
        <v/>
      </c>
      <c r="G2053">
        <f>'Lay Out'!E2053</f>
        <v>0</v>
      </c>
      <c r="H2053" s="16" t="str">
        <f ca="1">IF('Lay Out'!A2053&gt;3,CONCATENATE('Lay Out'!A2053,RANDBETWEEN(1,99999)),(""))</f>
        <v/>
      </c>
      <c r="I2053" s="16" t="str">
        <f>IF('Lay Out'!A2053&gt;1,'Lay Out'!B2053,"")</f>
        <v/>
      </c>
      <c r="J2053" s="16" t="str">
        <f t="shared" si="193"/>
        <v/>
      </c>
      <c r="K2053" s="16" t="str">
        <f t="shared" si="194"/>
        <v/>
      </c>
      <c r="L2053" s="16" t="str" cm="1">
        <f t="array" ref="L2053">IF(E2053="","",_xlfn.IFS(E2053=18,40,E2053=16,3,E2053=10,10))</f>
        <v/>
      </c>
      <c r="M2053" s="22" t="str">
        <f>IF(E2053=18,'Lay Out'!D2053,IF(E2053=10,'Lay Out'!D2053,IF(E2053=16,'Lay Out'!D2053,"")))</f>
        <v/>
      </c>
      <c r="N2053" s="16" t="str">
        <f>IF(K2053=1,'Lay Out'!G2053,"")</f>
        <v/>
      </c>
      <c r="O2053" s="23" t="str">
        <f>IF(K2053=1,'Lay Out'!$J$25,"")</f>
        <v/>
      </c>
      <c r="P2053">
        <f t="shared" si="195"/>
        <v>90646</v>
      </c>
      <c r="Q2053" s="16" t="str">
        <f>IF(K2053=1,'Lay Out'!F2053,"")</f>
        <v/>
      </c>
    </row>
    <row r="2054" spans="1:17" ht="14.4">
      <c r="A2054" t="str">
        <f>IF(C2054="no",_xlfn.XLOOKUP(D2054,'BASE BANCOS'!B:B,'BASE BANCOS'!C:C,"",0,1),IF(C2054&gt;2,_xlfn.XLOOKUP(D2054,'BASE BANCOS'!A:A,'BASE BANCOS'!C:C,"",0,1),""))</f>
        <v/>
      </c>
      <c r="B2054" s="16" t="str">
        <f>_xlfn.XLOOKUP(A2054,'BASE BANCOS'!C:C,'BASE BANCOS'!B:B,"",0,1)</f>
        <v/>
      </c>
      <c r="C2054" t="str">
        <f t="shared" ref="C2054:C2117" si="197">IF(E2054=18,"ok",IF(E2054="","","no"))</f>
        <v/>
      </c>
      <c r="D2054" s="16">
        <f t="shared" si="196"/>
        <v>0</v>
      </c>
      <c r="E2054" t="str">
        <f t="shared" si="192"/>
        <v/>
      </c>
      <c r="F2054" s="21" t="str">
        <f>IF('Lay Out'!A2054&gt;1,'Lay Out'!C2054,"")</f>
        <v/>
      </c>
      <c r="G2054">
        <f>'Lay Out'!E2054</f>
        <v>0</v>
      </c>
      <c r="H2054" s="16" t="str">
        <f ca="1">IF('Lay Out'!A2054&gt;3,CONCATENATE('Lay Out'!A2054,RANDBETWEEN(1,99999)),(""))</f>
        <v/>
      </c>
      <c r="I2054" s="16" t="str">
        <f>IF('Lay Out'!A2054&gt;1,'Lay Out'!B2054,"")</f>
        <v/>
      </c>
      <c r="J2054" s="16" t="str">
        <f t="shared" si="193"/>
        <v/>
      </c>
      <c r="K2054" s="16" t="str">
        <f t="shared" si="194"/>
        <v/>
      </c>
      <c r="L2054" s="16" t="str" cm="1">
        <f t="array" ref="L2054">IF(E2054="","",_xlfn.IFS(E2054=18,40,E2054=16,3,E2054=10,10))</f>
        <v/>
      </c>
      <c r="M2054" s="22" t="str">
        <f>IF(E2054=18,'Lay Out'!D2054,IF(E2054=10,'Lay Out'!D2054,IF(E2054=16,'Lay Out'!D2054,"")))</f>
        <v/>
      </c>
      <c r="N2054" s="16" t="str">
        <f>IF(K2054=1,'Lay Out'!G2054,"")</f>
        <v/>
      </c>
      <c r="O2054" s="23" t="str">
        <f>IF(K2054=1,'Lay Out'!$J$25,"")</f>
        <v/>
      </c>
      <c r="P2054">
        <f t="shared" si="195"/>
        <v>90646</v>
      </c>
      <c r="Q2054" s="16" t="str">
        <f>IF(K2054=1,'Lay Out'!F2054,"")</f>
        <v/>
      </c>
    </row>
    <row r="2055" spans="1:17" ht="14.4">
      <c r="A2055" t="str">
        <f>IF(C2055="no",_xlfn.XLOOKUP(D2055,'BASE BANCOS'!B:B,'BASE BANCOS'!C:C,"",0,1),IF(C2055&gt;2,_xlfn.XLOOKUP(D2055,'BASE BANCOS'!A:A,'BASE BANCOS'!C:C,"",0,1),""))</f>
        <v/>
      </c>
      <c r="B2055" s="16" t="str">
        <f>_xlfn.XLOOKUP(A2055,'BASE BANCOS'!C:C,'BASE BANCOS'!B:B,"",0,1)</f>
        <v/>
      </c>
      <c r="C2055" t="str">
        <f t="shared" si="197"/>
        <v/>
      </c>
      <c r="D2055" s="16">
        <f t="shared" si="196"/>
        <v>0</v>
      </c>
      <c r="E2055" t="str">
        <f t="shared" si="192"/>
        <v/>
      </c>
      <c r="F2055" s="21" t="str">
        <f>IF('Lay Out'!A2055&gt;1,'Lay Out'!C2055,"")</f>
        <v/>
      </c>
      <c r="G2055">
        <f>'Lay Out'!E2055</f>
        <v>0</v>
      </c>
      <c r="H2055" s="16" t="str">
        <f ca="1">IF('Lay Out'!A2055&gt;3,CONCATENATE('Lay Out'!A2055,RANDBETWEEN(1,99999)),(""))</f>
        <v/>
      </c>
      <c r="I2055" s="16" t="str">
        <f>IF('Lay Out'!A2055&gt;1,'Lay Out'!B2055,"")</f>
        <v/>
      </c>
      <c r="J2055" s="16" t="str">
        <f t="shared" si="193"/>
        <v/>
      </c>
      <c r="K2055" s="16" t="str">
        <f t="shared" si="194"/>
        <v/>
      </c>
      <c r="L2055" s="16" t="str" cm="1">
        <f t="array" ref="L2055">IF(E2055="","",_xlfn.IFS(E2055=18,40,E2055=16,3,E2055=10,10))</f>
        <v/>
      </c>
      <c r="M2055" s="22" t="str">
        <f>IF(E2055=18,'Lay Out'!D2055,IF(E2055=10,'Lay Out'!D2055,IF(E2055=16,'Lay Out'!D2055,"")))</f>
        <v/>
      </c>
      <c r="N2055" s="16" t="str">
        <f>IF(K2055=1,'Lay Out'!G2055,"")</f>
        <v/>
      </c>
      <c r="O2055" s="23" t="str">
        <f>IF(K2055=1,'Lay Out'!$J$25,"")</f>
        <v/>
      </c>
      <c r="P2055">
        <f t="shared" si="195"/>
        <v>90646</v>
      </c>
      <c r="Q2055" s="16" t="str">
        <f>IF(K2055=1,'Lay Out'!F2055,"")</f>
        <v/>
      </c>
    </row>
    <row r="2056" spans="1:17" ht="14.4">
      <c r="A2056" t="str">
        <f>IF(C2056="no",_xlfn.XLOOKUP(D2056,'BASE BANCOS'!B:B,'BASE BANCOS'!C:C,"",0,1),IF(C2056&gt;2,_xlfn.XLOOKUP(D2056,'BASE BANCOS'!A:A,'BASE BANCOS'!C:C,"",0,1),""))</f>
        <v/>
      </c>
      <c r="B2056" s="16" t="str">
        <f>_xlfn.XLOOKUP(A2056,'BASE BANCOS'!C:C,'BASE BANCOS'!B:B,"",0,1)</f>
        <v/>
      </c>
      <c r="C2056" t="str">
        <f t="shared" si="197"/>
        <v/>
      </c>
      <c r="D2056" s="16">
        <f t="shared" si="196"/>
        <v>0</v>
      </c>
      <c r="E2056" t="str">
        <f t="shared" si="192"/>
        <v/>
      </c>
      <c r="F2056" s="21" t="str">
        <f>IF('Lay Out'!A2056&gt;1,'Lay Out'!C2056,"")</f>
        <v/>
      </c>
      <c r="G2056">
        <f>'Lay Out'!E2056</f>
        <v>0</v>
      </c>
      <c r="H2056" s="16" t="str">
        <f ca="1">IF('Lay Out'!A2056&gt;3,CONCATENATE('Lay Out'!A2056,RANDBETWEEN(1,99999)),(""))</f>
        <v/>
      </c>
      <c r="I2056" s="16" t="str">
        <f>IF('Lay Out'!A2056&gt;1,'Lay Out'!B2056,"")</f>
        <v/>
      </c>
      <c r="J2056" s="16" t="str">
        <f t="shared" si="193"/>
        <v/>
      </c>
      <c r="K2056" s="16" t="str">
        <f t="shared" si="194"/>
        <v/>
      </c>
      <c r="L2056" s="16" t="str" cm="1">
        <f t="array" ref="L2056">IF(E2056="","",_xlfn.IFS(E2056=18,40,E2056=16,3,E2056=10,10))</f>
        <v/>
      </c>
      <c r="M2056" s="22" t="str">
        <f>IF(E2056=18,'Lay Out'!D2056,IF(E2056=10,'Lay Out'!D2056,IF(E2056=16,'Lay Out'!D2056,"")))</f>
        <v/>
      </c>
      <c r="N2056" s="16" t="str">
        <f>IF(K2056=1,'Lay Out'!G2056,"")</f>
        <v/>
      </c>
      <c r="O2056" s="23" t="str">
        <f>IF(K2056=1,'Lay Out'!$J$25,"")</f>
        <v/>
      </c>
      <c r="P2056">
        <f t="shared" si="195"/>
        <v>90646</v>
      </c>
      <c r="Q2056" s="16" t="str">
        <f>IF(K2056=1,'Lay Out'!F2056,"")</f>
        <v/>
      </c>
    </row>
    <row r="2057" spans="1:17" ht="14.4">
      <c r="A2057" t="str">
        <f>IF(C2057="no",_xlfn.XLOOKUP(D2057,'BASE BANCOS'!B:B,'BASE BANCOS'!C:C,"",0,1),IF(C2057&gt;2,_xlfn.XLOOKUP(D2057,'BASE BANCOS'!A:A,'BASE BANCOS'!C:C,"",0,1),""))</f>
        <v/>
      </c>
      <c r="B2057" s="16" t="str">
        <f>_xlfn.XLOOKUP(A2057,'BASE BANCOS'!C:C,'BASE BANCOS'!B:B,"",0,1)</f>
        <v/>
      </c>
      <c r="C2057" t="str">
        <f t="shared" si="197"/>
        <v/>
      </c>
      <c r="D2057" s="16">
        <f t="shared" si="196"/>
        <v>0</v>
      </c>
      <c r="E2057" t="str">
        <f t="shared" si="192"/>
        <v/>
      </c>
      <c r="F2057" s="21" t="str">
        <f>IF('Lay Out'!A2057&gt;1,'Lay Out'!C2057,"")</f>
        <v/>
      </c>
      <c r="G2057">
        <f>'Lay Out'!E2057</f>
        <v>0</v>
      </c>
      <c r="H2057" s="16" t="str">
        <f ca="1">IF('Lay Out'!A2057&gt;3,CONCATENATE('Lay Out'!A2057,RANDBETWEEN(1,99999)),(""))</f>
        <v/>
      </c>
      <c r="I2057" s="16" t="str">
        <f>IF('Lay Out'!A2057&gt;1,'Lay Out'!B2057,"")</f>
        <v/>
      </c>
      <c r="J2057" s="16" t="str">
        <f t="shared" si="193"/>
        <v/>
      </c>
      <c r="K2057" s="16" t="str">
        <f t="shared" si="194"/>
        <v/>
      </c>
      <c r="L2057" s="16" t="str" cm="1">
        <f t="array" ref="L2057">IF(E2057="","",_xlfn.IFS(E2057=18,40,E2057=16,3,E2057=10,10))</f>
        <v/>
      </c>
      <c r="M2057" s="22" t="str">
        <f>IF(E2057=18,'Lay Out'!D2057,IF(E2057=10,'Lay Out'!D2057,IF(E2057=16,'Lay Out'!D2057,"")))</f>
        <v/>
      </c>
      <c r="N2057" s="16" t="str">
        <f>IF(K2057=1,'Lay Out'!G2057,"")</f>
        <v/>
      </c>
      <c r="O2057" s="23" t="str">
        <f>IF(K2057=1,'Lay Out'!$J$25,"")</f>
        <v/>
      </c>
      <c r="P2057">
        <f t="shared" si="195"/>
        <v>90646</v>
      </c>
      <c r="Q2057" s="16" t="str">
        <f>IF(K2057=1,'Lay Out'!F2057,"")</f>
        <v/>
      </c>
    </row>
    <row r="2058" spans="1:17" ht="14.4">
      <c r="A2058" t="str">
        <f>IF(C2058="no",_xlfn.XLOOKUP(D2058,'BASE BANCOS'!B:B,'BASE BANCOS'!C:C,"",0,1),IF(C2058&gt;2,_xlfn.XLOOKUP(D2058,'BASE BANCOS'!A:A,'BASE BANCOS'!C:C,"",0,1),""))</f>
        <v/>
      </c>
      <c r="B2058" s="16" t="str">
        <f>_xlfn.XLOOKUP(A2058,'BASE BANCOS'!C:C,'BASE BANCOS'!B:B,"",0,1)</f>
        <v/>
      </c>
      <c r="C2058" t="str">
        <f t="shared" si="197"/>
        <v/>
      </c>
      <c r="D2058" s="16">
        <f t="shared" si="196"/>
        <v>0</v>
      </c>
      <c r="E2058" t="str">
        <f t="shared" si="192"/>
        <v/>
      </c>
      <c r="F2058" s="21" t="str">
        <f>IF('Lay Out'!A2058&gt;1,'Lay Out'!C2058,"")</f>
        <v/>
      </c>
      <c r="G2058">
        <f>'Lay Out'!E2058</f>
        <v>0</v>
      </c>
      <c r="H2058" s="16" t="str">
        <f ca="1">IF('Lay Out'!A2058&gt;3,CONCATENATE('Lay Out'!A2058,RANDBETWEEN(1,99999)),(""))</f>
        <v/>
      </c>
      <c r="I2058" s="16" t="str">
        <f>IF('Lay Out'!A2058&gt;1,'Lay Out'!B2058,"")</f>
        <v/>
      </c>
      <c r="J2058" s="16" t="str">
        <f t="shared" si="193"/>
        <v/>
      </c>
      <c r="K2058" s="16" t="str">
        <f t="shared" si="194"/>
        <v/>
      </c>
      <c r="L2058" s="16" t="str" cm="1">
        <f t="array" ref="L2058">IF(E2058="","",_xlfn.IFS(E2058=18,40,E2058=16,3,E2058=10,10))</f>
        <v/>
      </c>
      <c r="M2058" s="22" t="str">
        <f>IF(E2058=18,'Lay Out'!D2058,IF(E2058=10,'Lay Out'!D2058,IF(E2058=16,'Lay Out'!D2058,"")))</f>
        <v/>
      </c>
      <c r="N2058" s="16" t="str">
        <f>IF(K2058=1,'Lay Out'!G2058,"")</f>
        <v/>
      </c>
      <c r="O2058" s="23" t="str">
        <f>IF(K2058=1,'Lay Out'!$J$25,"")</f>
        <v/>
      </c>
      <c r="P2058">
        <f t="shared" si="195"/>
        <v>90646</v>
      </c>
      <c r="Q2058" s="16" t="str">
        <f>IF(K2058=1,'Lay Out'!F2058,"")</f>
        <v/>
      </c>
    </row>
    <row r="2059" spans="1:17" ht="14.4">
      <c r="A2059" t="str">
        <f>IF(C2059="no",_xlfn.XLOOKUP(D2059,'BASE BANCOS'!B:B,'BASE BANCOS'!C:C,"",0,1),IF(C2059&gt;2,_xlfn.XLOOKUP(D2059,'BASE BANCOS'!A:A,'BASE BANCOS'!C:C,"",0,1),""))</f>
        <v/>
      </c>
      <c r="B2059" s="16" t="str">
        <f>_xlfn.XLOOKUP(A2059,'BASE BANCOS'!C:C,'BASE BANCOS'!B:B,"",0,1)</f>
        <v/>
      </c>
      <c r="C2059" t="str">
        <f t="shared" si="197"/>
        <v/>
      </c>
      <c r="D2059" s="16">
        <f t="shared" si="196"/>
        <v>0</v>
      </c>
      <c r="E2059" t="str">
        <f t="shared" si="192"/>
        <v/>
      </c>
      <c r="F2059" s="21" t="str">
        <f>IF('Lay Out'!A2059&gt;1,'Lay Out'!C2059,"")</f>
        <v/>
      </c>
      <c r="G2059">
        <f>'Lay Out'!E2059</f>
        <v>0</v>
      </c>
      <c r="H2059" s="16" t="str">
        <f ca="1">IF('Lay Out'!A2059&gt;3,CONCATENATE('Lay Out'!A2059,RANDBETWEEN(1,99999)),(""))</f>
        <v/>
      </c>
      <c r="I2059" s="16" t="str">
        <f>IF('Lay Out'!A2059&gt;1,'Lay Out'!B2059,"")</f>
        <v/>
      </c>
      <c r="J2059" s="16" t="str">
        <f t="shared" si="193"/>
        <v/>
      </c>
      <c r="K2059" s="16" t="str">
        <f t="shared" si="194"/>
        <v/>
      </c>
      <c r="L2059" s="16" t="str" cm="1">
        <f t="array" ref="L2059">IF(E2059="","",_xlfn.IFS(E2059=18,40,E2059=16,3,E2059=10,10))</f>
        <v/>
      </c>
      <c r="M2059" s="22" t="str">
        <f>IF(E2059=18,'Lay Out'!D2059,IF(E2059=10,'Lay Out'!D2059,IF(E2059=16,'Lay Out'!D2059,"")))</f>
        <v/>
      </c>
      <c r="N2059" s="16" t="str">
        <f>IF(K2059=1,'Lay Out'!G2059,"")</f>
        <v/>
      </c>
      <c r="O2059" s="23" t="str">
        <f>IF(K2059=1,'Lay Out'!$J$25,"")</f>
        <v/>
      </c>
      <c r="P2059">
        <f t="shared" si="195"/>
        <v>90646</v>
      </c>
      <c r="Q2059" s="16" t="str">
        <f>IF(K2059=1,'Lay Out'!F2059,"")</f>
        <v/>
      </c>
    </row>
    <row r="2060" spans="1:17" ht="14.4">
      <c r="A2060" t="str">
        <f>IF(C2060="no",_xlfn.XLOOKUP(D2060,'BASE BANCOS'!B:B,'BASE BANCOS'!C:C,"",0,1),IF(C2060&gt;2,_xlfn.XLOOKUP(D2060,'BASE BANCOS'!A:A,'BASE BANCOS'!C:C,"",0,1),""))</f>
        <v/>
      </c>
      <c r="B2060" s="16" t="str">
        <f>_xlfn.XLOOKUP(A2060,'BASE BANCOS'!C:C,'BASE BANCOS'!B:B,"",0,1)</f>
        <v/>
      </c>
      <c r="C2060" t="str">
        <f t="shared" si="197"/>
        <v/>
      </c>
      <c r="D2060" s="16">
        <f t="shared" si="196"/>
        <v>0</v>
      </c>
      <c r="E2060" t="str">
        <f t="shared" si="192"/>
        <v/>
      </c>
      <c r="F2060" s="21" t="str">
        <f>IF('Lay Out'!A2060&gt;1,'Lay Out'!C2060,"")</f>
        <v/>
      </c>
      <c r="G2060">
        <f>'Lay Out'!E2060</f>
        <v>0</v>
      </c>
      <c r="H2060" s="16" t="str">
        <f ca="1">IF('Lay Out'!A2060&gt;3,CONCATENATE('Lay Out'!A2060,RANDBETWEEN(1,99999)),(""))</f>
        <v/>
      </c>
      <c r="I2060" s="16" t="str">
        <f>IF('Lay Out'!A2060&gt;1,'Lay Out'!B2060,"")</f>
        <v/>
      </c>
      <c r="J2060" s="16" t="str">
        <f t="shared" si="193"/>
        <v/>
      </c>
      <c r="K2060" s="16" t="str">
        <f t="shared" si="194"/>
        <v/>
      </c>
      <c r="L2060" s="16" t="str" cm="1">
        <f t="array" ref="L2060">IF(E2060="","",_xlfn.IFS(E2060=18,40,E2060=16,3,E2060=10,10))</f>
        <v/>
      </c>
      <c r="M2060" s="22" t="str">
        <f>IF(E2060=18,'Lay Out'!D2060,IF(E2060=10,'Lay Out'!D2060,IF(E2060=16,'Lay Out'!D2060,"")))</f>
        <v/>
      </c>
      <c r="N2060" s="16" t="str">
        <f>IF(K2060=1,'Lay Out'!G2060,"")</f>
        <v/>
      </c>
      <c r="O2060" s="23" t="str">
        <f>IF(K2060=1,'Lay Out'!$J$25,"")</f>
        <v/>
      </c>
      <c r="P2060">
        <f t="shared" si="195"/>
        <v>90646</v>
      </c>
      <c r="Q2060" s="16" t="str">
        <f>IF(K2060=1,'Lay Out'!F2060,"")</f>
        <v/>
      </c>
    </row>
    <row r="2061" spans="1:17" ht="14.4">
      <c r="A2061" t="str">
        <f>IF(C2061="no",_xlfn.XLOOKUP(D2061,'BASE BANCOS'!B:B,'BASE BANCOS'!C:C,"",0,1),IF(C2061&gt;2,_xlfn.XLOOKUP(D2061,'BASE BANCOS'!A:A,'BASE BANCOS'!C:C,"",0,1),""))</f>
        <v/>
      </c>
      <c r="B2061" s="16" t="str">
        <f>_xlfn.XLOOKUP(A2061,'BASE BANCOS'!C:C,'BASE BANCOS'!B:B,"",0,1)</f>
        <v/>
      </c>
      <c r="C2061" t="str">
        <f t="shared" si="197"/>
        <v/>
      </c>
      <c r="D2061" s="16">
        <f t="shared" si="196"/>
        <v>0</v>
      </c>
      <c r="E2061" t="str">
        <f t="shared" si="192"/>
        <v/>
      </c>
      <c r="F2061" s="21" t="str">
        <f>IF('Lay Out'!A2061&gt;1,'Lay Out'!C2061,"")</f>
        <v/>
      </c>
      <c r="G2061">
        <f>'Lay Out'!E2061</f>
        <v>0</v>
      </c>
      <c r="H2061" s="16" t="str">
        <f ca="1">IF('Lay Out'!A2061&gt;3,CONCATENATE('Lay Out'!A2061,RANDBETWEEN(1,99999)),(""))</f>
        <v/>
      </c>
      <c r="I2061" s="16" t="str">
        <f>IF('Lay Out'!A2061&gt;1,'Lay Out'!B2061,"")</f>
        <v/>
      </c>
      <c r="J2061" s="16" t="str">
        <f t="shared" si="193"/>
        <v/>
      </c>
      <c r="K2061" s="16" t="str">
        <f t="shared" si="194"/>
        <v/>
      </c>
      <c r="L2061" s="16" t="str" cm="1">
        <f t="array" ref="L2061">IF(E2061="","",_xlfn.IFS(E2061=18,40,E2061=16,3,E2061=10,10))</f>
        <v/>
      </c>
      <c r="M2061" s="22" t="str">
        <f>IF(E2061=18,'Lay Out'!D2061,IF(E2061=10,'Lay Out'!D2061,IF(E2061=16,'Lay Out'!D2061,"")))</f>
        <v/>
      </c>
      <c r="N2061" s="16" t="str">
        <f>IF(K2061=1,'Lay Out'!G2061,"")</f>
        <v/>
      </c>
      <c r="O2061" s="23" t="str">
        <f>IF(K2061=1,'Lay Out'!$J$25,"")</f>
        <v/>
      </c>
      <c r="P2061">
        <f t="shared" si="195"/>
        <v>90646</v>
      </c>
      <c r="Q2061" s="16" t="str">
        <f>IF(K2061=1,'Lay Out'!F2061,"")</f>
        <v/>
      </c>
    </row>
    <row r="2062" spans="1:17" ht="14.4">
      <c r="A2062" t="str">
        <f>IF(C2062="no",_xlfn.XLOOKUP(D2062,'BASE BANCOS'!B:B,'BASE BANCOS'!C:C,"",0,1),IF(C2062&gt;2,_xlfn.XLOOKUP(D2062,'BASE BANCOS'!A:A,'BASE BANCOS'!C:C,"",0,1),""))</f>
        <v/>
      </c>
      <c r="B2062" s="16" t="str">
        <f>_xlfn.XLOOKUP(A2062,'BASE BANCOS'!C:C,'BASE BANCOS'!B:B,"",0,1)</f>
        <v/>
      </c>
      <c r="C2062" t="str">
        <f t="shared" si="197"/>
        <v/>
      </c>
      <c r="D2062" s="16">
        <f t="shared" si="196"/>
        <v>0</v>
      </c>
      <c r="E2062" t="str">
        <f t="shared" si="192"/>
        <v/>
      </c>
      <c r="F2062" s="21" t="str">
        <f>IF('Lay Out'!A2062&gt;1,'Lay Out'!C2062,"")</f>
        <v/>
      </c>
      <c r="G2062">
        <f>'Lay Out'!E2062</f>
        <v>0</v>
      </c>
      <c r="H2062" s="16" t="str">
        <f ca="1">IF('Lay Out'!A2062&gt;3,CONCATENATE('Lay Out'!A2062,RANDBETWEEN(1,99999)),(""))</f>
        <v/>
      </c>
      <c r="I2062" s="16" t="str">
        <f>IF('Lay Out'!A2062&gt;1,'Lay Out'!B2062,"")</f>
        <v/>
      </c>
      <c r="J2062" s="16" t="str">
        <f t="shared" si="193"/>
        <v/>
      </c>
      <c r="K2062" s="16" t="str">
        <f t="shared" si="194"/>
        <v/>
      </c>
      <c r="L2062" s="16" t="str" cm="1">
        <f t="array" ref="L2062">IF(E2062="","",_xlfn.IFS(E2062=18,40,E2062=16,3,E2062=10,10))</f>
        <v/>
      </c>
      <c r="M2062" s="22" t="str">
        <f>IF(E2062=18,'Lay Out'!D2062,IF(E2062=10,'Lay Out'!D2062,IF(E2062=16,'Lay Out'!D2062,"")))</f>
        <v/>
      </c>
      <c r="N2062" s="16" t="str">
        <f>IF(K2062=1,'Lay Out'!G2062,"")</f>
        <v/>
      </c>
      <c r="O2062" s="23" t="str">
        <f>IF(K2062=1,'Lay Out'!$J$25,"")</f>
        <v/>
      </c>
      <c r="P2062">
        <f t="shared" si="195"/>
        <v>90646</v>
      </c>
      <c r="Q2062" s="16" t="str">
        <f>IF(K2062=1,'Lay Out'!F2062,"")</f>
        <v/>
      </c>
    </row>
    <row r="2063" spans="1:17" ht="14.4">
      <c r="A2063" t="str">
        <f>IF(C2063="no",_xlfn.XLOOKUP(D2063,'BASE BANCOS'!B:B,'BASE BANCOS'!C:C,"",0,1),IF(C2063&gt;2,_xlfn.XLOOKUP(D2063,'BASE BANCOS'!A:A,'BASE BANCOS'!C:C,"",0,1),""))</f>
        <v/>
      </c>
      <c r="B2063" s="16" t="str">
        <f>_xlfn.XLOOKUP(A2063,'BASE BANCOS'!C:C,'BASE BANCOS'!B:B,"",0,1)</f>
        <v/>
      </c>
      <c r="C2063" t="str">
        <f t="shared" si="197"/>
        <v/>
      </c>
      <c r="D2063" s="16">
        <f t="shared" si="196"/>
        <v>0</v>
      </c>
      <c r="E2063" t="str">
        <f t="shared" si="192"/>
        <v/>
      </c>
      <c r="F2063" s="21" t="str">
        <f>IF('Lay Out'!A2063&gt;1,'Lay Out'!C2063,"")</f>
        <v/>
      </c>
      <c r="G2063">
        <f>'Lay Out'!E2063</f>
        <v>0</v>
      </c>
      <c r="H2063" s="16" t="str">
        <f ca="1">IF('Lay Out'!A2063&gt;3,CONCATENATE('Lay Out'!A2063,RANDBETWEEN(1,99999)),(""))</f>
        <v/>
      </c>
      <c r="I2063" s="16" t="str">
        <f>IF('Lay Out'!A2063&gt;1,'Lay Out'!B2063,"")</f>
        <v/>
      </c>
      <c r="J2063" s="16" t="str">
        <f t="shared" si="193"/>
        <v/>
      </c>
      <c r="K2063" s="16" t="str">
        <f t="shared" si="194"/>
        <v/>
      </c>
      <c r="L2063" s="16" t="str" cm="1">
        <f t="array" ref="L2063">IF(E2063="","",_xlfn.IFS(E2063=18,40,E2063=16,3,E2063=10,10))</f>
        <v/>
      </c>
      <c r="M2063" s="22" t="str">
        <f>IF(E2063=18,'Lay Out'!D2063,IF(E2063=10,'Lay Out'!D2063,IF(E2063=16,'Lay Out'!D2063,"")))</f>
        <v/>
      </c>
      <c r="N2063" s="16" t="str">
        <f>IF(K2063=1,'Lay Out'!G2063,"")</f>
        <v/>
      </c>
      <c r="O2063" s="23" t="str">
        <f>IF(K2063=1,'Lay Out'!$J$25,"")</f>
        <v/>
      </c>
      <c r="P2063">
        <f t="shared" si="195"/>
        <v>90646</v>
      </c>
      <c r="Q2063" s="16" t="str">
        <f>IF(K2063=1,'Lay Out'!F2063,"")</f>
        <v/>
      </c>
    </row>
    <row r="2064" spans="1:17" ht="14.4">
      <c r="A2064" t="str">
        <f>IF(C2064="no",_xlfn.XLOOKUP(D2064,'BASE BANCOS'!B:B,'BASE BANCOS'!C:C,"",0,1),IF(C2064&gt;2,_xlfn.XLOOKUP(D2064,'BASE BANCOS'!A:A,'BASE BANCOS'!C:C,"",0,1),""))</f>
        <v/>
      </c>
      <c r="B2064" s="16" t="str">
        <f>_xlfn.XLOOKUP(A2064,'BASE BANCOS'!C:C,'BASE BANCOS'!B:B,"",0,1)</f>
        <v/>
      </c>
      <c r="C2064" t="str">
        <f t="shared" si="197"/>
        <v/>
      </c>
      <c r="D2064" s="16">
        <f t="shared" si="196"/>
        <v>0</v>
      </c>
      <c r="E2064" t="str">
        <f t="shared" si="192"/>
        <v/>
      </c>
      <c r="F2064" s="21" t="str">
        <f>IF('Lay Out'!A2064&gt;1,'Lay Out'!C2064,"")</f>
        <v/>
      </c>
      <c r="G2064">
        <f>'Lay Out'!E2064</f>
        <v>0</v>
      </c>
      <c r="H2064" s="16" t="str">
        <f ca="1">IF('Lay Out'!A2064&gt;3,CONCATENATE('Lay Out'!A2064,RANDBETWEEN(1,99999)),(""))</f>
        <v/>
      </c>
      <c r="I2064" s="16" t="str">
        <f>IF('Lay Out'!A2064&gt;1,'Lay Out'!B2064,"")</f>
        <v/>
      </c>
      <c r="J2064" s="16" t="str">
        <f t="shared" si="193"/>
        <v/>
      </c>
      <c r="K2064" s="16" t="str">
        <f t="shared" si="194"/>
        <v/>
      </c>
      <c r="L2064" s="16" t="str" cm="1">
        <f t="array" ref="L2064">IF(E2064="","",_xlfn.IFS(E2064=18,40,E2064=16,3,E2064=10,10))</f>
        <v/>
      </c>
      <c r="M2064" s="22" t="str">
        <f>IF(E2064=18,'Lay Out'!D2064,IF(E2064=10,'Lay Out'!D2064,IF(E2064=16,'Lay Out'!D2064,"")))</f>
        <v/>
      </c>
      <c r="N2064" s="16" t="str">
        <f>IF(K2064=1,'Lay Out'!G2064,"")</f>
        <v/>
      </c>
      <c r="O2064" s="23" t="str">
        <f>IF(K2064=1,'Lay Out'!$J$25,"")</f>
        <v/>
      </c>
      <c r="P2064">
        <f t="shared" si="195"/>
        <v>90646</v>
      </c>
      <c r="Q2064" s="16" t="str">
        <f>IF(K2064=1,'Lay Out'!F2064,"")</f>
        <v/>
      </c>
    </row>
    <row r="2065" spans="1:17" ht="14.4">
      <c r="A2065" t="str">
        <f>IF(C2065="no",_xlfn.XLOOKUP(D2065,'BASE BANCOS'!B:B,'BASE BANCOS'!C:C,"",0,1),IF(C2065&gt;2,_xlfn.XLOOKUP(D2065,'BASE BANCOS'!A:A,'BASE BANCOS'!C:C,"",0,1),""))</f>
        <v/>
      </c>
      <c r="B2065" s="16" t="str">
        <f>_xlfn.XLOOKUP(A2065,'BASE BANCOS'!C:C,'BASE BANCOS'!B:B,"",0,1)</f>
        <v/>
      </c>
      <c r="C2065" t="str">
        <f t="shared" si="197"/>
        <v/>
      </c>
      <c r="D2065" s="16">
        <f t="shared" si="196"/>
        <v>0</v>
      </c>
      <c r="E2065" t="str">
        <f t="shared" si="192"/>
        <v/>
      </c>
      <c r="F2065" s="21" t="str">
        <f>IF('Lay Out'!A2065&gt;1,'Lay Out'!C2065,"")</f>
        <v/>
      </c>
      <c r="G2065">
        <f>'Lay Out'!E2065</f>
        <v>0</v>
      </c>
      <c r="H2065" s="16" t="str">
        <f ca="1">IF('Lay Out'!A2065&gt;3,CONCATENATE('Lay Out'!A2065,RANDBETWEEN(1,99999)),(""))</f>
        <v/>
      </c>
      <c r="I2065" s="16" t="str">
        <f>IF('Lay Out'!A2065&gt;1,'Lay Out'!B2065,"")</f>
        <v/>
      </c>
      <c r="J2065" s="16" t="str">
        <f t="shared" si="193"/>
        <v/>
      </c>
      <c r="K2065" s="16" t="str">
        <f t="shared" si="194"/>
        <v/>
      </c>
      <c r="L2065" s="16" t="str" cm="1">
        <f t="array" ref="L2065">IF(E2065="","",_xlfn.IFS(E2065=18,40,E2065=16,3,E2065=10,10))</f>
        <v/>
      </c>
      <c r="M2065" s="22" t="str">
        <f>IF(E2065=18,'Lay Out'!D2065,IF(E2065=10,'Lay Out'!D2065,IF(E2065=16,'Lay Out'!D2065,"")))</f>
        <v/>
      </c>
      <c r="N2065" s="16" t="str">
        <f>IF(K2065=1,'Lay Out'!G2065,"")</f>
        <v/>
      </c>
      <c r="O2065" s="23" t="str">
        <f>IF(K2065=1,'Lay Out'!$J$25,"")</f>
        <v/>
      </c>
      <c r="P2065">
        <f t="shared" si="195"/>
        <v>90646</v>
      </c>
      <c r="Q2065" s="16" t="str">
        <f>IF(K2065=1,'Lay Out'!F2065,"")</f>
        <v/>
      </c>
    </row>
    <row r="2066" spans="1:17" ht="14.4">
      <c r="A2066" t="str">
        <f>IF(C2066="no",_xlfn.XLOOKUP(D2066,'BASE BANCOS'!B:B,'BASE BANCOS'!C:C,"",0,1),IF(C2066&gt;2,_xlfn.XLOOKUP(D2066,'BASE BANCOS'!A:A,'BASE BANCOS'!C:C,"",0,1),""))</f>
        <v/>
      </c>
      <c r="B2066" s="16" t="str">
        <f>_xlfn.XLOOKUP(A2066,'BASE BANCOS'!C:C,'BASE BANCOS'!B:B,"",0,1)</f>
        <v/>
      </c>
      <c r="C2066" t="str">
        <f t="shared" si="197"/>
        <v/>
      </c>
      <c r="D2066" s="16">
        <f t="shared" si="196"/>
        <v>0</v>
      </c>
      <c r="E2066" t="str">
        <f t="shared" si="192"/>
        <v/>
      </c>
      <c r="F2066" s="21" t="str">
        <f>IF('Lay Out'!A2066&gt;1,'Lay Out'!C2066,"")</f>
        <v/>
      </c>
      <c r="G2066">
        <f>'Lay Out'!E2066</f>
        <v>0</v>
      </c>
      <c r="H2066" s="16" t="str">
        <f ca="1">IF('Lay Out'!A2066&gt;3,CONCATENATE('Lay Out'!A2066,RANDBETWEEN(1,99999)),(""))</f>
        <v/>
      </c>
      <c r="I2066" s="16" t="str">
        <f>IF('Lay Out'!A2066&gt;1,'Lay Out'!B2066,"")</f>
        <v/>
      </c>
      <c r="J2066" s="16" t="str">
        <f t="shared" si="193"/>
        <v/>
      </c>
      <c r="K2066" s="16" t="str">
        <f t="shared" si="194"/>
        <v/>
      </c>
      <c r="L2066" s="16" t="str" cm="1">
        <f t="array" ref="L2066">IF(E2066="","",_xlfn.IFS(E2066=18,40,E2066=16,3,E2066=10,10))</f>
        <v/>
      </c>
      <c r="M2066" s="22" t="str">
        <f>IF(E2066=18,'Lay Out'!D2066,IF(E2066=10,'Lay Out'!D2066,IF(E2066=16,'Lay Out'!D2066,"")))</f>
        <v/>
      </c>
      <c r="N2066" s="16" t="str">
        <f>IF(K2066=1,'Lay Out'!G2066,"")</f>
        <v/>
      </c>
      <c r="O2066" s="23" t="str">
        <f>IF(K2066=1,'Lay Out'!$J$25,"")</f>
        <v/>
      </c>
      <c r="P2066">
        <f t="shared" si="195"/>
        <v>90646</v>
      </c>
      <c r="Q2066" s="16" t="str">
        <f>IF(K2066=1,'Lay Out'!F2066,"")</f>
        <v/>
      </c>
    </row>
    <row r="2067" spans="1:17" ht="14.4">
      <c r="A2067" t="str">
        <f>IF(C2067="no",_xlfn.XLOOKUP(D2067,'BASE BANCOS'!B:B,'BASE BANCOS'!C:C,"",0,1),IF(C2067&gt;2,_xlfn.XLOOKUP(D2067,'BASE BANCOS'!A:A,'BASE BANCOS'!C:C,"",0,1),""))</f>
        <v/>
      </c>
      <c r="B2067" s="16" t="str">
        <f>_xlfn.XLOOKUP(A2067,'BASE BANCOS'!C:C,'BASE BANCOS'!B:B,"",0,1)</f>
        <v/>
      </c>
      <c r="C2067" t="str">
        <f t="shared" si="197"/>
        <v/>
      </c>
      <c r="D2067" s="16">
        <f t="shared" si="196"/>
        <v>0</v>
      </c>
      <c r="E2067" t="str">
        <f t="shared" si="192"/>
        <v/>
      </c>
      <c r="F2067" s="21" t="str">
        <f>IF('Lay Out'!A2067&gt;1,'Lay Out'!C2067,"")</f>
        <v/>
      </c>
      <c r="G2067">
        <f>'Lay Out'!E2067</f>
        <v>0</v>
      </c>
      <c r="H2067" s="16" t="str">
        <f ca="1">IF('Lay Out'!A2067&gt;3,CONCATENATE('Lay Out'!A2067,RANDBETWEEN(1,99999)),(""))</f>
        <v/>
      </c>
      <c r="I2067" s="16" t="str">
        <f>IF('Lay Out'!A2067&gt;1,'Lay Out'!B2067,"")</f>
        <v/>
      </c>
      <c r="J2067" s="16" t="str">
        <f t="shared" si="193"/>
        <v/>
      </c>
      <c r="K2067" s="16" t="str">
        <f t="shared" si="194"/>
        <v/>
      </c>
      <c r="L2067" s="16" t="str" cm="1">
        <f t="array" ref="L2067">IF(E2067="","",_xlfn.IFS(E2067=18,40,E2067=16,3,E2067=10,10))</f>
        <v/>
      </c>
      <c r="M2067" s="22" t="str">
        <f>IF(E2067=18,'Lay Out'!D2067,IF(E2067=10,'Lay Out'!D2067,IF(E2067=16,'Lay Out'!D2067,"")))</f>
        <v/>
      </c>
      <c r="N2067" s="16" t="str">
        <f>IF(K2067=1,'Lay Out'!G2067,"")</f>
        <v/>
      </c>
      <c r="O2067" s="23" t="str">
        <f>IF(K2067=1,'Lay Out'!$J$25,"")</f>
        <v/>
      </c>
      <c r="P2067">
        <f t="shared" si="195"/>
        <v>90646</v>
      </c>
      <c r="Q2067" s="16" t="str">
        <f>IF(K2067=1,'Lay Out'!F2067,"")</f>
        <v/>
      </c>
    </row>
    <row r="2068" spans="1:17" ht="14.4">
      <c r="A2068" t="str">
        <f>IF(C2068="no",_xlfn.XLOOKUP(D2068,'BASE BANCOS'!B:B,'BASE BANCOS'!C:C,"",0,1),IF(C2068&gt;2,_xlfn.XLOOKUP(D2068,'BASE BANCOS'!A:A,'BASE BANCOS'!C:C,"",0,1),""))</f>
        <v/>
      </c>
      <c r="B2068" s="16" t="str">
        <f>_xlfn.XLOOKUP(A2068,'BASE BANCOS'!C:C,'BASE BANCOS'!B:B,"",0,1)</f>
        <v/>
      </c>
      <c r="C2068" t="str">
        <f t="shared" si="197"/>
        <v/>
      </c>
      <c r="D2068" s="16">
        <f t="shared" si="196"/>
        <v>0</v>
      </c>
      <c r="E2068" t="str">
        <f t="shared" si="192"/>
        <v/>
      </c>
      <c r="F2068" s="21" t="str">
        <f>IF('Lay Out'!A2068&gt;1,'Lay Out'!C2068,"")</f>
        <v/>
      </c>
      <c r="G2068">
        <f>'Lay Out'!E2068</f>
        <v>0</v>
      </c>
      <c r="H2068" s="16" t="str">
        <f ca="1">IF('Lay Out'!A2068&gt;3,CONCATENATE('Lay Out'!A2068,RANDBETWEEN(1,99999)),(""))</f>
        <v/>
      </c>
      <c r="I2068" s="16" t="str">
        <f>IF('Lay Out'!A2068&gt;1,'Lay Out'!B2068,"")</f>
        <v/>
      </c>
      <c r="J2068" s="16" t="str">
        <f t="shared" si="193"/>
        <v/>
      </c>
      <c r="K2068" s="16" t="str">
        <f t="shared" si="194"/>
        <v/>
      </c>
      <c r="L2068" s="16" t="str" cm="1">
        <f t="array" ref="L2068">IF(E2068="","",_xlfn.IFS(E2068=18,40,E2068=16,3,E2068=10,10))</f>
        <v/>
      </c>
      <c r="M2068" s="22" t="str">
        <f>IF(E2068=18,'Lay Out'!D2068,IF(E2068=10,'Lay Out'!D2068,IF(E2068=16,'Lay Out'!D2068,"")))</f>
        <v/>
      </c>
      <c r="N2068" s="16" t="str">
        <f>IF(K2068=1,'Lay Out'!G2068,"")</f>
        <v/>
      </c>
      <c r="O2068" s="23" t="str">
        <f>IF(K2068=1,'Lay Out'!$J$25,"")</f>
        <v/>
      </c>
      <c r="P2068">
        <f t="shared" si="195"/>
        <v>90646</v>
      </c>
      <c r="Q2068" s="16" t="str">
        <f>IF(K2068=1,'Lay Out'!F2068,"")</f>
        <v/>
      </c>
    </row>
    <row r="2069" spans="1:17" ht="14.4">
      <c r="A2069" t="str">
        <f>IF(C2069="no",_xlfn.XLOOKUP(D2069,'BASE BANCOS'!B:B,'BASE BANCOS'!C:C,"",0,1),IF(C2069&gt;2,_xlfn.XLOOKUP(D2069,'BASE BANCOS'!A:A,'BASE BANCOS'!C:C,"",0,1),""))</f>
        <v/>
      </c>
      <c r="B2069" s="16" t="str">
        <f>_xlfn.XLOOKUP(A2069,'BASE BANCOS'!C:C,'BASE BANCOS'!B:B,"",0,1)</f>
        <v/>
      </c>
      <c r="C2069" t="str">
        <f t="shared" si="197"/>
        <v/>
      </c>
      <c r="D2069" s="16">
        <f t="shared" si="196"/>
        <v>0</v>
      </c>
      <c r="E2069" t="str">
        <f t="shared" si="192"/>
        <v/>
      </c>
      <c r="F2069" s="21" t="str">
        <f>IF('Lay Out'!A2069&gt;1,'Lay Out'!C2069,"")</f>
        <v/>
      </c>
      <c r="G2069">
        <f>'Lay Out'!E2069</f>
        <v>0</v>
      </c>
      <c r="H2069" s="16" t="str">
        <f ca="1">IF('Lay Out'!A2069&gt;3,CONCATENATE('Lay Out'!A2069,RANDBETWEEN(1,99999)),(""))</f>
        <v/>
      </c>
      <c r="I2069" s="16" t="str">
        <f>IF('Lay Out'!A2069&gt;1,'Lay Out'!B2069,"")</f>
        <v/>
      </c>
      <c r="J2069" s="16" t="str">
        <f t="shared" si="193"/>
        <v/>
      </c>
      <c r="K2069" s="16" t="str">
        <f t="shared" si="194"/>
        <v/>
      </c>
      <c r="L2069" s="16" t="str" cm="1">
        <f t="array" ref="L2069">IF(E2069="","",_xlfn.IFS(E2069=18,40,E2069=16,3,E2069=10,10))</f>
        <v/>
      </c>
      <c r="M2069" s="22" t="str">
        <f>IF(E2069=18,'Lay Out'!D2069,IF(E2069=10,'Lay Out'!D2069,IF(E2069=16,'Lay Out'!D2069,"")))</f>
        <v/>
      </c>
      <c r="N2069" s="16" t="str">
        <f>IF(K2069=1,'Lay Out'!G2069,"")</f>
        <v/>
      </c>
      <c r="O2069" s="23" t="str">
        <f>IF(K2069=1,'Lay Out'!$J$25,"")</f>
        <v/>
      </c>
      <c r="P2069">
        <f t="shared" si="195"/>
        <v>90646</v>
      </c>
      <c r="Q2069" s="16" t="str">
        <f>IF(K2069=1,'Lay Out'!F2069,"")</f>
        <v/>
      </c>
    </row>
    <row r="2070" spans="1:17" ht="14.4">
      <c r="A2070" t="str">
        <f>IF(C2070="no",_xlfn.XLOOKUP(D2070,'BASE BANCOS'!B:B,'BASE BANCOS'!C:C,"",0,1),IF(C2070&gt;2,_xlfn.XLOOKUP(D2070,'BASE BANCOS'!A:A,'BASE BANCOS'!C:C,"",0,1),""))</f>
        <v/>
      </c>
      <c r="B2070" s="16" t="str">
        <f>_xlfn.XLOOKUP(A2070,'BASE BANCOS'!C:C,'BASE BANCOS'!B:B,"",0,1)</f>
        <v/>
      </c>
      <c r="C2070" t="str">
        <f t="shared" si="197"/>
        <v/>
      </c>
      <c r="D2070" s="16">
        <f t="shared" si="196"/>
        <v>0</v>
      </c>
      <c r="E2070" t="str">
        <f t="shared" si="192"/>
        <v/>
      </c>
      <c r="F2070" s="21" t="str">
        <f>IF('Lay Out'!A2070&gt;1,'Lay Out'!C2070,"")</f>
        <v/>
      </c>
      <c r="G2070">
        <f>'Lay Out'!E2070</f>
        <v>0</v>
      </c>
      <c r="H2070" s="16" t="str">
        <f ca="1">IF('Lay Out'!A2070&gt;3,CONCATENATE('Lay Out'!A2070,RANDBETWEEN(1,99999)),(""))</f>
        <v/>
      </c>
      <c r="I2070" s="16" t="str">
        <f>IF('Lay Out'!A2070&gt;1,'Lay Out'!B2070,"")</f>
        <v/>
      </c>
      <c r="J2070" s="16" t="str">
        <f t="shared" si="193"/>
        <v/>
      </c>
      <c r="K2070" s="16" t="str">
        <f t="shared" si="194"/>
        <v/>
      </c>
      <c r="L2070" s="16" t="str" cm="1">
        <f t="array" ref="L2070">IF(E2070="","",_xlfn.IFS(E2070=18,40,E2070=16,3,E2070=10,10))</f>
        <v/>
      </c>
      <c r="M2070" s="22" t="str">
        <f>IF(E2070=18,'Lay Out'!D2070,IF(E2070=10,'Lay Out'!D2070,IF(E2070=16,'Lay Out'!D2070,"")))</f>
        <v/>
      </c>
      <c r="N2070" s="16" t="str">
        <f>IF(K2070=1,'Lay Out'!G2070,"")</f>
        <v/>
      </c>
      <c r="O2070" s="23" t="str">
        <f>IF(K2070=1,'Lay Out'!$J$25,"")</f>
        <v/>
      </c>
      <c r="P2070">
        <f t="shared" si="195"/>
        <v>90646</v>
      </c>
      <c r="Q2070" s="16" t="str">
        <f>IF(K2070=1,'Lay Out'!F2070,"")</f>
        <v/>
      </c>
    </row>
    <row r="2071" spans="1:17" ht="14.4">
      <c r="A2071" t="str">
        <f>IF(C2071="no",_xlfn.XLOOKUP(D2071,'BASE BANCOS'!B:B,'BASE BANCOS'!C:C,"",0,1),IF(C2071&gt;2,_xlfn.XLOOKUP(D2071,'BASE BANCOS'!A:A,'BASE BANCOS'!C:C,"",0,1),""))</f>
        <v/>
      </c>
      <c r="B2071" s="16" t="str">
        <f>_xlfn.XLOOKUP(A2071,'BASE BANCOS'!C:C,'BASE BANCOS'!B:B,"",0,1)</f>
        <v/>
      </c>
      <c r="C2071" t="str">
        <f t="shared" si="197"/>
        <v/>
      </c>
      <c r="D2071" s="16">
        <f t="shared" si="196"/>
        <v>0</v>
      </c>
      <c r="E2071" t="str">
        <f t="shared" si="192"/>
        <v/>
      </c>
      <c r="F2071" s="21" t="str">
        <f>IF('Lay Out'!A2071&gt;1,'Lay Out'!C2071,"")</f>
        <v/>
      </c>
      <c r="G2071">
        <f>'Lay Out'!E2071</f>
        <v>0</v>
      </c>
      <c r="H2071" s="16" t="str">
        <f ca="1">IF('Lay Out'!A2071&gt;3,CONCATENATE('Lay Out'!A2071,RANDBETWEEN(1,99999)),(""))</f>
        <v/>
      </c>
      <c r="I2071" s="16" t="str">
        <f>IF('Lay Out'!A2071&gt;1,'Lay Out'!B2071,"")</f>
        <v/>
      </c>
      <c r="J2071" s="16" t="str">
        <f t="shared" si="193"/>
        <v/>
      </c>
      <c r="K2071" s="16" t="str">
        <f t="shared" si="194"/>
        <v/>
      </c>
      <c r="L2071" s="16" t="str" cm="1">
        <f t="array" ref="L2071">IF(E2071="","",_xlfn.IFS(E2071=18,40,E2071=16,3,E2071=10,10))</f>
        <v/>
      </c>
      <c r="M2071" s="22" t="str">
        <f>IF(E2071=18,'Lay Out'!D2071,IF(E2071=10,'Lay Out'!D2071,IF(E2071=16,'Lay Out'!D2071,"")))</f>
        <v/>
      </c>
      <c r="N2071" s="16" t="str">
        <f>IF(K2071=1,'Lay Out'!G2071,"")</f>
        <v/>
      </c>
      <c r="O2071" s="23" t="str">
        <f>IF(K2071=1,'Lay Out'!$J$25,"")</f>
        <v/>
      </c>
      <c r="P2071">
        <f t="shared" si="195"/>
        <v>90646</v>
      </c>
      <c r="Q2071" s="16" t="str">
        <f>IF(K2071=1,'Lay Out'!F2071,"")</f>
        <v/>
      </c>
    </row>
    <row r="2072" spans="1:17" ht="14.4">
      <c r="A2072" t="str">
        <f>IF(C2072="no",_xlfn.XLOOKUP(D2072,'BASE BANCOS'!B:B,'BASE BANCOS'!C:C,"",0,1),IF(C2072&gt;2,_xlfn.XLOOKUP(D2072,'BASE BANCOS'!A:A,'BASE BANCOS'!C:C,"",0,1),""))</f>
        <v/>
      </c>
      <c r="B2072" s="16" t="str">
        <f>_xlfn.XLOOKUP(A2072,'BASE BANCOS'!C:C,'BASE BANCOS'!B:B,"",0,1)</f>
        <v/>
      </c>
      <c r="C2072" t="str">
        <f t="shared" si="197"/>
        <v/>
      </c>
      <c r="D2072" s="16">
        <f t="shared" si="196"/>
        <v>0</v>
      </c>
      <c r="E2072" t="str">
        <f t="shared" si="192"/>
        <v/>
      </c>
      <c r="F2072" s="21" t="str">
        <f>IF('Lay Out'!A2072&gt;1,'Lay Out'!C2072,"")</f>
        <v/>
      </c>
      <c r="G2072">
        <f>'Lay Out'!E2072</f>
        <v>0</v>
      </c>
      <c r="H2072" s="16" t="str">
        <f ca="1">IF('Lay Out'!A2072&gt;3,CONCATENATE('Lay Out'!A2072,RANDBETWEEN(1,99999)),(""))</f>
        <v/>
      </c>
      <c r="I2072" s="16" t="str">
        <f>IF('Lay Out'!A2072&gt;1,'Lay Out'!B2072,"")</f>
        <v/>
      </c>
      <c r="J2072" s="16" t="str">
        <f t="shared" si="193"/>
        <v/>
      </c>
      <c r="K2072" s="16" t="str">
        <f t="shared" si="194"/>
        <v/>
      </c>
      <c r="L2072" s="16" t="str" cm="1">
        <f t="array" ref="L2072">IF(E2072="","",_xlfn.IFS(E2072=18,40,E2072=16,3,E2072=10,10))</f>
        <v/>
      </c>
      <c r="M2072" s="22" t="str">
        <f>IF(E2072=18,'Lay Out'!D2072,IF(E2072=10,'Lay Out'!D2072,IF(E2072=16,'Lay Out'!D2072,"")))</f>
        <v/>
      </c>
      <c r="N2072" s="16" t="str">
        <f>IF(K2072=1,'Lay Out'!G2072,"")</f>
        <v/>
      </c>
      <c r="O2072" s="23" t="str">
        <f>IF(K2072=1,'Lay Out'!$J$25,"")</f>
        <v/>
      </c>
      <c r="P2072">
        <f t="shared" si="195"/>
        <v>90646</v>
      </c>
      <c r="Q2072" s="16" t="str">
        <f>IF(K2072=1,'Lay Out'!F2072,"")</f>
        <v/>
      </c>
    </row>
    <row r="2073" spans="1:17" ht="14.4">
      <c r="A2073" t="str">
        <f>IF(C2073="no",_xlfn.XLOOKUP(D2073,'BASE BANCOS'!B:B,'BASE BANCOS'!C:C,"",0,1),IF(C2073&gt;2,_xlfn.XLOOKUP(D2073,'BASE BANCOS'!A:A,'BASE BANCOS'!C:C,"",0,1),""))</f>
        <v/>
      </c>
      <c r="B2073" s="16" t="str">
        <f>_xlfn.XLOOKUP(A2073,'BASE BANCOS'!C:C,'BASE BANCOS'!B:B,"",0,1)</f>
        <v/>
      </c>
      <c r="C2073" t="str">
        <f t="shared" si="197"/>
        <v/>
      </c>
      <c r="D2073" s="16">
        <f t="shared" si="196"/>
        <v>0</v>
      </c>
      <c r="E2073" t="str">
        <f t="shared" si="192"/>
        <v/>
      </c>
      <c r="F2073" s="21" t="str">
        <f>IF('Lay Out'!A2073&gt;1,'Lay Out'!C2073,"")</f>
        <v/>
      </c>
      <c r="G2073">
        <f>'Lay Out'!E2073</f>
        <v>0</v>
      </c>
      <c r="H2073" s="16" t="str">
        <f ca="1">IF('Lay Out'!A2073&gt;3,CONCATENATE('Lay Out'!A2073,RANDBETWEEN(1,99999)),(""))</f>
        <v/>
      </c>
      <c r="I2073" s="16" t="str">
        <f>IF('Lay Out'!A2073&gt;1,'Lay Out'!B2073,"")</f>
        <v/>
      </c>
      <c r="J2073" s="16" t="str">
        <f t="shared" si="193"/>
        <v/>
      </c>
      <c r="K2073" s="16" t="str">
        <f t="shared" si="194"/>
        <v/>
      </c>
      <c r="L2073" s="16" t="str" cm="1">
        <f t="array" ref="L2073">IF(E2073="","",_xlfn.IFS(E2073=18,40,E2073=16,3,E2073=10,10))</f>
        <v/>
      </c>
      <c r="M2073" s="22" t="str">
        <f>IF(E2073=18,'Lay Out'!D2073,IF(E2073=10,'Lay Out'!D2073,IF(E2073=16,'Lay Out'!D2073,"")))</f>
        <v/>
      </c>
      <c r="N2073" s="16" t="str">
        <f>IF(K2073=1,'Lay Out'!G2073,"")</f>
        <v/>
      </c>
      <c r="O2073" s="23" t="str">
        <f>IF(K2073=1,'Lay Out'!$J$25,"")</f>
        <v/>
      </c>
      <c r="P2073">
        <f t="shared" si="195"/>
        <v>90646</v>
      </c>
      <c r="Q2073" s="16" t="str">
        <f>IF(K2073=1,'Lay Out'!F2073,"")</f>
        <v/>
      </c>
    </row>
    <row r="2074" spans="1:17" ht="14.4">
      <c r="A2074" t="str">
        <f>IF(C2074="no",_xlfn.XLOOKUP(D2074,'BASE BANCOS'!B:B,'BASE BANCOS'!C:C,"",0,1),IF(C2074&gt;2,_xlfn.XLOOKUP(D2074,'BASE BANCOS'!A:A,'BASE BANCOS'!C:C,"",0,1),""))</f>
        <v/>
      </c>
      <c r="B2074" s="16" t="str">
        <f>_xlfn.XLOOKUP(A2074,'BASE BANCOS'!C:C,'BASE BANCOS'!B:B,"",0,1)</f>
        <v/>
      </c>
      <c r="C2074" t="str">
        <f t="shared" si="197"/>
        <v/>
      </c>
      <c r="D2074" s="16">
        <f t="shared" si="196"/>
        <v>0</v>
      </c>
      <c r="E2074" t="str">
        <f t="shared" si="192"/>
        <v/>
      </c>
      <c r="F2074" s="21" t="str">
        <f>IF('Lay Out'!A2074&gt;1,'Lay Out'!C2074,"")</f>
        <v/>
      </c>
      <c r="G2074">
        <f>'Lay Out'!E2074</f>
        <v>0</v>
      </c>
      <c r="H2074" s="16" t="str">
        <f ca="1">IF('Lay Out'!A2074&gt;3,CONCATENATE('Lay Out'!A2074,RANDBETWEEN(1,99999)),(""))</f>
        <v/>
      </c>
      <c r="I2074" s="16" t="str">
        <f>IF('Lay Out'!A2074&gt;1,'Lay Out'!B2074,"")</f>
        <v/>
      </c>
      <c r="J2074" s="16" t="str">
        <f t="shared" si="193"/>
        <v/>
      </c>
      <c r="K2074" s="16" t="str">
        <f t="shared" si="194"/>
        <v/>
      </c>
      <c r="L2074" s="16" t="str" cm="1">
        <f t="array" ref="L2074">IF(E2074="","",_xlfn.IFS(E2074=18,40,E2074=16,3,E2074=10,10))</f>
        <v/>
      </c>
      <c r="M2074" s="22" t="str">
        <f>IF(E2074=18,'Lay Out'!D2074,IF(E2074=10,'Lay Out'!D2074,IF(E2074=16,'Lay Out'!D2074,"")))</f>
        <v/>
      </c>
      <c r="N2074" s="16" t="str">
        <f>IF(K2074=1,'Lay Out'!G2074,"")</f>
        <v/>
      </c>
      <c r="O2074" s="23" t="str">
        <f>IF(K2074=1,'Lay Out'!$J$25,"")</f>
        <v/>
      </c>
      <c r="P2074">
        <f t="shared" si="195"/>
        <v>90646</v>
      </c>
      <c r="Q2074" s="16" t="str">
        <f>IF(K2074=1,'Lay Out'!F2074,"")</f>
        <v/>
      </c>
    </row>
    <row r="2075" spans="1:17" ht="14.4">
      <c r="A2075" t="str">
        <f>IF(C2075="no",_xlfn.XLOOKUP(D2075,'BASE BANCOS'!B:B,'BASE BANCOS'!C:C,"",0,1),IF(C2075&gt;2,_xlfn.XLOOKUP(D2075,'BASE BANCOS'!A:A,'BASE BANCOS'!C:C,"",0,1),""))</f>
        <v/>
      </c>
      <c r="B2075" s="16" t="str">
        <f>_xlfn.XLOOKUP(A2075,'BASE BANCOS'!C:C,'BASE BANCOS'!B:B,"",0,1)</f>
        <v/>
      </c>
      <c r="C2075" t="str">
        <f t="shared" si="197"/>
        <v/>
      </c>
      <c r="D2075" s="16">
        <f t="shared" si="196"/>
        <v>0</v>
      </c>
      <c r="E2075" t="str">
        <f t="shared" si="192"/>
        <v/>
      </c>
      <c r="F2075" s="21" t="str">
        <f>IF('Lay Out'!A2075&gt;1,'Lay Out'!C2075,"")</f>
        <v/>
      </c>
      <c r="G2075">
        <f>'Lay Out'!E2075</f>
        <v>0</v>
      </c>
      <c r="H2075" s="16" t="str">
        <f ca="1">IF('Lay Out'!A2075&gt;3,CONCATENATE('Lay Out'!A2075,RANDBETWEEN(1,99999)),(""))</f>
        <v/>
      </c>
      <c r="I2075" s="16" t="str">
        <f>IF('Lay Out'!A2075&gt;1,'Lay Out'!B2075,"")</f>
        <v/>
      </c>
      <c r="J2075" s="16" t="str">
        <f t="shared" si="193"/>
        <v/>
      </c>
      <c r="K2075" s="16" t="str">
        <f t="shared" si="194"/>
        <v/>
      </c>
      <c r="L2075" s="16" t="str" cm="1">
        <f t="array" ref="L2075">IF(E2075="","",_xlfn.IFS(E2075=18,40,E2075=16,3,E2075=10,10))</f>
        <v/>
      </c>
      <c r="M2075" s="22" t="str">
        <f>IF(E2075=18,'Lay Out'!D2075,IF(E2075=10,'Lay Out'!D2075,IF(E2075=16,'Lay Out'!D2075,"")))</f>
        <v/>
      </c>
      <c r="N2075" s="16" t="str">
        <f>IF(K2075=1,'Lay Out'!G2075,"")</f>
        <v/>
      </c>
      <c r="O2075" s="23" t="str">
        <f>IF(K2075=1,'Lay Out'!$J$25,"")</f>
        <v/>
      </c>
      <c r="P2075">
        <f t="shared" si="195"/>
        <v>90646</v>
      </c>
      <c r="Q2075" s="16" t="str">
        <f>IF(K2075=1,'Lay Out'!F2075,"")</f>
        <v/>
      </c>
    </row>
    <row r="2076" spans="1:17" ht="14.4">
      <c r="A2076" t="str">
        <f>IF(C2076="no",_xlfn.XLOOKUP(D2076,'BASE BANCOS'!B:B,'BASE BANCOS'!C:C,"",0,1),IF(C2076&gt;2,_xlfn.XLOOKUP(D2076,'BASE BANCOS'!A:A,'BASE BANCOS'!C:C,"",0,1),""))</f>
        <v/>
      </c>
      <c r="B2076" s="16" t="str">
        <f>_xlfn.XLOOKUP(A2076,'BASE BANCOS'!C:C,'BASE BANCOS'!B:B,"",0,1)</f>
        <v/>
      </c>
      <c r="C2076" t="str">
        <f t="shared" si="197"/>
        <v/>
      </c>
      <c r="D2076" s="16">
        <f t="shared" si="196"/>
        <v>0</v>
      </c>
      <c r="E2076" t="str">
        <f t="shared" si="192"/>
        <v/>
      </c>
      <c r="F2076" s="21" t="str">
        <f>IF('Lay Out'!A2076&gt;1,'Lay Out'!C2076,"")</f>
        <v/>
      </c>
      <c r="G2076">
        <f>'Lay Out'!E2076</f>
        <v>0</v>
      </c>
      <c r="H2076" s="16" t="str">
        <f ca="1">IF('Lay Out'!A2076&gt;3,CONCATENATE('Lay Out'!A2076,RANDBETWEEN(1,99999)),(""))</f>
        <v/>
      </c>
      <c r="I2076" s="16" t="str">
        <f>IF('Lay Out'!A2076&gt;1,'Lay Out'!B2076,"")</f>
        <v/>
      </c>
      <c r="J2076" s="16" t="str">
        <f t="shared" si="193"/>
        <v/>
      </c>
      <c r="K2076" s="16" t="str">
        <f t="shared" si="194"/>
        <v/>
      </c>
      <c r="L2076" s="16" t="str" cm="1">
        <f t="array" ref="L2076">IF(E2076="","",_xlfn.IFS(E2076=18,40,E2076=16,3,E2076=10,10))</f>
        <v/>
      </c>
      <c r="M2076" s="22" t="str">
        <f>IF(E2076=18,'Lay Out'!D2076,IF(E2076=10,'Lay Out'!D2076,IF(E2076=16,'Lay Out'!D2076,"")))</f>
        <v/>
      </c>
      <c r="N2076" s="16" t="str">
        <f>IF(K2076=1,'Lay Out'!G2076,"")</f>
        <v/>
      </c>
      <c r="O2076" s="23" t="str">
        <f>IF(K2076=1,'Lay Out'!$J$25,"")</f>
        <v/>
      </c>
      <c r="P2076">
        <f t="shared" si="195"/>
        <v>90646</v>
      </c>
      <c r="Q2076" s="16" t="str">
        <f>IF(K2076=1,'Lay Out'!F2076,"")</f>
        <v/>
      </c>
    </row>
    <row r="2077" spans="1:17" ht="14.4">
      <c r="A2077" t="str">
        <f>IF(C2077="no",_xlfn.XLOOKUP(D2077,'BASE BANCOS'!B:B,'BASE BANCOS'!C:C,"",0,1),IF(C2077&gt;2,_xlfn.XLOOKUP(D2077,'BASE BANCOS'!A:A,'BASE BANCOS'!C:C,"",0,1),""))</f>
        <v/>
      </c>
      <c r="B2077" s="16" t="str">
        <f>_xlfn.XLOOKUP(A2077,'BASE BANCOS'!C:C,'BASE BANCOS'!B:B,"",0,1)</f>
        <v/>
      </c>
      <c r="C2077" t="str">
        <f t="shared" si="197"/>
        <v/>
      </c>
      <c r="D2077" s="16">
        <f t="shared" si="196"/>
        <v>0</v>
      </c>
      <c r="E2077" t="str">
        <f t="shared" si="192"/>
        <v/>
      </c>
      <c r="F2077" s="21" t="str">
        <f>IF('Lay Out'!A2077&gt;1,'Lay Out'!C2077,"")</f>
        <v/>
      </c>
      <c r="G2077">
        <f>'Lay Out'!E2077</f>
        <v>0</v>
      </c>
      <c r="H2077" s="16" t="str">
        <f ca="1">IF('Lay Out'!A2077&gt;3,CONCATENATE('Lay Out'!A2077,RANDBETWEEN(1,99999)),(""))</f>
        <v/>
      </c>
      <c r="I2077" s="16" t="str">
        <f>IF('Lay Out'!A2077&gt;1,'Lay Out'!B2077,"")</f>
        <v/>
      </c>
      <c r="J2077" s="16" t="str">
        <f t="shared" si="193"/>
        <v/>
      </c>
      <c r="K2077" s="16" t="str">
        <f t="shared" si="194"/>
        <v/>
      </c>
      <c r="L2077" s="16" t="str" cm="1">
        <f t="array" ref="L2077">IF(E2077="","",_xlfn.IFS(E2077=18,40,E2077=16,3,E2077=10,10))</f>
        <v/>
      </c>
      <c r="M2077" s="22" t="str">
        <f>IF(E2077=18,'Lay Out'!D2077,IF(E2077=10,'Lay Out'!D2077,IF(E2077=16,'Lay Out'!D2077,"")))</f>
        <v/>
      </c>
      <c r="N2077" s="16" t="str">
        <f>IF(K2077=1,'Lay Out'!G2077,"")</f>
        <v/>
      </c>
      <c r="O2077" s="23" t="str">
        <f>IF(K2077=1,'Lay Out'!$J$25,"")</f>
        <v/>
      </c>
      <c r="P2077">
        <f t="shared" si="195"/>
        <v>90646</v>
      </c>
      <c r="Q2077" s="16" t="str">
        <f>IF(K2077=1,'Lay Out'!F2077,"")</f>
        <v/>
      </c>
    </row>
    <row r="2078" spans="1:17" ht="14.4">
      <c r="A2078" t="str">
        <f>IF(C2078="no",_xlfn.XLOOKUP(D2078,'BASE BANCOS'!B:B,'BASE BANCOS'!C:C,"",0,1),IF(C2078&gt;2,_xlfn.XLOOKUP(D2078,'BASE BANCOS'!A:A,'BASE BANCOS'!C:C,"",0,1),""))</f>
        <v/>
      </c>
      <c r="B2078" s="16" t="str">
        <f>_xlfn.XLOOKUP(A2078,'BASE BANCOS'!C:C,'BASE BANCOS'!B:B,"",0,1)</f>
        <v/>
      </c>
      <c r="C2078" t="str">
        <f t="shared" si="197"/>
        <v/>
      </c>
      <c r="D2078" s="16">
        <f t="shared" si="196"/>
        <v>0</v>
      </c>
      <c r="E2078" t="str">
        <f t="shared" si="192"/>
        <v/>
      </c>
      <c r="F2078" s="21" t="str">
        <f>IF('Lay Out'!A2078&gt;1,'Lay Out'!C2078,"")</f>
        <v/>
      </c>
      <c r="G2078">
        <f>'Lay Out'!E2078</f>
        <v>0</v>
      </c>
      <c r="H2078" s="16" t="str">
        <f ca="1">IF('Lay Out'!A2078&gt;3,CONCATENATE('Lay Out'!A2078,RANDBETWEEN(1,99999)),(""))</f>
        <v/>
      </c>
      <c r="I2078" s="16" t="str">
        <f>IF('Lay Out'!A2078&gt;1,'Lay Out'!B2078,"")</f>
        <v/>
      </c>
      <c r="J2078" s="16" t="str">
        <f t="shared" si="193"/>
        <v/>
      </c>
      <c r="K2078" s="16" t="str">
        <f t="shared" si="194"/>
        <v/>
      </c>
      <c r="L2078" s="16" t="str" cm="1">
        <f t="array" ref="L2078">IF(E2078="","",_xlfn.IFS(E2078=18,40,E2078=16,3,E2078=10,10))</f>
        <v/>
      </c>
      <c r="M2078" s="22" t="str">
        <f>IF(E2078=18,'Lay Out'!D2078,IF(E2078=10,'Lay Out'!D2078,IF(E2078=16,'Lay Out'!D2078,"")))</f>
        <v/>
      </c>
      <c r="N2078" s="16" t="str">
        <f>IF(K2078=1,'Lay Out'!G2078,"")</f>
        <v/>
      </c>
      <c r="O2078" s="23" t="str">
        <f>IF(K2078=1,'Lay Out'!$J$25,"")</f>
        <v/>
      </c>
      <c r="P2078">
        <f t="shared" si="195"/>
        <v>90646</v>
      </c>
      <c r="Q2078" s="16" t="str">
        <f>IF(K2078=1,'Lay Out'!F2078,"")</f>
        <v/>
      </c>
    </row>
    <row r="2079" spans="1:17" ht="14.4">
      <c r="A2079" t="str">
        <f>IF(C2079="no",_xlfn.XLOOKUP(D2079,'BASE BANCOS'!B:B,'BASE BANCOS'!C:C,"",0,1),IF(C2079&gt;2,_xlfn.XLOOKUP(D2079,'BASE BANCOS'!A:A,'BASE BANCOS'!C:C,"",0,1),""))</f>
        <v/>
      </c>
      <c r="B2079" s="16" t="str">
        <f>_xlfn.XLOOKUP(A2079,'BASE BANCOS'!C:C,'BASE BANCOS'!B:B,"",0,1)</f>
        <v/>
      </c>
      <c r="C2079" t="str">
        <f t="shared" si="197"/>
        <v/>
      </c>
      <c r="D2079" s="16">
        <f t="shared" si="196"/>
        <v>0</v>
      </c>
      <c r="E2079" t="str">
        <f t="shared" si="192"/>
        <v/>
      </c>
      <c r="F2079" s="21" t="str">
        <f>IF('Lay Out'!A2079&gt;1,'Lay Out'!C2079,"")</f>
        <v/>
      </c>
      <c r="G2079">
        <f>'Lay Out'!E2079</f>
        <v>0</v>
      </c>
      <c r="H2079" s="16" t="str">
        <f ca="1">IF('Lay Out'!A2079&gt;3,CONCATENATE('Lay Out'!A2079,RANDBETWEEN(1,99999)),(""))</f>
        <v/>
      </c>
      <c r="I2079" s="16" t="str">
        <f>IF('Lay Out'!A2079&gt;1,'Lay Out'!B2079,"")</f>
        <v/>
      </c>
      <c r="J2079" s="16" t="str">
        <f t="shared" si="193"/>
        <v/>
      </c>
      <c r="K2079" s="16" t="str">
        <f t="shared" si="194"/>
        <v/>
      </c>
      <c r="L2079" s="16" t="str" cm="1">
        <f t="array" ref="L2079">IF(E2079="","",_xlfn.IFS(E2079=18,40,E2079=16,3,E2079=10,10))</f>
        <v/>
      </c>
      <c r="M2079" s="22" t="str">
        <f>IF(E2079=18,'Lay Out'!D2079,IF(E2079=10,'Lay Out'!D2079,IF(E2079=16,'Lay Out'!D2079,"")))</f>
        <v/>
      </c>
      <c r="N2079" s="16" t="str">
        <f>IF(K2079=1,'Lay Out'!G2079,"")</f>
        <v/>
      </c>
      <c r="O2079" s="23" t="str">
        <f>IF(K2079=1,'Lay Out'!$J$25,"")</f>
        <v/>
      </c>
      <c r="P2079">
        <f t="shared" si="195"/>
        <v>90646</v>
      </c>
      <c r="Q2079" s="16" t="str">
        <f>IF(K2079=1,'Lay Out'!F2079,"")</f>
        <v/>
      </c>
    </row>
    <row r="2080" spans="1:17" ht="14.4">
      <c r="A2080" t="str">
        <f>IF(C2080="no",_xlfn.XLOOKUP(D2080,'BASE BANCOS'!B:B,'BASE BANCOS'!C:C,"",0,1),IF(C2080&gt;2,_xlfn.XLOOKUP(D2080,'BASE BANCOS'!A:A,'BASE BANCOS'!C:C,"",0,1),""))</f>
        <v/>
      </c>
      <c r="B2080" s="16" t="str">
        <f>_xlfn.XLOOKUP(A2080,'BASE BANCOS'!C:C,'BASE BANCOS'!B:B,"",0,1)</f>
        <v/>
      </c>
      <c r="C2080" t="str">
        <f t="shared" si="197"/>
        <v/>
      </c>
      <c r="D2080" s="16">
        <f t="shared" si="196"/>
        <v>0</v>
      </c>
      <c r="E2080" t="str">
        <f t="shared" si="192"/>
        <v/>
      </c>
      <c r="F2080" s="21" t="str">
        <f>IF('Lay Out'!A2080&gt;1,'Lay Out'!C2080,"")</f>
        <v/>
      </c>
      <c r="G2080">
        <f>'Lay Out'!E2080</f>
        <v>0</v>
      </c>
      <c r="H2080" s="16" t="str">
        <f ca="1">IF('Lay Out'!A2080&gt;3,CONCATENATE('Lay Out'!A2080,RANDBETWEEN(1,99999)),(""))</f>
        <v/>
      </c>
      <c r="I2080" s="16" t="str">
        <f>IF('Lay Out'!A2080&gt;1,'Lay Out'!B2080,"")</f>
        <v/>
      </c>
      <c r="J2080" s="16" t="str">
        <f t="shared" si="193"/>
        <v/>
      </c>
      <c r="K2080" s="16" t="str">
        <f t="shared" si="194"/>
        <v/>
      </c>
      <c r="L2080" s="16" t="str" cm="1">
        <f t="array" ref="L2080">IF(E2080="","",_xlfn.IFS(E2080=18,40,E2080=16,3,E2080=10,10))</f>
        <v/>
      </c>
      <c r="M2080" s="22" t="str">
        <f>IF(E2080=18,'Lay Out'!D2080,IF(E2080=10,'Lay Out'!D2080,IF(E2080=16,'Lay Out'!D2080,"")))</f>
        <v/>
      </c>
      <c r="N2080" s="16" t="str">
        <f>IF(K2080=1,'Lay Out'!G2080,"")</f>
        <v/>
      </c>
      <c r="O2080" s="23" t="str">
        <f>IF(K2080=1,'Lay Out'!$J$25,"")</f>
        <v/>
      </c>
      <c r="P2080">
        <f t="shared" si="195"/>
        <v>90646</v>
      </c>
      <c r="Q2080" s="16" t="str">
        <f>IF(K2080=1,'Lay Out'!F2080,"")</f>
        <v/>
      </c>
    </row>
    <row r="2081" spans="1:17" ht="14.4">
      <c r="A2081" t="str">
        <f>IF(C2081="no",_xlfn.XLOOKUP(D2081,'BASE BANCOS'!B:B,'BASE BANCOS'!C:C,"",0,1),IF(C2081&gt;2,_xlfn.XLOOKUP(D2081,'BASE BANCOS'!A:A,'BASE BANCOS'!C:C,"",0,1),""))</f>
        <v/>
      </c>
      <c r="B2081" s="16" t="str">
        <f>_xlfn.XLOOKUP(A2081,'BASE BANCOS'!C:C,'BASE BANCOS'!B:B,"",0,1)</f>
        <v/>
      </c>
      <c r="C2081" t="str">
        <f t="shared" si="197"/>
        <v/>
      </c>
      <c r="D2081" s="16">
        <f t="shared" si="196"/>
        <v>0</v>
      </c>
      <c r="E2081" t="str">
        <f t="shared" si="192"/>
        <v/>
      </c>
      <c r="F2081" s="21" t="str">
        <f>IF('Lay Out'!A2081&gt;1,'Lay Out'!C2081,"")</f>
        <v/>
      </c>
      <c r="G2081">
        <f>'Lay Out'!E2081</f>
        <v>0</v>
      </c>
      <c r="H2081" s="16" t="str">
        <f ca="1">IF('Lay Out'!A2081&gt;3,CONCATENATE('Lay Out'!A2081,RANDBETWEEN(1,99999)),(""))</f>
        <v/>
      </c>
      <c r="I2081" s="16" t="str">
        <f>IF('Lay Out'!A2081&gt;1,'Lay Out'!B2081,"")</f>
        <v/>
      </c>
      <c r="J2081" s="16" t="str">
        <f t="shared" si="193"/>
        <v/>
      </c>
      <c r="K2081" s="16" t="str">
        <f t="shared" si="194"/>
        <v/>
      </c>
      <c r="L2081" s="16" t="str" cm="1">
        <f t="array" ref="L2081">IF(E2081="","",_xlfn.IFS(E2081=18,40,E2081=16,3,E2081=10,10))</f>
        <v/>
      </c>
      <c r="M2081" s="22" t="str">
        <f>IF(E2081=18,'Lay Out'!D2081,IF(E2081=10,'Lay Out'!D2081,IF(E2081=16,'Lay Out'!D2081,"")))</f>
        <v/>
      </c>
      <c r="N2081" s="16" t="str">
        <f>IF(K2081=1,'Lay Out'!G2081,"")</f>
        <v/>
      </c>
      <c r="O2081" s="23" t="str">
        <f>IF(K2081=1,'Lay Out'!$J$25,"")</f>
        <v/>
      </c>
      <c r="P2081">
        <f t="shared" si="195"/>
        <v>90646</v>
      </c>
      <c r="Q2081" s="16" t="str">
        <f>IF(K2081=1,'Lay Out'!F2081,"")</f>
        <v/>
      </c>
    </row>
    <row r="2082" spans="1:17" ht="14.4">
      <c r="A2082" t="str">
        <f>IF(C2082="no",_xlfn.XLOOKUP(D2082,'BASE BANCOS'!B:B,'BASE BANCOS'!C:C,"",0,1),IF(C2082&gt;2,_xlfn.XLOOKUP(D2082,'BASE BANCOS'!A:A,'BASE BANCOS'!C:C,"",0,1),""))</f>
        <v/>
      </c>
      <c r="B2082" s="16" t="str">
        <f>_xlfn.XLOOKUP(A2082,'BASE BANCOS'!C:C,'BASE BANCOS'!B:B,"",0,1)</f>
        <v/>
      </c>
      <c r="C2082" t="str">
        <f t="shared" si="197"/>
        <v/>
      </c>
      <c r="D2082" s="16">
        <f t="shared" si="196"/>
        <v>0</v>
      </c>
      <c r="E2082" t="str">
        <f t="shared" si="192"/>
        <v/>
      </c>
      <c r="F2082" s="21" t="str">
        <f>IF('Lay Out'!A2082&gt;1,'Lay Out'!C2082,"")</f>
        <v/>
      </c>
      <c r="G2082">
        <f>'Lay Out'!E2082</f>
        <v>0</v>
      </c>
      <c r="H2082" s="16" t="str">
        <f ca="1">IF('Lay Out'!A2082&gt;3,CONCATENATE('Lay Out'!A2082,RANDBETWEEN(1,99999)),(""))</f>
        <v/>
      </c>
      <c r="I2082" s="16" t="str">
        <f>IF('Lay Out'!A2082&gt;1,'Lay Out'!B2082,"")</f>
        <v/>
      </c>
      <c r="J2082" s="16" t="str">
        <f t="shared" si="193"/>
        <v/>
      </c>
      <c r="K2082" s="16" t="str">
        <f t="shared" si="194"/>
        <v/>
      </c>
      <c r="L2082" s="16" t="str" cm="1">
        <f t="array" ref="L2082">IF(E2082="","",_xlfn.IFS(E2082=18,40,E2082=16,3,E2082=10,10))</f>
        <v/>
      </c>
      <c r="M2082" s="22" t="str">
        <f>IF(E2082=18,'Lay Out'!D2082,IF(E2082=10,'Lay Out'!D2082,IF(E2082=16,'Lay Out'!D2082,"")))</f>
        <v/>
      </c>
      <c r="N2082" s="16" t="str">
        <f>IF(K2082=1,'Lay Out'!G2082,"")</f>
        <v/>
      </c>
      <c r="O2082" s="23" t="str">
        <f>IF(K2082=1,'Lay Out'!$J$25,"")</f>
        <v/>
      </c>
      <c r="P2082">
        <f t="shared" si="195"/>
        <v>90646</v>
      </c>
      <c r="Q2082" s="16" t="str">
        <f>IF(K2082=1,'Lay Out'!F2082,"")</f>
        <v/>
      </c>
    </row>
    <row r="2083" spans="1:17" ht="14.4">
      <c r="A2083" t="str">
        <f>IF(C2083="no",_xlfn.XLOOKUP(D2083,'BASE BANCOS'!B:B,'BASE BANCOS'!C:C,"",0,1),IF(C2083&gt;2,_xlfn.XLOOKUP(D2083,'BASE BANCOS'!A:A,'BASE BANCOS'!C:C,"",0,1),""))</f>
        <v/>
      </c>
      <c r="B2083" s="16" t="str">
        <f>_xlfn.XLOOKUP(A2083,'BASE BANCOS'!C:C,'BASE BANCOS'!B:B,"",0,1)</f>
        <v/>
      </c>
      <c r="C2083" t="str">
        <f t="shared" si="197"/>
        <v/>
      </c>
      <c r="D2083" s="16">
        <f t="shared" si="196"/>
        <v>0</v>
      </c>
      <c r="E2083" t="str">
        <f t="shared" si="192"/>
        <v/>
      </c>
      <c r="F2083" s="21" t="str">
        <f>IF('Lay Out'!A2083&gt;1,'Lay Out'!C2083,"")</f>
        <v/>
      </c>
      <c r="G2083">
        <f>'Lay Out'!E2083</f>
        <v>0</v>
      </c>
      <c r="H2083" s="16" t="str">
        <f ca="1">IF('Lay Out'!A2083&gt;3,CONCATENATE('Lay Out'!A2083,RANDBETWEEN(1,99999)),(""))</f>
        <v/>
      </c>
      <c r="I2083" s="16" t="str">
        <f>IF('Lay Out'!A2083&gt;1,'Lay Out'!B2083,"")</f>
        <v/>
      </c>
      <c r="J2083" s="16" t="str">
        <f t="shared" si="193"/>
        <v/>
      </c>
      <c r="K2083" s="16" t="str">
        <f t="shared" si="194"/>
        <v/>
      </c>
      <c r="L2083" s="16" t="str" cm="1">
        <f t="array" ref="L2083">IF(E2083="","",_xlfn.IFS(E2083=18,40,E2083=16,3,E2083=10,10))</f>
        <v/>
      </c>
      <c r="M2083" s="22" t="str">
        <f>IF(E2083=18,'Lay Out'!D2083,IF(E2083=10,'Lay Out'!D2083,IF(E2083=16,'Lay Out'!D2083,"")))</f>
        <v/>
      </c>
      <c r="N2083" s="16" t="str">
        <f>IF(K2083=1,'Lay Out'!G2083,"")</f>
        <v/>
      </c>
      <c r="O2083" s="23" t="str">
        <f>IF(K2083=1,'Lay Out'!$J$25,"")</f>
        <v/>
      </c>
      <c r="P2083">
        <f t="shared" si="195"/>
        <v>90646</v>
      </c>
      <c r="Q2083" s="16" t="str">
        <f>IF(K2083=1,'Lay Out'!F2083,"")</f>
        <v/>
      </c>
    </row>
    <row r="2084" spans="1:17" ht="14.4">
      <c r="A2084" t="str">
        <f>IF(C2084="no",_xlfn.XLOOKUP(D2084,'BASE BANCOS'!B:B,'BASE BANCOS'!C:C,"",0,1),IF(C2084&gt;2,_xlfn.XLOOKUP(D2084,'BASE BANCOS'!A:A,'BASE BANCOS'!C:C,"",0,1),""))</f>
        <v/>
      </c>
      <c r="B2084" s="16" t="str">
        <f>_xlfn.XLOOKUP(A2084,'BASE BANCOS'!C:C,'BASE BANCOS'!B:B,"",0,1)</f>
        <v/>
      </c>
      <c r="C2084" t="str">
        <f t="shared" si="197"/>
        <v/>
      </c>
      <c r="D2084" s="16">
        <f t="shared" si="196"/>
        <v>0</v>
      </c>
      <c r="E2084" t="str">
        <f t="shared" si="192"/>
        <v/>
      </c>
      <c r="F2084" s="21" t="str">
        <f>IF('Lay Out'!A2084&gt;1,'Lay Out'!C2084,"")</f>
        <v/>
      </c>
      <c r="G2084">
        <f>'Lay Out'!E2084</f>
        <v>0</v>
      </c>
      <c r="H2084" s="16" t="str">
        <f ca="1">IF('Lay Out'!A2084&gt;3,CONCATENATE('Lay Out'!A2084,RANDBETWEEN(1,99999)),(""))</f>
        <v/>
      </c>
      <c r="I2084" s="16" t="str">
        <f>IF('Lay Out'!A2084&gt;1,'Lay Out'!B2084,"")</f>
        <v/>
      </c>
      <c r="J2084" s="16" t="str">
        <f t="shared" si="193"/>
        <v/>
      </c>
      <c r="K2084" s="16" t="str">
        <f t="shared" si="194"/>
        <v/>
      </c>
      <c r="L2084" s="16" t="str" cm="1">
        <f t="array" ref="L2084">IF(E2084="","",_xlfn.IFS(E2084=18,40,E2084=16,3,E2084=10,10))</f>
        <v/>
      </c>
      <c r="M2084" s="22" t="str">
        <f>IF(E2084=18,'Lay Out'!D2084,IF(E2084=10,'Lay Out'!D2084,IF(E2084=16,'Lay Out'!D2084,"")))</f>
        <v/>
      </c>
      <c r="N2084" s="16" t="str">
        <f>IF(K2084=1,'Lay Out'!G2084,"")</f>
        <v/>
      </c>
      <c r="O2084" s="23" t="str">
        <f>IF(K2084=1,'Lay Out'!$J$25,"")</f>
        <v/>
      </c>
      <c r="P2084">
        <f t="shared" si="195"/>
        <v>90646</v>
      </c>
      <c r="Q2084" s="16" t="str">
        <f>IF(K2084=1,'Lay Out'!F2084,"")</f>
        <v/>
      </c>
    </row>
    <row r="2085" spans="1:17" ht="14.4">
      <c r="A2085" t="str">
        <f>IF(C2085="no",_xlfn.XLOOKUP(D2085,'BASE BANCOS'!B:B,'BASE BANCOS'!C:C,"",0,1),IF(C2085&gt;2,_xlfn.XLOOKUP(D2085,'BASE BANCOS'!A:A,'BASE BANCOS'!C:C,"",0,1),""))</f>
        <v/>
      </c>
      <c r="B2085" s="16" t="str">
        <f>_xlfn.XLOOKUP(A2085,'BASE BANCOS'!C:C,'BASE BANCOS'!B:B,"",0,1)</f>
        <v/>
      </c>
      <c r="C2085" t="str">
        <f t="shared" si="197"/>
        <v/>
      </c>
      <c r="D2085" s="16">
        <f t="shared" si="196"/>
        <v>0</v>
      </c>
      <c r="E2085" t="str">
        <f t="shared" si="192"/>
        <v/>
      </c>
      <c r="F2085" s="21" t="str">
        <f>IF('Lay Out'!A2085&gt;1,'Lay Out'!C2085,"")</f>
        <v/>
      </c>
      <c r="G2085">
        <f>'Lay Out'!E2085</f>
        <v>0</v>
      </c>
      <c r="H2085" s="16" t="str">
        <f ca="1">IF('Lay Out'!A2085&gt;3,CONCATENATE('Lay Out'!A2085,RANDBETWEEN(1,99999)),(""))</f>
        <v/>
      </c>
      <c r="I2085" s="16" t="str">
        <f>IF('Lay Out'!A2085&gt;1,'Lay Out'!B2085,"")</f>
        <v/>
      </c>
      <c r="J2085" s="16" t="str">
        <f t="shared" si="193"/>
        <v/>
      </c>
      <c r="K2085" s="16" t="str">
        <f t="shared" si="194"/>
        <v/>
      </c>
      <c r="L2085" s="16" t="str" cm="1">
        <f t="array" ref="L2085">IF(E2085="","",_xlfn.IFS(E2085=18,40,E2085=16,3,E2085=10,10))</f>
        <v/>
      </c>
      <c r="M2085" s="22" t="str">
        <f>IF(E2085=18,'Lay Out'!D2085,IF(E2085=10,'Lay Out'!D2085,IF(E2085=16,'Lay Out'!D2085,"")))</f>
        <v/>
      </c>
      <c r="N2085" s="16" t="str">
        <f>IF(K2085=1,'Lay Out'!G2085,"")</f>
        <v/>
      </c>
      <c r="O2085" s="23" t="str">
        <f>IF(K2085=1,'Lay Out'!$J$25,"")</f>
        <v/>
      </c>
      <c r="P2085">
        <f t="shared" si="195"/>
        <v>90646</v>
      </c>
      <c r="Q2085" s="16" t="str">
        <f>IF(K2085=1,'Lay Out'!F2085,"")</f>
        <v/>
      </c>
    </row>
    <row r="2086" spans="1:17" ht="14.4">
      <c r="A2086" t="str">
        <f>IF(C2086="no",_xlfn.XLOOKUP(D2086,'BASE BANCOS'!B:B,'BASE BANCOS'!C:C,"",0,1),IF(C2086&gt;2,_xlfn.XLOOKUP(D2086,'BASE BANCOS'!A:A,'BASE BANCOS'!C:C,"",0,1),""))</f>
        <v/>
      </c>
      <c r="B2086" s="16" t="str">
        <f>_xlfn.XLOOKUP(A2086,'BASE BANCOS'!C:C,'BASE BANCOS'!B:B,"",0,1)</f>
        <v/>
      </c>
      <c r="C2086" t="str">
        <f t="shared" si="197"/>
        <v/>
      </c>
      <c r="D2086" s="16">
        <f t="shared" si="196"/>
        <v>0</v>
      </c>
      <c r="E2086" t="str">
        <f t="shared" si="192"/>
        <v/>
      </c>
      <c r="F2086" s="21" t="str">
        <f>IF('Lay Out'!A2086&gt;1,'Lay Out'!C2086,"")</f>
        <v/>
      </c>
      <c r="G2086">
        <f>'Lay Out'!E2086</f>
        <v>0</v>
      </c>
      <c r="H2086" s="16" t="str">
        <f ca="1">IF('Lay Out'!A2086&gt;3,CONCATENATE('Lay Out'!A2086,RANDBETWEEN(1,99999)),(""))</f>
        <v/>
      </c>
      <c r="I2086" s="16" t="str">
        <f>IF('Lay Out'!A2086&gt;1,'Lay Out'!B2086,"")</f>
        <v/>
      </c>
      <c r="J2086" s="16" t="str">
        <f t="shared" si="193"/>
        <v/>
      </c>
      <c r="K2086" s="16" t="str">
        <f t="shared" si="194"/>
        <v/>
      </c>
      <c r="L2086" s="16" t="str" cm="1">
        <f t="array" ref="L2086">IF(E2086="","",_xlfn.IFS(E2086=18,40,E2086=16,3,E2086=10,10))</f>
        <v/>
      </c>
      <c r="M2086" s="22" t="str">
        <f>IF(E2086=18,'Lay Out'!D2086,IF(E2086=10,'Lay Out'!D2086,IF(E2086=16,'Lay Out'!D2086,"")))</f>
        <v/>
      </c>
      <c r="N2086" s="16" t="str">
        <f>IF(K2086=1,'Lay Out'!G2086,"")</f>
        <v/>
      </c>
      <c r="O2086" s="23" t="str">
        <f>IF(K2086=1,'Lay Out'!$J$25,"")</f>
        <v/>
      </c>
      <c r="P2086">
        <f t="shared" si="195"/>
        <v>90646</v>
      </c>
      <c r="Q2086" s="16" t="str">
        <f>IF(K2086=1,'Lay Out'!F2086,"")</f>
        <v/>
      </c>
    </row>
    <row r="2087" spans="1:17" ht="14.4">
      <c r="A2087" t="str">
        <f>IF(C2087="no",_xlfn.XLOOKUP(D2087,'BASE BANCOS'!B:B,'BASE BANCOS'!C:C,"",0,1),IF(C2087&gt;2,_xlfn.XLOOKUP(D2087,'BASE BANCOS'!A:A,'BASE BANCOS'!C:C,"",0,1),""))</f>
        <v/>
      </c>
      <c r="B2087" s="16" t="str">
        <f>_xlfn.XLOOKUP(A2087,'BASE BANCOS'!C:C,'BASE BANCOS'!B:B,"",0,1)</f>
        <v/>
      </c>
      <c r="C2087" t="str">
        <f t="shared" si="197"/>
        <v/>
      </c>
      <c r="D2087" s="16">
        <f t="shared" si="196"/>
        <v>0</v>
      </c>
      <c r="E2087" t="str">
        <f t="shared" si="192"/>
        <v/>
      </c>
      <c r="F2087" s="21" t="str">
        <f>IF('Lay Out'!A2087&gt;1,'Lay Out'!C2087,"")</f>
        <v/>
      </c>
      <c r="G2087">
        <f>'Lay Out'!E2087</f>
        <v>0</v>
      </c>
      <c r="H2087" s="16" t="str">
        <f ca="1">IF('Lay Out'!A2087&gt;3,CONCATENATE('Lay Out'!A2087,RANDBETWEEN(1,99999)),(""))</f>
        <v/>
      </c>
      <c r="I2087" s="16" t="str">
        <f>IF('Lay Out'!A2087&gt;1,'Lay Out'!B2087,"")</f>
        <v/>
      </c>
      <c r="J2087" s="16" t="str">
        <f t="shared" si="193"/>
        <v/>
      </c>
      <c r="K2087" s="16" t="str">
        <f t="shared" si="194"/>
        <v/>
      </c>
      <c r="L2087" s="16" t="str" cm="1">
        <f t="array" ref="L2087">IF(E2087="","",_xlfn.IFS(E2087=18,40,E2087=16,3,E2087=10,10))</f>
        <v/>
      </c>
      <c r="M2087" s="22" t="str">
        <f>IF(E2087=18,'Lay Out'!D2087,IF(E2087=10,'Lay Out'!D2087,IF(E2087=16,'Lay Out'!D2087,"")))</f>
        <v/>
      </c>
      <c r="N2087" s="16" t="str">
        <f>IF(K2087=1,'Lay Out'!G2087,"")</f>
        <v/>
      </c>
      <c r="O2087" s="23" t="str">
        <f>IF(K2087=1,'Lay Out'!$J$25,"")</f>
        <v/>
      </c>
      <c r="P2087">
        <f t="shared" si="195"/>
        <v>90646</v>
      </c>
      <c r="Q2087" s="16" t="str">
        <f>IF(K2087=1,'Lay Out'!F2087,"")</f>
        <v/>
      </c>
    </row>
    <row r="2088" spans="1:17" ht="14.4">
      <c r="A2088" t="str">
        <f>IF(C2088="no",_xlfn.XLOOKUP(D2088,'BASE BANCOS'!B:B,'BASE BANCOS'!C:C,"",0,1),IF(C2088&gt;2,_xlfn.XLOOKUP(D2088,'BASE BANCOS'!A:A,'BASE BANCOS'!C:C,"",0,1),""))</f>
        <v/>
      </c>
      <c r="B2088" s="16" t="str">
        <f>_xlfn.XLOOKUP(A2088,'BASE BANCOS'!C:C,'BASE BANCOS'!B:B,"",0,1)</f>
        <v/>
      </c>
      <c r="C2088" t="str">
        <f t="shared" si="197"/>
        <v/>
      </c>
      <c r="D2088" s="16">
        <f t="shared" si="196"/>
        <v>0</v>
      </c>
      <c r="E2088" t="str">
        <f t="shared" si="192"/>
        <v/>
      </c>
      <c r="F2088" s="21" t="str">
        <f>IF('Lay Out'!A2088&gt;1,'Lay Out'!C2088,"")</f>
        <v/>
      </c>
      <c r="G2088">
        <f>'Lay Out'!E2088</f>
        <v>0</v>
      </c>
      <c r="H2088" s="16" t="str">
        <f ca="1">IF('Lay Out'!A2088&gt;3,CONCATENATE('Lay Out'!A2088,RANDBETWEEN(1,99999)),(""))</f>
        <v/>
      </c>
      <c r="I2088" s="16" t="str">
        <f>IF('Lay Out'!A2088&gt;1,'Lay Out'!B2088,"")</f>
        <v/>
      </c>
      <c r="J2088" s="16" t="str">
        <f t="shared" si="193"/>
        <v/>
      </c>
      <c r="K2088" s="16" t="str">
        <f t="shared" si="194"/>
        <v/>
      </c>
      <c r="L2088" s="16" t="str" cm="1">
        <f t="array" ref="L2088">IF(E2088="","",_xlfn.IFS(E2088=18,40,E2088=16,3,E2088=10,10))</f>
        <v/>
      </c>
      <c r="M2088" s="22" t="str">
        <f>IF(E2088=18,'Lay Out'!D2088,IF(E2088=10,'Lay Out'!D2088,IF(E2088=16,'Lay Out'!D2088,"")))</f>
        <v/>
      </c>
      <c r="N2088" s="16" t="str">
        <f>IF(K2088=1,'Lay Out'!G2088,"")</f>
        <v/>
      </c>
      <c r="O2088" s="23" t="str">
        <f>IF(K2088=1,'Lay Out'!$J$25,"")</f>
        <v/>
      </c>
      <c r="P2088">
        <f t="shared" si="195"/>
        <v>90646</v>
      </c>
      <c r="Q2088" s="16" t="str">
        <f>IF(K2088=1,'Lay Out'!F2088,"")</f>
        <v/>
      </c>
    </row>
    <row r="2089" spans="1:17" ht="14.4">
      <c r="A2089" t="str">
        <f>IF(C2089="no",_xlfn.XLOOKUP(D2089,'BASE BANCOS'!B:B,'BASE BANCOS'!C:C,"",0,1),IF(C2089&gt;2,_xlfn.XLOOKUP(D2089,'BASE BANCOS'!A:A,'BASE BANCOS'!C:C,"",0,1),""))</f>
        <v/>
      </c>
      <c r="B2089" s="16" t="str">
        <f>_xlfn.XLOOKUP(A2089,'BASE BANCOS'!C:C,'BASE BANCOS'!B:B,"",0,1)</f>
        <v/>
      </c>
      <c r="C2089" t="str">
        <f t="shared" si="197"/>
        <v/>
      </c>
      <c r="D2089" s="16">
        <f t="shared" si="196"/>
        <v>0</v>
      </c>
      <c r="E2089" t="str">
        <f t="shared" si="192"/>
        <v/>
      </c>
      <c r="F2089" s="21" t="str">
        <f>IF('Lay Out'!A2089&gt;1,'Lay Out'!C2089,"")</f>
        <v/>
      </c>
      <c r="G2089">
        <f>'Lay Out'!E2089</f>
        <v>0</v>
      </c>
      <c r="H2089" s="16" t="str">
        <f ca="1">IF('Lay Out'!A2089&gt;3,CONCATENATE('Lay Out'!A2089,RANDBETWEEN(1,99999)),(""))</f>
        <v/>
      </c>
      <c r="I2089" s="16" t="str">
        <f>IF('Lay Out'!A2089&gt;1,'Lay Out'!B2089,"")</f>
        <v/>
      </c>
      <c r="J2089" s="16" t="str">
        <f t="shared" si="193"/>
        <v/>
      </c>
      <c r="K2089" s="16" t="str">
        <f t="shared" si="194"/>
        <v/>
      </c>
      <c r="L2089" s="16" t="str" cm="1">
        <f t="array" ref="L2089">IF(E2089="","",_xlfn.IFS(E2089=18,40,E2089=16,3,E2089=10,10))</f>
        <v/>
      </c>
      <c r="M2089" s="22" t="str">
        <f>IF(E2089=18,'Lay Out'!D2089,IF(E2089=10,'Lay Out'!D2089,IF(E2089=16,'Lay Out'!D2089,"")))</f>
        <v/>
      </c>
      <c r="N2089" s="16" t="str">
        <f>IF(K2089=1,'Lay Out'!G2089,"")</f>
        <v/>
      </c>
      <c r="O2089" s="23" t="str">
        <f>IF(K2089=1,'Lay Out'!$J$25,"")</f>
        <v/>
      </c>
      <c r="P2089">
        <f t="shared" si="195"/>
        <v>90646</v>
      </c>
      <c r="Q2089" s="16" t="str">
        <f>IF(K2089=1,'Lay Out'!F2089,"")</f>
        <v/>
      </c>
    </row>
    <row r="2090" spans="1:17" ht="14.4">
      <c r="A2090" t="str">
        <f>IF(C2090="no",_xlfn.XLOOKUP(D2090,'BASE BANCOS'!B:B,'BASE BANCOS'!C:C,"",0,1),IF(C2090&gt;2,_xlfn.XLOOKUP(D2090,'BASE BANCOS'!A:A,'BASE BANCOS'!C:C,"",0,1),""))</f>
        <v/>
      </c>
      <c r="B2090" s="16" t="str">
        <f>_xlfn.XLOOKUP(A2090,'BASE BANCOS'!C:C,'BASE BANCOS'!B:B,"",0,1)</f>
        <v/>
      </c>
      <c r="C2090" t="str">
        <f t="shared" si="197"/>
        <v/>
      </c>
      <c r="D2090" s="16">
        <f t="shared" si="196"/>
        <v>0</v>
      </c>
      <c r="E2090" t="str">
        <f t="shared" si="192"/>
        <v/>
      </c>
      <c r="F2090" s="21" t="str">
        <f>IF('Lay Out'!A2090&gt;1,'Lay Out'!C2090,"")</f>
        <v/>
      </c>
      <c r="G2090">
        <f>'Lay Out'!E2090</f>
        <v>0</v>
      </c>
      <c r="H2090" s="16" t="str">
        <f ca="1">IF('Lay Out'!A2090&gt;3,CONCATENATE('Lay Out'!A2090,RANDBETWEEN(1,99999)),(""))</f>
        <v/>
      </c>
      <c r="I2090" s="16" t="str">
        <f>IF('Lay Out'!A2090&gt;1,'Lay Out'!B2090,"")</f>
        <v/>
      </c>
      <c r="J2090" s="16" t="str">
        <f t="shared" si="193"/>
        <v/>
      </c>
      <c r="K2090" s="16" t="str">
        <f t="shared" si="194"/>
        <v/>
      </c>
      <c r="L2090" s="16" t="str" cm="1">
        <f t="array" ref="L2090">IF(E2090="","",_xlfn.IFS(E2090=18,40,E2090=16,3,E2090=10,10))</f>
        <v/>
      </c>
      <c r="M2090" s="22" t="str">
        <f>IF(E2090=18,'Lay Out'!D2090,IF(E2090=10,'Lay Out'!D2090,IF(E2090=16,'Lay Out'!D2090,"")))</f>
        <v/>
      </c>
      <c r="N2090" s="16" t="str">
        <f>IF(K2090=1,'Lay Out'!G2090,"")</f>
        <v/>
      </c>
      <c r="O2090" s="23" t="str">
        <f>IF(K2090=1,'Lay Out'!$J$25,"")</f>
        <v/>
      </c>
      <c r="P2090">
        <f t="shared" si="195"/>
        <v>90646</v>
      </c>
      <c r="Q2090" s="16" t="str">
        <f>IF(K2090=1,'Lay Out'!F2090,"")</f>
        <v/>
      </c>
    </row>
    <row r="2091" spans="1:17" ht="14.4">
      <c r="A2091" t="str">
        <f>IF(C2091="no",_xlfn.XLOOKUP(D2091,'BASE BANCOS'!B:B,'BASE BANCOS'!C:C,"",0,1),IF(C2091&gt;2,_xlfn.XLOOKUP(D2091,'BASE BANCOS'!A:A,'BASE BANCOS'!C:C,"",0,1),""))</f>
        <v/>
      </c>
      <c r="B2091" s="16" t="str">
        <f>_xlfn.XLOOKUP(A2091,'BASE BANCOS'!C:C,'BASE BANCOS'!B:B,"",0,1)</f>
        <v/>
      </c>
      <c r="C2091" t="str">
        <f t="shared" si="197"/>
        <v/>
      </c>
      <c r="D2091" s="16">
        <f t="shared" si="196"/>
        <v>0</v>
      </c>
      <c r="E2091" t="str">
        <f t="shared" si="192"/>
        <v/>
      </c>
      <c r="F2091" s="21" t="str">
        <f>IF('Lay Out'!A2091&gt;1,'Lay Out'!C2091,"")</f>
        <v/>
      </c>
      <c r="G2091">
        <f>'Lay Out'!E2091</f>
        <v>0</v>
      </c>
      <c r="H2091" s="16" t="str">
        <f ca="1">IF('Lay Out'!A2091&gt;3,CONCATENATE('Lay Out'!A2091,RANDBETWEEN(1,99999)),(""))</f>
        <v/>
      </c>
      <c r="I2091" s="16" t="str">
        <f>IF('Lay Out'!A2091&gt;1,'Lay Out'!B2091,"")</f>
        <v/>
      </c>
      <c r="J2091" s="16" t="str">
        <f t="shared" si="193"/>
        <v/>
      </c>
      <c r="K2091" s="16" t="str">
        <f t="shared" si="194"/>
        <v/>
      </c>
      <c r="L2091" s="16" t="str" cm="1">
        <f t="array" ref="L2091">IF(E2091="","",_xlfn.IFS(E2091=18,40,E2091=16,3,E2091=10,10))</f>
        <v/>
      </c>
      <c r="M2091" s="22" t="str">
        <f>IF(E2091=18,'Lay Out'!D2091,IF(E2091=10,'Lay Out'!D2091,IF(E2091=16,'Lay Out'!D2091,"")))</f>
        <v/>
      </c>
      <c r="N2091" s="16" t="str">
        <f>IF(K2091=1,'Lay Out'!G2091,"")</f>
        <v/>
      </c>
      <c r="O2091" s="23" t="str">
        <f>IF(K2091=1,'Lay Out'!$J$25,"")</f>
        <v/>
      </c>
      <c r="P2091">
        <f t="shared" si="195"/>
        <v>90646</v>
      </c>
      <c r="Q2091" s="16" t="str">
        <f>IF(K2091=1,'Lay Out'!F2091,"")</f>
        <v/>
      </c>
    </row>
    <row r="2092" spans="1:17" ht="14.4">
      <c r="A2092" t="str">
        <f>IF(C2092="no",_xlfn.XLOOKUP(D2092,'BASE BANCOS'!B:B,'BASE BANCOS'!C:C,"",0,1),IF(C2092&gt;2,_xlfn.XLOOKUP(D2092,'BASE BANCOS'!A:A,'BASE BANCOS'!C:C,"",0,1),""))</f>
        <v/>
      </c>
      <c r="B2092" s="16" t="str">
        <f>_xlfn.XLOOKUP(A2092,'BASE BANCOS'!C:C,'BASE BANCOS'!B:B,"",0,1)</f>
        <v/>
      </c>
      <c r="C2092" t="str">
        <f t="shared" si="197"/>
        <v/>
      </c>
      <c r="D2092" s="16">
        <f t="shared" si="196"/>
        <v>0</v>
      </c>
      <c r="E2092" t="str">
        <f t="shared" si="192"/>
        <v/>
      </c>
      <c r="F2092" s="21" t="str">
        <f>IF('Lay Out'!A2092&gt;1,'Lay Out'!C2092,"")</f>
        <v/>
      </c>
      <c r="G2092">
        <f>'Lay Out'!E2092</f>
        <v>0</v>
      </c>
      <c r="H2092" s="16" t="str">
        <f ca="1">IF('Lay Out'!A2092&gt;3,CONCATENATE('Lay Out'!A2092,RANDBETWEEN(1,99999)),(""))</f>
        <v/>
      </c>
      <c r="I2092" s="16" t="str">
        <f>IF('Lay Out'!A2092&gt;1,'Lay Out'!B2092,"")</f>
        <v/>
      </c>
      <c r="J2092" s="16" t="str">
        <f t="shared" si="193"/>
        <v/>
      </c>
      <c r="K2092" s="16" t="str">
        <f t="shared" si="194"/>
        <v/>
      </c>
      <c r="L2092" s="16" t="str" cm="1">
        <f t="array" ref="L2092">IF(E2092="","",_xlfn.IFS(E2092=18,40,E2092=16,3,E2092=10,10))</f>
        <v/>
      </c>
      <c r="M2092" s="22" t="str">
        <f>IF(E2092=18,'Lay Out'!D2092,IF(E2092=10,'Lay Out'!D2092,IF(E2092=16,'Lay Out'!D2092,"")))</f>
        <v/>
      </c>
      <c r="N2092" s="16" t="str">
        <f>IF(K2092=1,'Lay Out'!G2092,"")</f>
        <v/>
      </c>
      <c r="O2092" s="23" t="str">
        <f>IF(K2092=1,'Lay Out'!$J$25,"")</f>
        <v/>
      </c>
      <c r="P2092">
        <f t="shared" si="195"/>
        <v>90646</v>
      </c>
      <c r="Q2092" s="16" t="str">
        <f>IF(K2092=1,'Lay Out'!F2092,"")</f>
        <v/>
      </c>
    </row>
    <row r="2093" spans="1:17" ht="14.4">
      <c r="A2093" t="str">
        <f>IF(C2093="no",_xlfn.XLOOKUP(D2093,'BASE BANCOS'!B:B,'BASE BANCOS'!C:C,"",0,1),IF(C2093&gt;2,_xlfn.XLOOKUP(D2093,'BASE BANCOS'!A:A,'BASE BANCOS'!C:C,"",0,1),""))</f>
        <v/>
      </c>
      <c r="B2093" s="16" t="str">
        <f>_xlfn.XLOOKUP(A2093,'BASE BANCOS'!C:C,'BASE BANCOS'!B:B,"",0,1)</f>
        <v/>
      </c>
      <c r="C2093" t="str">
        <f t="shared" si="197"/>
        <v/>
      </c>
      <c r="D2093" s="16">
        <f t="shared" si="196"/>
        <v>0</v>
      </c>
      <c r="E2093" t="str">
        <f t="shared" si="192"/>
        <v/>
      </c>
      <c r="F2093" s="21" t="str">
        <f>IF('Lay Out'!A2093&gt;1,'Lay Out'!C2093,"")</f>
        <v/>
      </c>
      <c r="G2093">
        <f>'Lay Out'!E2093</f>
        <v>0</v>
      </c>
      <c r="H2093" s="16" t="str">
        <f ca="1">IF('Lay Out'!A2093&gt;3,CONCATENATE('Lay Out'!A2093,RANDBETWEEN(1,99999)),(""))</f>
        <v/>
      </c>
      <c r="I2093" s="16" t="str">
        <f>IF('Lay Out'!A2093&gt;1,'Lay Out'!B2093,"")</f>
        <v/>
      </c>
      <c r="J2093" s="16" t="str">
        <f t="shared" si="193"/>
        <v/>
      </c>
      <c r="K2093" s="16" t="str">
        <f t="shared" si="194"/>
        <v/>
      </c>
      <c r="L2093" s="16" t="str" cm="1">
        <f t="array" ref="L2093">IF(E2093="","",_xlfn.IFS(E2093=18,40,E2093=16,3,E2093=10,10))</f>
        <v/>
      </c>
      <c r="M2093" s="22" t="str">
        <f>IF(E2093=18,'Lay Out'!D2093,IF(E2093=10,'Lay Out'!D2093,IF(E2093=16,'Lay Out'!D2093,"")))</f>
        <v/>
      </c>
      <c r="N2093" s="16" t="str">
        <f>IF(K2093=1,'Lay Out'!G2093,"")</f>
        <v/>
      </c>
      <c r="O2093" s="23" t="str">
        <f>IF(K2093=1,'Lay Out'!$J$25,"")</f>
        <v/>
      </c>
      <c r="P2093">
        <f t="shared" si="195"/>
        <v>90646</v>
      </c>
      <c r="Q2093" s="16" t="str">
        <f>IF(K2093=1,'Lay Out'!F2093,"")</f>
        <v/>
      </c>
    </row>
    <row r="2094" spans="1:17" ht="14.4">
      <c r="A2094" t="str">
        <f>IF(C2094="no",_xlfn.XLOOKUP(D2094,'BASE BANCOS'!B:B,'BASE BANCOS'!C:C,"",0,1),IF(C2094&gt;2,_xlfn.XLOOKUP(D2094,'BASE BANCOS'!A:A,'BASE BANCOS'!C:C,"",0,1),""))</f>
        <v/>
      </c>
      <c r="B2094" s="16" t="str">
        <f>_xlfn.XLOOKUP(A2094,'BASE BANCOS'!C:C,'BASE BANCOS'!B:B,"",0,1)</f>
        <v/>
      </c>
      <c r="C2094" t="str">
        <f t="shared" si="197"/>
        <v/>
      </c>
      <c r="D2094" s="16">
        <f t="shared" si="196"/>
        <v>0</v>
      </c>
      <c r="E2094" t="str">
        <f t="shared" si="192"/>
        <v/>
      </c>
      <c r="F2094" s="21" t="str">
        <f>IF('Lay Out'!A2094&gt;1,'Lay Out'!C2094,"")</f>
        <v/>
      </c>
      <c r="G2094">
        <f>'Lay Out'!E2094</f>
        <v>0</v>
      </c>
      <c r="H2094" s="16" t="str">
        <f ca="1">IF('Lay Out'!A2094&gt;3,CONCATENATE('Lay Out'!A2094,RANDBETWEEN(1,99999)),(""))</f>
        <v/>
      </c>
      <c r="I2094" s="16" t="str">
        <f>IF('Lay Out'!A2094&gt;1,'Lay Out'!B2094,"")</f>
        <v/>
      </c>
      <c r="J2094" s="16" t="str">
        <f t="shared" si="193"/>
        <v/>
      </c>
      <c r="K2094" s="16" t="str">
        <f t="shared" si="194"/>
        <v/>
      </c>
      <c r="L2094" s="16" t="str" cm="1">
        <f t="array" ref="L2094">IF(E2094="","",_xlfn.IFS(E2094=18,40,E2094=16,3,E2094=10,10))</f>
        <v/>
      </c>
      <c r="M2094" s="22" t="str">
        <f>IF(E2094=18,'Lay Out'!D2094,IF(E2094=10,'Lay Out'!D2094,IF(E2094=16,'Lay Out'!D2094,"")))</f>
        <v/>
      </c>
      <c r="N2094" s="16" t="str">
        <f>IF(K2094=1,'Lay Out'!G2094,"")</f>
        <v/>
      </c>
      <c r="O2094" s="23" t="str">
        <f>IF(K2094=1,'Lay Out'!$J$25,"")</f>
        <v/>
      </c>
      <c r="P2094">
        <f t="shared" si="195"/>
        <v>90646</v>
      </c>
      <c r="Q2094" s="16" t="str">
        <f>IF(K2094=1,'Lay Out'!F2094,"")</f>
        <v/>
      </c>
    </row>
    <row r="2095" spans="1:17" ht="14.4">
      <c r="A2095" t="str">
        <f>IF(C2095="no",_xlfn.XLOOKUP(D2095,'BASE BANCOS'!B:B,'BASE BANCOS'!C:C,"",0,1),IF(C2095&gt;2,_xlfn.XLOOKUP(D2095,'BASE BANCOS'!A:A,'BASE BANCOS'!C:C,"",0,1),""))</f>
        <v/>
      </c>
      <c r="B2095" s="16" t="str">
        <f>_xlfn.XLOOKUP(A2095,'BASE BANCOS'!C:C,'BASE BANCOS'!B:B,"",0,1)</f>
        <v/>
      </c>
      <c r="C2095" t="str">
        <f t="shared" si="197"/>
        <v/>
      </c>
      <c r="D2095" s="16">
        <f t="shared" si="196"/>
        <v>0</v>
      </c>
      <c r="E2095" t="str">
        <f t="shared" si="192"/>
        <v/>
      </c>
      <c r="F2095" s="21" t="str">
        <f>IF('Lay Out'!A2095&gt;1,'Lay Out'!C2095,"")</f>
        <v/>
      </c>
      <c r="G2095">
        <f>'Lay Out'!E2095</f>
        <v>0</v>
      </c>
      <c r="H2095" s="16" t="str">
        <f ca="1">IF('Lay Out'!A2095&gt;3,CONCATENATE('Lay Out'!A2095,RANDBETWEEN(1,99999)),(""))</f>
        <v/>
      </c>
      <c r="I2095" s="16" t="str">
        <f>IF('Lay Out'!A2095&gt;1,'Lay Out'!B2095,"")</f>
        <v/>
      </c>
      <c r="J2095" s="16" t="str">
        <f t="shared" si="193"/>
        <v/>
      </c>
      <c r="K2095" s="16" t="str">
        <f t="shared" si="194"/>
        <v/>
      </c>
      <c r="L2095" s="16" t="str" cm="1">
        <f t="array" ref="L2095">IF(E2095="","",_xlfn.IFS(E2095=18,40,E2095=16,3,E2095=10,10))</f>
        <v/>
      </c>
      <c r="M2095" s="22" t="str">
        <f>IF(E2095=18,'Lay Out'!D2095,IF(E2095=10,'Lay Out'!D2095,IF(E2095=16,'Lay Out'!D2095,"")))</f>
        <v/>
      </c>
      <c r="N2095" s="16" t="str">
        <f>IF(K2095=1,'Lay Out'!G2095,"")</f>
        <v/>
      </c>
      <c r="O2095" s="23" t="str">
        <f>IF(K2095=1,'Lay Out'!$J$25,"")</f>
        <v/>
      </c>
      <c r="P2095">
        <f t="shared" si="195"/>
        <v>90646</v>
      </c>
      <c r="Q2095" s="16" t="str">
        <f>IF(K2095=1,'Lay Out'!F2095,"")</f>
        <v/>
      </c>
    </row>
    <row r="2096" spans="1:17" ht="14.4">
      <c r="A2096" t="str">
        <f>IF(C2096="no",_xlfn.XLOOKUP(D2096,'BASE BANCOS'!B:B,'BASE BANCOS'!C:C,"",0,1),IF(C2096&gt;2,_xlfn.XLOOKUP(D2096,'BASE BANCOS'!A:A,'BASE BANCOS'!C:C,"",0,1),""))</f>
        <v/>
      </c>
      <c r="B2096" s="16" t="str">
        <f>_xlfn.XLOOKUP(A2096,'BASE BANCOS'!C:C,'BASE BANCOS'!B:B,"",0,1)</f>
        <v/>
      </c>
      <c r="C2096" t="str">
        <f t="shared" si="197"/>
        <v/>
      </c>
      <c r="D2096" s="16">
        <f t="shared" si="196"/>
        <v>0</v>
      </c>
      <c r="E2096" t="str">
        <f t="shared" si="192"/>
        <v/>
      </c>
      <c r="F2096" s="21" t="str">
        <f>IF('Lay Out'!A2096&gt;1,'Lay Out'!C2096,"")</f>
        <v/>
      </c>
      <c r="G2096">
        <f>'Lay Out'!E2096</f>
        <v>0</v>
      </c>
      <c r="H2096" s="16" t="str">
        <f ca="1">IF('Lay Out'!A2096&gt;3,CONCATENATE('Lay Out'!A2096,RANDBETWEEN(1,99999)),(""))</f>
        <v/>
      </c>
      <c r="I2096" s="16" t="str">
        <f>IF('Lay Out'!A2096&gt;1,'Lay Out'!B2096,"")</f>
        <v/>
      </c>
      <c r="J2096" s="16" t="str">
        <f t="shared" si="193"/>
        <v/>
      </c>
      <c r="K2096" s="16" t="str">
        <f t="shared" si="194"/>
        <v/>
      </c>
      <c r="L2096" s="16" t="str" cm="1">
        <f t="array" ref="L2096">IF(E2096="","",_xlfn.IFS(E2096=18,40,E2096=16,3,E2096=10,10))</f>
        <v/>
      </c>
      <c r="M2096" s="22" t="str">
        <f>IF(E2096=18,'Lay Out'!D2096,IF(E2096=10,'Lay Out'!D2096,IF(E2096=16,'Lay Out'!D2096,"")))</f>
        <v/>
      </c>
      <c r="N2096" s="16" t="str">
        <f>IF(K2096=1,'Lay Out'!G2096,"")</f>
        <v/>
      </c>
      <c r="O2096" s="23" t="str">
        <f>IF(K2096=1,'Lay Out'!$J$25,"")</f>
        <v/>
      </c>
      <c r="P2096">
        <f t="shared" si="195"/>
        <v>90646</v>
      </c>
      <c r="Q2096" s="16" t="str">
        <f>IF(K2096=1,'Lay Out'!F2096,"")</f>
        <v/>
      </c>
    </row>
    <row r="2097" spans="1:17" ht="14.4">
      <c r="A2097" t="str">
        <f>IF(C2097="no",_xlfn.XLOOKUP(D2097,'BASE BANCOS'!B:B,'BASE BANCOS'!C:C,"",0,1),IF(C2097&gt;2,_xlfn.XLOOKUP(D2097,'BASE BANCOS'!A:A,'BASE BANCOS'!C:C,"",0,1),""))</f>
        <v/>
      </c>
      <c r="B2097" s="16" t="str">
        <f>_xlfn.XLOOKUP(A2097,'BASE BANCOS'!C:C,'BASE BANCOS'!B:B,"",0,1)</f>
        <v/>
      </c>
      <c r="C2097" t="str">
        <f t="shared" si="197"/>
        <v/>
      </c>
      <c r="D2097" s="16">
        <f t="shared" si="196"/>
        <v>0</v>
      </c>
      <c r="E2097" t="str">
        <f t="shared" si="192"/>
        <v/>
      </c>
      <c r="F2097" s="21" t="str">
        <f>IF('Lay Out'!A2097&gt;1,'Lay Out'!C2097,"")</f>
        <v/>
      </c>
      <c r="G2097">
        <f>'Lay Out'!E2097</f>
        <v>0</v>
      </c>
      <c r="H2097" s="16" t="str">
        <f ca="1">IF('Lay Out'!A2097&gt;3,CONCATENATE('Lay Out'!A2097,RANDBETWEEN(1,99999)),(""))</f>
        <v/>
      </c>
      <c r="I2097" s="16" t="str">
        <f>IF('Lay Out'!A2097&gt;1,'Lay Out'!B2097,"")</f>
        <v/>
      </c>
      <c r="J2097" s="16" t="str">
        <f t="shared" si="193"/>
        <v/>
      </c>
      <c r="K2097" s="16" t="str">
        <f t="shared" si="194"/>
        <v/>
      </c>
      <c r="L2097" s="16" t="str" cm="1">
        <f t="array" ref="L2097">IF(E2097="","",_xlfn.IFS(E2097=18,40,E2097=16,3,E2097=10,10))</f>
        <v/>
      </c>
      <c r="M2097" s="22" t="str">
        <f>IF(E2097=18,'Lay Out'!D2097,IF(E2097=10,'Lay Out'!D2097,IF(E2097=16,'Lay Out'!D2097,"")))</f>
        <v/>
      </c>
      <c r="N2097" s="16" t="str">
        <f>IF(K2097=1,'Lay Out'!G2097,"")</f>
        <v/>
      </c>
      <c r="O2097" s="23" t="str">
        <f>IF(K2097=1,'Lay Out'!$J$25,"")</f>
        <v/>
      </c>
      <c r="P2097">
        <f t="shared" si="195"/>
        <v>90646</v>
      </c>
      <c r="Q2097" s="16" t="str">
        <f>IF(K2097=1,'Lay Out'!F2097,"")</f>
        <v/>
      </c>
    </row>
    <row r="2098" spans="1:17" ht="14.4">
      <c r="A2098" t="str">
        <f>IF(C2098="no",_xlfn.XLOOKUP(D2098,'BASE BANCOS'!B:B,'BASE BANCOS'!C:C,"",0,1),IF(C2098&gt;2,_xlfn.XLOOKUP(D2098,'BASE BANCOS'!A:A,'BASE BANCOS'!C:C,"",0,1),""))</f>
        <v/>
      </c>
      <c r="B2098" s="16" t="str">
        <f>_xlfn.XLOOKUP(A2098,'BASE BANCOS'!C:C,'BASE BANCOS'!B:B,"",0,1)</f>
        <v/>
      </c>
      <c r="C2098" t="str">
        <f t="shared" si="197"/>
        <v/>
      </c>
      <c r="D2098" s="16">
        <f t="shared" si="196"/>
        <v>0</v>
      </c>
      <c r="E2098" t="str">
        <f t="shared" si="192"/>
        <v/>
      </c>
      <c r="F2098" s="21" t="str">
        <f>IF('Lay Out'!A2098&gt;1,'Lay Out'!C2098,"")</f>
        <v/>
      </c>
      <c r="G2098">
        <f>'Lay Out'!E2098</f>
        <v>0</v>
      </c>
      <c r="H2098" s="16" t="str">
        <f ca="1">IF('Lay Out'!A2098&gt;3,CONCATENATE('Lay Out'!A2098,RANDBETWEEN(1,99999)),(""))</f>
        <v/>
      </c>
      <c r="I2098" s="16" t="str">
        <f>IF('Lay Out'!A2098&gt;1,'Lay Out'!B2098,"")</f>
        <v/>
      </c>
      <c r="J2098" s="16" t="str">
        <f t="shared" si="193"/>
        <v/>
      </c>
      <c r="K2098" s="16" t="str">
        <f t="shared" si="194"/>
        <v/>
      </c>
      <c r="L2098" s="16" t="str" cm="1">
        <f t="array" ref="L2098">IF(E2098="","",_xlfn.IFS(E2098=18,40,E2098=16,3,E2098=10,10))</f>
        <v/>
      </c>
      <c r="M2098" s="22" t="str">
        <f>IF(E2098=18,'Lay Out'!D2098,IF(E2098=10,'Lay Out'!D2098,IF(E2098=16,'Lay Out'!D2098,"")))</f>
        <v/>
      </c>
      <c r="N2098" s="16" t="str">
        <f>IF(K2098=1,'Lay Out'!G2098,"")</f>
        <v/>
      </c>
      <c r="O2098" s="23" t="str">
        <f>IF(K2098=1,'Lay Out'!$J$25,"")</f>
        <v/>
      </c>
      <c r="P2098">
        <f t="shared" si="195"/>
        <v>90646</v>
      </c>
      <c r="Q2098" s="16" t="str">
        <f>IF(K2098=1,'Lay Out'!F2098,"")</f>
        <v/>
      </c>
    </row>
    <row r="2099" spans="1:17" ht="14.4">
      <c r="A2099" t="str">
        <f>IF(C2099="no",_xlfn.XLOOKUP(D2099,'BASE BANCOS'!B:B,'BASE BANCOS'!C:C,"",0,1),IF(C2099&gt;2,_xlfn.XLOOKUP(D2099,'BASE BANCOS'!A:A,'BASE BANCOS'!C:C,"",0,1),""))</f>
        <v/>
      </c>
      <c r="B2099" s="16" t="str">
        <f>_xlfn.XLOOKUP(A2099,'BASE BANCOS'!C:C,'BASE BANCOS'!B:B,"",0,1)</f>
        <v/>
      </c>
      <c r="C2099" t="str">
        <f t="shared" si="197"/>
        <v/>
      </c>
      <c r="D2099" s="16">
        <f t="shared" si="196"/>
        <v>0</v>
      </c>
      <c r="E2099" t="str">
        <f t="shared" si="192"/>
        <v/>
      </c>
      <c r="F2099" s="21" t="str">
        <f>IF('Lay Out'!A2099&gt;1,'Lay Out'!C2099,"")</f>
        <v/>
      </c>
      <c r="G2099">
        <f>'Lay Out'!E2099</f>
        <v>0</v>
      </c>
      <c r="H2099" s="16" t="str">
        <f ca="1">IF('Lay Out'!A2099&gt;3,CONCATENATE('Lay Out'!A2099,RANDBETWEEN(1,99999)),(""))</f>
        <v/>
      </c>
      <c r="I2099" s="16" t="str">
        <f>IF('Lay Out'!A2099&gt;1,'Lay Out'!B2099,"")</f>
        <v/>
      </c>
      <c r="J2099" s="16" t="str">
        <f t="shared" si="193"/>
        <v/>
      </c>
      <c r="K2099" s="16" t="str">
        <f t="shared" si="194"/>
        <v/>
      </c>
      <c r="L2099" s="16" t="str" cm="1">
        <f t="array" ref="L2099">IF(E2099="","",_xlfn.IFS(E2099=18,40,E2099=16,3,E2099=10,10))</f>
        <v/>
      </c>
      <c r="M2099" s="22" t="str">
        <f>IF(E2099=18,'Lay Out'!D2099,IF(E2099=10,'Lay Out'!D2099,IF(E2099=16,'Lay Out'!D2099,"")))</f>
        <v/>
      </c>
      <c r="N2099" s="16" t="str">
        <f>IF(K2099=1,'Lay Out'!G2099,"")</f>
        <v/>
      </c>
      <c r="O2099" s="23" t="str">
        <f>IF(K2099=1,'Lay Out'!$J$25,"")</f>
        <v/>
      </c>
      <c r="P2099">
        <f t="shared" si="195"/>
        <v>90646</v>
      </c>
      <c r="Q2099" s="16" t="str">
        <f>IF(K2099=1,'Lay Out'!F2099,"")</f>
        <v/>
      </c>
    </row>
    <row r="2100" spans="1:17" ht="14.4">
      <c r="A2100" t="str">
        <f>IF(C2100="no",_xlfn.XLOOKUP(D2100,'BASE BANCOS'!B:B,'BASE BANCOS'!C:C,"",0,1),IF(C2100&gt;2,_xlfn.XLOOKUP(D2100,'BASE BANCOS'!A:A,'BASE BANCOS'!C:C,"",0,1),""))</f>
        <v/>
      </c>
      <c r="B2100" s="16" t="str">
        <f>_xlfn.XLOOKUP(A2100,'BASE BANCOS'!C:C,'BASE BANCOS'!B:B,"",0,1)</f>
        <v/>
      </c>
      <c r="C2100" t="str">
        <f t="shared" si="197"/>
        <v/>
      </c>
      <c r="D2100" s="16">
        <f t="shared" si="196"/>
        <v>0</v>
      </c>
      <c r="E2100" t="str">
        <f t="shared" si="192"/>
        <v/>
      </c>
      <c r="F2100" s="21" t="str">
        <f>IF('Lay Out'!A2100&gt;1,'Lay Out'!C2100,"")</f>
        <v/>
      </c>
      <c r="G2100">
        <f>'Lay Out'!E2100</f>
        <v>0</v>
      </c>
      <c r="H2100" s="16" t="str">
        <f ca="1">IF('Lay Out'!A2100&gt;3,CONCATENATE('Lay Out'!A2100,RANDBETWEEN(1,99999)),(""))</f>
        <v/>
      </c>
      <c r="I2100" s="16" t="str">
        <f>IF('Lay Out'!A2100&gt;1,'Lay Out'!B2100,"")</f>
        <v/>
      </c>
      <c r="J2100" s="16" t="str">
        <f t="shared" si="193"/>
        <v/>
      </c>
      <c r="K2100" s="16" t="str">
        <f t="shared" si="194"/>
        <v/>
      </c>
      <c r="L2100" s="16" t="str" cm="1">
        <f t="array" ref="L2100">IF(E2100="","",_xlfn.IFS(E2100=18,40,E2100=16,3,E2100=10,10))</f>
        <v/>
      </c>
      <c r="M2100" s="22" t="str">
        <f>IF(E2100=18,'Lay Out'!D2100,IF(E2100=10,'Lay Out'!D2100,IF(E2100=16,'Lay Out'!D2100,"")))</f>
        <v/>
      </c>
      <c r="N2100" s="16" t="str">
        <f>IF(K2100=1,'Lay Out'!G2100,"")</f>
        <v/>
      </c>
      <c r="O2100" s="23" t="str">
        <f>IF(K2100=1,'Lay Out'!$J$25,"")</f>
        <v/>
      </c>
      <c r="P2100">
        <f t="shared" si="195"/>
        <v>90646</v>
      </c>
      <c r="Q2100" s="16" t="str">
        <f>IF(K2100=1,'Lay Out'!F2100,"")</f>
        <v/>
      </c>
    </row>
    <row r="2101" spans="1:17" ht="14.4">
      <c r="A2101" t="str">
        <f>IF(C2101="no",_xlfn.XLOOKUP(D2101,'BASE BANCOS'!B:B,'BASE BANCOS'!C:C,"",0,1),IF(C2101&gt;2,_xlfn.XLOOKUP(D2101,'BASE BANCOS'!A:A,'BASE BANCOS'!C:C,"",0,1),""))</f>
        <v/>
      </c>
      <c r="B2101" s="16" t="str">
        <f>_xlfn.XLOOKUP(A2101,'BASE BANCOS'!C:C,'BASE BANCOS'!B:B,"",0,1)</f>
        <v/>
      </c>
      <c r="C2101" t="str">
        <f t="shared" si="197"/>
        <v/>
      </c>
      <c r="D2101" s="16">
        <f t="shared" si="196"/>
        <v>0</v>
      </c>
      <c r="E2101" t="str">
        <f t="shared" si="192"/>
        <v/>
      </c>
      <c r="F2101" s="21" t="str">
        <f>IF('Lay Out'!A2101&gt;1,'Lay Out'!C2101,"")</f>
        <v/>
      </c>
      <c r="G2101">
        <f>'Lay Out'!E2101</f>
        <v>0</v>
      </c>
      <c r="H2101" s="16" t="str">
        <f ca="1">IF('Lay Out'!A2101&gt;3,CONCATENATE('Lay Out'!A2101,RANDBETWEEN(1,99999)),(""))</f>
        <v/>
      </c>
      <c r="I2101" s="16" t="str">
        <f>IF('Lay Out'!A2101&gt;1,'Lay Out'!B2101,"")</f>
        <v/>
      </c>
      <c r="J2101" s="16" t="str">
        <f t="shared" si="193"/>
        <v/>
      </c>
      <c r="K2101" s="16" t="str">
        <f t="shared" si="194"/>
        <v/>
      </c>
      <c r="L2101" s="16" t="str" cm="1">
        <f t="array" ref="L2101">IF(E2101="","",_xlfn.IFS(E2101=18,40,E2101=16,3,E2101=10,10))</f>
        <v/>
      </c>
      <c r="M2101" s="22" t="str">
        <f>IF(E2101=18,'Lay Out'!D2101,IF(E2101=10,'Lay Out'!D2101,IF(E2101=16,'Lay Out'!D2101,"")))</f>
        <v/>
      </c>
      <c r="N2101" s="16" t="str">
        <f>IF(K2101=1,'Lay Out'!G2101,"")</f>
        <v/>
      </c>
      <c r="O2101" s="23" t="str">
        <f>IF(K2101=1,'Lay Out'!$J$25,"")</f>
        <v/>
      </c>
      <c r="P2101">
        <f t="shared" si="195"/>
        <v>90646</v>
      </c>
      <c r="Q2101" s="16" t="str">
        <f>IF(K2101=1,'Lay Out'!F2101,"")</f>
        <v/>
      </c>
    </row>
    <row r="2102" spans="1:17" ht="14.4">
      <c r="A2102" t="str">
        <f>IF(C2102="no",_xlfn.XLOOKUP(D2102,'BASE BANCOS'!B:B,'BASE BANCOS'!C:C,"",0,1),IF(C2102&gt;2,_xlfn.XLOOKUP(D2102,'BASE BANCOS'!A:A,'BASE BANCOS'!C:C,"",0,1),""))</f>
        <v/>
      </c>
      <c r="B2102" s="16" t="str">
        <f>_xlfn.XLOOKUP(A2102,'BASE BANCOS'!C:C,'BASE BANCOS'!B:B,"",0,1)</f>
        <v/>
      </c>
      <c r="C2102" t="str">
        <f t="shared" si="197"/>
        <v/>
      </c>
      <c r="D2102" s="16">
        <f t="shared" si="196"/>
        <v>0</v>
      </c>
      <c r="E2102" t="str">
        <f t="shared" si="192"/>
        <v/>
      </c>
      <c r="F2102" s="21" t="str">
        <f>IF('Lay Out'!A2102&gt;1,'Lay Out'!C2102,"")</f>
        <v/>
      </c>
      <c r="G2102">
        <f>'Lay Out'!E2102</f>
        <v>0</v>
      </c>
      <c r="H2102" s="16" t="str">
        <f ca="1">IF('Lay Out'!A2102&gt;3,CONCATENATE('Lay Out'!A2102,RANDBETWEEN(1,99999)),(""))</f>
        <v/>
      </c>
      <c r="I2102" s="16" t="str">
        <f>IF('Lay Out'!A2102&gt;1,'Lay Out'!B2102,"")</f>
        <v/>
      </c>
      <c r="J2102" s="16" t="str">
        <f t="shared" si="193"/>
        <v/>
      </c>
      <c r="K2102" s="16" t="str">
        <f t="shared" si="194"/>
        <v/>
      </c>
      <c r="L2102" s="16" t="str" cm="1">
        <f t="array" ref="L2102">IF(E2102="","",_xlfn.IFS(E2102=18,40,E2102=16,3,E2102=10,10))</f>
        <v/>
      </c>
      <c r="M2102" s="22" t="str">
        <f>IF(E2102=18,'Lay Out'!D2102,IF(E2102=10,'Lay Out'!D2102,IF(E2102=16,'Lay Out'!D2102,"")))</f>
        <v/>
      </c>
      <c r="N2102" s="16" t="str">
        <f>IF(K2102=1,'Lay Out'!G2102,"")</f>
        <v/>
      </c>
      <c r="O2102" s="23" t="str">
        <f>IF(K2102=1,'Lay Out'!$J$25,"")</f>
        <v/>
      </c>
      <c r="P2102">
        <f t="shared" si="195"/>
        <v>90646</v>
      </c>
      <c r="Q2102" s="16" t="str">
        <f>IF(K2102=1,'Lay Out'!F2102,"")</f>
        <v/>
      </c>
    </row>
    <row r="2103" spans="1:17" ht="14.4">
      <c r="A2103" t="str">
        <f>IF(C2103="no",_xlfn.XLOOKUP(D2103,'BASE BANCOS'!B:B,'BASE BANCOS'!C:C,"",0,1),IF(C2103&gt;2,_xlfn.XLOOKUP(D2103,'BASE BANCOS'!A:A,'BASE BANCOS'!C:C,"",0,1),""))</f>
        <v/>
      </c>
      <c r="B2103" s="16" t="str">
        <f>_xlfn.XLOOKUP(A2103,'BASE BANCOS'!C:C,'BASE BANCOS'!B:B,"",0,1)</f>
        <v/>
      </c>
      <c r="C2103" t="str">
        <f t="shared" si="197"/>
        <v/>
      </c>
      <c r="D2103" s="16">
        <f t="shared" si="196"/>
        <v>0</v>
      </c>
      <c r="E2103" t="str">
        <f t="shared" si="192"/>
        <v/>
      </c>
      <c r="F2103" s="21" t="str">
        <f>IF('Lay Out'!A2103&gt;1,'Lay Out'!C2103,"")</f>
        <v/>
      </c>
      <c r="G2103">
        <f>'Lay Out'!E2103</f>
        <v>0</v>
      </c>
      <c r="H2103" s="16" t="str">
        <f ca="1">IF('Lay Out'!A2103&gt;3,CONCATENATE('Lay Out'!A2103,RANDBETWEEN(1,99999)),(""))</f>
        <v/>
      </c>
      <c r="I2103" s="16" t="str">
        <f>IF('Lay Out'!A2103&gt;1,'Lay Out'!B2103,"")</f>
        <v/>
      </c>
      <c r="J2103" s="16" t="str">
        <f t="shared" si="193"/>
        <v/>
      </c>
      <c r="K2103" s="16" t="str">
        <f t="shared" si="194"/>
        <v/>
      </c>
      <c r="L2103" s="16" t="str" cm="1">
        <f t="array" ref="L2103">IF(E2103="","",_xlfn.IFS(E2103=18,40,E2103=16,3,E2103=10,10))</f>
        <v/>
      </c>
      <c r="M2103" s="22" t="str">
        <f>IF(E2103=18,'Lay Out'!D2103,IF(E2103=10,'Lay Out'!D2103,IF(E2103=16,'Lay Out'!D2103,"")))</f>
        <v/>
      </c>
      <c r="N2103" s="16" t="str">
        <f>IF(K2103=1,'Lay Out'!G2103,"")</f>
        <v/>
      </c>
      <c r="O2103" s="23" t="str">
        <f>IF(K2103=1,'Lay Out'!$J$25,"")</f>
        <v/>
      </c>
      <c r="P2103">
        <f t="shared" si="195"/>
        <v>90646</v>
      </c>
      <c r="Q2103" s="16" t="str">
        <f>IF(K2103=1,'Lay Out'!F2103,"")</f>
        <v/>
      </c>
    </row>
    <row r="2104" spans="1:17" ht="14.4">
      <c r="A2104" t="str">
        <f>IF(C2104="no",_xlfn.XLOOKUP(D2104,'BASE BANCOS'!B:B,'BASE BANCOS'!C:C,"",0,1),IF(C2104&gt;2,_xlfn.XLOOKUP(D2104,'BASE BANCOS'!A:A,'BASE BANCOS'!C:C,"",0,1),""))</f>
        <v/>
      </c>
      <c r="B2104" s="16" t="str">
        <f>_xlfn.XLOOKUP(A2104,'BASE BANCOS'!C:C,'BASE BANCOS'!B:B,"",0,1)</f>
        <v/>
      </c>
      <c r="C2104" t="str">
        <f t="shared" si="197"/>
        <v/>
      </c>
      <c r="D2104" s="16">
        <f t="shared" si="196"/>
        <v>0</v>
      </c>
      <c r="E2104" t="str">
        <f t="shared" si="192"/>
        <v/>
      </c>
      <c r="F2104" s="21" t="str">
        <f>IF('Lay Out'!A2104&gt;1,'Lay Out'!C2104,"")</f>
        <v/>
      </c>
      <c r="G2104">
        <f>'Lay Out'!E2104</f>
        <v>0</v>
      </c>
      <c r="H2104" s="16" t="str">
        <f ca="1">IF('Lay Out'!A2104&gt;3,CONCATENATE('Lay Out'!A2104,RANDBETWEEN(1,99999)),(""))</f>
        <v/>
      </c>
      <c r="I2104" s="16" t="str">
        <f>IF('Lay Out'!A2104&gt;1,'Lay Out'!B2104,"")</f>
        <v/>
      </c>
      <c r="J2104" s="16" t="str">
        <f t="shared" si="193"/>
        <v/>
      </c>
      <c r="K2104" s="16" t="str">
        <f t="shared" si="194"/>
        <v/>
      </c>
      <c r="L2104" s="16" t="str" cm="1">
        <f t="array" ref="L2104">IF(E2104="","",_xlfn.IFS(E2104=18,40,E2104=16,3,E2104=10,10))</f>
        <v/>
      </c>
      <c r="M2104" s="22" t="str">
        <f>IF(E2104=18,'Lay Out'!D2104,IF(E2104=10,'Lay Out'!D2104,IF(E2104=16,'Lay Out'!D2104,"")))</f>
        <v/>
      </c>
      <c r="N2104" s="16" t="str">
        <f>IF(K2104=1,'Lay Out'!G2104,"")</f>
        <v/>
      </c>
      <c r="O2104" s="23" t="str">
        <f>IF(K2104=1,'Lay Out'!$J$25,"")</f>
        <v/>
      </c>
      <c r="P2104">
        <f t="shared" si="195"/>
        <v>90646</v>
      </c>
      <c r="Q2104" s="16" t="str">
        <f>IF(K2104=1,'Lay Out'!F2104,"")</f>
        <v/>
      </c>
    </row>
    <row r="2105" spans="1:17" ht="14.4">
      <c r="A2105" t="str">
        <f>IF(C2105="no",_xlfn.XLOOKUP(D2105,'BASE BANCOS'!B:B,'BASE BANCOS'!C:C,"",0,1),IF(C2105&gt;2,_xlfn.XLOOKUP(D2105,'BASE BANCOS'!A:A,'BASE BANCOS'!C:C,"",0,1),""))</f>
        <v/>
      </c>
      <c r="B2105" s="16" t="str">
        <f>_xlfn.XLOOKUP(A2105,'BASE BANCOS'!C:C,'BASE BANCOS'!B:B,"",0,1)</f>
        <v/>
      </c>
      <c r="C2105" t="str">
        <f t="shared" si="197"/>
        <v/>
      </c>
      <c r="D2105" s="16">
        <f t="shared" si="196"/>
        <v>0</v>
      </c>
      <c r="E2105" t="str">
        <f t="shared" si="192"/>
        <v/>
      </c>
      <c r="F2105" s="21" t="str">
        <f>IF('Lay Out'!A2105&gt;1,'Lay Out'!C2105,"")</f>
        <v/>
      </c>
      <c r="G2105">
        <f>'Lay Out'!E2105</f>
        <v>0</v>
      </c>
      <c r="H2105" s="16" t="str">
        <f ca="1">IF('Lay Out'!A2105&gt;3,CONCATENATE('Lay Out'!A2105,RANDBETWEEN(1,99999)),(""))</f>
        <v/>
      </c>
      <c r="I2105" s="16" t="str">
        <f>IF('Lay Out'!A2105&gt;1,'Lay Out'!B2105,"")</f>
        <v/>
      </c>
      <c r="J2105" s="16" t="str">
        <f t="shared" si="193"/>
        <v/>
      </c>
      <c r="K2105" s="16" t="str">
        <f t="shared" si="194"/>
        <v/>
      </c>
      <c r="L2105" s="16" t="str" cm="1">
        <f t="array" ref="L2105">IF(E2105="","",_xlfn.IFS(E2105=18,40,E2105=16,3,E2105=10,10))</f>
        <v/>
      </c>
      <c r="M2105" s="22" t="str">
        <f>IF(E2105=18,'Lay Out'!D2105,IF(E2105=10,'Lay Out'!D2105,IF(E2105=16,'Lay Out'!D2105,"")))</f>
        <v/>
      </c>
      <c r="N2105" s="16" t="str">
        <f>IF(K2105=1,'Lay Out'!G2105,"")</f>
        <v/>
      </c>
      <c r="O2105" s="23" t="str">
        <f>IF(K2105=1,'Lay Out'!$J$25,"")</f>
        <v/>
      </c>
      <c r="P2105">
        <f t="shared" si="195"/>
        <v>90646</v>
      </c>
      <c r="Q2105" s="16" t="str">
        <f>IF(K2105=1,'Lay Out'!F2105,"")</f>
        <v/>
      </c>
    </row>
    <row r="2106" spans="1:17" ht="14.4">
      <c r="A2106" t="str">
        <f>IF(C2106="no",_xlfn.XLOOKUP(D2106,'BASE BANCOS'!B:B,'BASE BANCOS'!C:C,"",0,1),IF(C2106&gt;2,_xlfn.XLOOKUP(D2106,'BASE BANCOS'!A:A,'BASE BANCOS'!C:C,"",0,1),""))</f>
        <v/>
      </c>
      <c r="B2106" s="16" t="str">
        <f>_xlfn.XLOOKUP(A2106,'BASE BANCOS'!C:C,'BASE BANCOS'!B:B,"",0,1)</f>
        <v/>
      </c>
      <c r="C2106" t="str">
        <f t="shared" si="197"/>
        <v/>
      </c>
      <c r="D2106" s="16">
        <f t="shared" si="196"/>
        <v>0</v>
      </c>
      <c r="E2106" t="str">
        <f t="shared" si="192"/>
        <v/>
      </c>
      <c r="F2106" s="21" t="str">
        <f>IF('Lay Out'!A2106&gt;1,'Lay Out'!C2106,"")</f>
        <v/>
      </c>
      <c r="G2106">
        <f>'Lay Out'!E2106</f>
        <v>0</v>
      </c>
      <c r="H2106" s="16" t="str">
        <f ca="1">IF('Lay Out'!A2106&gt;3,CONCATENATE('Lay Out'!A2106,RANDBETWEEN(1,99999)),(""))</f>
        <v/>
      </c>
      <c r="I2106" s="16" t="str">
        <f>IF('Lay Out'!A2106&gt;1,'Lay Out'!B2106,"")</f>
        <v/>
      </c>
      <c r="J2106" s="16" t="str">
        <f t="shared" si="193"/>
        <v/>
      </c>
      <c r="K2106" s="16" t="str">
        <f t="shared" si="194"/>
        <v/>
      </c>
      <c r="L2106" s="16" t="str" cm="1">
        <f t="array" ref="L2106">IF(E2106="","",_xlfn.IFS(E2106=18,40,E2106=16,3,E2106=10,10))</f>
        <v/>
      </c>
      <c r="M2106" s="22" t="str">
        <f>IF(E2106=18,'Lay Out'!D2106,IF(E2106=10,'Lay Out'!D2106,IF(E2106=16,'Lay Out'!D2106,"")))</f>
        <v/>
      </c>
      <c r="N2106" s="16" t="str">
        <f>IF(K2106=1,'Lay Out'!G2106,"")</f>
        <v/>
      </c>
      <c r="O2106" s="23" t="str">
        <f>IF(K2106=1,'Lay Out'!$J$25,"")</f>
        <v/>
      </c>
      <c r="P2106">
        <f t="shared" si="195"/>
        <v>90646</v>
      </c>
      <c r="Q2106" s="16" t="str">
        <f>IF(K2106=1,'Lay Out'!F2106,"")</f>
        <v/>
      </c>
    </row>
    <row r="2107" spans="1:17" ht="14.4">
      <c r="A2107" t="str">
        <f>IF(C2107="no",_xlfn.XLOOKUP(D2107,'BASE BANCOS'!B:B,'BASE BANCOS'!C:C,"",0,1),IF(C2107&gt;2,_xlfn.XLOOKUP(D2107,'BASE BANCOS'!A:A,'BASE BANCOS'!C:C,"",0,1),""))</f>
        <v/>
      </c>
      <c r="B2107" s="16" t="str">
        <f>_xlfn.XLOOKUP(A2107,'BASE BANCOS'!C:C,'BASE BANCOS'!B:B,"",0,1)</f>
        <v/>
      </c>
      <c r="C2107" t="str">
        <f t="shared" si="197"/>
        <v/>
      </c>
      <c r="D2107" s="16">
        <f t="shared" si="196"/>
        <v>0</v>
      </c>
      <c r="E2107" t="str">
        <f t="shared" si="192"/>
        <v/>
      </c>
      <c r="F2107" s="21" t="str">
        <f>IF('Lay Out'!A2107&gt;1,'Lay Out'!C2107,"")</f>
        <v/>
      </c>
      <c r="G2107">
        <f>'Lay Out'!E2107</f>
        <v>0</v>
      </c>
      <c r="H2107" s="16" t="str">
        <f ca="1">IF('Lay Out'!A2107&gt;3,CONCATENATE('Lay Out'!A2107,RANDBETWEEN(1,99999)),(""))</f>
        <v/>
      </c>
      <c r="I2107" s="16" t="str">
        <f>IF('Lay Out'!A2107&gt;1,'Lay Out'!B2107,"")</f>
        <v/>
      </c>
      <c r="J2107" s="16" t="str">
        <f t="shared" si="193"/>
        <v/>
      </c>
      <c r="K2107" s="16" t="str">
        <f t="shared" si="194"/>
        <v/>
      </c>
      <c r="L2107" s="16" t="str" cm="1">
        <f t="array" ref="L2107">IF(E2107="","",_xlfn.IFS(E2107=18,40,E2107=16,3,E2107=10,10))</f>
        <v/>
      </c>
      <c r="M2107" s="22" t="str">
        <f>IF(E2107=18,'Lay Out'!D2107,IF(E2107=10,'Lay Out'!D2107,IF(E2107=16,'Lay Out'!D2107,"")))</f>
        <v/>
      </c>
      <c r="N2107" s="16" t="str">
        <f>IF(K2107=1,'Lay Out'!G2107,"")</f>
        <v/>
      </c>
      <c r="O2107" s="23" t="str">
        <f>IF(K2107=1,'Lay Out'!$J$25,"")</f>
        <v/>
      </c>
      <c r="P2107">
        <f t="shared" si="195"/>
        <v>90646</v>
      </c>
      <c r="Q2107" s="16" t="str">
        <f>IF(K2107=1,'Lay Out'!F2107,"")</f>
        <v/>
      </c>
    </row>
    <row r="2108" spans="1:17" ht="14.4">
      <c r="A2108" t="str">
        <f>IF(C2108="no",_xlfn.XLOOKUP(D2108,'BASE BANCOS'!B:B,'BASE BANCOS'!C:C,"",0,1),IF(C2108&gt;2,_xlfn.XLOOKUP(D2108,'BASE BANCOS'!A:A,'BASE BANCOS'!C:C,"",0,1),""))</f>
        <v/>
      </c>
      <c r="B2108" s="16" t="str">
        <f>_xlfn.XLOOKUP(A2108,'BASE BANCOS'!C:C,'BASE BANCOS'!B:B,"",0,1)</f>
        <v/>
      </c>
      <c r="C2108" t="str">
        <f t="shared" si="197"/>
        <v/>
      </c>
      <c r="D2108" s="16">
        <f t="shared" si="196"/>
        <v>0</v>
      </c>
      <c r="E2108" t="str">
        <f t="shared" si="192"/>
        <v/>
      </c>
      <c r="F2108" s="21" t="str">
        <f>IF('Lay Out'!A2108&gt;1,'Lay Out'!C2108,"")</f>
        <v/>
      </c>
      <c r="G2108">
        <f>'Lay Out'!E2108</f>
        <v>0</v>
      </c>
      <c r="H2108" s="16" t="str">
        <f ca="1">IF('Lay Out'!A2108&gt;3,CONCATENATE('Lay Out'!A2108,RANDBETWEEN(1,99999)),(""))</f>
        <v/>
      </c>
      <c r="I2108" s="16" t="str">
        <f>IF('Lay Out'!A2108&gt;1,'Lay Out'!B2108,"")</f>
        <v/>
      </c>
      <c r="J2108" s="16" t="str">
        <f t="shared" si="193"/>
        <v/>
      </c>
      <c r="K2108" s="16" t="str">
        <f t="shared" si="194"/>
        <v/>
      </c>
      <c r="L2108" s="16" t="str" cm="1">
        <f t="array" ref="L2108">IF(E2108="","",_xlfn.IFS(E2108=18,40,E2108=16,3,E2108=10,10))</f>
        <v/>
      </c>
      <c r="M2108" s="22" t="str">
        <f>IF(E2108=18,'Lay Out'!D2108,IF(E2108=10,'Lay Out'!D2108,IF(E2108=16,'Lay Out'!D2108,"")))</f>
        <v/>
      </c>
      <c r="N2108" s="16" t="str">
        <f>IF(K2108=1,'Lay Out'!G2108,"")</f>
        <v/>
      </c>
      <c r="O2108" s="23" t="str">
        <f>IF(K2108=1,'Lay Out'!$J$25,"")</f>
        <v/>
      </c>
      <c r="P2108">
        <f t="shared" si="195"/>
        <v>90646</v>
      </c>
      <c r="Q2108" s="16" t="str">
        <f>IF(K2108=1,'Lay Out'!F2108,"")</f>
        <v/>
      </c>
    </row>
    <row r="2109" spans="1:17" ht="14.4">
      <c r="A2109" t="str">
        <f>IF(C2109="no",_xlfn.XLOOKUP(D2109,'BASE BANCOS'!B:B,'BASE BANCOS'!C:C,"",0,1),IF(C2109&gt;2,_xlfn.XLOOKUP(D2109,'BASE BANCOS'!A:A,'BASE BANCOS'!C:C,"",0,1),""))</f>
        <v/>
      </c>
      <c r="B2109" s="16" t="str">
        <f>_xlfn.XLOOKUP(A2109,'BASE BANCOS'!C:C,'BASE BANCOS'!B:B,"",0,1)</f>
        <v/>
      </c>
      <c r="C2109" t="str">
        <f t="shared" si="197"/>
        <v/>
      </c>
      <c r="D2109" s="16">
        <f t="shared" si="196"/>
        <v>0</v>
      </c>
      <c r="E2109" t="str">
        <f t="shared" si="192"/>
        <v/>
      </c>
      <c r="F2109" s="21" t="str">
        <f>IF('Lay Out'!A2109&gt;1,'Lay Out'!C2109,"")</f>
        <v/>
      </c>
      <c r="G2109">
        <f>'Lay Out'!E2109</f>
        <v>0</v>
      </c>
      <c r="H2109" s="16" t="str">
        <f ca="1">IF('Lay Out'!A2109&gt;3,CONCATENATE('Lay Out'!A2109,RANDBETWEEN(1,99999)),(""))</f>
        <v/>
      </c>
      <c r="I2109" s="16" t="str">
        <f>IF('Lay Out'!A2109&gt;1,'Lay Out'!B2109,"")</f>
        <v/>
      </c>
      <c r="J2109" s="16" t="str">
        <f t="shared" si="193"/>
        <v/>
      </c>
      <c r="K2109" s="16" t="str">
        <f t="shared" si="194"/>
        <v/>
      </c>
      <c r="L2109" s="16" t="str" cm="1">
        <f t="array" ref="L2109">IF(E2109="","",_xlfn.IFS(E2109=18,40,E2109=16,3,E2109=10,10))</f>
        <v/>
      </c>
      <c r="M2109" s="22" t="str">
        <f>IF(E2109=18,'Lay Out'!D2109,IF(E2109=10,'Lay Out'!D2109,IF(E2109=16,'Lay Out'!D2109,"")))</f>
        <v/>
      </c>
      <c r="N2109" s="16" t="str">
        <f>IF(K2109=1,'Lay Out'!G2109,"")</f>
        <v/>
      </c>
      <c r="O2109" s="23" t="str">
        <f>IF(K2109=1,'Lay Out'!$J$25,"")</f>
        <v/>
      </c>
      <c r="P2109">
        <f t="shared" si="195"/>
        <v>90646</v>
      </c>
      <c r="Q2109" s="16" t="str">
        <f>IF(K2109=1,'Lay Out'!F2109,"")</f>
        <v/>
      </c>
    </row>
    <row r="2110" spans="1:17" ht="14.4">
      <c r="A2110" t="str">
        <f>IF(C2110="no",_xlfn.XLOOKUP(D2110,'BASE BANCOS'!B:B,'BASE BANCOS'!C:C,"",0,1),IF(C2110&gt;2,_xlfn.XLOOKUP(D2110,'BASE BANCOS'!A:A,'BASE BANCOS'!C:C,"",0,1),""))</f>
        <v/>
      </c>
      <c r="B2110" s="16" t="str">
        <f>_xlfn.XLOOKUP(A2110,'BASE BANCOS'!C:C,'BASE BANCOS'!B:B,"",0,1)</f>
        <v/>
      </c>
      <c r="C2110" t="str">
        <f t="shared" si="197"/>
        <v/>
      </c>
      <c r="D2110" s="16">
        <f t="shared" si="196"/>
        <v>0</v>
      </c>
      <c r="E2110" t="str">
        <f t="shared" si="192"/>
        <v/>
      </c>
      <c r="F2110" s="21" t="str">
        <f>IF('Lay Out'!A2110&gt;1,'Lay Out'!C2110,"")</f>
        <v/>
      </c>
      <c r="G2110">
        <f>'Lay Out'!E2110</f>
        <v>0</v>
      </c>
      <c r="H2110" s="16" t="str">
        <f ca="1">IF('Lay Out'!A2110&gt;3,CONCATENATE('Lay Out'!A2110,RANDBETWEEN(1,99999)),(""))</f>
        <v/>
      </c>
      <c r="I2110" s="16" t="str">
        <f>IF('Lay Out'!A2110&gt;1,'Lay Out'!B2110,"")</f>
        <v/>
      </c>
      <c r="J2110" s="16" t="str">
        <f t="shared" si="193"/>
        <v/>
      </c>
      <c r="K2110" s="16" t="str">
        <f t="shared" si="194"/>
        <v/>
      </c>
      <c r="L2110" s="16" t="str" cm="1">
        <f t="array" ref="L2110">IF(E2110="","",_xlfn.IFS(E2110=18,40,E2110=16,3,E2110=10,10))</f>
        <v/>
      </c>
      <c r="M2110" s="22" t="str">
        <f>IF(E2110=18,'Lay Out'!D2110,IF(E2110=10,'Lay Out'!D2110,IF(E2110=16,'Lay Out'!D2110,"")))</f>
        <v/>
      </c>
      <c r="N2110" s="16" t="str">
        <f>IF(K2110=1,'Lay Out'!G2110,"")</f>
        <v/>
      </c>
      <c r="O2110" s="23" t="str">
        <f>IF(K2110=1,'Lay Out'!$J$25,"")</f>
        <v/>
      </c>
      <c r="P2110">
        <f t="shared" si="195"/>
        <v>90646</v>
      </c>
      <c r="Q2110" s="16" t="str">
        <f>IF(K2110=1,'Lay Out'!F2110,"")</f>
        <v/>
      </c>
    </row>
    <row r="2111" spans="1:17" ht="14.4">
      <c r="A2111" t="str">
        <f>IF(C2111="no",_xlfn.XLOOKUP(D2111,'BASE BANCOS'!B:B,'BASE BANCOS'!C:C,"",0,1),IF(C2111&gt;2,_xlfn.XLOOKUP(D2111,'BASE BANCOS'!A:A,'BASE BANCOS'!C:C,"",0,1),""))</f>
        <v/>
      </c>
      <c r="B2111" s="16" t="str">
        <f>_xlfn.XLOOKUP(A2111,'BASE BANCOS'!C:C,'BASE BANCOS'!B:B,"",0,1)</f>
        <v/>
      </c>
      <c r="C2111" t="str">
        <f t="shared" si="197"/>
        <v/>
      </c>
      <c r="D2111" s="16">
        <f t="shared" si="196"/>
        <v>0</v>
      </c>
      <c r="E2111" t="str">
        <f t="shared" si="192"/>
        <v/>
      </c>
      <c r="F2111" s="21" t="str">
        <f>IF('Lay Out'!A2111&gt;1,'Lay Out'!C2111,"")</f>
        <v/>
      </c>
      <c r="G2111">
        <f>'Lay Out'!E2111</f>
        <v>0</v>
      </c>
      <c r="H2111" s="16" t="str">
        <f ca="1">IF('Lay Out'!A2111&gt;3,CONCATENATE('Lay Out'!A2111,RANDBETWEEN(1,99999)),(""))</f>
        <v/>
      </c>
      <c r="I2111" s="16" t="str">
        <f>IF('Lay Out'!A2111&gt;1,'Lay Out'!B2111,"")</f>
        <v/>
      </c>
      <c r="J2111" s="16" t="str">
        <f t="shared" si="193"/>
        <v/>
      </c>
      <c r="K2111" s="16" t="str">
        <f t="shared" si="194"/>
        <v/>
      </c>
      <c r="L2111" s="16" t="str" cm="1">
        <f t="array" ref="L2111">IF(E2111="","",_xlfn.IFS(E2111=18,40,E2111=16,3,E2111=10,10))</f>
        <v/>
      </c>
      <c r="M2111" s="22" t="str">
        <f>IF(E2111=18,'Lay Out'!D2111,IF(E2111=10,'Lay Out'!D2111,IF(E2111=16,'Lay Out'!D2111,"")))</f>
        <v/>
      </c>
      <c r="N2111" s="16" t="str">
        <f>IF(K2111=1,'Lay Out'!G2111,"")</f>
        <v/>
      </c>
      <c r="O2111" s="23" t="str">
        <f>IF(K2111=1,'Lay Out'!$J$25,"")</f>
        <v/>
      </c>
      <c r="P2111">
        <f t="shared" si="195"/>
        <v>90646</v>
      </c>
      <c r="Q2111" s="16" t="str">
        <f>IF(K2111=1,'Lay Out'!F2111,"")</f>
        <v/>
      </c>
    </row>
    <row r="2112" spans="1:17" ht="14.4">
      <c r="A2112" t="str">
        <f>IF(C2112="no",_xlfn.XLOOKUP(D2112,'BASE BANCOS'!B:B,'BASE BANCOS'!C:C,"",0,1),IF(C2112&gt;2,_xlfn.XLOOKUP(D2112,'BASE BANCOS'!A:A,'BASE BANCOS'!C:C,"",0,1),""))</f>
        <v/>
      </c>
      <c r="B2112" s="16" t="str">
        <f>_xlfn.XLOOKUP(A2112,'BASE BANCOS'!C:C,'BASE BANCOS'!B:B,"",0,1)</f>
        <v/>
      </c>
      <c r="C2112" t="str">
        <f t="shared" si="197"/>
        <v/>
      </c>
      <c r="D2112" s="16">
        <f t="shared" si="196"/>
        <v>0</v>
      </c>
      <c r="E2112" t="str">
        <f t="shared" si="192"/>
        <v/>
      </c>
      <c r="F2112" s="21" t="str">
        <f>IF('Lay Out'!A2112&gt;1,'Lay Out'!C2112,"")</f>
        <v/>
      </c>
      <c r="G2112">
        <f>'Lay Out'!E2112</f>
        <v>0</v>
      </c>
      <c r="H2112" s="16" t="str">
        <f ca="1">IF('Lay Out'!A2112&gt;3,CONCATENATE('Lay Out'!A2112,RANDBETWEEN(1,99999)),(""))</f>
        <v/>
      </c>
      <c r="I2112" s="16" t="str">
        <f>IF('Lay Out'!A2112&gt;1,'Lay Out'!B2112,"")</f>
        <v/>
      </c>
      <c r="J2112" s="16" t="str">
        <f t="shared" si="193"/>
        <v/>
      </c>
      <c r="K2112" s="16" t="str">
        <f t="shared" si="194"/>
        <v/>
      </c>
      <c r="L2112" s="16" t="str" cm="1">
        <f t="array" ref="L2112">IF(E2112="","",_xlfn.IFS(E2112=18,40,E2112=16,3,E2112=10,10))</f>
        <v/>
      </c>
      <c r="M2112" s="22" t="str">
        <f>IF(E2112=18,'Lay Out'!D2112,IF(E2112=10,'Lay Out'!D2112,IF(E2112=16,'Lay Out'!D2112,"")))</f>
        <v/>
      </c>
      <c r="N2112" s="16" t="str">
        <f>IF(K2112=1,'Lay Out'!G2112,"")</f>
        <v/>
      </c>
      <c r="O2112" s="23" t="str">
        <f>IF(K2112=1,'Lay Out'!$J$25,"")</f>
        <v/>
      </c>
      <c r="P2112">
        <f t="shared" si="195"/>
        <v>90646</v>
      </c>
      <c r="Q2112" s="16" t="str">
        <f>IF(K2112=1,'Lay Out'!F2112,"")</f>
        <v/>
      </c>
    </row>
    <row r="2113" spans="1:17" ht="14.4">
      <c r="A2113" t="str">
        <f>IF(C2113="no",_xlfn.XLOOKUP(D2113,'BASE BANCOS'!B:B,'BASE BANCOS'!C:C,"",0,1),IF(C2113&gt;2,_xlfn.XLOOKUP(D2113,'BASE BANCOS'!A:A,'BASE BANCOS'!C:C,"",0,1),""))</f>
        <v/>
      </c>
      <c r="B2113" s="16" t="str">
        <f>_xlfn.XLOOKUP(A2113,'BASE BANCOS'!C:C,'BASE BANCOS'!B:B,"",0,1)</f>
        <v/>
      </c>
      <c r="C2113" t="str">
        <f t="shared" si="197"/>
        <v/>
      </c>
      <c r="D2113" s="16">
        <f t="shared" si="196"/>
        <v>0</v>
      </c>
      <c r="E2113" t="str">
        <f t="shared" si="192"/>
        <v/>
      </c>
      <c r="F2113" s="21" t="str">
        <f>IF('Lay Out'!A2113&gt;1,'Lay Out'!C2113,"")</f>
        <v/>
      </c>
      <c r="G2113">
        <f>'Lay Out'!E2113</f>
        <v>0</v>
      </c>
      <c r="H2113" s="16" t="str">
        <f ca="1">IF('Lay Out'!A2113&gt;3,CONCATENATE('Lay Out'!A2113,RANDBETWEEN(1,99999)),(""))</f>
        <v/>
      </c>
      <c r="I2113" s="16" t="str">
        <f>IF('Lay Out'!A2113&gt;1,'Lay Out'!B2113,"")</f>
        <v/>
      </c>
      <c r="J2113" s="16" t="str">
        <f t="shared" si="193"/>
        <v/>
      </c>
      <c r="K2113" s="16" t="str">
        <f t="shared" si="194"/>
        <v/>
      </c>
      <c r="L2113" s="16" t="str" cm="1">
        <f t="array" ref="L2113">IF(E2113="","",_xlfn.IFS(E2113=18,40,E2113=16,3,E2113=10,10))</f>
        <v/>
      </c>
      <c r="M2113" s="22" t="str">
        <f>IF(E2113=18,'Lay Out'!D2113,IF(E2113=10,'Lay Out'!D2113,IF(E2113=16,'Lay Out'!D2113,"")))</f>
        <v/>
      </c>
      <c r="N2113" s="16" t="str">
        <f>IF(K2113=1,'Lay Out'!G2113,"")</f>
        <v/>
      </c>
      <c r="O2113" s="23" t="str">
        <f>IF(K2113=1,'Lay Out'!$J$25,"")</f>
        <v/>
      </c>
      <c r="P2113">
        <f t="shared" si="195"/>
        <v>90646</v>
      </c>
      <c r="Q2113" s="16" t="str">
        <f>IF(K2113=1,'Lay Out'!F2113,"")</f>
        <v/>
      </c>
    </row>
    <row r="2114" spans="1:17" ht="14.4">
      <c r="A2114" t="str">
        <f>IF(C2114="no",_xlfn.XLOOKUP(D2114,'BASE BANCOS'!B:B,'BASE BANCOS'!C:C,"",0,1),IF(C2114&gt;2,_xlfn.XLOOKUP(D2114,'BASE BANCOS'!A:A,'BASE BANCOS'!C:C,"",0,1),""))</f>
        <v/>
      </c>
      <c r="B2114" s="16" t="str">
        <f>_xlfn.XLOOKUP(A2114,'BASE BANCOS'!C:C,'BASE BANCOS'!B:B,"",0,1)</f>
        <v/>
      </c>
      <c r="C2114" t="str">
        <f t="shared" si="197"/>
        <v/>
      </c>
      <c r="D2114" s="16">
        <f t="shared" si="196"/>
        <v>0</v>
      </c>
      <c r="E2114" t="str">
        <f t="shared" ref="E2114:E2177" si="198">IF(LEN(F2114)=0,"",LEN(F2114))</f>
        <v/>
      </c>
      <c r="F2114" s="21" t="str">
        <f>IF('Lay Out'!A2114&gt;1,'Lay Out'!C2114,"")</f>
        <v/>
      </c>
      <c r="G2114">
        <f>'Lay Out'!E2114</f>
        <v>0</v>
      </c>
      <c r="H2114" s="16" t="str">
        <f ca="1">IF('Lay Out'!A2114&gt;3,CONCATENATE('Lay Out'!A2114,RANDBETWEEN(1,99999)),(""))</f>
        <v/>
      </c>
      <c r="I2114" s="16" t="str">
        <f>IF('Lay Out'!A2114&gt;1,'Lay Out'!B2114,"")</f>
        <v/>
      </c>
      <c r="J2114" s="16" t="str">
        <f t="shared" si="193"/>
        <v/>
      </c>
      <c r="K2114" s="16" t="str">
        <f t="shared" si="194"/>
        <v/>
      </c>
      <c r="L2114" s="16" t="str" cm="1">
        <f t="array" ref="L2114">IF(E2114="","",_xlfn.IFS(E2114=18,40,E2114=16,3,E2114=10,10))</f>
        <v/>
      </c>
      <c r="M2114" s="22" t="str">
        <f>IF(E2114=18,'Lay Out'!D2114,IF(E2114=10,'Lay Out'!D2114,IF(E2114=16,'Lay Out'!D2114,"")))</f>
        <v/>
      </c>
      <c r="N2114" s="16" t="str">
        <f>IF(K2114=1,'Lay Out'!G2114,"")</f>
        <v/>
      </c>
      <c r="O2114" s="23" t="str">
        <f>IF(K2114=1,'Lay Out'!$J$25,"")</f>
        <v/>
      </c>
      <c r="P2114">
        <f t="shared" si="195"/>
        <v>90646</v>
      </c>
      <c r="Q2114" s="16" t="str">
        <f>IF(K2114=1,'Lay Out'!F2114,"")</f>
        <v/>
      </c>
    </row>
    <row r="2115" spans="1:17" ht="14.4">
      <c r="A2115" t="str">
        <f>IF(C2115="no",_xlfn.XLOOKUP(D2115,'BASE BANCOS'!B:B,'BASE BANCOS'!C:C,"",0,1),IF(C2115&gt;2,_xlfn.XLOOKUP(D2115,'BASE BANCOS'!A:A,'BASE BANCOS'!C:C,"",0,1),""))</f>
        <v/>
      </c>
      <c r="B2115" s="16" t="str">
        <f>_xlfn.XLOOKUP(A2115,'BASE BANCOS'!C:C,'BASE BANCOS'!B:B,"",0,1)</f>
        <v/>
      </c>
      <c r="C2115" t="str">
        <f t="shared" si="197"/>
        <v/>
      </c>
      <c r="D2115" s="16">
        <f t="shared" si="196"/>
        <v>0</v>
      </c>
      <c r="E2115" t="str">
        <f t="shared" si="198"/>
        <v/>
      </c>
      <c r="F2115" s="21" t="str">
        <f>IF('Lay Out'!A2115&gt;1,'Lay Out'!C2115,"")</f>
        <v/>
      </c>
      <c r="G2115">
        <f>'Lay Out'!E2115</f>
        <v>0</v>
      </c>
      <c r="H2115" s="16" t="str">
        <f ca="1">IF('Lay Out'!A2115&gt;3,CONCATENATE('Lay Out'!A2115,RANDBETWEEN(1,99999)),(""))</f>
        <v/>
      </c>
      <c r="I2115" s="16" t="str">
        <f>IF('Lay Out'!A2115&gt;1,'Lay Out'!B2115,"")</f>
        <v/>
      </c>
      <c r="J2115" s="16" t="str">
        <f t="shared" ref="J2115:J2178" si="199">IF(E2115="","","ND")</f>
        <v/>
      </c>
      <c r="K2115" s="16" t="str">
        <f t="shared" ref="K2115:K2178" si="200">IF(E2115=18,1,IF(E2115=10,1,IF(E2115=16,1,"")))</f>
        <v/>
      </c>
      <c r="L2115" s="16" t="str" cm="1">
        <f t="array" ref="L2115">IF(E2115="","",_xlfn.IFS(E2115=18,40,E2115=16,3,E2115=10,10))</f>
        <v/>
      </c>
      <c r="M2115" s="22" t="str">
        <f>IF(E2115=18,'Lay Out'!D2115,IF(E2115=10,'Lay Out'!D2115,IF(E2115=16,'Lay Out'!D2115,"")))</f>
        <v/>
      </c>
      <c r="N2115" s="16" t="str">
        <f>IF(K2115=1,'Lay Out'!G2115,"")</f>
        <v/>
      </c>
      <c r="O2115" s="23" t="str">
        <f>IF(K2115=1,'Lay Out'!$J$25,"")</f>
        <v/>
      </c>
      <c r="P2115">
        <f t="shared" ref="P2115:P2178" si="201">IF(E2115=0,0,90646)</f>
        <v>90646</v>
      </c>
      <c r="Q2115" s="16" t="str">
        <f>IF(K2115=1,'Lay Out'!F2115,"")</f>
        <v/>
      </c>
    </row>
    <row r="2116" spans="1:17" ht="14.4">
      <c r="A2116" t="str">
        <f>IF(C2116="no",_xlfn.XLOOKUP(D2116,'BASE BANCOS'!B:B,'BASE BANCOS'!C:C,"",0,1),IF(C2116&gt;2,_xlfn.XLOOKUP(D2116,'BASE BANCOS'!A:A,'BASE BANCOS'!C:C,"",0,1),""))</f>
        <v/>
      </c>
      <c r="B2116" s="16" t="str">
        <f>_xlfn.XLOOKUP(A2116,'BASE BANCOS'!C:C,'BASE BANCOS'!B:B,"",0,1)</f>
        <v/>
      </c>
      <c r="C2116" t="str">
        <f t="shared" si="197"/>
        <v/>
      </c>
      <c r="D2116" s="16">
        <f t="shared" si="196"/>
        <v>0</v>
      </c>
      <c r="E2116" t="str">
        <f t="shared" si="198"/>
        <v/>
      </c>
      <c r="F2116" s="21" t="str">
        <f>IF('Lay Out'!A2116&gt;1,'Lay Out'!C2116,"")</f>
        <v/>
      </c>
      <c r="G2116">
        <f>'Lay Out'!E2116</f>
        <v>0</v>
      </c>
      <c r="H2116" s="16" t="str">
        <f ca="1">IF('Lay Out'!A2116&gt;3,CONCATENATE('Lay Out'!A2116,RANDBETWEEN(1,99999)),(""))</f>
        <v/>
      </c>
      <c r="I2116" s="16" t="str">
        <f>IF('Lay Out'!A2116&gt;1,'Lay Out'!B2116,"")</f>
        <v/>
      </c>
      <c r="J2116" s="16" t="str">
        <f t="shared" si="199"/>
        <v/>
      </c>
      <c r="K2116" s="16" t="str">
        <f t="shared" si="200"/>
        <v/>
      </c>
      <c r="L2116" s="16" t="str" cm="1">
        <f t="array" ref="L2116">IF(E2116="","",_xlfn.IFS(E2116=18,40,E2116=16,3,E2116=10,10))</f>
        <v/>
      </c>
      <c r="M2116" s="22" t="str">
        <f>IF(E2116=18,'Lay Out'!D2116,IF(E2116=10,'Lay Out'!D2116,IF(E2116=16,'Lay Out'!D2116,"")))</f>
        <v/>
      </c>
      <c r="N2116" s="16" t="str">
        <f>IF(K2116=1,'Lay Out'!G2116,"")</f>
        <v/>
      </c>
      <c r="O2116" s="23" t="str">
        <f>IF(K2116=1,'Lay Out'!$J$25,"")</f>
        <v/>
      </c>
      <c r="P2116">
        <f t="shared" si="201"/>
        <v>90646</v>
      </c>
      <c r="Q2116" s="16" t="str">
        <f>IF(K2116=1,'Lay Out'!F2116,"")</f>
        <v/>
      </c>
    </row>
    <row r="2117" spans="1:17" ht="14.4">
      <c r="A2117" t="str">
        <f>IF(C2117="no",_xlfn.XLOOKUP(D2117,'BASE BANCOS'!B:B,'BASE BANCOS'!C:C,"",0,1),IF(C2117&gt;2,_xlfn.XLOOKUP(D2117,'BASE BANCOS'!A:A,'BASE BANCOS'!C:C,"",0,1),""))</f>
        <v/>
      </c>
      <c r="B2117" s="16" t="str">
        <f>_xlfn.XLOOKUP(A2117,'BASE BANCOS'!C:C,'BASE BANCOS'!B:B,"",0,1)</f>
        <v/>
      </c>
      <c r="C2117" t="str">
        <f t="shared" si="197"/>
        <v/>
      </c>
      <c r="D2117" s="16">
        <f t="shared" ref="D2117:D2180" si="202">IF(E2117=18,MID(F2117,1,3),IF(G2117="","",G2117))</f>
        <v>0</v>
      </c>
      <c r="E2117" t="str">
        <f t="shared" si="198"/>
        <v/>
      </c>
      <c r="F2117" s="21" t="str">
        <f>IF('Lay Out'!A2117&gt;1,'Lay Out'!C2117,"")</f>
        <v/>
      </c>
      <c r="G2117">
        <f>'Lay Out'!E2117</f>
        <v>0</v>
      </c>
      <c r="H2117" s="16" t="str">
        <f ca="1">IF('Lay Out'!A2117&gt;3,CONCATENATE('Lay Out'!A2117,RANDBETWEEN(1,99999)),(""))</f>
        <v/>
      </c>
      <c r="I2117" s="16" t="str">
        <f>IF('Lay Out'!A2117&gt;1,'Lay Out'!B2117,"")</f>
        <v/>
      </c>
      <c r="J2117" s="16" t="str">
        <f t="shared" si="199"/>
        <v/>
      </c>
      <c r="K2117" s="16" t="str">
        <f t="shared" si="200"/>
        <v/>
      </c>
      <c r="L2117" s="16" t="str" cm="1">
        <f t="array" ref="L2117">IF(E2117="","",_xlfn.IFS(E2117=18,40,E2117=16,3,E2117=10,10))</f>
        <v/>
      </c>
      <c r="M2117" s="22" t="str">
        <f>IF(E2117=18,'Lay Out'!D2117,IF(E2117=10,'Lay Out'!D2117,IF(E2117=16,'Lay Out'!D2117,"")))</f>
        <v/>
      </c>
      <c r="N2117" s="16" t="str">
        <f>IF(K2117=1,'Lay Out'!G2117,"")</f>
        <v/>
      </c>
      <c r="O2117" s="23" t="str">
        <f>IF(K2117=1,'Lay Out'!$J$25,"")</f>
        <v/>
      </c>
      <c r="P2117">
        <f t="shared" si="201"/>
        <v>90646</v>
      </c>
      <c r="Q2117" s="16" t="str">
        <f>IF(K2117=1,'Lay Out'!F2117,"")</f>
        <v/>
      </c>
    </row>
    <row r="2118" spans="1:17" ht="14.4">
      <c r="A2118" t="str">
        <f>IF(C2118="no",_xlfn.XLOOKUP(D2118,'BASE BANCOS'!B:B,'BASE BANCOS'!C:C,"",0,1),IF(C2118&gt;2,_xlfn.XLOOKUP(D2118,'BASE BANCOS'!A:A,'BASE BANCOS'!C:C,"",0,1),""))</f>
        <v/>
      </c>
      <c r="B2118" s="16" t="str">
        <f>_xlfn.XLOOKUP(A2118,'BASE BANCOS'!C:C,'BASE BANCOS'!B:B,"",0,1)</f>
        <v/>
      </c>
      <c r="C2118" t="str">
        <f t="shared" ref="C2118:C2181" si="203">IF(E2118=18,"ok",IF(E2118="","","no"))</f>
        <v/>
      </c>
      <c r="D2118" s="16">
        <f t="shared" si="202"/>
        <v>0</v>
      </c>
      <c r="E2118" t="str">
        <f t="shared" si="198"/>
        <v/>
      </c>
      <c r="F2118" s="21" t="str">
        <f>IF('Lay Out'!A2118&gt;1,'Lay Out'!C2118,"")</f>
        <v/>
      </c>
      <c r="G2118">
        <f>'Lay Out'!E2118</f>
        <v>0</v>
      </c>
      <c r="H2118" s="16" t="str">
        <f ca="1">IF('Lay Out'!A2118&gt;3,CONCATENATE('Lay Out'!A2118,RANDBETWEEN(1,99999)),(""))</f>
        <v/>
      </c>
      <c r="I2118" s="16" t="str">
        <f>IF('Lay Out'!A2118&gt;1,'Lay Out'!B2118,"")</f>
        <v/>
      </c>
      <c r="J2118" s="16" t="str">
        <f t="shared" si="199"/>
        <v/>
      </c>
      <c r="K2118" s="16" t="str">
        <f t="shared" si="200"/>
        <v/>
      </c>
      <c r="L2118" s="16" t="str" cm="1">
        <f t="array" ref="L2118">IF(E2118="","",_xlfn.IFS(E2118=18,40,E2118=16,3,E2118=10,10))</f>
        <v/>
      </c>
      <c r="M2118" s="22" t="str">
        <f>IF(E2118=18,'Lay Out'!D2118,IF(E2118=10,'Lay Out'!D2118,IF(E2118=16,'Lay Out'!D2118,"")))</f>
        <v/>
      </c>
      <c r="N2118" s="16" t="str">
        <f>IF(K2118=1,'Lay Out'!G2118,"")</f>
        <v/>
      </c>
      <c r="O2118" s="23" t="str">
        <f>IF(K2118=1,'Lay Out'!$J$25,"")</f>
        <v/>
      </c>
      <c r="P2118">
        <f t="shared" si="201"/>
        <v>90646</v>
      </c>
      <c r="Q2118" s="16" t="str">
        <f>IF(K2118=1,'Lay Out'!F2118,"")</f>
        <v/>
      </c>
    </row>
    <row r="2119" spans="1:17" ht="14.4">
      <c r="A2119" t="str">
        <f>IF(C2119="no",_xlfn.XLOOKUP(D2119,'BASE BANCOS'!B:B,'BASE BANCOS'!C:C,"",0,1),IF(C2119&gt;2,_xlfn.XLOOKUP(D2119,'BASE BANCOS'!A:A,'BASE BANCOS'!C:C,"",0,1),""))</f>
        <v/>
      </c>
      <c r="B2119" s="16" t="str">
        <f>_xlfn.XLOOKUP(A2119,'BASE BANCOS'!C:C,'BASE BANCOS'!B:B,"",0,1)</f>
        <v/>
      </c>
      <c r="C2119" t="str">
        <f t="shared" si="203"/>
        <v/>
      </c>
      <c r="D2119" s="16">
        <f t="shared" si="202"/>
        <v>0</v>
      </c>
      <c r="E2119" t="str">
        <f t="shared" si="198"/>
        <v/>
      </c>
      <c r="F2119" s="21" t="str">
        <f>IF('Lay Out'!A2119&gt;1,'Lay Out'!C2119,"")</f>
        <v/>
      </c>
      <c r="G2119">
        <f>'Lay Out'!E2119</f>
        <v>0</v>
      </c>
      <c r="H2119" s="16" t="str">
        <f ca="1">IF('Lay Out'!A2119&gt;3,CONCATENATE('Lay Out'!A2119,RANDBETWEEN(1,99999)),(""))</f>
        <v/>
      </c>
      <c r="I2119" s="16" t="str">
        <f>IF('Lay Out'!A2119&gt;1,'Lay Out'!B2119,"")</f>
        <v/>
      </c>
      <c r="J2119" s="16" t="str">
        <f t="shared" si="199"/>
        <v/>
      </c>
      <c r="K2119" s="16" t="str">
        <f t="shared" si="200"/>
        <v/>
      </c>
      <c r="L2119" s="16" t="str" cm="1">
        <f t="array" ref="L2119">IF(E2119="","",_xlfn.IFS(E2119=18,40,E2119=16,3,E2119=10,10))</f>
        <v/>
      </c>
      <c r="M2119" s="22" t="str">
        <f>IF(E2119=18,'Lay Out'!D2119,IF(E2119=10,'Lay Out'!D2119,IF(E2119=16,'Lay Out'!D2119,"")))</f>
        <v/>
      </c>
      <c r="N2119" s="16" t="str">
        <f>IF(K2119=1,'Lay Out'!G2119,"")</f>
        <v/>
      </c>
      <c r="O2119" s="23" t="str">
        <f>IF(K2119=1,'Lay Out'!$J$25,"")</f>
        <v/>
      </c>
      <c r="P2119">
        <f t="shared" si="201"/>
        <v>90646</v>
      </c>
      <c r="Q2119" s="16" t="str">
        <f>IF(K2119=1,'Lay Out'!F2119,"")</f>
        <v/>
      </c>
    </row>
    <row r="2120" spans="1:17" ht="14.4">
      <c r="A2120" t="str">
        <f>IF(C2120="no",_xlfn.XLOOKUP(D2120,'BASE BANCOS'!B:B,'BASE BANCOS'!C:C,"",0,1),IF(C2120&gt;2,_xlfn.XLOOKUP(D2120,'BASE BANCOS'!A:A,'BASE BANCOS'!C:C,"",0,1),""))</f>
        <v/>
      </c>
      <c r="B2120" s="16" t="str">
        <f>_xlfn.XLOOKUP(A2120,'BASE BANCOS'!C:C,'BASE BANCOS'!B:B,"",0,1)</f>
        <v/>
      </c>
      <c r="C2120" t="str">
        <f t="shared" si="203"/>
        <v/>
      </c>
      <c r="D2120" s="16">
        <f t="shared" si="202"/>
        <v>0</v>
      </c>
      <c r="E2120" t="str">
        <f t="shared" si="198"/>
        <v/>
      </c>
      <c r="F2120" s="21" t="str">
        <f>IF('Lay Out'!A2120&gt;1,'Lay Out'!C2120,"")</f>
        <v/>
      </c>
      <c r="G2120">
        <f>'Lay Out'!E2120</f>
        <v>0</v>
      </c>
      <c r="H2120" s="16" t="str">
        <f ca="1">IF('Lay Out'!A2120&gt;3,CONCATENATE('Lay Out'!A2120,RANDBETWEEN(1,99999)),(""))</f>
        <v/>
      </c>
      <c r="I2120" s="16" t="str">
        <f>IF('Lay Out'!A2120&gt;1,'Lay Out'!B2120,"")</f>
        <v/>
      </c>
      <c r="J2120" s="16" t="str">
        <f t="shared" si="199"/>
        <v/>
      </c>
      <c r="K2120" s="16" t="str">
        <f t="shared" si="200"/>
        <v/>
      </c>
      <c r="L2120" s="16" t="str" cm="1">
        <f t="array" ref="L2120">IF(E2120="","",_xlfn.IFS(E2120=18,40,E2120=16,3,E2120=10,10))</f>
        <v/>
      </c>
      <c r="M2120" s="22" t="str">
        <f>IF(E2120=18,'Lay Out'!D2120,IF(E2120=10,'Lay Out'!D2120,IF(E2120=16,'Lay Out'!D2120,"")))</f>
        <v/>
      </c>
      <c r="N2120" s="16" t="str">
        <f>IF(K2120=1,'Lay Out'!G2120,"")</f>
        <v/>
      </c>
      <c r="O2120" s="23" t="str">
        <f>IF(K2120=1,'Lay Out'!$J$25,"")</f>
        <v/>
      </c>
      <c r="P2120">
        <f t="shared" si="201"/>
        <v>90646</v>
      </c>
      <c r="Q2120" s="16" t="str">
        <f>IF(K2120=1,'Lay Out'!F2120,"")</f>
        <v/>
      </c>
    </row>
    <row r="2121" spans="1:17" ht="14.4">
      <c r="A2121" t="str">
        <f>IF(C2121="no",_xlfn.XLOOKUP(D2121,'BASE BANCOS'!B:B,'BASE BANCOS'!C:C,"",0,1),IF(C2121&gt;2,_xlfn.XLOOKUP(D2121,'BASE BANCOS'!A:A,'BASE BANCOS'!C:C,"",0,1),""))</f>
        <v/>
      </c>
      <c r="B2121" s="16" t="str">
        <f>_xlfn.XLOOKUP(A2121,'BASE BANCOS'!C:C,'BASE BANCOS'!B:B,"",0,1)</f>
        <v/>
      </c>
      <c r="C2121" t="str">
        <f t="shared" si="203"/>
        <v/>
      </c>
      <c r="D2121" s="16">
        <f t="shared" si="202"/>
        <v>0</v>
      </c>
      <c r="E2121" t="str">
        <f t="shared" si="198"/>
        <v/>
      </c>
      <c r="F2121" s="21" t="str">
        <f>IF('Lay Out'!A2121&gt;1,'Lay Out'!C2121,"")</f>
        <v/>
      </c>
      <c r="G2121">
        <f>'Lay Out'!E2121</f>
        <v>0</v>
      </c>
      <c r="H2121" s="16" t="str">
        <f ca="1">IF('Lay Out'!A2121&gt;3,CONCATENATE('Lay Out'!A2121,RANDBETWEEN(1,99999)),(""))</f>
        <v/>
      </c>
      <c r="I2121" s="16" t="str">
        <f>IF('Lay Out'!A2121&gt;1,'Lay Out'!B2121,"")</f>
        <v/>
      </c>
      <c r="J2121" s="16" t="str">
        <f t="shared" si="199"/>
        <v/>
      </c>
      <c r="K2121" s="16" t="str">
        <f t="shared" si="200"/>
        <v/>
      </c>
      <c r="L2121" s="16" t="str" cm="1">
        <f t="array" ref="L2121">IF(E2121="","",_xlfn.IFS(E2121=18,40,E2121=16,3,E2121=10,10))</f>
        <v/>
      </c>
      <c r="M2121" s="22" t="str">
        <f>IF(E2121=18,'Lay Out'!D2121,IF(E2121=10,'Lay Out'!D2121,IF(E2121=16,'Lay Out'!D2121,"")))</f>
        <v/>
      </c>
      <c r="N2121" s="16" t="str">
        <f>IF(K2121=1,'Lay Out'!G2121,"")</f>
        <v/>
      </c>
      <c r="O2121" s="23" t="str">
        <f>IF(K2121=1,'Lay Out'!$J$25,"")</f>
        <v/>
      </c>
      <c r="P2121">
        <f t="shared" si="201"/>
        <v>90646</v>
      </c>
      <c r="Q2121" s="16" t="str">
        <f>IF(K2121=1,'Lay Out'!F2121,"")</f>
        <v/>
      </c>
    </row>
    <row r="2122" spans="1:17" ht="14.4">
      <c r="A2122" t="str">
        <f>IF(C2122="no",_xlfn.XLOOKUP(D2122,'BASE BANCOS'!B:B,'BASE BANCOS'!C:C,"",0,1),IF(C2122&gt;2,_xlfn.XLOOKUP(D2122,'BASE BANCOS'!A:A,'BASE BANCOS'!C:C,"",0,1),""))</f>
        <v/>
      </c>
      <c r="B2122" s="16" t="str">
        <f>_xlfn.XLOOKUP(A2122,'BASE BANCOS'!C:C,'BASE BANCOS'!B:B,"",0,1)</f>
        <v/>
      </c>
      <c r="C2122" t="str">
        <f t="shared" si="203"/>
        <v/>
      </c>
      <c r="D2122" s="16">
        <f t="shared" si="202"/>
        <v>0</v>
      </c>
      <c r="E2122" t="str">
        <f t="shared" si="198"/>
        <v/>
      </c>
      <c r="F2122" s="21" t="str">
        <f>IF('Lay Out'!A2122&gt;1,'Lay Out'!C2122,"")</f>
        <v/>
      </c>
      <c r="G2122">
        <f>'Lay Out'!E2122</f>
        <v>0</v>
      </c>
      <c r="H2122" s="16" t="str">
        <f ca="1">IF('Lay Out'!A2122&gt;3,CONCATENATE('Lay Out'!A2122,RANDBETWEEN(1,99999)),(""))</f>
        <v/>
      </c>
      <c r="I2122" s="16" t="str">
        <f>IF('Lay Out'!A2122&gt;1,'Lay Out'!B2122,"")</f>
        <v/>
      </c>
      <c r="J2122" s="16" t="str">
        <f t="shared" si="199"/>
        <v/>
      </c>
      <c r="K2122" s="16" t="str">
        <f t="shared" si="200"/>
        <v/>
      </c>
      <c r="L2122" s="16" t="str" cm="1">
        <f t="array" ref="L2122">IF(E2122="","",_xlfn.IFS(E2122=18,40,E2122=16,3,E2122=10,10))</f>
        <v/>
      </c>
      <c r="M2122" s="22" t="str">
        <f>IF(E2122=18,'Lay Out'!D2122,IF(E2122=10,'Lay Out'!D2122,IF(E2122=16,'Lay Out'!D2122,"")))</f>
        <v/>
      </c>
      <c r="N2122" s="16" t="str">
        <f>IF(K2122=1,'Lay Out'!G2122,"")</f>
        <v/>
      </c>
      <c r="O2122" s="23" t="str">
        <f>IF(K2122=1,'Lay Out'!$J$25,"")</f>
        <v/>
      </c>
      <c r="P2122">
        <f t="shared" si="201"/>
        <v>90646</v>
      </c>
      <c r="Q2122" s="16" t="str">
        <f>IF(K2122=1,'Lay Out'!F2122,"")</f>
        <v/>
      </c>
    </row>
    <row r="2123" spans="1:17" ht="14.4">
      <c r="A2123" t="str">
        <f>IF(C2123="no",_xlfn.XLOOKUP(D2123,'BASE BANCOS'!B:B,'BASE BANCOS'!C:C,"",0,1),IF(C2123&gt;2,_xlfn.XLOOKUP(D2123,'BASE BANCOS'!A:A,'BASE BANCOS'!C:C,"",0,1),""))</f>
        <v/>
      </c>
      <c r="B2123" s="16" t="str">
        <f>_xlfn.XLOOKUP(A2123,'BASE BANCOS'!C:C,'BASE BANCOS'!B:B,"",0,1)</f>
        <v/>
      </c>
      <c r="C2123" t="str">
        <f t="shared" si="203"/>
        <v/>
      </c>
      <c r="D2123" s="16">
        <f t="shared" si="202"/>
        <v>0</v>
      </c>
      <c r="E2123" t="str">
        <f t="shared" si="198"/>
        <v/>
      </c>
      <c r="F2123" s="21" t="str">
        <f>IF('Lay Out'!A2123&gt;1,'Lay Out'!C2123,"")</f>
        <v/>
      </c>
      <c r="G2123">
        <f>'Lay Out'!E2123</f>
        <v>0</v>
      </c>
      <c r="H2123" s="16" t="str">
        <f ca="1">IF('Lay Out'!A2123&gt;3,CONCATENATE('Lay Out'!A2123,RANDBETWEEN(1,99999)),(""))</f>
        <v/>
      </c>
      <c r="I2123" s="16" t="str">
        <f>IF('Lay Out'!A2123&gt;1,'Lay Out'!B2123,"")</f>
        <v/>
      </c>
      <c r="J2123" s="16" t="str">
        <f t="shared" si="199"/>
        <v/>
      </c>
      <c r="K2123" s="16" t="str">
        <f t="shared" si="200"/>
        <v/>
      </c>
      <c r="L2123" s="16" t="str" cm="1">
        <f t="array" ref="L2123">IF(E2123="","",_xlfn.IFS(E2123=18,40,E2123=16,3,E2123=10,10))</f>
        <v/>
      </c>
      <c r="M2123" s="22" t="str">
        <f>IF(E2123=18,'Lay Out'!D2123,IF(E2123=10,'Lay Out'!D2123,IF(E2123=16,'Lay Out'!D2123,"")))</f>
        <v/>
      </c>
      <c r="N2123" s="16" t="str">
        <f>IF(K2123=1,'Lay Out'!G2123,"")</f>
        <v/>
      </c>
      <c r="O2123" s="23" t="str">
        <f>IF(K2123=1,'Lay Out'!$J$25,"")</f>
        <v/>
      </c>
      <c r="P2123">
        <f t="shared" si="201"/>
        <v>90646</v>
      </c>
      <c r="Q2123" s="16" t="str">
        <f>IF(K2123=1,'Lay Out'!F2123,"")</f>
        <v/>
      </c>
    </row>
    <row r="2124" spans="1:17" ht="14.4">
      <c r="A2124" t="str">
        <f>IF(C2124="no",_xlfn.XLOOKUP(D2124,'BASE BANCOS'!B:B,'BASE BANCOS'!C:C,"",0,1),IF(C2124&gt;2,_xlfn.XLOOKUP(D2124,'BASE BANCOS'!A:A,'BASE BANCOS'!C:C,"",0,1),""))</f>
        <v/>
      </c>
      <c r="B2124" s="16" t="str">
        <f>_xlfn.XLOOKUP(A2124,'BASE BANCOS'!C:C,'BASE BANCOS'!B:B,"",0,1)</f>
        <v/>
      </c>
      <c r="C2124" t="str">
        <f t="shared" si="203"/>
        <v/>
      </c>
      <c r="D2124" s="16">
        <f t="shared" si="202"/>
        <v>0</v>
      </c>
      <c r="E2124" t="str">
        <f t="shared" si="198"/>
        <v/>
      </c>
      <c r="F2124" s="21" t="str">
        <f>IF('Lay Out'!A2124&gt;1,'Lay Out'!C2124,"")</f>
        <v/>
      </c>
      <c r="G2124">
        <f>'Lay Out'!E2124</f>
        <v>0</v>
      </c>
      <c r="H2124" s="16" t="str">
        <f ca="1">IF('Lay Out'!A2124&gt;3,CONCATENATE('Lay Out'!A2124,RANDBETWEEN(1,99999)),(""))</f>
        <v/>
      </c>
      <c r="I2124" s="16" t="str">
        <f>IF('Lay Out'!A2124&gt;1,'Lay Out'!B2124,"")</f>
        <v/>
      </c>
      <c r="J2124" s="16" t="str">
        <f t="shared" si="199"/>
        <v/>
      </c>
      <c r="K2124" s="16" t="str">
        <f t="shared" si="200"/>
        <v/>
      </c>
      <c r="L2124" s="16" t="str" cm="1">
        <f t="array" ref="L2124">IF(E2124="","",_xlfn.IFS(E2124=18,40,E2124=16,3,E2124=10,10))</f>
        <v/>
      </c>
      <c r="M2124" s="22" t="str">
        <f>IF(E2124=18,'Lay Out'!D2124,IF(E2124=10,'Lay Out'!D2124,IF(E2124=16,'Lay Out'!D2124,"")))</f>
        <v/>
      </c>
      <c r="N2124" s="16" t="str">
        <f>IF(K2124=1,'Lay Out'!G2124,"")</f>
        <v/>
      </c>
      <c r="O2124" s="23" t="str">
        <f>IF(K2124=1,'Lay Out'!$J$25,"")</f>
        <v/>
      </c>
      <c r="P2124">
        <f t="shared" si="201"/>
        <v>90646</v>
      </c>
      <c r="Q2124" s="16" t="str">
        <f>IF(K2124=1,'Lay Out'!F2124,"")</f>
        <v/>
      </c>
    </row>
    <row r="2125" spans="1:17" ht="14.4">
      <c r="A2125" t="str">
        <f>IF(C2125="no",_xlfn.XLOOKUP(D2125,'BASE BANCOS'!B:B,'BASE BANCOS'!C:C,"",0,1),IF(C2125&gt;2,_xlfn.XLOOKUP(D2125,'BASE BANCOS'!A:A,'BASE BANCOS'!C:C,"",0,1),""))</f>
        <v/>
      </c>
      <c r="B2125" s="16" t="str">
        <f>_xlfn.XLOOKUP(A2125,'BASE BANCOS'!C:C,'BASE BANCOS'!B:B,"",0,1)</f>
        <v/>
      </c>
      <c r="C2125" t="str">
        <f t="shared" si="203"/>
        <v/>
      </c>
      <c r="D2125" s="16">
        <f t="shared" si="202"/>
        <v>0</v>
      </c>
      <c r="E2125" t="str">
        <f t="shared" si="198"/>
        <v/>
      </c>
      <c r="F2125" s="21" t="str">
        <f>IF('Lay Out'!A2125&gt;1,'Lay Out'!C2125,"")</f>
        <v/>
      </c>
      <c r="G2125">
        <f>'Lay Out'!E2125</f>
        <v>0</v>
      </c>
      <c r="H2125" s="16" t="str">
        <f ca="1">IF('Lay Out'!A2125&gt;3,CONCATENATE('Lay Out'!A2125,RANDBETWEEN(1,99999)),(""))</f>
        <v/>
      </c>
      <c r="I2125" s="16" t="str">
        <f>IF('Lay Out'!A2125&gt;1,'Lay Out'!B2125,"")</f>
        <v/>
      </c>
      <c r="J2125" s="16" t="str">
        <f t="shared" si="199"/>
        <v/>
      </c>
      <c r="K2125" s="16" t="str">
        <f t="shared" si="200"/>
        <v/>
      </c>
      <c r="L2125" s="16" t="str" cm="1">
        <f t="array" ref="L2125">IF(E2125="","",_xlfn.IFS(E2125=18,40,E2125=16,3,E2125=10,10))</f>
        <v/>
      </c>
      <c r="M2125" s="22" t="str">
        <f>IF(E2125=18,'Lay Out'!D2125,IF(E2125=10,'Lay Out'!D2125,IF(E2125=16,'Lay Out'!D2125,"")))</f>
        <v/>
      </c>
      <c r="N2125" s="16" t="str">
        <f>IF(K2125=1,'Lay Out'!G2125,"")</f>
        <v/>
      </c>
      <c r="O2125" s="23" t="str">
        <f>IF(K2125=1,'Lay Out'!$J$25,"")</f>
        <v/>
      </c>
      <c r="P2125">
        <f t="shared" si="201"/>
        <v>90646</v>
      </c>
      <c r="Q2125" s="16" t="str">
        <f>IF(K2125=1,'Lay Out'!F2125,"")</f>
        <v/>
      </c>
    </row>
    <row r="2126" spans="1:17" ht="14.4">
      <c r="A2126" t="str">
        <f>IF(C2126="no",_xlfn.XLOOKUP(D2126,'BASE BANCOS'!B:B,'BASE BANCOS'!C:C,"",0,1),IF(C2126&gt;2,_xlfn.XLOOKUP(D2126,'BASE BANCOS'!A:A,'BASE BANCOS'!C:C,"",0,1),""))</f>
        <v/>
      </c>
      <c r="B2126" s="16" t="str">
        <f>_xlfn.XLOOKUP(A2126,'BASE BANCOS'!C:C,'BASE BANCOS'!B:B,"",0,1)</f>
        <v/>
      </c>
      <c r="C2126" t="str">
        <f t="shared" si="203"/>
        <v/>
      </c>
      <c r="D2126" s="16">
        <f t="shared" si="202"/>
        <v>0</v>
      </c>
      <c r="E2126" t="str">
        <f t="shared" si="198"/>
        <v/>
      </c>
      <c r="F2126" s="21" t="str">
        <f>IF('Lay Out'!A2126&gt;1,'Lay Out'!C2126,"")</f>
        <v/>
      </c>
      <c r="G2126">
        <f>'Lay Out'!E2126</f>
        <v>0</v>
      </c>
      <c r="H2126" s="16" t="str">
        <f ca="1">IF('Lay Out'!A2126&gt;3,CONCATENATE('Lay Out'!A2126,RANDBETWEEN(1,99999)),(""))</f>
        <v/>
      </c>
      <c r="I2126" s="16" t="str">
        <f>IF('Lay Out'!A2126&gt;1,'Lay Out'!B2126,"")</f>
        <v/>
      </c>
      <c r="J2126" s="16" t="str">
        <f t="shared" si="199"/>
        <v/>
      </c>
      <c r="K2126" s="16" t="str">
        <f t="shared" si="200"/>
        <v/>
      </c>
      <c r="L2126" s="16" t="str" cm="1">
        <f t="array" ref="L2126">IF(E2126="","",_xlfn.IFS(E2126=18,40,E2126=16,3,E2126=10,10))</f>
        <v/>
      </c>
      <c r="M2126" s="22" t="str">
        <f>IF(E2126=18,'Lay Out'!D2126,IF(E2126=10,'Lay Out'!D2126,IF(E2126=16,'Lay Out'!D2126,"")))</f>
        <v/>
      </c>
      <c r="N2126" s="16" t="str">
        <f>IF(K2126=1,'Lay Out'!G2126,"")</f>
        <v/>
      </c>
      <c r="O2126" s="23" t="str">
        <f>IF(K2126=1,'Lay Out'!$J$25,"")</f>
        <v/>
      </c>
      <c r="P2126">
        <f t="shared" si="201"/>
        <v>90646</v>
      </c>
      <c r="Q2126" s="16" t="str">
        <f>IF(K2126=1,'Lay Out'!F2126,"")</f>
        <v/>
      </c>
    </row>
    <row r="2127" spans="1:17" ht="14.4">
      <c r="A2127" t="str">
        <f>IF(C2127="no",_xlfn.XLOOKUP(D2127,'BASE BANCOS'!B:B,'BASE BANCOS'!C:C,"",0,1),IF(C2127&gt;2,_xlfn.XLOOKUP(D2127,'BASE BANCOS'!A:A,'BASE BANCOS'!C:C,"",0,1),""))</f>
        <v/>
      </c>
      <c r="B2127" s="16" t="str">
        <f>_xlfn.XLOOKUP(A2127,'BASE BANCOS'!C:C,'BASE BANCOS'!B:B,"",0,1)</f>
        <v/>
      </c>
      <c r="C2127" t="str">
        <f t="shared" si="203"/>
        <v/>
      </c>
      <c r="D2127" s="16">
        <f t="shared" si="202"/>
        <v>0</v>
      </c>
      <c r="E2127" t="str">
        <f t="shared" si="198"/>
        <v/>
      </c>
      <c r="F2127" s="21" t="str">
        <f>IF('Lay Out'!A2127&gt;1,'Lay Out'!C2127,"")</f>
        <v/>
      </c>
      <c r="G2127">
        <f>'Lay Out'!E2127</f>
        <v>0</v>
      </c>
      <c r="H2127" s="16" t="str">
        <f ca="1">IF('Lay Out'!A2127&gt;3,CONCATENATE('Lay Out'!A2127,RANDBETWEEN(1,99999)),(""))</f>
        <v/>
      </c>
      <c r="I2127" s="16" t="str">
        <f>IF('Lay Out'!A2127&gt;1,'Lay Out'!B2127,"")</f>
        <v/>
      </c>
      <c r="J2127" s="16" t="str">
        <f t="shared" si="199"/>
        <v/>
      </c>
      <c r="K2127" s="16" t="str">
        <f t="shared" si="200"/>
        <v/>
      </c>
      <c r="L2127" s="16" t="str" cm="1">
        <f t="array" ref="L2127">IF(E2127="","",_xlfn.IFS(E2127=18,40,E2127=16,3,E2127=10,10))</f>
        <v/>
      </c>
      <c r="M2127" s="22" t="str">
        <f>IF(E2127=18,'Lay Out'!D2127,IF(E2127=10,'Lay Out'!D2127,IF(E2127=16,'Lay Out'!D2127,"")))</f>
        <v/>
      </c>
      <c r="N2127" s="16" t="str">
        <f>IF(K2127=1,'Lay Out'!G2127,"")</f>
        <v/>
      </c>
      <c r="O2127" s="23" t="str">
        <f>IF(K2127=1,'Lay Out'!$J$25,"")</f>
        <v/>
      </c>
      <c r="P2127">
        <f t="shared" si="201"/>
        <v>90646</v>
      </c>
      <c r="Q2127" s="16" t="str">
        <f>IF(K2127=1,'Lay Out'!F2127,"")</f>
        <v/>
      </c>
    </row>
    <row r="2128" spans="1:17" ht="14.4">
      <c r="A2128" t="str">
        <f>IF(C2128="no",_xlfn.XLOOKUP(D2128,'BASE BANCOS'!B:B,'BASE BANCOS'!C:C,"",0,1),IF(C2128&gt;2,_xlfn.XLOOKUP(D2128,'BASE BANCOS'!A:A,'BASE BANCOS'!C:C,"",0,1),""))</f>
        <v/>
      </c>
      <c r="B2128" s="16" t="str">
        <f>_xlfn.XLOOKUP(A2128,'BASE BANCOS'!C:C,'BASE BANCOS'!B:B,"",0,1)</f>
        <v/>
      </c>
      <c r="C2128" t="str">
        <f t="shared" si="203"/>
        <v/>
      </c>
      <c r="D2128" s="16">
        <f t="shared" si="202"/>
        <v>0</v>
      </c>
      <c r="E2128" t="str">
        <f t="shared" si="198"/>
        <v/>
      </c>
      <c r="F2128" s="21" t="str">
        <f>IF('Lay Out'!A2128&gt;1,'Lay Out'!C2128,"")</f>
        <v/>
      </c>
      <c r="G2128">
        <f>'Lay Out'!E2128</f>
        <v>0</v>
      </c>
      <c r="H2128" s="16" t="str">
        <f ca="1">IF('Lay Out'!A2128&gt;3,CONCATENATE('Lay Out'!A2128,RANDBETWEEN(1,99999)),(""))</f>
        <v/>
      </c>
      <c r="I2128" s="16" t="str">
        <f>IF('Lay Out'!A2128&gt;1,'Lay Out'!B2128,"")</f>
        <v/>
      </c>
      <c r="J2128" s="16" t="str">
        <f t="shared" si="199"/>
        <v/>
      </c>
      <c r="K2128" s="16" t="str">
        <f t="shared" si="200"/>
        <v/>
      </c>
      <c r="L2128" s="16" t="str" cm="1">
        <f t="array" ref="L2128">IF(E2128="","",_xlfn.IFS(E2128=18,40,E2128=16,3,E2128=10,10))</f>
        <v/>
      </c>
      <c r="M2128" s="22" t="str">
        <f>IF(E2128=18,'Lay Out'!D2128,IF(E2128=10,'Lay Out'!D2128,IF(E2128=16,'Lay Out'!D2128,"")))</f>
        <v/>
      </c>
      <c r="N2128" s="16" t="str">
        <f>IF(K2128=1,'Lay Out'!G2128,"")</f>
        <v/>
      </c>
      <c r="O2128" s="23" t="str">
        <f>IF(K2128=1,'Lay Out'!$J$25,"")</f>
        <v/>
      </c>
      <c r="P2128">
        <f t="shared" si="201"/>
        <v>90646</v>
      </c>
      <c r="Q2128" s="16" t="str">
        <f>IF(K2128=1,'Lay Out'!F2128,"")</f>
        <v/>
      </c>
    </row>
    <row r="2129" spans="1:17" ht="14.4">
      <c r="A2129" t="str">
        <f>IF(C2129="no",_xlfn.XLOOKUP(D2129,'BASE BANCOS'!B:B,'BASE BANCOS'!C:C,"",0,1),IF(C2129&gt;2,_xlfn.XLOOKUP(D2129,'BASE BANCOS'!A:A,'BASE BANCOS'!C:C,"",0,1),""))</f>
        <v/>
      </c>
      <c r="B2129" s="16" t="str">
        <f>_xlfn.XLOOKUP(A2129,'BASE BANCOS'!C:C,'BASE BANCOS'!B:B,"",0,1)</f>
        <v/>
      </c>
      <c r="C2129" t="str">
        <f t="shared" si="203"/>
        <v/>
      </c>
      <c r="D2129" s="16">
        <f t="shared" si="202"/>
        <v>0</v>
      </c>
      <c r="E2129" t="str">
        <f t="shared" si="198"/>
        <v/>
      </c>
      <c r="F2129" s="21" t="str">
        <f>IF('Lay Out'!A2129&gt;1,'Lay Out'!C2129,"")</f>
        <v/>
      </c>
      <c r="G2129">
        <f>'Lay Out'!E2129</f>
        <v>0</v>
      </c>
      <c r="H2129" s="16" t="str">
        <f ca="1">IF('Lay Out'!A2129&gt;3,CONCATENATE('Lay Out'!A2129,RANDBETWEEN(1,99999)),(""))</f>
        <v/>
      </c>
      <c r="I2129" s="16" t="str">
        <f>IF('Lay Out'!A2129&gt;1,'Lay Out'!B2129,"")</f>
        <v/>
      </c>
      <c r="J2129" s="16" t="str">
        <f t="shared" si="199"/>
        <v/>
      </c>
      <c r="K2129" s="16" t="str">
        <f t="shared" si="200"/>
        <v/>
      </c>
      <c r="L2129" s="16" t="str" cm="1">
        <f t="array" ref="L2129">IF(E2129="","",_xlfn.IFS(E2129=18,40,E2129=16,3,E2129=10,10))</f>
        <v/>
      </c>
      <c r="M2129" s="22" t="str">
        <f>IF(E2129=18,'Lay Out'!D2129,IF(E2129=10,'Lay Out'!D2129,IF(E2129=16,'Lay Out'!D2129,"")))</f>
        <v/>
      </c>
      <c r="N2129" s="16" t="str">
        <f>IF(K2129=1,'Lay Out'!G2129,"")</f>
        <v/>
      </c>
      <c r="O2129" s="23" t="str">
        <f>IF(K2129=1,'Lay Out'!$J$25,"")</f>
        <v/>
      </c>
      <c r="P2129">
        <f t="shared" si="201"/>
        <v>90646</v>
      </c>
      <c r="Q2129" s="16" t="str">
        <f>IF(K2129=1,'Lay Out'!F2129,"")</f>
        <v/>
      </c>
    </row>
    <row r="2130" spans="1:17" ht="14.4">
      <c r="A2130" t="str">
        <f>IF(C2130="no",_xlfn.XLOOKUP(D2130,'BASE BANCOS'!B:B,'BASE BANCOS'!C:C,"",0,1),IF(C2130&gt;2,_xlfn.XLOOKUP(D2130,'BASE BANCOS'!A:A,'BASE BANCOS'!C:C,"",0,1),""))</f>
        <v/>
      </c>
      <c r="B2130" s="16" t="str">
        <f>_xlfn.XLOOKUP(A2130,'BASE BANCOS'!C:C,'BASE BANCOS'!B:B,"",0,1)</f>
        <v/>
      </c>
      <c r="C2130" t="str">
        <f t="shared" si="203"/>
        <v/>
      </c>
      <c r="D2130" s="16">
        <f t="shared" si="202"/>
        <v>0</v>
      </c>
      <c r="E2130" t="str">
        <f t="shared" si="198"/>
        <v/>
      </c>
      <c r="F2130" s="21" t="str">
        <f>IF('Lay Out'!A2130&gt;1,'Lay Out'!C2130,"")</f>
        <v/>
      </c>
      <c r="G2130">
        <f>'Lay Out'!E2130</f>
        <v>0</v>
      </c>
      <c r="H2130" s="16" t="str">
        <f ca="1">IF('Lay Out'!A2130&gt;3,CONCATENATE('Lay Out'!A2130,RANDBETWEEN(1,99999)),(""))</f>
        <v/>
      </c>
      <c r="I2130" s="16" t="str">
        <f>IF('Lay Out'!A2130&gt;1,'Lay Out'!B2130,"")</f>
        <v/>
      </c>
      <c r="J2130" s="16" t="str">
        <f t="shared" si="199"/>
        <v/>
      </c>
      <c r="K2130" s="16" t="str">
        <f t="shared" si="200"/>
        <v/>
      </c>
      <c r="L2130" s="16" t="str" cm="1">
        <f t="array" ref="L2130">IF(E2130="","",_xlfn.IFS(E2130=18,40,E2130=16,3,E2130=10,10))</f>
        <v/>
      </c>
      <c r="M2130" s="22" t="str">
        <f>IF(E2130=18,'Lay Out'!D2130,IF(E2130=10,'Lay Out'!D2130,IF(E2130=16,'Lay Out'!D2130,"")))</f>
        <v/>
      </c>
      <c r="N2130" s="16" t="str">
        <f>IF(K2130=1,'Lay Out'!G2130,"")</f>
        <v/>
      </c>
      <c r="O2130" s="23" t="str">
        <f>IF(K2130=1,'Lay Out'!$J$25,"")</f>
        <v/>
      </c>
      <c r="P2130">
        <f t="shared" si="201"/>
        <v>90646</v>
      </c>
      <c r="Q2130" s="16" t="str">
        <f>IF(K2130=1,'Lay Out'!F2130,"")</f>
        <v/>
      </c>
    </row>
    <row r="2131" spans="1:17" ht="14.4">
      <c r="A2131" t="str">
        <f>IF(C2131="no",_xlfn.XLOOKUP(D2131,'BASE BANCOS'!B:B,'BASE BANCOS'!C:C,"",0,1),IF(C2131&gt;2,_xlfn.XLOOKUP(D2131,'BASE BANCOS'!A:A,'BASE BANCOS'!C:C,"",0,1),""))</f>
        <v/>
      </c>
      <c r="B2131" s="16" t="str">
        <f>_xlfn.XLOOKUP(A2131,'BASE BANCOS'!C:C,'BASE BANCOS'!B:B,"",0,1)</f>
        <v/>
      </c>
      <c r="C2131" t="str">
        <f t="shared" si="203"/>
        <v/>
      </c>
      <c r="D2131" s="16">
        <f t="shared" si="202"/>
        <v>0</v>
      </c>
      <c r="E2131" t="str">
        <f t="shared" si="198"/>
        <v/>
      </c>
      <c r="F2131" s="21" t="str">
        <f>IF('Lay Out'!A2131&gt;1,'Lay Out'!C2131,"")</f>
        <v/>
      </c>
      <c r="G2131">
        <f>'Lay Out'!E2131</f>
        <v>0</v>
      </c>
      <c r="H2131" s="16" t="str">
        <f ca="1">IF('Lay Out'!A2131&gt;3,CONCATENATE('Lay Out'!A2131,RANDBETWEEN(1,99999)),(""))</f>
        <v/>
      </c>
      <c r="I2131" s="16" t="str">
        <f>IF('Lay Out'!A2131&gt;1,'Lay Out'!B2131,"")</f>
        <v/>
      </c>
      <c r="J2131" s="16" t="str">
        <f t="shared" si="199"/>
        <v/>
      </c>
      <c r="K2131" s="16" t="str">
        <f t="shared" si="200"/>
        <v/>
      </c>
      <c r="L2131" s="16" t="str" cm="1">
        <f t="array" ref="L2131">IF(E2131="","",_xlfn.IFS(E2131=18,40,E2131=16,3,E2131=10,10))</f>
        <v/>
      </c>
      <c r="M2131" s="22" t="str">
        <f>IF(E2131=18,'Lay Out'!D2131,IF(E2131=10,'Lay Out'!D2131,IF(E2131=16,'Lay Out'!D2131,"")))</f>
        <v/>
      </c>
      <c r="N2131" s="16" t="str">
        <f>IF(K2131=1,'Lay Out'!G2131,"")</f>
        <v/>
      </c>
      <c r="O2131" s="23" t="str">
        <f>IF(K2131=1,'Lay Out'!$J$25,"")</f>
        <v/>
      </c>
      <c r="P2131">
        <f t="shared" si="201"/>
        <v>90646</v>
      </c>
      <c r="Q2131" s="16" t="str">
        <f>IF(K2131=1,'Lay Out'!F2131,"")</f>
        <v/>
      </c>
    </row>
    <row r="2132" spans="1:17" ht="14.4">
      <c r="A2132" t="str">
        <f>IF(C2132="no",_xlfn.XLOOKUP(D2132,'BASE BANCOS'!B:B,'BASE BANCOS'!C:C,"",0,1),IF(C2132&gt;2,_xlfn.XLOOKUP(D2132,'BASE BANCOS'!A:A,'BASE BANCOS'!C:C,"",0,1),""))</f>
        <v/>
      </c>
      <c r="B2132" s="16" t="str">
        <f>_xlfn.XLOOKUP(A2132,'BASE BANCOS'!C:C,'BASE BANCOS'!B:B,"",0,1)</f>
        <v/>
      </c>
      <c r="C2132" t="str">
        <f t="shared" si="203"/>
        <v/>
      </c>
      <c r="D2132" s="16">
        <f t="shared" si="202"/>
        <v>0</v>
      </c>
      <c r="E2132" t="str">
        <f t="shared" si="198"/>
        <v/>
      </c>
      <c r="F2132" s="21" t="str">
        <f>IF('Lay Out'!A2132&gt;1,'Lay Out'!C2132,"")</f>
        <v/>
      </c>
      <c r="G2132">
        <f>'Lay Out'!E2132</f>
        <v>0</v>
      </c>
      <c r="H2132" s="16" t="str">
        <f ca="1">IF('Lay Out'!A2132&gt;3,CONCATENATE('Lay Out'!A2132,RANDBETWEEN(1,99999)),(""))</f>
        <v/>
      </c>
      <c r="I2132" s="16" t="str">
        <f>IF('Lay Out'!A2132&gt;1,'Lay Out'!B2132,"")</f>
        <v/>
      </c>
      <c r="J2132" s="16" t="str">
        <f t="shared" si="199"/>
        <v/>
      </c>
      <c r="K2132" s="16" t="str">
        <f t="shared" si="200"/>
        <v/>
      </c>
      <c r="L2132" s="16" t="str" cm="1">
        <f t="array" ref="L2132">IF(E2132="","",_xlfn.IFS(E2132=18,40,E2132=16,3,E2132=10,10))</f>
        <v/>
      </c>
      <c r="M2132" s="22" t="str">
        <f>IF(E2132=18,'Lay Out'!D2132,IF(E2132=10,'Lay Out'!D2132,IF(E2132=16,'Lay Out'!D2132,"")))</f>
        <v/>
      </c>
      <c r="N2132" s="16" t="str">
        <f>IF(K2132=1,'Lay Out'!G2132,"")</f>
        <v/>
      </c>
      <c r="O2132" s="23" t="str">
        <f>IF(K2132=1,'Lay Out'!$J$25,"")</f>
        <v/>
      </c>
      <c r="P2132">
        <f t="shared" si="201"/>
        <v>90646</v>
      </c>
      <c r="Q2132" s="16" t="str">
        <f>IF(K2132=1,'Lay Out'!F2132,"")</f>
        <v/>
      </c>
    </row>
    <row r="2133" spans="1:17" ht="14.4">
      <c r="A2133" t="str">
        <f>IF(C2133="no",_xlfn.XLOOKUP(D2133,'BASE BANCOS'!B:B,'BASE BANCOS'!C:C,"",0,1),IF(C2133&gt;2,_xlfn.XLOOKUP(D2133,'BASE BANCOS'!A:A,'BASE BANCOS'!C:C,"",0,1),""))</f>
        <v/>
      </c>
      <c r="B2133" s="16" t="str">
        <f>_xlfn.XLOOKUP(A2133,'BASE BANCOS'!C:C,'BASE BANCOS'!B:B,"",0,1)</f>
        <v/>
      </c>
      <c r="C2133" t="str">
        <f t="shared" si="203"/>
        <v/>
      </c>
      <c r="D2133" s="16">
        <f t="shared" si="202"/>
        <v>0</v>
      </c>
      <c r="E2133" t="str">
        <f t="shared" si="198"/>
        <v/>
      </c>
      <c r="F2133" s="21" t="str">
        <f>IF('Lay Out'!A2133&gt;1,'Lay Out'!C2133,"")</f>
        <v/>
      </c>
      <c r="G2133">
        <f>'Lay Out'!E2133</f>
        <v>0</v>
      </c>
      <c r="H2133" s="16" t="str">
        <f ca="1">IF('Lay Out'!A2133&gt;3,CONCATENATE('Lay Out'!A2133,RANDBETWEEN(1,99999)),(""))</f>
        <v/>
      </c>
      <c r="I2133" s="16" t="str">
        <f>IF('Lay Out'!A2133&gt;1,'Lay Out'!B2133,"")</f>
        <v/>
      </c>
      <c r="J2133" s="16" t="str">
        <f t="shared" si="199"/>
        <v/>
      </c>
      <c r="K2133" s="16" t="str">
        <f t="shared" si="200"/>
        <v/>
      </c>
      <c r="L2133" s="16" t="str" cm="1">
        <f t="array" ref="L2133">IF(E2133="","",_xlfn.IFS(E2133=18,40,E2133=16,3,E2133=10,10))</f>
        <v/>
      </c>
      <c r="M2133" s="22" t="str">
        <f>IF(E2133=18,'Lay Out'!D2133,IF(E2133=10,'Lay Out'!D2133,IF(E2133=16,'Lay Out'!D2133,"")))</f>
        <v/>
      </c>
      <c r="N2133" s="16" t="str">
        <f>IF(K2133=1,'Lay Out'!G2133,"")</f>
        <v/>
      </c>
      <c r="O2133" s="23" t="str">
        <f>IF(K2133=1,'Lay Out'!$J$25,"")</f>
        <v/>
      </c>
      <c r="P2133">
        <f t="shared" si="201"/>
        <v>90646</v>
      </c>
      <c r="Q2133" s="16" t="str">
        <f>IF(K2133=1,'Lay Out'!F2133,"")</f>
        <v/>
      </c>
    </row>
    <row r="2134" spans="1:17" ht="14.4">
      <c r="A2134" t="str">
        <f>IF(C2134="no",_xlfn.XLOOKUP(D2134,'BASE BANCOS'!B:B,'BASE BANCOS'!C:C,"",0,1),IF(C2134&gt;2,_xlfn.XLOOKUP(D2134,'BASE BANCOS'!A:A,'BASE BANCOS'!C:C,"",0,1),""))</f>
        <v/>
      </c>
      <c r="B2134" s="16" t="str">
        <f>_xlfn.XLOOKUP(A2134,'BASE BANCOS'!C:C,'BASE BANCOS'!B:B,"",0,1)</f>
        <v/>
      </c>
      <c r="C2134" t="str">
        <f t="shared" si="203"/>
        <v/>
      </c>
      <c r="D2134" s="16">
        <f t="shared" si="202"/>
        <v>0</v>
      </c>
      <c r="E2134" t="str">
        <f t="shared" si="198"/>
        <v/>
      </c>
      <c r="F2134" s="21" t="str">
        <f>IF('Lay Out'!A2134&gt;1,'Lay Out'!C2134,"")</f>
        <v/>
      </c>
      <c r="G2134">
        <f>'Lay Out'!E2134</f>
        <v>0</v>
      </c>
      <c r="H2134" s="16" t="str">
        <f ca="1">IF('Lay Out'!A2134&gt;3,CONCATENATE('Lay Out'!A2134,RANDBETWEEN(1,99999)),(""))</f>
        <v/>
      </c>
      <c r="I2134" s="16" t="str">
        <f>IF('Lay Out'!A2134&gt;1,'Lay Out'!B2134,"")</f>
        <v/>
      </c>
      <c r="J2134" s="16" t="str">
        <f t="shared" si="199"/>
        <v/>
      </c>
      <c r="K2134" s="16" t="str">
        <f t="shared" si="200"/>
        <v/>
      </c>
      <c r="L2134" s="16" t="str" cm="1">
        <f t="array" ref="L2134">IF(E2134="","",_xlfn.IFS(E2134=18,40,E2134=16,3,E2134=10,10))</f>
        <v/>
      </c>
      <c r="M2134" s="22" t="str">
        <f>IF(E2134=18,'Lay Out'!D2134,IF(E2134=10,'Lay Out'!D2134,IF(E2134=16,'Lay Out'!D2134,"")))</f>
        <v/>
      </c>
      <c r="N2134" s="16" t="str">
        <f>IF(K2134=1,'Lay Out'!G2134,"")</f>
        <v/>
      </c>
      <c r="O2134" s="23" t="str">
        <f>IF(K2134=1,'Lay Out'!$J$25,"")</f>
        <v/>
      </c>
      <c r="P2134">
        <f t="shared" si="201"/>
        <v>90646</v>
      </c>
      <c r="Q2134" s="16" t="str">
        <f>IF(K2134=1,'Lay Out'!F2134,"")</f>
        <v/>
      </c>
    </row>
    <row r="2135" spans="1:17" ht="14.4">
      <c r="A2135" t="str">
        <f>IF(C2135="no",_xlfn.XLOOKUP(D2135,'BASE BANCOS'!B:B,'BASE BANCOS'!C:C,"",0,1),IF(C2135&gt;2,_xlfn.XLOOKUP(D2135,'BASE BANCOS'!A:A,'BASE BANCOS'!C:C,"",0,1),""))</f>
        <v/>
      </c>
      <c r="B2135" s="16" t="str">
        <f>_xlfn.XLOOKUP(A2135,'BASE BANCOS'!C:C,'BASE BANCOS'!B:B,"",0,1)</f>
        <v/>
      </c>
      <c r="C2135" t="str">
        <f t="shared" si="203"/>
        <v/>
      </c>
      <c r="D2135" s="16">
        <f t="shared" si="202"/>
        <v>0</v>
      </c>
      <c r="E2135" t="str">
        <f t="shared" si="198"/>
        <v/>
      </c>
      <c r="F2135" s="21" t="str">
        <f>IF('Lay Out'!A2135&gt;1,'Lay Out'!C2135,"")</f>
        <v/>
      </c>
      <c r="G2135">
        <f>'Lay Out'!E2135</f>
        <v>0</v>
      </c>
      <c r="H2135" s="16" t="str">
        <f ca="1">IF('Lay Out'!A2135&gt;3,CONCATENATE('Lay Out'!A2135,RANDBETWEEN(1,99999)),(""))</f>
        <v/>
      </c>
      <c r="I2135" s="16" t="str">
        <f>IF('Lay Out'!A2135&gt;1,'Lay Out'!B2135,"")</f>
        <v/>
      </c>
      <c r="J2135" s="16" t="str">
        <f t="shared" si="199"/>
        <v/>
      </c>
      <c r="K2135" s="16" t="str">
        <f t="shared" si="200"/>
        <v/>
      </c>
      <c r="L2135" s="16" t="str" cm="1">
        <f t="array" ref="L2135">IF(E2135="","",_xlfn.IFS(E2135=18,40,E2135=16,3,E2135=10,10))</f>
        <v/>
      </c>
      <c r="M2135" s="22" t="str">
        <f>IF(E2135=18,'Lay Out'!D2135,IF(E2135=10,'Lay Out'!D2135,IF(E2135=16,'Lay Out'!D2135,"")))</f>
        <v/>
      </c>
      <c r="N2135" s="16" t="str">
        <f>IF(K2135=1,'Lay Out'!G2135,"")</f>
        <v/>
      </c>
      <c r="O2135" s="23" t="str">
        <f>IF(K2135=1,'Lay Out'!$J$25,"")</f>
        <v/>
      </c>
      <c r="P2135">
        <f t="shared" si="201"/>
        <v>90646</v>
      </c>
      <c r="Q2135" s="16" t="str">
        <f>IF(K2135=1,'Lay Out'!F2135,"")</f>
        <v/>
      </c>
    </row>
    <row r="2136" spans="1:17" ht="14.4">
      <c r="A2136" t="str">
        <f>IF(C2136="no",_xlfn.XLOOKUP(D2136,'BASE BANCOS'!B:B,'BASE BANCOS'!C:C,"",0,1),IF(C2136&gt;2,_xlfn.XLOOKUP(D2136,'BASE BANCOS'!A:A,'BASE BANCOS'!C:C,"",0,1),""))</f>
        <v/>
      </c>
      <c r="B2136" s="16" t="str">
        <f>_xlfn.XLOOKUP(A2136,'BASE BANCOS'!C:C,'BASE BANCOS'!B:B,"",0,1)</f>
        <v/>
      </c>
      <c r="C2136" t="str">
        <f t="shared" si="203"/>
        <v/>
      </c>
      <c r="D2136" s="16">
        <f t="shared" si="202"/>
        <v>0</v>
      </c>
      <c r="E2136" t="str">
        <f t="shared" si="198"/>
        <v/>
      </c>
      <c r="F2136" s="21" t="str">
        <f>IF('Lay Out'!A2136&gt;1,'Lay Out'!C2136,"")</f>
        <v/>
      </c>
      <c r="G2136">
        <f>'Lay Out'!E2136</f>
        <v>0</v>
      </c>
      <c r="H2136" s="16" t="str">
        <f ca="1">IF('Lay Out'!A2136&gt;3,CONCATENATE('Lay Out'!A2136,RANDBETWEEN(1,99999)),(""))</f>
        <v/>
      </c>
      <c r="I2136" s="16" t="str">
        <f>IF('Lay Out'!A2136&gt;1,'Lay Out'!B2136,"")</f>
        <v/>
      </c>
      <c r="J2136" s="16" t="str">
        <f t="shared" si="199"/>
        <v/>
      </c>
      <c r="K2136" s="16" t="str">
        <f t="shared" si="200"/>
        <v/>
      </c>
      <c r="L2136" s="16" t="str" cm="1">
        <f t="array" ref="L2136">IF(E2136="","",_xlfn.IFS(E2136=18,40,E2136=16,3,E2136=10,10))</f>
        <v/>
      </c>
      <c r="M2136" s="22" t="str">
        <f>IF(E2136=18,'Lay Out'!D2136,IF(E2136=10,'Lay Out'!D2136,IF(E2136=16,'Lay Out'!D2136,"")))</f>
        <v/>
      </c>
      <c r="N2136" s="16" t="str">
        <f>IF(K2136=1,'Lay Out'!G2136,"")</f>
        <v/>
      </c>
      <c r="O2136" s="23" t="str">
        <f>IF(K2136=1,'Lay Out'!$J$25,"")</f>
        <v/>
      </c>
      <c r="P2136">
        <f t="shared" si="201"/>
        <v>90646</v>
      </c>
      <c r="Q2136" s="16" t="str">
        <f>IF(K2136=1,'Lay Out'!F2136,"")</f>
        <v/>
      </c>
    </row>
    <row r="2137" spans="1:17" ht="14.4">
      <c r="A2137" t="str">
        <f>IF(C2137="no",_xlfn.XLOOKUP(D2137,'BASE BANCOS'!B:B,'BASE BANCOS'!C:C,"",0,1),IF(C2137&gt;2,_xlfn.XLOOKUP(D2137,'BASE BANCOS'!A:A,'BASE BANCOS'!C:C,"",0,1),""))</f>
        <v/>
      </c>
      <c r="B2137" s="16" t="str">
        <f>_xlfn.XLOOKUP(A2137,'BASE BANCOS'!C:C,'BASE BANCOS'!B:B,"",0,1)</f>
        <v/>
      </c>
      <c r="C2137" t="str">
        <f t="shared" si="203"/>
        <v/>
      </c>
      <c r="D2137" s="16">
        <f t="shared" si="202"/>
        <v>0</v>
      </c>
      <c r="E2137" t="str">
        <f t="shared" si="198"/>
        <v/>
      </c>
      <c r="F2137" s="21" t="str">
        <f>IF('Lay Out'!A2137&gt;1,'Lay Out'!C2137,"")</f>
        <v/>
      </c>
      <c r="G2137">
        <f>'Lay Out'!E2137</f>
        <v>0</v>
      </c>
      <c r="H2137" s="16" t="str">
        <f ca="1">IF('Lay Out'!A2137&gt;3,CONCATENATE('Lay Out'!A2137,RANDBETWEEN(1,99999)),(""))</f>
        <v/>
      </c>
      <c r="I2137" s="16" t="str">
        <f>IF('Lay Out'!A2137&gt;1,'Lay Out'!B2137,"")</f>
        <v/>
      </c>
      <c r="J2137" s="16" t="str">
        <f t="shared" si="199"/>
        <v/>
      </c>
      <c r="K2137" s="16" t="str">
        <f t="shared" si="200"/>
        <v/>
      </c>
      <c r="L2137" s="16" t="str" cm="1">
        <f t="array" ref="L2137">IF(E2137="","",_xlfn.IFS(E2137=18,40,E2137=16,3,E2137=10,10))</f>
        <v/>
      </c>
      <c r="M2137" s="22" t="str">
        <f>IF(E2137=18,'Lay Out'!D2137,IF(E2137=10,'Lay Out'!D2137,IF(E2137=16,'Lay Out'!D2137,"")))</f>
        <v/>
      </c>
      <c r="N2137" s="16" t="str">
        <f>IF(K2137=1,'Lay Out'!G2137,"")</f>
        <v/>
      </c>
      <c r="O2137" s="23" t="str">
        <f>IF(K2137=1,'Lay Out'!$J$25,"")</f>
        <v/>
      </c>
      <c r="P2137">
        <f t="shared" si="201"/>
        <v>90646</v>
      </c>
      <c r="Q2137" s="16" t="str">
        <f>IF(K2137=1,'Lay Out'!F2137,"")</f>
        <v/>
      </c>
    </row>
    <row r="2138" spans="1:17" ht="14.4">
      <c r="A2138" t="str">
        <f>IF(C2138="no",_xlfn.XLOOKUP(D2138,'BASE BANCOS'!B:B,'BASE BANCOS'!C:C,"",0,1),IF(C2138&gt;2,_xlfn.XLOOKUP(D2138,'BASE BANCOS'!A:A,'BASE BANCOS'!C:C,"",0,1),""))</f>
        <v/>
      </c>
      <c r="B2138" s="16" t="str">
        <f>_xlfn.XLOOKUP(A2138,'BASE BANCOS'!C:C,'BASE BANCOS'!B:B,"",0,1)</f>
        <v/>
      </c>
      <c r="C2138" t="str">
        <f t="shared" si="203"/>
        <v/>
      </c>
      <c r="D2138" s="16">
        <f t="shared" si="202"/>
        <v>0</v>
      </c>
      <c r="E2138" t="str">
        <f t="shared" si="198"/>
        <v/>
      </c>
      <c r="F2138" s="21" t="str">
        <f>IF('Lay Out'!A2138&gt;1,'Lay Out'!C2138,"")</f>
        <v/>
      </c>
      <c r="G2138">
        <f>'Lay Out'!E2138</f>
        <v>0</v>
      </c>
      <c r="H2138" s="16" t="str">
        <f ca="1">IF('Lay Out'!A2138&gt;3,CONCATENATE('Lay Out'!A2138,RANDBETWEEN(1,99999)),(""))</f>
        <v/>
      </c>
      <c r="I2138" s="16" t="str">
        <f>IF('Lay Out'!A2138&gt;1,'Lay Out'!B2138,"")</f>
        <v/>
      </c>
      <c r="J2138" s="16" t="str">
        <f t="shared" si="199"/>
        <v/>
      </c>
      <c r="K2138" s="16" t="str">
        <f t="shared" si="200"/>
        <v/>
      </c>
      <c r="L2138" s="16" t="str" cm="1">
        <f t="array" ref="L2138">IF(E2138="","",_xlfn.IFS(E2138=18,40,E2138=16,3,E2138=10,10))</f>
        <v/>
      </c>
      <c r="M2138" s="22" t="str">
        <f>IF(E2138=18,'Lay Out'!D2138,IF(E2138=10,'Lay Out'!D2138,IF(E2138=16,'Lay Out'!D2138,"")))</f>
        <v/>
      </c>
      <c r="N2138" s="16" t="str">
        <f>IF(K2138=1,'Lay Out'!G2138,"")</f>
        <v/>
      </c>
      <c r="O2138" s="23" t="str">
        <f>IF(K2138=1,'Lay Out'!$J$25,"")</f>
        <v/>
      </c>
      <c r="P2138">
        <f t="shared" si="201"/>
        <v>90646</v>
      </c>
      <c r="Q2138" s="16" t="str">
        <f>IF(K2138=1,'Lay Out'!F2138,"")</f>
        <v/>
      </c>
    </row>
    <row r="2139" spans="1:17" ht="14.4">
      <c r="A2139" t="str">
        <f>IF(C2139="no",_xlfn.XLOOKUP(D2139,'BASE BANCOS'!B:B,'BASE BANCOS'!C:C,"",0,1),IF(C2139&gt;2,_xlfn.XLOOKUP(D2139,'BASE BANCOS'!A:A,'BASE BANCOS'!C:C,"",0,1),""))</f>
        <v/>
      </c>
      <c r="B2139" s="16" t="str">
        <f>_xlfn.XLOOKUP(A2139,'BASE BANCOS'!C:C,'BASE BANCOS'!B:B,"",0,1)</f>
        <v/>
      </c>
      <c r="C2139" t="str">
        <f t="shared" si="203"/>
        <v/>
      </c>
      <c r="D2139" s="16">
        <f t="shared" si="202"/>
        <v>0</v>
      </c>
      <c r="E2139" t="str">
        <f t="shared" si="198"/>
        <v/>
      </c>
      <c r="F2139" s="21" t="str">
        <f>IF('Lay Out'!A2139&gt;1,'Lay Out'!C2139,"")</f>
        <v/>
      </c>
      <c r="G2139">
        <f>'Lay Out'!E2139</f>
        <v>0</v>
      </c>
      <c r="H2139" s="16" t="str">
        <f ca="1">IF('Lay Out'!A2139&gt;3,CONCATENATE('Lay Out'!A2139,RANDBETWEEN(1,99999)),(""))</f>
        <v/>
      </c>
      <c r="I2139" s="16" t="str">
        <f>IF('Lay Out'!A2139&gt;1,'Lay Out'!B2139,"")</f>
        <v/>
      </c>
      <c r="J2139" s="16" t="str">
        <f t="shared" si="199"/>
        <v/>
      </c>
      <c r="K2139" s="16" t="str">
        <f t="shared" si="200"/>
        <v/>
      </c>
      <c r="L2139" s="16" t="str" cm="1">
        <f t="array" ref="L2139">IF(E2139="","",_xlfn.IFS(E2139=18,40,E2139=16,3,E2139=10,10))</f>
        <v/>
      </c>
      <c r="M2139" s="22" t="str">
        <f>IF(E2139=18,'Lay Out'!D2139,IF(E2139=10,'Lay Out'!D2139,IF(E2139=16,'Lay Out'!D2139,"")))</f>
        <v/>
      </c>
      <c r="N2139" s="16" t="str">
        <f>IF(K2139=1,'Lay Out'!G2139,"")</f>
        <v/>
      </c>
      <c r="O2139" s="23" t="str">
        <f>IF(K2139=1,'Lay Out'!$J$25,"")</f>
        <v/>
      </c>
      <c r="P2139">
        <f t="shared" si="201"/>
        <v>90646</v>
      </c>
      <c r="Q2139" s="16" t="str">
        <f>IF(K2139=1,'Lay Out'!F2139,"")</f>
        <v/>
      </c>
    </row>
    <row r="2140" spans="1:17" ht="14.4">
      <c r="A2140" t="str">
        <f>IF(C2140="no",_xlfn.XLOOKUP(D2140,'BASE BANCOS'!B:B,'BASE BANCOS'!C:C,"",0,1),IF(C2140&gt;2,_xlfn.XLOOKUP(D2140,'BASE BANCOS'!A:A,'BASE BANCOS'!C:C,"",0,1),""))</f>
        <v/>
      </c>
      <c r="B2140" s="16" t="str">
        <f>_xlfn.XLOOKUP(A2140,'BASE BANCOS'!C:C,'BASE BANCOS'!B:B,"",0,1)</f>
        <v/>
      </c>
      <c r="C2140" t="str">
        <f t="shared" si="203"/>
        <v/>
      </c>
      <c r="D2140" s="16">
        <f t="shared" si="202"/>
        <v>0</v>
      </c>
      <c r="E2140" t="str">
        <f t="shared" si="198"/>
        <v/>
      </c>
      <c r="F2140" s="21" t="str">
        <f>IF('Lay Out'!A2140&gt;1,'Lay Out'!C2140,"")</f>
        <v/>
      </c>
      <c r="G2140">
        <f>'Lay Out'!E2140</f>
        <v>0</v>
      </c>
      <c r="H2140" s="16" t="str">
        <f ca="1">IF('Lay Out'!A2140&gt;3,CONCATENATE('Lay Out'!A2140,RANDBETWEEN(1,99999)),(""))</f>
        <v/>
      </c>
      <c r="I2140" s="16" t="str">
        <f>IF('Lay Out'!A2140&gt;1,'Lay Out'!B2140,"")</f>
        <v/>
      </c>
      <c r="J2140" s="16" t="str">
        <f t="shared" si="199"/>
        <v/>
      </c>
      <c r="K2140" s="16" t="str">
        <f t="shared" si="200"/>
        <v/>
      </c>
      <c r="L2140" s="16" t="str" cm="1">
        <f t="array" ref="L2140">IF(E2140="","",_xlfn.IFS(E2140=18,40,E2140=16,3,E2140=10,10))</f>
        <v/>
      </c>
      <c r="M2140" s="22" t="str">
        <f>IF(E2140=18,'Lay Out'!D2140,IF(E2140=10,'Lay Out'!D2140,IF(E2140=16,'Lay Out'!D2140,"")))</f>
        <v/>
      </c>
      <c r="N2140" s="16" t="str">
        <f>IF(K2140=1,'Lay Out'!G2140,"")</f>
        <v/>
      </c>
      <c r="O2140" s="23" t="str">
        <f>IF(K2140=1,'Lay Out'!$J$25,"")</f>
        <v/>
      </c>
      <c r="P2140">
        <f t="shared" si="201"/>
        <v>90646</v>
      </c>
      <c r="Q2140" s="16" t="str">
        <f>IF(K2140=1,'Lay Out'!F2140,"")</f>
        <v/>
      </c>
    </row>
    <row r="2141" spans="1:17" ht="14.4">
      <c r="A2141" t="str">
        <f>IF(C2141="no",_xlfn.XLOOKUP(D2141,'BASE BANCOS'!B:B,'BASE BANCOS'!C:C,"",0,1),IF(C2141&gt;2,_xlfn.XLOOKUP(D2141,'BASE BANCOS'!A:A,'BASE BANCOS'!C:C,"",0,1),""))</f>
        <v/>
      </c>
      <c r="B2141" s="16" t="str">
        <f>_xlfn.XLOOKUP(A2141,'BASE BANCOS'!C:C,'BASE BANCOS'!B:B,"",0,1)</f>
        <v/>
      </c>
      <c r="C2141" t="str">
        <f t="shared" si="203"/>
        <v/>
      </c>
      <c r="D2141" s="16">
        <f t="shared" si="202"/>
        <v>0</v>
      </c>
      <c r="E2141" t="str">
        <f t="shared" si="198"/>
        <v/>
      </c>
      <c r="F2141" s="21" t="str">
        <f>IF('Lay Out'!A2141&gt;1,'Lay Out'!C2141,"")</f>
        <v/>
      </c>
      <c r="G2141">
        <f>'Lay Out'!E2141</f>
        <v>0</v>
      </c>
      <c r="H2141" s="16" t="str">
        <f ca="1">IF('Lay Out'!A2141&gt;3,CONCATENATE('Lay Out'!A2141,RANDBETWEEN(1,99999)),(""))</f>
        <v/>
      </c>
      <c r="I2141" s="16" t="str">
        <f>IF('Lay Out'!A2141&gt;1,'Lay Out'!B2141,"")</f>
        <v/>
      </c>
      <c r="J2141" s="16" t="str">
        <f t="shared" si="199"/>
        <v/>
      </c>
      <c r="K2141" s="16" t="str">
        <f t="shared" si="200"/>
        <v/>
      </c>
      <c r="L2141" s="16" t="str" cm="1">
        <f t="array" ref="L2141">IF(E2141="","",_xlfn.IFS(E2141=18,40,E2141=16,3,E2141=10,10))</f>
        <v/>
      </c>
      <c r="M2141" s="22" t="str">
        <f>IF(E2141=18,'Lay Out'!D2141,IF(E2141=10,'Lay Out'!D2141,IF(E2141=16,'Lay Out'!D2141,"")))</f>
        <v/>
      </c>
      <c r="N2141" s="16" t="str">
        <f>IF(K2141=1,'Lay Out'!G2141,"")</f>
        <v/>
      </c>
      <c r="O2141" s="23" t="str">
        <f>IF(K2141=1,'Lay Out'!$J$25,"")</f>
        <v/>
      </c>
      <c r="P2141">
        <f t="shared" si="201"/>
        <v>90646</v>
      </c>
      <c r="Q2141" s="16" t="str">
        <f>IF(K2141=1,'Lay Out'!F2141,"")</f>
        <v/>
      </c>
    </row>
    <row r="2142" spans="1:17" ht="14.4">
      <c r="A2142" t="str">
        <f>IF(C2142="no",_xlfn.XLOOKUP(D2142,'BASE BANCOS'!B:B,'BASE BANCOS'!C:C,"",0,1),IF(C2142&gt;2,_xlfn.XLOOKUP(D2142,'BASE BANCOS'!A:A,'BASE BANCOS'!C:C,"",0,1),""))</f>
        <v/>
      </c>
      <c r="B2142" s="16" t="str">
        <f>_xlfn.XLOOKUP(A2142,'BASE BANCOS'!C:C,'BASE BANCOS'!B:B,"",0,1)</f>
        <v/>
      </c>
      <c r="C2142" t="str">
        <f t="shared" si="203"/>
        <v/>
      </c>
      <c r="D2142" s="16">
        <f t="shared" si="202"/>
        <v>0</v>
      </c>
      <c r="E2142" t="str">
        <f t="shared" si="198"/>
        <v/>
      </c>
      <c r="F2142" s="21" t="str">
        <f>IF('Lay Out'!A2142&gt;1,'Lay Out'!C2142,"")</f>
        <v/>
      </c>
      <c r="G2142">
        <f>'Lay Out'!E2142</f>
        <v>0</v>
      </c>
      <c r="H2142" s="16" t="str">
        <f ca="1">IF('Lay Out'!A2142&gt;3,CONCATENATE('Lay Out'!A2142,RANDBETWEEN(1,99999)),(""))</f>
        <v/>
      </c>
      <c r="I2142" s="16" t="str">
        <f>IF('Lay Out'!A2142&gt;1,'Lay Out'!B2142,"")</f>
        <v/>
      </c>
      <c r="J2142" s="16" t="str">
        <f t="shared" si="199"/>
        <v/>
      </c>
      <c r="K2142" s="16" t="str">
        <f t="shared" si="200"/>
        <v/>
      </c>
      <c r="L2142" s="16" t="str" cm="1">
        <f t="array" ref="L2142">IF(E2142="","",_xlfn.IFS(E2142=18,40,E2142=16,3,E2142=10,10))</f>
        <v/>
      </c>
      <c r="M2142" s="22" t="str">
        <f>IF(E2142=18,'Lay Out'!D2142,IF(E2142=10,'Lay Out'!D2142,IF(E2142=16,'Lay Out'!D2142,"")))</f>
        <v/>
      </c>
      <c r="N2142" s="16" t="str">
        <f>IF(K2142=1,'Lay Out'!G2142,"")</f>
        <v/>
      </c>
      <c r="O2142" s="23" t="str">
        <f>IF(K2142=1,'Lay Out'!$J$25,"")</f>
        <v/>
      </c>
      <c r="P2142">
        <f t="shared" si="201"/>
        <v>90646</v>
      </c>
      <c r="Q2142" s="16" t="str">
        <f>IF(K2142=1,'Lay Out'!F2142,"")</f>
        <v/>
      </c>
    </row>
    <row r="2143" spans="1:17" ht="14.4">
      <c r="A2143" t="str">
        <f>IF(C2143="no",_xlfn.XLOOKUP(D2143,'BASE BANCOS'!B:B,'BASE BANCOS'!C:C,"",0,1),IF(C2143&gt;2,_xlfn.XLOOKUP(D2143,'BASE BANCOS'!A:A,'BASE BANCOS'!C:C,"",0,1),""))</f>
        <v/>
      </c>
      <c r="B2143" s="16" t="str">
        <f>_xlfn.XLOOKUP(A2143,'BASE BANCOS'!C:C,'BASE BANCOS'!B:B,"",0,1)</f>
        <v/>
      </c>
      <c r="C2143" t="str">
        <f t="shared" si="203"/>
        <v/>
      </c>
      <c r="D2143" s="16">
        <f t="shared" si="202"/>
        <v>0</v>
      </c>
      <c r="E2143" t="str">
        <f t="shared" si="198"/>
        <v/>
      </c>
      <c r="F2143" s="21" t="str">
        <f>IF('Lay Out'!A2143&gt;1,'Lay Out'!C2143,"")</f>
        <v/>
      </c>
      <c r="G2143">
        <f>'Lay Out'!E2143</f>
        <v>0</v>
      </c>
      <c r="H2143" s="16" t="str">
        <f ca="1">IF('Lay Out'!A2143&gt;3,CONCATENATE('Lay Out'!A2143,RANDBETWEEN(1,99999)),(""))</f>
        <v/>
      </c>
      <c r="I2143" s="16" t="str">
        <f>IF('Lay Out'!A2143&gt;1,'Lay Out'!B2143,"")</f>
        <v/>
      </c>
      <c r="J2143" s="16" t="str">
        <f t="shared" si="199"/>
        <v/>
      </c>
      <c r="K2143" s="16" t="str">
        <f t="shared" si="200"/>
        <v/>
      </c>
      <c r="L2143" s="16" t="str" cm="1">
        <f t="array" ref="L2143">IF(E2143="","",_xlfn.IFS(E2143=18,40,E2143=16,3,E2143=10,10))</f>
        <v/>
      </c>
      <c r="M2143" s="22" t="str">
        <f>IF(E2143=18,'Lay Out'!D2143,IF(E2143=10,'Lay Out'!D2143,IF(E2143=16,'Lay Out'!D2143,"")))</f>
        <v/>
      </c>
      <c r="N2143" s="16" t="str">
        <f>IF(K2143=1,'Lay Out'!G2143,"")</f>
        <v/>
      </c>
      <c r="O2143" s="23" t="str">
        <f>IF(K2143=1,'Lay Out'!$J$25,"")</f>
        <v/>
      </c>
      <c r="P2143">
        <f t="shared" si="201"/>
        <v>90646</v>
      </c>
      <c r="Q2143" s="16" t="str">
        <f>IF(K2143=1,'Lay Out'!F2143,"")</f>
        <v/>
      </c>
    </row>
    <row r="2144" spans="1:17" ht="14.4">
      <c r="A2144" t="str">
        <f>IF(C2144="no",_xlfn.XLOOKUP(D2144,'BASE BANCOS'!B:B,'BASE BANCOS'!C:C,"",0,1),IF(C2144&gt;2,_xlfn.XLOOKUP(D2144,'BASE BANCOS'!A:A,'BASE BANCOS'!C:C,"",0,1),""))</f>
        <v/>
      </c>
      <c r="B2144" s="16" t="str">
        <f>_xlfn.XLOOKUP(A2144,'BASE BANCOS'!C:C,'BASE BANCOS'!B:B,"",0,1)</f>
        <v/>
      </c>
      <c r="C2144" t="str">
        <f t="shared" si="203"/>
        <v/>
      </c>
      <c r="D2144" s="16">
        <f t="shared" si="202"/>
        <v>0</v>
      </c>
      <c r="E2144" t="str">
        <f t="shared" si="198"/>
        <v/>
      </c>
      <c r="F2144" s="21" t="str">
        <f>IF('Lay Out'!A2144&gt;1,'Lay Out'!C2144,"")</f>
        <v/>
      </c>
      <c r="G2144">
        <f>'Lay Out'!E2144</f>
        <v>0</v>
      </c>
      <c r="H2144" s="16" t="str">
        <f ca="1">IF('Lay Out'!A2144&gt;3,CONCATENATE('Lay Out'!A2144,RANDBETWEEN(1,99999)),(""))</f>
        <v/>
      </c>
      <c r="I2144" s="16" t="str">
        <f>IF('Lay Out'!A2144&gt;1,'Lay Out'!B2144,"")</f>
        <v/>
      </c>
      <c r="J2144" s="16" t="str">
        <f t="shared" si="199"/>
        <v/>
      </c>
      <c r="K2144" s="16" t="str">
        <f t="shared" si="200"/>
        <v/>
      </c>
      <c r="L2144" s="16" t="str" cm="1">
        <f t="array" ref="L2144">IF(E2144="","",_xlfn.IFS(E2144=18,40,E2144=16,3,E2144=10,10))</f>
        <v/>
      </c>
      <c r="M2144" s="22" t="str">
        <f>IF(E2144=18,'Lay Out'!D2144,IF(E2144=10,'Lay Out'!D2144,IF(E2144=16,'Lay Out'!D2144,"")))</f>
        <v/>
      </c>
      <c r="N2144" s="16" t="str">
        <f>IF(K2144=1,'Lay Out'!G2144,"")</f>
        <v/>
      </c>
      <c r="O2144" s="23" t="str">
        <f>IF(K2144=1,'Lay Out'!$J$25,"")</f>
        <v/>
      </c>
      <c r="P2144">
        <f t="shared" si="201"/>
        <v>90646</v>
      </c>
      <c r="Q2144" s="16" t="str">
        <f>IF(K2144=1,'Lay Out'!F2144,"")</f>
        <v/>
      </c>
    </row>
    <row r="2145" spans="1:17" ht="14.4">
      <c r="A2145" t="str">
        <f>IF(C2145="no",_xlfn.XLOOKUP(D2145,'BASE BANCOS'!B:B,'BASE BANCOS'!C:C,"",0,1),IF(C2145&gt;2,_xlfn.XLOOKUP(D2145,'BASE BANCOS'!A:A,'BASE BANCOS'!C:C,"",0,1),""))</f>
        <v/>
      </c>
      <c r="B2145" s="16" t="str">
        <f>_xlfn.XLOOKUP(A2145,'BASE BANCOS'!C:C,'BASE BANCOS'!B:B,"",0,1)</f>
        <v/>
      </c>
      <c r="C2145" t="str">
        <f t="shared" si="203"/>
        <v/>
      </c>
      <c r="D2145" s="16">
        <f t="shared" si="202"/>
        <v>0</v>
      </c>
      <c r="E2145" t="str">
        <f t="shared" si="198"/>
        <v/>
      </c>
      <c r="F2145" s="21" t="str">
        <f>IF('Lay Out'!A2145&gt;1,'Lay Out'!C2145,"")</f>
        <v/>
      </c>
      <c r="G2145">
        <f>'Lay Out'!E2145</f>
        <v>0</v>
      </c>
      <c r="H2145" s="16" t="str">
        <f ca="1">IF('Lay Out'!A2145&gt;3,CONCATENATE('Lay Out'!A2145,RANDBETWEEN(1,99999)),(""))</f>
        <v/>
      </c>
      <c r="I2145" s="16" t="str">
        <f>IF('Lay Out'!A2145&gt;1,'Lay Out'!B2145,"")</f>
        <v/>
      </c>
      <c r="J2145" s="16" t="str">
        <f t="shared" si="199"/>
        <v/>
      </c>
      <c r="K2145" s="16" t="str">
        <f t="shared" si="200"/>
        <v/>
      </c>
      <c r="L2145" s="16" t="str" cm="1">
        <f t="array" ref="L2145">IF(E2145="","",_xlfn.IFS(E2145=18,40,E2145=16,3,E2145=10,10))</f>
        <v/>
      </c>
      <c r="M2145" s="22" t="str">
        <f>IF(E2145=18,'Lay Out'!D2145,IF(E2145=10,'Lay Out'!D2145,IF(E2145=16,'Lay Out'!D2145,"")))</f>
        <v/>
      </c>
      <c r="N2145" s="16" t="str">
        <f>IF(K2145=1,'Lay Out'!G2145,"")</f>
        <v/>
      </c>
      <c r="O2145" s="23" t="str">
        <f>IF(K2145=1,'Lay Out'!$J$25,"")</f>
        <v/>
      </c>
      <c r="P2145">
        <f t="shared" si="201"/>
        <v>90646</v>
      </c>
      <c r="Q2145" s="16" t="str">
        <f>IF(K2145=1,'Lay Out'!F2145,"")</f>
        <v/>
      </c>
    </row>
    <row r="2146" spans="1:17" ht="14.4">
      <c r="A2146" t="str">
        <f>IF(C2146="no",_xlfn.XLOOKUP(D2146,'BASE BANCOS'!B:B,'BASE BANCOS'!C:C,"",0,1),IF(C2146&gt;2,_xlfn.XLOOKUP(D2146,'BASE BANCOS'!A:A,'BASE BANCOS'!C:C,"",0,1),""))</f>
        <v/>
      </c>
      <c r="B2146" s="16" t="str">
        <f>_xlfn.XLOOKUP(A2146,'BASE BANCOS'!C:C,'BASE BANCOS'!B:B,"",0,1)</f>
        <v/>
      </c>
      <c r="C2146" t="str">
        <f t="shared" si="203"/>
        <v/>
      </c>
      <c r="D2146" s="16">
        <f t="shared" si="202"/>
        <v>0</v>
      </c>
      <c r="E2146" t="str">
        <f t="shared" si="198"/>
        <v/>
      </c>
      <c r="F2146" s="21" t="str">
        <f>IF('Lay Out'!A2146&gt;1,'Lay Out'!C2146,"")</f>
        <v/>
      </c>
      <c r="G2146">
        <f>'Lay Out'!E2146</f>
        <v>0</v>
      </c>
      <c r="H2146" s="16" t="str">
        <f ca="1">IF('Lay Out'!A2146&gt;3,CONCATENATE('Lay Out'!A2146,RANDBETWEEN(1,99999)),(""))</f>
        <v/>
      </c>
      <c r="I2146" s="16" t="str">
        <f>IF('Lay Out'!A2146&gt;1,'Lay Out'!B2146,"")</f>
        <v/>
      </c>
      <c r="J2146" s="16" t="str">
        <f t="shared" si="199"/>
        <v/>
      </c>
      <c r="K2146" s="16" t="str">
        <f t="shared" si="200"/>
        <v/>
      </c>
      <c r="L2146" s="16" t="str" cm="1">
        <f t="array" ref="L2146">IF(E2146="","",_xlfn.IFS(E2146=18,40,E2146=16,3,E2146=10,10))</f>
        <v/>
      </c>
      <c r="M2146" s="22" t="str">
        <f>IF(E2146=18,'Lay Out'!D2146,IF(E2146=10,'Lay Out'!D2146,IF(E2146=16,'Lay Out'!D2146,"")))</f>
        <v/>
      </c>
      <c r="N2146" s="16" t="str">
        <f>IF(K2146=1,'Lay Out'!G2146,"")</f>
        <v/>
      </c>
      <c r="O2146" s="23" t="str">
        <f>IF(K2146=1,'Lay Out'!$J$25,"")</f>
        <v/>
      </c>
      <c r="P2146">
        <f t="shared" si="201"/>
        <v>90646</v>
      </c>
      <c r="Q2146" s="16" t="str">
        <f>IF(K2146=1,'Lay Out'!F2146,"")</f>
        <v/>
      </c>
    </row>
    <row r="2147" spans="1:17" ht="14.4">
      <c r="A2147" t="str">
        <f>IF(C2147="no",_xlfn.XLOOKUP(D2147,'BASE BANCOS'!B:B,'BASE BANCOS'!C:C,"",0,1),IF(C2147&gt;2,_xlfn.XLOOKUP(D2147,'BASE BANCOS'!A:A,'BASE BANCOS'!C:C,"",0,1),""))</f>
        <v/>
      </c>
      <c r="B2147" s="16" t="str">
        <f>_xlfn.XLOOKUP(A2147,'BASE BANCOS'!C:C,'BASE BANCOS'!B:B,"",0,1)</f>
        <v/>
      </c>
      <c r="C2147" t="str">
        <f t="shared" si="203"/>
        <v/>
      </c>
      <c r="D2147" s="16">
        <f t="shared" si="202"/>
        <v>0</v>
      </c>
      <c r="E2147" t="str">
        <f t="shared" si="198"/>
        <v/>
      </c>
      <c r="F2147" s="21" t="str">
        <f>IF('Lay Out'!A2147&gt;1,'Lay Out'!C2147,"")</f>
        <v/>
      </c>
      <c r="G2147">
        <f>'Lay Out'!E2147</f>
        <v>0</v>
      </c>
      <c r="H2147" s="16" t="str">
        <f ca="1">IF('Lay Out'!A2147&gt;3,CONCATENATE('Lay Out'!A2147,RANDBETWEEN(1,99999)),(""))</f>
        <v/>
      </c>
      <c r="I2147" s="16" t="str">
        <f>IF('Lay Out'!A2147&gt;1,'Lay Out'!B2147,"")</f>
        <v/>
      </c>
      <c r="J2147" s="16" t="str">
        <f t="shared" si="199"/>
        <v/>
      </c>
      <c r="K2147" s="16" t="str">
        <f t="shared" si="200"/>
        <v/>
      </c>
      <c r="L2147" s="16" t="str" cm="1">
        <f t="array" ref="L2147">IF(E2147="","",_xlfn.IFS(E2147=18,40,E2147=16,3,E2147=10,10))</f>
        <v/>
      </c>
      <c r="M2147" s="22" t="str">
        <f>IF(E2147=18,'Lay Out'!D2147,IF(E2147=10,'Lay Out'!D2147,IF(E2147=16,'Lay Out'!D2147,"")))</f>
        <v/>
      </c>
      <c r="N2147" s="16" t="str">
        <f>IF(K2147=1,'Lay Out'!G2147,"")</f>
        <v/>
      </c>
      <c r="O2147" s="23" t="str">
        <f>IF(K2147=1,'Lay Out'!$J$25,"")</f>
        <v/>
      </c>
      <c r="P2147">
        <f t="shared" si="201"/>
        <v>90646</v>
      </c>
      <c r="Q2147" s="16" t="str">
        <f>IF(K2147=1,'Lay Out'!F2147,"")</f>
        <v/>
      </c>
    </row>
    <row r="2148" spans="1:17" ht="14.4">
      <c r="A2148" t="str">
        <f>IF(C2148="no",_xlfn.XLOOKUP(D2148,'BASE BANCOS'!B:B,'BASE BANCOS'!C:C,"",0,1),IF(C2148&gt;2,_xlfn.XLOOKUP(D2148,'BASE BANCOS'!A:A,'BASE BANCOS'!C:C,"",0,1),""))</f>
        <v/>
      </c>
      <c r="B2148" s="16" t="str">
        <f>_xlfn.XLOOKUP(A2148,'BASE BANCOS'!C:C,'BASE BANCOS'!B:B,"",0,1)</f>
        <v/>
      </c>
      <c r="C2148" t="str">
        <f t="shared" si="203"/>
        <v/>
      </c>
      <c r="D2148" s="16">
        <f t="shared" si="202"/>
        <v>0</v>
      </c>
      <c r="E2148" t="str">
        <f t="shared" si="198"/>
        <v/>
      </c>
      <c r="F2148" s="21" t="str">
        <f>IF('Lay Out'!A2148&gt;1,'Lay Out'!C2148,"")</f>
        <v/>
      </c>
      <c r="G2148">
        <f>'Lay Out'!E2148</f>
        <v>0</v>
      </c>
      <c r="H2148" s="16" t="str">
        <f ca="1">IF('Lay Out'!A2148&gt;3,CONCATENATE('Lay Out'!A2148,RANDBETWEEN(1,99999)),(""))</f>
        <v/>
      </c>
      <c r="I2148" s="16" t="str">
        <f>IF('Lay Out'!A2148&gt;1,'Lay Out'!B2148,"")</f>
        <v/>
      </c>
      <c r="J2148" s="16" t="str">
        <f t="shared" si="199"/>
        <v/>
      </c>
      <c r="K2148" s="16" t="str">
        <f t="shared" si="200"/>
        <v/>
      </c>
      <c r="L2148" s="16" t="str" cm="1">
        <f t="array" ref="L2148">IF(E2148="","",_xlfn.IFS(E2148=18,40,E2148=16,3,E2148=10,10))</f>
        <v/>
      </c>
      <c r="M2148" s="22" t="str">
        <f>IF(E2148=18,'Lay Out'!D2148,IF(E2148=10,'Lay Out'!D2148,IF(E2148=16,'Lay Out'!D2148,"")))</f>
        <v/>
      </c>
      <c r="N2148" s="16" t="str">
        <f>IF(K2148=1,'Lay Out'!G2148,"")</f>
        <v/>
      </c>
      <c r="O2148" s="23" t="str">
        <f>IF(K2148=1,'Lay Out'!$J$25,"")</f>
        <v/>
      </c>
      <c r="P2148">
        <f t="shared" si="201"/>
        <v>90646</v>
      </c>
      <c r="Q2148" s="16" t="str">
        <f>IF(K2148=1,'Lay Out'!F2148,"")</f>
        <v/>
      </c>
    </row>
    <row r="2149" spans="1:17" ht="14.4">
      <c r="A2149" t="str">
        <f>IF(C2149="no",_xlfn.XLOOKUP(D2149,'BASE BANCOS'!B:B,'BASE BANCOS'!C:C,"",0,1),IF(C2149&gt;2,_xlfn.XLOOKUP(D2149,'BASE BANCOS'!A:A,'BASE BANCOS'!C:C,"",0,1),""))</f>
        <v/>
      </c>
      <c r="B2149" s="16" t="str">
        <f>_xlfn.XLOOKUP(A2149,'BASE BANCOS'!C:C,'BASE BANCOS'!B:B,"",0,1)</f>
        <v/>
      </c>
      <c r="C2149" t="str">
        <f t="shared" si="203"/>
        <v/>
      </c>
      <c r="D2149" s="16">
        <f t="shared" si="202"/>
        <v>0</v>
      </c>
      <c r="E2149" t="str">
        <f t="shared" si="198"/>
        <v/>
      </c>
      <c r="F2149" s="21" t="str">
        <f>IF('Lay Out'!A2149&gt;1,'Lay Out'!C2149,"")</f>
        <v/>
      </c>
      <c r="G2149">
        <f>'Lay Out'!E2149</f>
        <v>0</v>
      </c>
      <c r="H2149" s="16" t="str">
        <f ca="1">IF('Lay Out'!A2149&gt;3,CONCATENATE('Lay Out'!A2149,RANDBETWEEN(1,99999)),(""))</f>
        <v/>
      </c>
      <c r="I2149" s="16" t="str">
        <f>IF('Lay Out'!A2149&gt;1,'Lay Out'!B2149,"")</f>
        <v/>
      </c>
      <c r="J2149" s="16" t="str">
        <f t="shared" si="199"/>
        <v/>
      </c>
      <c r="K2149" s="16" t="str">
        <f t="shared" si="200"/>
        <v/>
      </c>
      <c r="L2149" s="16" t="str" cm="1">
        <f t="array" ref="L2149">IF(E2149="","",_xlfn.IFS(E2149=18,40,E2149=16,3,E2149=10,10))</f>
        <v/>
      </c>
      <c r="M2149" s="22" t="str">
        <f>IF(E2149=18,'Lay Out'!D2149,IF(E2149=10,'Lay Out'!D2149,IF(E2149=16,'Lay Out'!D2149,"")))</f>
        <v/>
      </c>
      <c r="N2149" s="16" t="str">
        <f>IF(K2149=1,'Lay Out'!G2149,"")</f>
        <v/>
      </c>
      <c r="O2149" s="23" t="str">
        <f>IF(K2149=1,'Lay Out'!$J$25,"")</f>
        <v/>
      </c>
      <c r="P2149">
        <f t="shared" si="201"/>
        <v>90646</v>
      </c>
      <c r="Q2149" s="16" t="str">
        <f>IF(K2149=1,'Lay Out'!F2149,"")</f>
        <v/>
      </c>
    </row>
    <row r="2150" spans="1:17" ht="14.4">
      <c r="A2150" t="str">
        <f>IF(C2150="no",_xlfn.XLOOKUP(D2150,'BASE BANCOS'!B:B,'BASE BANCOS'!C:C,"",0,1),IF(C2150&gt;2,_xlfn.XLOOKUP(D2150,'BASE BANCOS'!A:A,'BASE BANCOS'!C:C,"",0,1),""))</f>
        <v/>
      </c>
      <c r="B2150" s="16" t="str">
        <f>_xlfn.XLOOKUP(A2150,'BASE BANCOS'!C:C,'BASE BANCOS'!B:B,"",0,1)</f>
        <v/>
      </c>
      <c r="C2150" t="str">
        <f t="shared" si="203"/>
        <v/>
      </c>
      <c r="D2150" s="16">
        <f t="shared" si="202"/>
        <v>0</v>
      </c>
      <c r="E2150" t="str">
        <f t="shared" si="198"/>
        <v/>
      </c>
      <c r="F2150" s="21" t="str">
        <f>IF('Lay Out'!A2150&gt;1,'Lay Out'!C2150,"")</f>
        <v/>
      </c>
      <c r="G2150">
        <f>'Lay Out'!E2150</f>
        <v>0</v>
      </c>
      <c r="H2150" s="16" t="str">
        <f ca="1">IF('Lay Out'!A2150&gt;3,CONCATENATE('Lay Out'!A2150,RANDBETWEEN(1,99999)),(""))</f>
        <v/>
      </c>
      <c r="I2150" s="16" t="str">
        <f>IF('Lay Out'!A2150&gt;1,'Lay Out'!B2150,"")</f>
        <v/>
      </c>
      <c r="J2150" s="16" t="str">
        <f t="shared" si="199"/>
        <v/>
      </c>
      <c r="K2150" s="16" t="str">
        <f t="shared" si="200"/>
        <v/>
      </c>
      <c r="L2150" s="16" t="str" cm="1">
        <f t="array" ref="L2150">IF(E2150="","",_xlfn.IFS(E2150=18,40,E2150=16,3,E2150=10,10))</f>
        <v/>
      </c>
      <c r="M2150" s="22" t="str">
        <f>IF(E2150=18,'Lay Out'!D2150,IF(E2150=10,'Lay Out'!D2150,IF(E2150=16,'Lay Out'!D2150,"")))</f>
        <v/>
      </c>
      <c r="N2150" s="16" t="str">
        <f>IF(K2150=1,'Lay Out'!G2150,"")</f>
        <v/>
      </c>
      <c r="O2150" s="23" t="str">
        <f>IF(K2150=1,'Lay Out'!$J$25,"")</f>
        <v/>
      </c>
      <c r="P2150">
        <f t="shared" si="201"/>
        <v>90646</v>
      </c>
      <c r="Q2150" s="16" t="str">
        <f>IF(K2150=1,'Lay Out'!F2150,"")</f>
        <v/>
      </c>
    </row>
    <row r="2151" spans="1:17" ht="14.4">
      <c r="A2151" t="str">
        <f>IF(C2151="no",_xlfn.XLOOKUP(D2151,'BASE BANCOS'!B:B,'BASE BANCOS'!C:C,"",0,1),IF(C2151&gt;2,_xlfn.XLOOKUP(D2151,'BASE BANCOS'!A:A,'BASE BANCOS'!C:C,"",0,1),""))</f>
        <v/>
      </c>
      <c r="B2151" s="16" t="str">
        <f>_xlfn.XLOOKUP(A2151,'BASE BANCOS'!C:C,'BASE BANCOS'!B:B,"",0,1)</f>
        <v/>
      </c>
      <c r="C2151" t="str">
        <f t="shared" si="203"/>
        <v/>
      </c>
      <c r="D2151" s="16">
        <f t="shared" si="202"/>
        <v>0</v>
      </c>
      <c r="E2151" t="str">
        <f t="shared" si="198"/>
        <v/>
      </c>
      <c r="F2151" s="21" t="str">
        <f>IF('Lay Out'!A2151&gt;1,'Lay Out'!C2151,"")</f>
        <v/>
      </c>
      <c r="G2151">
        <f>'Lay Out'!E2151</f>
        <v>0</v>
      </c>
      <c r="H2151" s="16" t="str">
        <f ca="1">IF('Lay Out'!A2151&gt;3,CONCATENATE('Lay Out'!A2151,RANDBETWEEN(1,99999)),(""))</f>
        <v/>
      </c>
      <c r="I2151" s="16" t="str">
        <f>IF('Lay Out'!A2151&gt;1,'Lay Out'!B2151,"")</f>
        <v/>
      </c>
      <c r="J2151" s="16" t="str">
        <f t="shared" si="199"/>
        <v/>
      </c>
      <c r="K2151" s="16" t="str">
        <f t="shared" si="200"/>
        <v/>
      </c>
      <c r="L2151" s="16" t="str" cm="1">
        <f t="array" ref="L2151">IF(E2151="","",_xlfn.IFS(E2151=18,40,E2151=16,3,E2151=10,10))</f>
        <v/>
      </c>
      <c r="M2151" s="22" t="str">
        <f>IF(E2151=18,'Lay Out'!D2151,IF(E2151=10,'Lay Out'!D2151,IF(E2151=16,'Lay Out'!D2151,"")))</f>
        <v/>
      </c>
      <c r="N2151" s="16" t="str">
        <f>IF(K2151=1,'Lay Out'!G2151,"")</f>
        <v/>
      </c>
      <c r="O2151" s="23" t="str">
        <f>IF(K2151=1,'Lay Out'!$J$25,"")</f>
        <v/>
      </c>
      <c r="P2151">
        <f t="shared" si="201"/>
        <v>90646</v>
      </c>
      <c r="Q2151" s="16" t="str">
        <f>IF(K2151=1,'Lay Out'!F2151,"")</f>
        <v/>
      </c>
    </row>
    <row r="2152" spans="1:17" ht="14.4">
      <c r="A2152" t="str">
        <f>IF(C2152="no",_xlfn.XLOOKUP(D2152,'BASE BANCOS'!B:B,'BASE BANCOS'!C:C,"",0,1),IF(C2152&gt;2,_xlfn.XLOOKUP(D2152,'BASE BANCOS'!A:A,'BASE BANCOS'!C:C,"",0,1),""))</f>
        <v/>
      </c>
      <c r="B2152" s="16" t="str">
        <f>_xlfn.XLOOKUP(A2152,'BASE BANCOS'!C:C,'BASE BANCOS'!B:B,"",0,1)</f>
        <v/>
      </c>
      <c r="C2152" t="str">
        <f t="shared" si="203"/>
        <v/>
      </c>
      <c r="D2152" s="16">
        <f t="shared" si="202"/>
        <v>0</v>
      </c>
      <c r="E2152" t="str">
        <f t="shared" si="198"/>
        <v/>
      </c>
      <c r="F2152" s="21" t="str">
        <f>IF('Lay Out'!A2152&gt;1,'Lay Out'!C2152,"")</f>
        <v/>
      </c>
      <c r="G2152">
        <f>'Lay Out'!E2152</f>
        <v>0</v>
      </c>
      <c r="H2152" s="16" t="str">
        <f ca="1">IF('Lay Out'!A2152&gt;3,CONCATENATE('Lay Out'!A2152,RANDBETWEEN(1,99999)),(""))</f>
        <v/>
      </c>
      <c r="I2152" s="16" t="str">
        <f>IF('Lay Out'!A2152&gt;1,'Lay Out'!B2152,"")</f>
        <v/>
      </c>
      <c r="J2152" s="16" t="str">
        <f t="shared" si="199"/>
        <v/>
      </c>
      <c r="K2152" s="16" t="str">
        <f t="shared" si="200"/>
        <v/>
      </c>
      <c r="L2152" s="16" t="str" cm="1">
        <f t="array" ref="L2152">IF(E2152="","",_xlfn.IFS(E2152=18,40,E2152=16,3,E2152=10,10))</f>
        <v/>
      </c>
      <c r="M2152" s="22" t="str">
        <f>IF(E2152=18,'Lay Out'!D2152,IF(E2152=10,'Lay Out'!D2152,IF(E2152=16,'Lay Out'!D2152,"")))</f>
        <v/>
      </c>
      <c r="N2152" s="16" t="str">
        <f>IF(K2152=1,'Lay Out'!G2152,"")</f>
        <v/>
      </c>
      <c r="O2152" s="23" t="str">
        <f>IF(K2152=1,'Lay Out'!$J$25,"")</f>
        <v/>
      </c>
      <c r="P2152">
        <f t="shared" si="201"/>
        <v>90646</v>
      </c>
      <c r="Q2152" s="16" t="str">
        <f>IF(K2152=1,'Lay Out'!F2152,"")</f>
        <v/>
      </c>
    </row>
    <row r="2153" spans="1:17" ht="14.4">
      <c r="A2153" t="str">
        <f>IF(C2153="no",_xlfn.XLOOKUP(D2153,'BASE BANCOS'!B:B,'BASE BANCOS'!C:C,"",0,1),IF(C2153&gt;2,_xlfn.XLOOKUP(D2153,'BASE BANCOS'!A:A,'BASE BANCOS'!C:C,"",0,1),""))</f>
        <v/>
      </c>
      <c r="B2153" s="16" t="str">
        <f>_xlfn.XLOOKUP(A2153,'BASE BANCOS'!C:C,'BASE BANCOS'!B:B,"",0,1)</f>
        <v/>
      </c>
      <c r="C2153" t="str">
        <f t="shared" si="203"/>
        <v/>
      </c>
      <c r="D2153" s="16">
        <f t="shared" si="202"/>
        <v>0</v>
      </c>
      <c r="E2153" t="str">
        <f t="shared" si="198"/>
        <v/>
      </c>
      <c r="F2153" s="21" t="str">
        <f>IF('Lay Out'!A2153&gt;1,'Lay Out'!C2153,"")</f>
        <v/>
      </c>
      <c r="G2153">
        <f>'Lay Out'!E2153</f>
        <v>0</v>
      </c>
      <c r="H2153" s="16" t="str">
        <f ca="1">IF('Lay Out'!A2153&gt;3,CONCATENATE('Lay Out'!A2153,RANDBETWEEN(1,99999)),(""))</f>
        <v/>
      </c>
      <c r="I2153" s="16" t="str">
        <f>IF('Lay Out'!A2153&gt;1,'Lay Out'!B2153,"")</f>
        <v/>
      </c>
      <c r="J2153" s="16" t="str">
        <f t="shared" si="199"/>
        <v/>
      </c>
      <c r="K2153" s="16" t="str">
        <f t="shared" si="200"/>
        <v/>
      </c>
      <c r="L2153" s="16" t="str" cm="1">
        <f t="array" ref="L2153">IF(E2153="","",_xlfn.IFS(E2153=18,40,E2153=16,3,E2153=10,10))</f>
        <v/>
      </c>
      <c r="M2153" s="22" t="str">
        <f>IF(E2153=18,'Lay Out'!D2153,IF(E2153=10,'Lay Out'!D2153,IF(E2153=16,'Lay Out'!D2153,"")))</f>
        <v/>
      </c>
      <c r="N2153" s="16" t="str">
        <f>IF(K2153=1,'Lay Out'!G2153,"")</f>
        <v/>
      </c>
      <c r="O2153" s="23" t="str">
        <f>IF(K2153=1,'Lay Out'!$J$25,"")</f>
        <v/>
      </c>
      <c r="P2153">
        <f t="shared" si="201"/>
        <v>90646</v>
      </c>
      <c r="Q2153" s="16" t="str">
        <f>IF(K2153=1,'Lay Out'!F2153,"")</f>
        <v/>
      </c>
    </row>
    <row r="2154" spans="1:17" ht="14.4">
      <c r="A2154" t="str">
        <f>IF(C2154="no",_xlfn.XLOOKUP(D2154,'BASE BANCOS'!B:B,'BASE BANCOS'!C:C,"",0,1),IF(C2154&gt;2,_xlfn.XLOOKUP(D2154,'BASE BANCOS'!A:A,'BASE BANCOS'!C:C,"",0,1),""))</f>
        <v/>
      </c>
      <c r="B2154" s="16" t="str">
        <f>_xlfn.XLOOKUP(A2154,'BASE BANCOS'!C:C,'BASE BANCOS'!B:B,"",0,1)</f>
        <v/>
      </c>
      <c r="C2154" t="str">
        <f t="shared" si="203"/>
        <v/>
      </c>
      <c r="D2154" s="16">
        <f t="shared" si="202"/>
        <v>0</v>
      </c>
      <c r="E2154" t="str">
        <f t="shared" si="198"/>
        <v/>
      </c>
      <c r="F2154" s="21" t="str">
        <f>IF('Lay Out'!A2154&gt;1,'Lay Out'!C2154,"")</f>
        <v/>
      </c>
      <c r="G2154">
        <f>'Lay Out'!E2154</f>
        <v>0</v>
      </c>
      <c r="H2154" s="16" t="str">
        <f ca="1">IF('Lay Out'!A2154&gt;3,CONCATENATE('Lay Out'!A2154,RANDBETWEEN(1,99999)),(""))</f>
        <v/>
      </c>
      <c r="I2154" s="16" t="str">
        <f>IF('Lay Out'!A2154&gt;1,'Lay Out'!B2154,"")</f>
        <v/>
      </c>
      <c r="J2154" s="16" t="str">
        <f t="shared" si="199"/>
        <v/>
      </c>
      <c r="K2154" s="16" t="str">
        <f t="shared" si="200"/>
        <v/>
      </c>
      <c r="L2154" s="16" t="str" cm="1">
        <f t="array" ref="L2154">IF(E2154="","",_xlfn.IFS(E2154=18,40,E2154=16,3,E2154=10,10))</f>
        <v/>
      </c>
      <c r="M2154" s="22" t="str">
        <f>IF(E2154=18,'Lay Out'!D2154,IF(E2154=10,'Lay Out'!D2154,IF(E2154=16,'Lay Out'!D2154,"")))</f>
        <v/>
      </c>
      <c r="N2154" s="16" t="str">
        <f>IF(K2154=1,'Lay Out'!G2154,"")</f>
        <v/>
      </c>
      <c r="O2154" s="23" t="str">
        <f>IF(K2154=1,'Lay Out'!$J$25,"")</f>
        <v/>
      </c>
      <c r="P2154">
        <f t="shared" si="201"/>
        <v>90646</v>
      </c>
      <c r="Q2154" s="16" t="str">
        <f>IF(K2154=1,'Lay Out'!F2154,"")</f>
        <v/>
      </c>
    </row>
    <row r="2155" spans="1:17" ht="14.4">
      <c r="A2155" t="str">
        <f>IF(C2155="no",_xlfn.XLOOKUP(D2155,'BASE BANCOS'!B:B,'BASE BANCOS'!C:C,"",0,1),IF(C2155&gt;2,_xlfn.XLOOKUP(D2155,'BASE BANCOS'!A:A,'BASE BANCOS'!C:C,"",0,1),""))</f>
        <v/>
      </c>
      <c r="B2155" s="16" t="str">
        <f>_xlfn.XLOOKUP(A2155,'BASE BANCOS'!C:C,'BASE BANCOS'!B:B,"",0,1)</f>
        <v/>
      </c>
      <c r="C2155" t="str">
        <f t="shared" si="203"/>
        <v/>
      </c>
      <c r="D2155" s="16">
        <f t="shared" si="202"/>
        <v>0</v>
      </c>
      <c r="E2155" t="str">
        <f t="shared" si="198"/>
        <v/>
      </c>
      <c r="F2155" s="21" t="str">
        <f>IF('Lay Out'!A2155&gt;1,'Lay Out'!C2155,"")</f>
        <v/>
      </c>
      <c r="G2155">
        <f>'Lay Out'!E2155</f>
        <v>0</v>
      </c>
      <c r="H2155" s="16" t="str">
        <f ca="1">IF('Lay Out'!A2155&gt;3,CONCATENATE('Lay Out'!A2155,RANDBETWEEN(1,99999)),(""))</f>
        <v/>
      </c>
      <c r="I2155" s="16" t="str">
        <f>IF('Lay Out'!A2155&gt;1,'Lay Out'!B2155,"")</f>
        <v/>
      </c>
      <c r="J2155" s="16" t="str">
        <f t="shared" si="199"/>
        <v/>
      </c>
      <c r="K2155" s="16" t="str">
        <f t="shared" si="200"/>
        <v/>
      </c>
      <c r="L2155" s="16" t="str" cm="1">
        <f t="array" ref="L2155">IF(E2155="","",_xlfn.IFS(E2155=18,40,E2155=16,3,E2155=10,10))</f>
        <v/>
      </c>
      <c r="M2155" s="22" t="str">
        <f>IF(E2155=18,'Lay Out'!D2155,IF(E2155=10,'Lay Out'!D2155,IF(E2155=16,'Lay Out'!D2155,"")))</f>
        <v/>
      </c>
      <c r="N2155" s="16" t="str">
        <f>IF(K2155=1,'Lay Out'!G2155,"")</f>
        <v/>
      </c>
      <c r="O2155" s="23" t="str">
        <f>IF(K2155=1,'Lay Out'!$J$25,"")</f>
        <v/>
      </c>
      <c r="P2155">
        <f t="shared" si="201"/>
        <v>90646</v>
      </c>
      <c r="Q2155" s="16" t="str">
        <f>IF(K2155=1,'Lay Out'!F2155,"")</f>
        <v/>
      </c>
    </row>
    <row r="2156" spans="1:17" ht="14.4">
      <c r="A2156" t="str">
        <f>IF(C2156="no",_xlfn.XLOOKUP(D2156,'BASE BANCOS'!B:B,'BASE BANCOS'!C:C,"",0,1),IF(C2156&gt;2,_xlfn.XLOOKUP(D2156,'BASE BANCOS'!A:A,'BASE BANCOS'!C:C,"",0,1),""))</f>
        <v/>
      </c>
      <c r="B2156" s="16" t="str">
        <f>_xlfn.XLOOKUP(A2156,'BASE BANCOS'!C:C,'BASE BANCOS'!B:B,"",0,1)</f>
        <v/>
      </c>
      <c r="C2156" t="str">
        <f t="shared" si="203"/>
        <v/>
      </c>
      <c r="D2156" s="16">
        <f t="shared" si="202"/>
        <v>0</v>
      </c>
      <c r="E2156" t="str">
        <f t="shared" si="198"/>
        <v/>
      </c>
      <c r="F2156" s="21" t="str">
        <f>IF('Lay Out'!A2156&gt;1,'Lay Out'!C2156,"")</f>
        <v/>
      </c>
      <c r="G2156">
        <f>'Lay Out'!E2156</f>
        <v>0</v>
      </c>
      <c r="H2156" s="16" t="str">
        <f ca="1">IF('Lay Out'!A2156&gt;3,CONCATENATE('Lay Out'!A2156,RANDBETWEEN(1,99999)),(""))</f>
        <v/>
      </c>
      <c r="I2156" s="16" t="str">
        <f>IF('Lay Out'!A2156&gt;1,'Lay Out'!B2156,"")</f>
        <v/>
      </c>
      <c r="J2156" s="16" t="str">
        <f t="shared" si="199"/>
        <v/>
      </c>
      <c r="K2156" s="16" t="str">
        <f t="shared" si="200"/>
        <v/>
      </c>
      <c r="L2156" s="16" t="str" cm="1">
        <f t="array" ref="L2156">IF(E2156="","",_xlfn.IFS(E2156=18,40,E2156=16,3,E2156=10,10))</f>
        <v/>
      </c>
      <c r="M2156" s="22" t="str">
        <f>IF(E2156=18,'Lay Out'!D2156,IF(E2156=10,'Lay Out'!D2156,IF(E2156=16,'Lay Out'!D2156,"")))</f>
        <v/>
      </c>
      <c r="N2156" s="16" t="str">
        <f>IF(K2156=1,'Lay Out'!G2156,"")</f>
        <v/>
      </c>
      <c r="O2156" s="23" t="str">
        <f>IF(K2156=1,'Lay Out'!$J$25,"")</f>
        <v/>
      </c>
      <c r="P2156">
        <f t="shared" si="201"/>
        <v>90646</v>
      </c>
      <c r="Q2156" s="16" t="str">
        <f>IF(K2156=1,'Lay Out'!F2156,"")</f>
        <v/>
      </c>
    </row>
    <row r="2157" spans="1:17" ht="14.4">
      <c r="A2157" t="str">
        <f>IF(C2157="no",_xlfn.XLOOKUP(D2157,'BASE BANCOS'!B:B,'BASE BANCOS'!C:C,"",0,1),IF(C2157&gt;2,_xlfn.XLOOKUP(D2157,'BASE BANCOS'!A:A,'BASE BANCOS'!C:C,"",0,1),""))</f>
        <v/>
      </c>
      <c r="B2157" s="16" t="str">
        <f>_xlfn.XLOOKUP(A2157,'BASE BANCOS'!C:C,'BASE BANCOS'!B:B,"",0,1)</f>
        <v/>
      </c>
      <c r="C2157" t="str">
        <f t="shared" si="203"/>
        <v/>
      </c>
      <c r="D2157" s="16">
        <f t="shared" si="202"/>
        <v>0</v>
      </c>
      <c r="E2157" t="str">
        <f t="shared" si="198"/>
        <v/>
      </c>
      <c r="F2157" s="21" t="str">
        <f>IF('Lay Out'!A2157&gt;1,'Lay Out'!C2157,"")</f>
        <v/>
      </c>
      <c r="G2157">
        <f>'Lay Out'!E2157</f>
        <v>0</v>
      </c>
      <c r="H2157" s="16" t="str">
        <f ca="1">IF('Lay Out'!A2157&gt;3,CONCATENATE('Lay Out'!A2157,RANDBETWEEN(1,99999)),(""))</f>
        <v/>
      </c>
      <c r="I2157" s="16" t="str">
        <f>IF('Lay Out'!A2157&gt;1,'Lay Out'!B2157,"")</f>
        <v/>
      </c>
      <c r="J2157" s="16" t="str">
        <f t="shared" si="199"/>
        <v/>
      </c>
      <c r="K2157" s="16" t="str">
        <f t="shared" si="200"/>
        <v/>
      </c>
      <c r="L2157" s="16" t="str" cm="1">
        <f t="array" ref="L2157">IF(E2157="","",_xlfn.IFS(E2157=18,40,E2157=16,3,E2157=10,10))</f>
        <v/>
      </c>
      <c r="M2157" s="22" t="str">
        <f>IF(E2157=18,'Lay Out'!D2157,IF(E2157=10,'Lay Out'!D2157,IF(E2157=16,'Lay Out'!D2157,"")))</f>
        <v/>
      </c>
      <c r="N2157" s="16" t="str">
        <f>IF(K2157=1,'Lay Out'!G2157,"")</f>
        <v/>
      </c>
      <c r="O2157" s="23" t="str">
        <f>IF(K2157=1,'Lay Out'!$J$25,"")</f>
        <v/>
      </c>
      <c r="P2157">
        <f t="shared" si="201"/>
        <v>90646</v>
      </c>
      <c r="Q2157" s="16" t="str">
        <f>IF(K2157=1,'Lay Out'!F2157,"")</f>
        <v/>
      </c>
    </row>
    <row r="2158" spans="1:17" ht="14.4">
      <c r="A2158" t="str">
        <f>IF(C2158="no",_xlfn.XLOOKUP(D2158,'BASE BANCOS'!B:B,'BASE BANCOS'!C:C,"",0,1),IF(C2158&gt;2,_xlfn.XLOOKUP(D2158,'BASE BANCOS'!A:A,'BASE BANCOS'!C:C,"",0,1),""))</f>
        <v/>
      </c>
      <c r="B2158" s="16" t="str">
        <f>_xlfn.XLOOKUP(A2158,'BASE BANCOS'!C:C,'BASE BANCOS'!B:B,"",0,1)</f>
        <v/>
      </c>
      <c r="C2158" t="str">
        <f t="shared" si="203"/>
        <v/>
      </c>
      <c r="D2158" s="16">
        <f t="shared" si="202"/>
        <v>0</v>
      </c>
      <c r="E2158" t="str">
        <f t="shared" si="198"/>
        <v/>
      </c>
      <c r="F2158" s="21" t="str">
        <f>IF('Lay Out'!A2158&gt;1,'Lay Out'!C2158,"")</f>
        <v/>
      </c>
      <c r="G2158">
        <f>'Lay Out'!E2158</f>
        <v>0</v>
      </c>
      <c r="H2158" s="16" t="str">
        <f ca="1">IF('Lay Out'!A2158&gt;3,CONCATENATE('Lay Out'!A2158,RANDBETWEEN(1,99999)),(""))</f>
        <v/>
      </c>
      <c r="I2158" s="16" t="str">
        <f>IF('Lay Out'!A2158&gt;1,'Lay Out'!B2158,"")</f>
        <v/>
      </c>
      <c r="J2158" s="16" t="str">
        <f t="shared" si="199"/>
        <v/>
      </c>
      <c r="K2158" s="16" t="str">
        <f t="shared" si="200"/>
        <v/>
      </c>
      <c r="L2158" s="16" t="str" cm="1">
        <f t="array" ref="L2158">IF(E2158="","",_xlfn.IFS(E2158=18,40,E2158=16,3,E2158=10,10))</f>
        <v/>
      </c>
      <c r="M2158" s="22" t="str">
        <f>IF(E2158=18,'Lay Out'!D2158,IF(E2158=10,'Lay Out'!D2158,IF(E2158=16,'Lay Out'!D2158,"")))</f>
        <v/>
      </c>
      <c r="N2158" s="16" t="str">
        <f>IF(K2158=1,'Lay Out'!G2158,"")</f>
        <v/>
      </c>
      <c r="O2158" s="23" t="str">
        <f>IF(K2158=1,'Lay Out'!$J$25,"")</f>
        <v/>
      </c>
      <c r="P2158">
        <f t="shared" si="201"/>
        <v>90646</v>
      </c>
      <c r="Q2158" s="16" t="str">
        <f>IF(K2158=1,'Lay Out'!F2158,"")</f>
        <v/>
      </c>
    </row>
    <row r="2159" spans="1:17" ht="14.4">
      <c r="A2159" t="str">
        <f>IF(C2159="no",_xlfn.XLOOKUP(D2159,'BASE BANCOS'!B:B,'BASE BANCOS'!C:C,"",0,1),IF(C2159&gt;2,_xlfn.XLOOKUP(D2159,'BASE BANCOS'!A:A,'BASE BANCOS'!C:C,"",0,1),""))</f>
        <v/>
      </c>
      <c r="B2159" s="16" t="str">
        <f>_xlfn.XLOOKUP(A2159,'BASE BANCOS'!C:C,'BASE BANCOS'!B:B,"",0,1)</f>
        <v/>
      </c>
      <c r="C2159" t="str">
        <f t="shared" si="203"/>
        <v/>
      </c>
      <c r="D2159" s="16">
        <f t="shared" si="202"/>
        <v>0</v>
      </c>
      <c r="E2159" t="str">
        <f t="shared" si="198"/>
        <v/>
      </c>
      <c r="F2159" s="21" t="str">
        <f>IF('Lay Out'!A2159&gt;1,'Lay Out'!C2159,"")</f>
        <v/>
      </c>
      <c r="G2159">
        <f>'Lay Out'!E2159</f>
        <v>0</v>
      </c>
      <c r="H2159" s="16" t="str">
        <f ca="1">IF('Lay Out'!A2159&gt;3,CONCATENATE('Lay Out'!A2159,RANDBETWEEN(1,99999)),(""))</f>
        <v/>
      </c>
      <c r="I2159" s="16" t="str">
        <f>IF('Lay Out'!A2159&gt;1,'Lay Out'!B2159,"")</f>
        <v/>
      </c>
      <c r="J2159" s="16" t="str">
        <f t="shared" si="199"/>
        <v/>
      </c>
      <c r="K2159" s="16" t="str">
        <f t="shared" si="200"/>
        <v/>
      </c>
      <c r="L2159" s="16" t="str" cm="1">
        <f t="array" ref="L2159">IF(E2159="","",_xlfn.IFS(E2159=18,40,E2159=16,3,E2159=10,10))</f>
        <v/>
      </c>
      <c r="M2159" s="22" t="str">
        <f>IF(E2159=18,'Lay Out'!D2159,IF(E2159=10,'Lay Out'!D2159,IF(E2159=16,'Lay Out'!D2159,"")))</f>
        <v/>
      </c>
      <c r="N2159" s="16" t="str">
        <f>IF(K2159=1,'Lay Out'!G2159,"")</f>
        <v/>
      </c>
      <c r="O2159" s="23" t="str">
        <f>IF(K2159=1,'Lay Out'!$J$25,"")</f>
        <v/>
      </c>
      <c r="P2159">
        <f t="shared" si="201"/>
        <v>90646</v>
      </c>
      <c r="Q2159" s="16" t="str">
        <f>IF(K2159=1,'Lay Out'!F2159,"")</f>
        <v/>
      </c>
    </row>
    <row r="2160" spans="1:17" ht="14.4">
      <c r="A2160" t="str">
        <f>IF(C2160="no",_xlfn.XLOOKUP(D2160,'BASE BANCOS'!B:B,'BASE BANCOS'!C:C,"",0,1),IF(C2160&gt;2,_xlfn.XLOOKUP(D2160,'BASE BANCOS'!A:A,'BASE BANCOS'!C:C,"",0,1),""))</f>
        <v/>
      </c>
      <c r="B2160" s="16" t="str">
        <f>_xlfn.XLOOKUP(A2160,'BASE BANCOS'!C:C,'BASE BANCOS'!B:B,"",0,1)</f>
        <v/>
      </c>
      <c r="C2160" t="str">
        <f t="shared" si="203"/>
        <v/>
      </c>
      <c r="D2160" s="16">
        <f t="shared" si="202"/>
        <v>0</v>
      </c>
      <c r="E2160" t="str">
        <f t="shared" si="198"/>
        <v/>
      </c>
      <c r="F2160" s="21" t="str">
        <f>IF('Lay Out'!A2160&gt;1,'Lay Out'!C2160,"")</f>
        <v/>
      </c>
      <c r="G2160">
        <f>'Lay Out'!E2160</f>
        <v>0</v>
      </c>
      <c r="H2160" s="16" t="str">
        <f ca="1">IF('Lay Out'!A2160&gt;3,CONCATENATE('Lay Out'!A2160,RANDBETWEEN(1,99999)),(""))</f>
        <v/>
      </c>
      <c r="I2160" s="16" t="str">
        <f>IF('Lay Out'!A2160&gt;1,'Lay Out'!B2160,"")</f>
        <v/>
      </c>
      <c r="J2160" s="16" t="str">
        <f t="shared" si="199"/>
        <v/>
      </c>
      <c r="K2160" s="16" t="str">
        <f t="shared" si="200"/>
        <v/>
      </c>
      <c r="L2160" s="16" t="str" cm="1">
        <f t="array" ref="L2160">IF(E2160="","",_xlfn.IFS(E2160=18,40,E2160=16,3,E2160=10,10))</f>
        <v/>
      </c>
      <c r="M2160" s="22" t="str">
        <f>IF(E2160=18,'Lay Out'!D2160,IF(E2160=10,'Lay Out'!D2160,IF(E2160=16,'Lay Out'!D2160,"")))</f>
        <v/>
      </c>
      <c r="N2160" s="16" t="str">
        <f>IF(K2160=1,'Lay Out'!G2160,"")</f>
        <v/>
      </c>
      <c r="O2160" s="23" t="str">
        <f>IF(K2160=1,'Lay Out'!$J$25,"")</f>
        <v/>
      </c>
      <c r="P2160">
        <f t="shared" si="201"/>
        <v>90646</v>
      </c>
      <c r="Q2160" s="16" t="str">
        <f>IF(K2160=1,'Lay Out'!F2160,"")</f>
        <v/>
      </c>
    </row>
    <row r="2161" spans="1:17" ht="14.4">
      <c r="A2161" t="str">
        <f>IF(C2161="no",_xlfn.XLOOKUP(D2161,'BASE BANCOS'!B:B,'BASE BANCOS'!C:C,"",0,1),IF(C2161&gt;2,_xlfn.XLOOKUP(D2161,'BASE BANCOS'!A:A,'BASE BANCOS'!C:C,"",0,1),""))</f>
        <v/>
      </c>
      <c r="B2161" s="16" t="str">
        <f>_xlfn.XLOOKUP(A2161,'BASE BANCOS'!C:C,'BASE BANCOS'!B:B,"",0,1)</f>
        <v/>
      </c>
      <c r="C2161" t="str">
        <f t="shared" si="203"/>
        <v/>
      </c>
      <c r="D2161" s="16">
        <f t="shared" si="202"/>
        <v>0</v>
      </c>
      <c r="E2161" t="str">
        <f t="shared" si="198"/>
        <v/>
      </c>
      <c r="F2161" s="21" t="str">
        <f>IF('Lay Out'!A2161&gt;1,'Lay Out'!C2161,"")</f>
        <v/>
      </c>
      <c r="G2161">
        <f>'Lay Out'!E2161</f>
        <v>0</v>
      </c>
      <c r="H2161" s="16" t="str">
        <f ca="1">IF('Lay Out'!A2161&gt;3,CONCATENATE('Lay Out'!A2161,RANDBETWEEN(1,99999)),(""))</f>
        <v/>
      </c>
      <c r="I2161" s="16" t="str">
        <f>IF('Lay Out'!A2161&gt;1,'Lay Out'!B2161,"")</f>
        <v/>
      </c>
      <c r="J2161" s="16" t="str">
        <f t="shared" si="199"/>
        <v/>
      </c>
      <c r="K2161" s="16" t="str">
        <f t="shared" si="200"/>
        <v/>
      </c>
      <c r="L2161" s="16" t="str" cm="1">
        <f t="array" ref="L2161">IF(E2161="","",_xlfn.IFS(E2161=18,40,E2161=16,3,E2161=10,10))</f>
        <v/>
      </c>
      <c r="M2161" s="22" t="str">
        <f>IF(E2161=18,'Lay Out'!D2161,IF(E2161=10,'Lay Out'!D2161,IF(E2161=16,'Lay Out'!D2161,"")))</f>
        <v/>
      </c>
      <c r="N2161" s="16" t="str">
        <f>IF(K2161=1,'Lay Out'!G2161,"")</f>
        <v/>
      </c>
      <c r="O2161" s="23" t="str">
        <f>IF(K2161=1,'Lay Out'!$J$25,"")</f>
        <v/>
      </c>
      <c r="P2161">
        <f t="shared" si="201"/>
        <v>90646</v>
      </c>
      <c r="Q2161" s="16" t="str">
        <f>IF(K2161=1,'Lay Out'!F2161,"")</f>
        <v/>
      </c>
    </row>
    <row r="2162" spans="1:17" ht="14.4">
      <c r="A2162" t="str">
        <f>IF(C2162="no",_xlfn.XLOOKUP(D2162,'BASE BANCOS'!B:B,'BASE BANCOS'!C:C,"",0,1),IF(C2162&gt;2,_xlfn.XLOOKUP(D2162,'BASE BANCOS'!A:A,'BASE BANCOS'!C:C,"",0,1),""))</f>
        <v/>
      </c>
      <c r="B2162" s="16" t="str">
        <f>_xlfn.XLOOKUP(A2162,'BASE BANCOS'!C:C,'BASE BANCOS'!B:B,"",0,1)</f>
        <v/>
      </c>
      <c r="C2162" t="str">
        <f t="shared" si="203"/>
        <v/>
      </c>
      <c r="D2162" s="16">
        <f t="shared" si="202"/>
        <v>0</v>
      </c>
      <c r="E2162" t="str">
        <f t="shared" si="198"/>
        <v/>
      </c>
      <c r="F2162" s="21" t="str">
        <f>IF('Lay Out'!A2162&gt;1,'Lay Out'!C2162,"")</f>
        <v/>
      </c>
      <c r="G2162">
        <f>'Lay Out'!E2162</f>
        <v>0</v>
      </c>
      <c r="H2162" s="16" t="str">
        <f ca="1">IF('Lay Out'!A2162&gt;3,CONCATENATE('Lay Out'!A2162,RANDBETWEEN(1,99999)),(""))</f>
        <v/>
      </c>
      <c r="I2162" s="16" t="str">
        <f>IF('Lay Out'!A2162&gt;1,'Lay Out'!B2162,"")</f>
        <v/>
      </c>
      <c r="J2162" s="16" t="str">
        <f t="shared" si="199"/>
        <v/>
      </c>
      <c r="K2162" s="16" t="str">
        <f t="shared" si="200"/>
        <v/>
      </c>
      <c r="L2162" s="16" t="str" cm="1">
        <f t="array" ref="L2162">IF(E2162="","",_xlfn.IFS(E2162=18,40,E2162=16,3,E2162=10,10))</f>
        <v/>
      </c>
      <c r="M2162" s="22" t="str">
        <f>IF(E2162=18,'Lay Out'!D2162,IF(E2162=10,'Lay Out'!D2162,IF(E2162=16,'Lay Out'!D2162,"")))</f>
        <v/>
      </c>
      <c r="N2162" s="16" t="str">
        <f>IF(K2162=1,'Lay Out'!G2162,"")</f>
        <v/>
      </c>
      <c r="O2162" s="23" t="str">
        <f>IF(K2162=1,'Lay Out'!$J$25,"")</f>
        <v/>
      </c>
      <c r="P2162">
        <f t="shared" si="201"/>
        <v>90646</v>
      </c>
      <c r="Q2162" s="16" t="str">
        <f>IF(K2162=1,'Lay Out'!F2162,"")</f>
        <v/>
      </c>
    </row>
    <row r="2163" spans="1:17" ht="14.4">
      <c r="A2163" t="str">
        <f>IF(C2163="no",_xlfn.XLOOKUP(D2163,'BASE BANCOS'!B:B,'BASE BANCOS'!C:C,"",0,1),IF(C2163&gt;2,_xlfn.XLOOKUP(D2163,'BASE BANCOS'!A:A,'BASE BANCOS'!C:C,"",0,1),""))</f>
        <v/>
      </c>
      <c r="B2163" s="16" t="str">
        <f>_xlfn.XLOOKUP(A2163,'BASE BANCOS'!C:C,'BASE BANCOS'!B:B,"",0,1)</f>
        <v/>
      </c>
      <c r="C2163" t="str">
        <f t="shared" si="203"/>
        <v/>
      </c>
      <c r="D2163" s="16">
        <f t="shared" si="202"/>
        <v>0</v>
      </c>
      <c r="E2163" t="str">
        <f t="shared" si="198"/>
        <v/>
      </c>
      <c r="F2163" s="21" t="str">
        <f>IF('Lay Out'!A2163&gt;1,'Lay Out'!C2163,"")</f>
        <v/>
      </c>
      <c r="G2163">
        <f>'Lay Out'!E2163</f>
        <v>0</v>
      </c>
      <c r="H2163" s="16" t="str">
        <f ca="1">IF('Lay Out'!A2163&gt;3,CONCATENATE('Lay Out'!A2163,RANDBETWEEN(1,99999)),(""))</f>
        <v/>
      </c>
      <c r="I2163" s="16" t="str">
        <f>IF('Lay Out'!A2163&gt;1,'Lay Out'!B2163,"")</f>
        <v/>
      </c>
      <c r="J2163" s="16" t="str">
        <f t="shared" si="199"/>
        <v/>
      </c>
      <c r="K2163" s="16" t="str">
        <f t="shared" si="200"/>
        <v/>
      </c>
      <c r="L2163" s="16" t="str" cm="1">
        <f t="array" ref="L2163">IF(E2163="","",_xlfn.IFS(E2163=18,40,E2163=16,3,E2163=10,10))</f>
        <v/>
      </c>
      <c r="M2163" s="22" t="str">
        <f>IF(E2163=18,'Lay Out'!D2163,IF(E2163=10,'Lay Out'!D2163,IF(E2163=16,'Lay Out'!D2163,"")))</f>
        <v/>
      </c>
      <c r="N2163" s="16" t="str">
        <f>IF(K2163=1,'Lay Out'!G2163,"")</f>
        <v/>
      </c>
      <c r="O2163" s="23" t="str">
        <f>IF(K2163=1,'Lay Out'!$J$25,"")</f>
        <v/>
      </c>
      <c r="P2163">
        <f t="shared" si="201"/>
        <v>90646</v>
      </c>
      <c r="Q2163" s="16" t="str">
        <f>IF(K2163=1,'Lay Out'!F2163,"")</f>
        <v/>
      </c>
    </row>
    <row r="2164" spans="1:17" ht="14.4">
      <c r="A2164" t="str">
        <f>IF(C2164="no",_xlfn.XLOOKUP(D2164,'BASE BANCOS'!B:B,'BASE BANCOS'!C:C,"",0,1),IF(C2164&gt;2,_xlfn.XLOOKUP(D2164,'BASE BANCOS'!A:A,'BASE BANCOS'!C:C,"",0,1),""))</f>
        <v/>
      </c>
      <c r="B2164" s="16" t="str">
        <f>_xlfn.XLOOKUP(A2164,'BASE BANCOS'!C:C,'BASE BANCOS'!B:B,"",0,1)</f>
        <v/>
      </c>
      <c r="C2164" t="str">
        <f t="shared" si="203"/>
        <v/>
      </c>
      <c r="D2164" s="16">
        <f t="shared" si="202"/>
        <v>0</v>
      </c>
      <c r="E2164" t="str">
        <f t="shared" si="198"/>
        <v/>
      </c>
      <c r="F2164" s="21" t="str">
        <f>IF('Lay Out'!A2164&gt;1,'Lay Out'!C2164,"")</f>
        <v/>
      </c>
      <c r="G2164">
        <f>'Lay Out'!E2164</f>
        <v>0</v>
      </c>
      <c r="H2164" s="16" t="str">
        <f ca="1">IF('Lay Out'!A2164&gt;3,CONCATENATE('Lay Out'!A2164,RANDBETWEEN(1,99999)),(""))</f>
        <v/>
      </c>
      <c r="I2164" s="16" t="str">
        <f>IF('Lay Out'!A2164&gt;1,'Lay Out'!B2164,"")</f>
        <v/>
      </c>
      <c r="J2164" s="16" t="str">
        <f t="shared" si="199"/>
        <v/>
      </c>
      <c r="K2164" s="16" t="str">
        <f t="shared" si="200"/>
        <v/>
      </c>
      <c r="L2164" s="16" t="str" cm="1">
        <f t="array" ref="L2164">IF(E2164="","",_xlfn.IFS(E2164=18,40,E2164=16,3,E2164=10,10))</f>
        <v/>
      </c>
      <c r="M2164" s="22" t="str">
        <f>IF(E2164=18,'Lay Out'!D2164,IF(E2164=10,'Lay Out'!D2164,IF(E2164=16,'Lay Out'!D2164,"")))</f>
        <v/>
      </c>
      <c r="N2164" s="16" t="str">
        <f>IF(K2164=1,'Lay Out'!G2164,"")</f>
        <v/>
      </c>
      <c r="O2164" s="23" t="str">
        <f>IF(K2164=1,'Lay Out'!$J$25,"")</f>
        <v/>
      </c>
      <c r="P2164">
        <f t="shared" si="201"/>
        <v>90646</v>
      </c>
      <c r="Q2164" s="16" t="str">
        <f>IF(K2164=1,'Lay Out'!F2164,"")</f>
        <v/>
      </c>
    </row>
    <row r="2165" spans="1:17" ht="14.4">
      <c r="A2165" t="str">
        <f>IF(C2165="no",_xlfn.XLOOKUP(D2165,'BASE BANCOS'!B:B,'BASE BANCOS'!C:C,"",0,1),IF(C2165&gt;2,_xlfn.XLOOKUP(D2165,'BASE BANCOS'!A:A,'BASE BANCOS'!C:C,"",0,1),""))</f>
        <v/>
      </c>
      <c r="B2165" s="16" t="str">
        <f>_xlfn.XLOOKUP(A2165,'BASE BANCOS'!C:C,'BASE BANCOS'!B:B,"",0,1)</f>
        <v/>
      </c>
      <c r="C2165" t="str">
        <f t="shared" si="203"/>
        <v/>
      </c>
      <c r="D2165" s="16">
        <f t="shared" si="202"/>
        <v>0</v>
      </c>
      <c r="E2165" t="str">
        <f t="shared" si="198"/>
        <v/>
      </c>
      <c r="F2165" s="21" t="str">
        <f>IF('Lay Out'!A2165&gt;1,'Lay Out'!C2165,"")</f>
        <v/>
      </c>
      <c r="G2165">
        <f>'Lay Out'!E2165</f>
        <v>0</v>
      </c>
      <c r="H2165" s="16" t="str">
        <f ca="1">IF('Lay Out'!A2165&gt;3,CONCATENATE('Lay Out'!A2165,RANDBETWEEN(1,99999)),(""))</f>
        <v/>
      </c>
      <c r="I2165" s="16" t="str">
        <f>IF('Lay Out'!A2165&gt;1,'Lay Out'!B2165,"")</f>
        <v/>
      </c>
      <c r="J2165" s="16" t="str">
        <f t="shared" si="199"/>
        <v/>
      </c>
      <c r="K2165" s="16" t="str">
        <f t="shared" si="200"/>
        <v/>
      </c>
      <c r="L2165" s="16" t="str" cm="1">
        <f t="array" ref="L2165">IF(E2165="","",_xlfn.IFS(E2165=18,40,E2165=16,3,E2165=10,10))</f>
        <v/>
      </c>
      <c r="M2165" s="22" t="str">
        <f>IF(E2165=18,'Lay Out'!D2165,IF(E2165=10,'Lay Out'!D2165,IF(E2165=16,'Lay Out'!D2165,"")))</f>
        <v/>
      </c>
      <c r="N2165" s="16" t="str">
        <f>IF(K2165=1,'Lay Out'!G2165,"")</f>
        <v/>
      </c>
      <c r="O2165" s="23" t="str">
        <f>IF(K2165=1,'Lay Out'!$J$25,"")</f>
        <v/>
      </c>
      <c r="P2165">
        <f t="shared" si="201"/>
        <v>90646</v>
      </c>
      <c r="Q2165" s="16" t="str">
        <f>IF(K2165=1,'Lay Out'!F2165,"")</f>
        <v/>
      </c>
    </row>
    <row r="2166" spans="1:17" ht="14.4">
      <c r="A2166" t="str">
        <f>IF(C2166="no",_xlfn.XLOOKUP(D2166,'BASE BANCOS'!B:B,'BASE BANCOS'!C:C,"",0,1),IF(C2166&gt;2,_xlfn.XLOOKUP(D2166,'BASE BANCOS'!A:A,'BASE BANCOS'!C:C,"",0,1),""))</f>
        <v/>
      </c>
      <c r="B2166" s="16" t="str">
        <f>_xlfn.XLOOKUP(A2166,'BASE BANCOS'!C:C,'BASE BANCOS'!B:B,"",0,1)</f>
        <v/>
      </c>
      <c r="C2166" t="str">
        <f t="shared" si="203"/>
        <v/>
      </c>
      <c r="D2166" s="16">
        <f t="shared" si="202"/>
        <v>0</v>
      </c>
      <c r="E2166" t="str">
        <f t="shared" si="198"/>
        <v/>
      </c>
      <c r="F2166" s="21" t="str">
        <f>IF('Lay Out'!A2166&gt;1,'Lay Out'!C2166,"")</f>
        <v/>
      </c>
      <c r="G2166">
        <f>'Lay Out'!E2166</f>
        <v>0</v>
      </c>
      <c r="H2166" s="16" t="str">
        <f ca="1">IF('Lay Out'!A2166&gt;3,CONCATENATE('Lay Out'!A2166,RANDBETWEEN(1,99999)),(""))</f>
        <v/>
      </c>
      <c r="I2166" s="16" t="str">
        <f>IF('Lay Out'!A2166&gt;1,'Lay Out'!B2166,"")</f>
        <v/>
      </c>
      <c r="J2166" s="16" t="str">
        <f t="shared" si="199"/>
        <v/>
      </c>
      <c r="K2166" s="16" t="str">
        <f t="shared" si="200"/>
        <v/>
      </c>
      <c r="L2166" s="16" t="str" cm="1">
        <f t="array" ref="L2166">IF(E2166="","",_xlfn.IFS(E2166=18,40,E2166=16,3,E2166=10,10))</f>
        <v/>
      </c>
      <c r="M2166" s="22" t="str">
        <f>IF(E2166=18,'Lay Out'!D2166,IF(E2166=10,'Lay Out'!D2166,IF(E2166=16,'Lay Out'!D2166,"")))</f>
        <v/>
      </c>
      <c r="N2166" s="16" t="str">
        <f>IF(K2166=1,'Lay Out'!G2166,"")</f>
        <v/>
      </c>
      <c r="O2166" s="23" t="str">
        <f>IF(K2166=1,'Lay Out'!$J$25,"")</f>
        <v/>
      </c>
      <c r="P2166">
        <f t="shared" si="201"/>
        <v>90646</v>
      </c>
      <c r="Q2166" s="16" t="str">
        <f>IF(K2166=1,'Lay Out'!F2166,"")</f>
        <v/>
      </c>
    </row>
    <row r="2167" spans="1:17" ht="14.4">
      <c r="A2167" t="str">
        <f>IF(C2167="no",_xlfn.XLOOKUP(D2167,'BASE BANCOS'!B:B,'BASE BANCOS'!C:C,"",0,1),IF(C2167&gt;2,_xlfn.XLOOKUP(D2167,'BASE BANCOS'!A:A,'BASE BANCOS'!C:C,"",0,1),""))</f>
        <v/>
      </c>
      <c r="B2167" s="16" t="str">
        <f>_xlfn.XLOOKUP(A2167,'BASE BANCOS'!C:C,'BASE BANCOS'!B:B,"",0,1)</f>
        <v/>
      </c>
      <c r="C2167" t="str">
        <f t="shared" si="203"/>
        <v/>
      </c>
      <c r="D2167" s="16">
        <f t="shared" si="202"/>
        <v>0</v>
      </c>
      <c r="E2167" t="str">
        <f t="shared" si="198"/>
        <v/>
      </c>
      <c r="F2167" s="21" t="str">
        <f>IF('Lay Out'!A2167&gt;1,'Lay Out'!C2167,"")</f>
        <v/>
      </c>
      <c r="G2167">
        <f>'Lay Out'!E2167</f>
        <v>0</v>
      </c>
      <c r="H2167" s="16" t="str">
        <f ca="1">IF('Lay Out'!A2167&gt;3,CONCATENATE('Lay Out'!A2167,RANDBETWEEN(1,99999)),(""))</f>
        <v/>
      </c>
      <c r="I2167" s="16" t="str">
        <f>IF('Lay Out'!A2167&gt;1,'Lay Out'!B2167,"")</f>
        <v/>
      </c>
      <c r="J2167" s="16" t="str">
        <f t="shared" si="199"/>
        <v/>
      </c>
      <c r="K2167" s="16" t="str">
        <f t="shared" si="200"/>
        <v/>
      </c>
      <c r="L2167" s="16" t="str" cm="1">
        <f t="array" ref="L2167">IF(E2167="","",_xlfn.IFS(E2167=18,40,E2167=16,3,E2167=10,10))</f>
        <v/>
      </c>
      <c r="M2167" s="22" t="str">
        <f>IF(E2167=18,'Lay Out'!D2167,IF(E2167=10,'Lay Out'!D2167,IF(E2167=16,'Lay Out'!D2167,"")))</f>
        <v/>
      </c>
      <c r="N2167" s="16" t="str">
        <f>IF(K2167=1,'Lay Out'!G2167,"")</f>
        <v/>
      </c>
      <c r="O2167" s="23" t="str">
        <f>IF(K2167=1,'Lay Out'!$J$25,"")</f>
        <v/>
      </c>
      <c r="P2167">
        <f t="shared" si="201"/>
        <v>90646</v>
      </c>
      <c r="Q2167" s="16" t="str">
        <f>IF(K2167=1,'Lay Out'!F2167,"")</f>
        <v/>
      </c>
    </row>
    <row r="2168" spans="1:17" ht="14.4">
      <c r="A2168" t="str">
        <f>IF(C2168="no",_xlfn.XLOOKUP(D2168,'BASE BANCOS'!B:B,'BASE BANCOS'!C:C,"",0,1),IF(C2168&gt;2,_xlfn.XLOOKUP(D2168,'BASE BANCOS'!A:A,'BASE BANCOS'!C:C,"",0,1),""))</f>
        <v/>
      </c>
      <c r="B2168" s="16" t="str">
        <f>_xlfn.XLOOKUP(A2168,'BASE BANCOS'!C:C,'BASE BANCOS'!B:B,"",0,1)</f>
        <v/>
      </c>
      <c r="C2168" t="str">
        <f t="shared" si="203"/>
        <v/>
      </c>
      <c r="D2168" s="16">
        <f t="shared" si="202"/>
        <v>0</v>
      </c>
      <c r="E2168" t="str">
        <f t="shared" si="198"/>
        <v/>
      </c>
      <c r="F2168" s="21" t="str">
        <f>IF('Lay Out'!A2168&gt;1,'Lay Out'!C2168,"")</f>
        <v/>
      </c>
      <c r="G2168">
        <f>'Lay Out'!E2168</f>
        <v>0</v>
      </c>
      <c r="H2168" s="16" t="str">
        <f ca="1">IF('Lay Out'!A2168&gt;3,CONCATENATE('Lay Out'!A2168,RANDBETWEEN(1,99999)),(""))</f>
        <v/>
      </c>
      <c r="I2168" s="16" t="str">
        <f>IF('Lay Out'!A2168&gt;1,'Lay Out'!B2168,"")</f>
        <v/>
      </c>
      <c r="J2168" s="16" t="str">
        <f t="shared" si="199"/>
        <v/>
      </c>
      <c r="K2168" s="16" t="str">
        <f t="shared" si="200"/>
        <v/>
      </c>
      <c r="L2168" s="16" t="str" cm="1">
        <f t="array" ref="L2168">IF(E2168="","",_xlfn.IFS(E2168=18,40,E2168=16,3,E2168=10,10))</f>
        <v/>
      </c>
      <c r="M2168" s="22" t="str">
        <f>IF(E2168=18,'Lay Out'!D2168,IF(E2168=10,'Lay Out'!D2168,IF(E2168=16,'Lay Out'!D2168,"")))</f>
        <v/>
      </c>
      <c r="N2168" s="16" t="str">
        <f>IF(K2168=1,'Lay Out'!G2168,"")</f>
        <v/>
      </c>
      <c r="O2168" s="23" t="str">
        <f>IF(K2168=1,'Lay Out'!$J$25,"")</f>
        <v/>
      </c>
      <c r="P2168">
        <f t="shared" si="201"/>
        <v>90646</v>
      </c>
      <c r="Q2168" s="16" t="str">
        <f>IF(K2168=1,'Lay Out'!F2168,"")</f>
        <v/>
      </c>
    </row>
    <row r="2169" spans="1:17" ht="14.4">
      <c r="A2169" t="str">
        <f>IF(C2169="no",_xlfn.XLOOKUP(D2169,'BASE BANCOS'!B:B,'BASE BANCOS'!C:C,"",0,1),IF(C2169&gt;2,_xlfn.XLOOKUP(D2169,'BASE BANCOS'!A:A,'BASE BANCOS'!C:C,"",0,1),""))</f>
        <v/>
      </c>
      <c r="B2169" s="16" t="str">
        <f>_xlfn.XLOOKUP(A2169,'BASE BANCOS'!C:C,'BASE BANCOS'!B:B,"",0,1)</f>
        <v/>
      </c>
      <c r="C2169" t="str">
        <f t="shared" si="203"/>
        <v/>
      </c>
      <c r="D2169" s="16">
        <f t="shared" si="202"/>
        <v>0</v>
      </c>
      <c r="E2169" t="str">
        <f t="shared" si="198"/>
        <v/>
      </c>
      <c r="F2169" s="21" t="str">
        <f>IF('Lay Out'!A2169&gt;1,'Lay Out'!C2169,"")</f>
        <v/>
      </c>
      <c r="G2169">
        <f>'Lay Out'!E2169</f>
        <v>0</v>
      </c>
      <c r="H2169" s="16" t="str">
        <f ca="1">IF('Lay Out'!A2169&gt;3,CONCATENATE('Lay Out'!A2169,RANDBETWEEN(1,99999)),(""))</f>
        <v/>
      </c>
      <c r="I2169" s="16" t="str">
        <f>IF('Lay Out'!A2169&gt;1,'Lay Out'!B2169,"")</f>
        <v/>
      </c>
      <c r="J2169" s="16" t="str">
        <f t="shared" si="199"/>
        <v/>
      </c>
      <c r="K2169" s="16" t="str">
        <f t="shared" si="200"/>
        <v/>
      </c>
      <c r="L2169" s="16" t="str" cm="1">
        <f t="array" ref="L2169">IF(E2169="","",_xlfn.IFS(E2169=18,40,E2169=16,3,E2169=10,10))</f>
        <v/>
      </c>
      <c r="M2169" s="22" t="str">
        <f>IF(E2169=18,'Lay Out'!D2169,IF(E2169=10,'Lay Out'!D2169,IF(E2169=16,'Lay Out'!D2169,"")))</f>
        <v/>
      </c>
      <c r="N2169" s="16" t="str">
        <f>IF(K2169=1,'Lay Out'!G2169,"")</f>
        <v/>
      </c>
      <c r="O2169" s="23" t="str">
        <f>IF(K2169=1,'Lay Out'!$J$25,"")</f>
        <v/>
      </c>
      <c r="P2169">
        <f t="shared" si="201"/>
        <v>90646</v>
      </c>
      <c r="Q2169" s="16" t="str">
        <f>IF(K2169=1,'Lay Out'!F2169,"")</f>
        <v/>
      </c>
    </row>
    <row r="2170" spans="1:17" ht="14.4">
      <c r="A2170" t="str">
        <f>IF(C2170="no",_xlfn.XLOOKUP(D2170,'BASE BANCOS'!B:B,'BASE BANCOS'!C:C,"",0,1),IF(C2170&gt;2,_xlfn.XLOOKUP(D2170,'BASE BANCOS'!A:A,'BASE BANCOS'!C:C,"",0,1),""))</f>
        <v/>
      </c>
      <c r="B2170" s="16" t="str">
        <f>_xlfn.XLOOKUP(A2170,'BASE BANCOS'!C:C,'BASE BANCOS'!B:B,"",0,1)</f>
        <v/>
      </c>
      <c r="C2170" t="str">
        <f t="shared" si="203"/>
        <v/>
      </c>
      <c r="D2170" s="16">
        <f t="shared" si="202"/>
        <v>0</v>
      </c>
      <c r="E2170" t="str">
        <f t="shared" si="198"/>
        <v/>
      </c>
      <c r="F2170" s="21" t="str">
        <f>IF('Lay Out'!A2170&gt;1,'Lay Out'!C2170,"")</f>
        <v/>
      </c>
      <c r="G2170">
        <f>'Lay Out'!E2170</f>
        <v>0</v>
      </c>
      <c r="H2170" s="16" t="str">
        <f ca="1">IF('Lay Out'!A2170&gt;3,CONCATENATE('Lay Out'!A2170,RANDBETWEEN(1,99999)),(""))</f>
        <v/>
      </c>
      <c r="I2170" s="16" t="str">
        <f>IF('Lay Out'!A2170&gt;1,'Lay Out'!B2170,"")</f>
        <v/>
      </c>
      <c r="J2170" s="16" t="str">
        <f t="shared" si="199"/>
        <v/>
      </c>
      <c r="K2170" s="16" t="str">
        <f t="shared" si="200"/>
        <v/>
      </c>
      <c r="L2170" s="16" t="str" cm="1">
        <f t="array" ref="L2170">IF(E2170="","",_xlfn.IFS(E2170=18,40,E2170=16,3,E2170=10,10))</f>
        <v/>
      </c>
      <c r="M2170" s="22" t="str">
        <f>IF(E2170=18,'Lay Out'!D2170,IF(E2170=10,'Lay Out'!D2170,IF(E2170=16,'Lay Out'!D2170,"")))</f>
        <v/>
      </c>
      <c r="N2170" s="16" t="str">
        <f>IF(K2170=1,'Lay Out'!G2170,"")</f>
        <v/>
      </c>
      <c r="O2170" s="23" t="str">
        <f>IF(K2170=1,'Lay Out'!$J$25,"")</f>
        <v/>
      </c>
      <c r="P2170">
        <f t="shared" si="201"/>
        <v>90646</v>
      </c>
      <c r="Q2170" s="16" t="str">
        <f>IF(K2170=1,'Lay Out'!F2170,"")</f>
        <v/>
      </c>
    </row>
    <row r="2171" spans="1:17" ht="14.4">
      <c r="A2171" t="str">
        <f>IF(C2171="no",_xlfn.XLOOKUP(D2171,'BASE BANCOS'!B:B,'BASE BANCOS'!C:C,"",0,1),IF(C2171&gt;2,_xlfn.XLOOKUP(D2171,'BASE BANCOS'!A:A,'BASE BANCOS'!C:C,"",0,1),""))</f>
        <v/>
      </c>
      <c r="B2171" s="16" t="str">
        <f>_xlfn.XLOOKUP(A2171,'BASE BANCOS'!C:C,'BASE BANCOS'!B:B,"",0,1)</f>
        <v/>
      </c>
      <c r="C2171" t="str">
        <f t="shared" si="203"/>
        <v/>
      </c>
      <c r="D2171" s="16">
        <f t="shared" si="202"/>
        <v>0</v>
      </c>
      <c r="E2171" t="str">
        <f t="shared" si="198"/>
        <v/>
      </c>
      <c r="F2171" s="21" t="str">
        <f>IF('Lay Out'!A2171&gt;1,'Lay Out'!C2171,"")</f>
        <v/>
      </c>
      <c r="G2171">
        <f>'Lay Out'!E2171</f>
        <v>0</v>
      </c>
      <c r="H2171" s="16" t="str">
        <f ca="1">IF('Lay Out'!A2171&gt;3,CONCATENATE('Lay Out'!A2171,RANDBETWEEN(1,99999)),(""))</f>
        <v/>
      </c>
      <c r="I2171" s="16" t="str">
        <f>IF('Lay Out'!A2171&gt;1,'Lay Out'!B2171,"")</f>
        <v/>
      </c>
      <c r="J2171" s="16" t="str">
        <f t="shared" si="199"/>
        <v/>
      </c>
      <c r="K2171" s="16" t="str">
        <f t="shared" si="200"/>
        <v/>
      </c>
      <c r="L2171" s="16" t="str" cm="1">
        <f t="array" ref="L2171">IF(E2171="","",_xlfn.IFS(E2171=18,40,E2171=16,3,E2171=10,10))</f>
        <v/>
      </c>
      <c r="M2171" s="22" t="str">
        <f>IF(E2171=18,'Lay Out'!D2171,IF(E2171=10,'Lay Out'!D2171,IF(E2171=16,'Lay Out'!D2171,"")))</f>
        <v/>
      </c>
      <c r="N2171" s="16" t="str">
        <f>IF(K2171=1,'Lay Out'!G2171,"")</f>
        <v/>
      </c>
      <c r="O2171" s="23" t="str">
        <f>IF(K2171=1,'Lay Out'!$J$25,"")</f>
        <v/>
      </c>
      <c r="P2171">
        <f t="shared" si="201"/>
        <v>90646</v>
      </c>
      <c r="Q2171" s="16" t="str">
        <f>IF(K2171=1,'Lay Out'!F2171,"")</f>
        <v/>
      </c>
    </row>
    <row r="2172" spans="1:17" ht="14.4">
      <c r="A2172" t="str">
        <f>IF(C2172="no",_xlfn.XLOOKUP(D2172,'BASE BANCOS'!B:B,'BASE BANCOS'!C:C,"",0,1),IF(C2172&gt;2,_xlfn.XLOOKUP(D2172,'BASE BANCOS'!A:A,'BASE BANCOS'!C:C,"",0,1),""))</f>
        <v/>
      </c>
      <c r="B2172" s="16" t="str">
        <f>_xlfn.XLOOKUP(A2172,'BASE BANCOS'!C:C,'BASE BANCOS'!B:B,"",0,1)</f>
        <v/>
      </c>
      <c r="C2172" t="str">
        <f t="shared" si="203"/>
        <v/>
      </c>
      <c r="D2172" s="16">
        <f t="shared" si="202"/>
        <v>0</v>
      </c>
      <c r="E2172" t="str">
        <f t="shared" si="198"/>
        <v/>
      </c>
      <c r="F2172" s="21" t="str">
        <f>IF('Lay Out'!A2172&gt;1,'Lay Out'!C2172,"")</f>
        <v/>
      </c>
      <c r="G2172">
        <f>'Lay Out'!E2172</f>
        <v>0</v>
      </c>
      <c r="H2172" s="16" t="str">
        <f ca="1">IF('Lay Out'!A2172&gt;3,CONCATENATE('Lay Out'!A2172,RANDBETWEEN(1,99999)),(""))</f>
        <v/>
      </c>
      <c r="I2172" s="16" t="str">
        <f>IF('Lay Out'!A2172&gt;1,'Lay Out'!B2172,"")</f>
        <v/>
      </c>
      <c r="J2172" s="16" t="str">
        <f t="shared" si="199"/>
        <v/>
      </c>
      <c r="K2172" s="16" t="str">
        <f t="shared" si="200"/>
        <v/>
      </c>
      <c r="L2172" s="16" t="str" cm="1">
        <f t="array" ref="L2172">IF(E2172="","",_xlfn.IFS(E2172=18,40,E2172=16,3,E2172=10,10))</f>
        <v/>
      </c>
      <c r="M2172" s="22" t="str">
        <f>IF(E2172=18,'Lay Out'!D2172,IF(E2172=10,'Lay Out'!D2172,IF(E2172=16,'Lay Out'!D2172,"")))</f>
        <v/>
      </c>
      <c r="N2172" s="16" t="str">
        <f>IF(K2172=1,'Lay Out'!G2172,"")</f>
        <v/>
      </c>
      <c r="O2172" s="23" t="str">
        <f>IF(K2172=1,'Lay Out'!$J$25,"")</f>
        <v/>
      </c>
      <c r="P2172">
        <f t="shared" si="201"/>
        <v>90646</v>
      </c>
      <c r="Q2172" s="16" t="str">
        <f>IF(K2172=1,'Lay Out'!F2172,"")</f>
        <v/>
      </c>
    </row>
    <row r="2173" spans="1:17" ht="14.4">
      <c r="A2173" t="str">
        <f>IF(C2173="no",_xlfn.XLOOKUP(D2173,'BASE BANCOS'!B:B,'BASE BANCOS'!C:C,"",0,1),IF(C2173&gt;2,_xlfn.XLOOKUP(D2173,'BASE BANCOS'!A:A,'BASE BANCOS'!C:C,"",0,1),""))</f>
        <v/>
      </c>
      <c r="B2173" s="16" t="str">
        <f>_xlfn.XLOOKUP(A2173,'BASE BANCOS'!C:C,'BASE BANCOS'!B:B,"",0,1)</f>
        <v/>
      </c>
      <c r="C2173" t="str">
        <f t="shared" si="203"/>
        <v/>
      </c>
      <c r="D2173" s="16">
        <f t="shared" si="202"/>
        <v>0</v>
      </c>
      <c r="E2173" t="str">
        <f t="shared" si="198"/>
        <v/>
      </c>
      <c r="F2173" s="21" t="str">
        <f>IF('Lay Out'!A2173&gt;1,'Lay Out'!C2173,"")</f>
        <v/>
      </c>
      <c r="G2173">
        <f>'Lay Out'!E2173</f>
        <v>0</v>
      </c>
      <c r="H2173" s="16" t="str">
        <f ca="1">IF('Lay Out'!A2173&gt;3,CONCATENATE('Lay Out'!A2173,RANDBETWEEN(1,99999)),(""))</f>
        <v/>
      </c>
      <c r="I2173" s="16" t="str">
        <f>IF('Lay Out'!A2173&gt;1,'Lay Out'!B2173,"")</f>
        <v/>
      </c>
      <c r="J2173" s="16" t="str">
        <f t="shared" si="199"/>
        <v/>
      </c>
      <c r="K2173" s="16" t="str">
        <f t="shared" si="200"/>
        <v/>
      </c>
      <c r="L2173" s="16" t="str" cm="1">
        <f t="array" ref="L2173">IF(E2173="","",_xlfn.IFS(E2173=18,40,E2173=16,3,E2173=10,10))</f>
        <v/>
      </c>
      <c r="M2173" s="22" t="str">
        <f>IF(E2173=18,'Lay Out'!D2173,IF(E2173=10,'Lay Out'!D2173,IF(E2173=16,'Lay Out'!D2173,"")))</f>
        <v/>
      </c>
      <c r="N2173" s="16" t="str">
        <f>IF(K2173=1,'Lay Out'!G2173,"")</f>
        <v/>
      </c>
      <c r="O2173" s="23" t="str">
        <f>IF(K2173=1,'Lay Out'!$J$25,"")</f>
        <v/>
      </c>
      <c r="P2173">
        <f t="shared" si="201"/>
        <v>90646</v>
      </c>
      <c r="Q2173" s="16" t="str">
        <f>IF(K2173=1,'Lay Out'!F2173,"")</f>
        <v/>
      </c>
    </row>
    <row r="2174" spans="1:17" ht="14.4">
      <c r="A2174" t="str">
        <f>IF(C2174="no",_xlfn.XLOOKUP(D2174,'BASE BANCOS'!B:B,'BASE BANCOS'!C:C,"",0,1),IF(C2174&gt;2,_xlfn.XLOOKUP(D2174,'BASE BANCOS'!A:A,'BASE BANCOS'!C:C,"",0,1),""))</f>
        <v/>
      </c>
      <c r="B2174" s="16" t="str">
        <f>_xlfn.XLOOKUP(A2174,'BASE BANCOS'!C:C,'BASE BANCOS'!B:B,"",0,1)</f>
        <v/>
      </c>
      <c r="C2174" t="str">
        <f t="shared" si="203"/>
        <v/>
      </c>
      <c r="D2174" s="16">
        <f t="shared" si="202"/>
        <v>0</v>
      </c>
      <c r="E2174" t="str">
        <f t="shared" si="198"/>
        <v/>
      </c>
      <c r="F2174" s="21" t="str">
        <f>IF('Lay Out'!A2174&gt;1,'Lay Out'!C2174,"")</f>
        <v/>
      </c>
      <c r="G2174">
        <f>'Lay Out'!E2174</f>
        <v>0</v>
      </c>
      <c r="H2174" s="16" t="str">
        <f ca="1">IF('Lay Out'!A2174&gt;3,CONCATENATE('Lay Out'!A2174,RANDBETWEEN(1,99999)),(""))</f>
        <v/>
      </c>
      <c r="I2174" s="16" t="str">
        <f>IF('Lay Out'!A2174&gt;1,'Lay Out'!B2174,"")</f>
        <v/>
      </c>
      <c r="J2174" s="16" t="str">
        <f t="shared" si="199"/>
        <v/>
      </c>
      <c r="K2174" s="16" t="str">
        <f t="shared" si="200"/>
        <v/>
      </c>
      <c r="L2174" s="16" t="str" cm="1">
        <f t="array" ref="L2174">IF(E2174="","",_xlfn.IFS(E2174=18,40,E2174=16,3,E2174=10,10))</f>
        <v/>
      </c>
      <c r="M2174" s="22" t="str">
        <f>IF(E2174=18,'Lay Out'!D2174,IF(E2174=10,'Lay Out'!D2174,IF(E2174=16,'Lay Out'!D2174,"")))</f>
        <v/>
      </c>
      <c r="N2174" s="16" t="str">
        <f>IF(K2174=1,'Lay Out'!G2174,"")</f>
        <v/>
      </c>
      <c r="O2174" s="23" t="str">
        <f>IF(K2174=1,'Lay Out'!$J$25,"")</f>
        <v/>
      </c>
      <c r="P2174">
        <f t="shared" si="201"/>
        <v>90646</v>
      </c>
      <c r="Q2174" s="16" t="str">
        <f>IF(K2174=1,'Lay Out'!F2174,"")</f>
        <v/>
      </c>
    </row>
    <row r="2175" spans="1:17" ht="14.4">
      <c r="A2175" t="str">
        <f>IF(C2175="no",_xlfn.XLOOKUP(D2175,'BASE BANCOS'!B:B,'BASE BANCOS'!C:C,"",0,1),IF(C2175&gt;2,_xlfn.XLOOKUP(D2175,'BASE BANCOS'!A:A,'BASE BANCOS'!C:C,"",0,1),""))</f>
        <v/>
      </c>
      <c r="B2175" s="16" t="str">
        <f>_xlfn.XLOOKUP(A2175,'BASE BANCOS'!C:C,'BASE BANCOS'!B:B,"",0,1)</f>
        <v/>
      </c>
      <c r="C2175" t="str">
        <f t="shared" si="203"/>
        <v/>
      </c>
      <c r="D2175" s="16">
        <f t="shared" si="202"/>
        <v>0</v>
      </c>
      <c r="E2175" t="str">
        <f t="shared" si="198"/>
        <v/>
      </c>
      <c r="F2175" s="21" t="str">
        <f>IF('Lay Out'!A2175&gt;1,'Lay Out'!C2175,"")</f>
        <v/>
      </c>
      <c r="G2175">
        <f>'Lay Out'!E2175</f>
        <v>0</v>
      </c>
      <c r="H2175" s="16" t="str">
        <f ca="1">IF('Lay Out'!A2175&gt;3,CONCATENATE('Lay Out'!A2175,RANDBETWEEN(1,99999)),(""))</f>
        <v/>
      </c>
      <c r="I2175" s="16" t="str">
        <f>IF('Lay Out'!A2175&gt;1,'Lay Out'!B2175,"")</f>
        <v/>
      </c>
      <c r="J2175" s="16" t="str">
        <f t="shared" si="199"/>
        <v/>
      </c>
      <c r="K2175" s="16" t="str">
        <f t="shared" si="200"/>
        <v/>
      </c>
      <c r="L2175" s="16" t="str" cm="1">
        <f t="array" ref="L2175">IF(E2175="","",_xlfn.IFS(E2175=18,40,E2175=16,3,E2175=10,10))</f>
        <v/>
      </c>
      <c r="M2175" s="22" t="str">
        <f>IF(E2175=18,'Lay Out'!D2175,IF(E2175=10,'Lay Out'!D2175,IF(E2175=16,'Lay Out'!D2175,"")))</f>
        <v/>
      </c>
      <c r="N2175" s="16" t="str">
        <f>IF(K2175=1,'Lay Out'!G2175,"")</f>
        <v/>
      </c>
      <c r="O2175" s="23" t="str">
        <f>IF(K2175=1,'Lay Out'!$J$25,"")</f>
        <v/>
      </c>
      <c r="P2175">
        <f t="shared" si="201"/>
        <v>90646</v>
      </c>
      <c r="Q2175" s="16" t="str">
        <f>IF(K2175=1,'Lay Out'!F2175,"")</f>
        <v/>
      </c>
    </row>
    <row r="2176" spans="1:17" ht="14.4">
      <c r="A2176" t="str">
        <f>IF(C2176="no",_xlfn.XLOOKUP(D2176,'BASE BANCOS'!B:B,'BASE BANCOS'!C:C,"",0,1),IF(C2176&gt;2,_xlfn.XLOOKUP(D2176,'BASE BANCOS'!A:A,'BASE BANCOS'!C:C,"",0,1),""))</f>
        <v/>
      </c>
      <c r="B2176" s="16" t="str">
        <f>_xlfn.XLOOKUP(A2176,'BASE BANCOS'!C:C,'BASE BANCOS'!B:B,"",0,1)</f>
        <v/>
      </c>
      <c r="C2176" t="str">
        <f t="shared" si="203"/>
        <v/>
      </c>
      <c r="D2176" s="16">
        <f t="shared" si="202"/>
        <v>0</v>
      </c>
      <c r="E2176" t="str">
        <f t="shared" si="198"/>
        <v/>
      </c>
      <c r="F2176" s="21" t="str">
        <f>IF('Lay Out'!A2176&gt;1,'Lay Out'!C2176,"")</f>
        <v/>
      </c>
      <c r="G2176">
        <f>'Lay Out'!E2176</f>
        <v>0</v>
      </c>
      <c r="H2176" s="16" t="str">
        <f ca="1">IF('Lay Out'!A2176&gt;3,CONCATENATE('Lay Out'!A2176,RANDBETWEEN(1,99999)),(""))</f>
        <v/>
      </c>
      <c r="I2176" s="16" t="str">
        <f>IF('Lay Out'!A2176&gt;1,'Lay Out'!B2176,"")</f>
        <v/>
      </c>
      <c r="J2176" s="16" t="str">
        <f t="shared" si="199"/>
        <v/>
      </c>
      <c r="K2176" s="16" t="str">
        <f t="shared" si="200"/>
        <v/>
      </c>
      <c r="L2176" s="16" t="str" cm="1">
        <f t="array" ref="L2176">IF(E2176="","",_xlfn.IFS(E2176=18,40,E2176=16,3,E2176=10,10))</f>
        <v/>
      </c>
      <c r="M2176" s="22" t="str">
        <f>IF(E2176=18,'Lay Out'!D2176,IF(E2176=10,'Lay Out'!D2176,IF(E2176=16,'Lay Out'!D2176,"")))</f>
        <v/>
      </c>
      <c r="N2176" s="16" t="str">
        <f>IF(K2176=1,'Lay Out'!G2176,"")</f>
        <v/>
      </c>
      <c r="O2176" s="23" t="str">
        <f>IF(K2176=1,'Lay Out'!$J$25,"")</f>
        <v/>
      </c>
      <c r="P2176">
        <f t="shared" si="201"/>
        <v>90646</v>
      </c>
      <c r="Q2176" s="16" t="str">
        <f>IF(K2176=1,'Lay Out'!F2176,"")</f>
        <v/>
      </c>
    </row>
    <row r="2177" spans="1:17" ht="14.4">
      <c r="A2177" t="str">
        <f>IF(C2177="no",_xlfn.XLOOKUP(D2177,'BASE BANCOS'!B:B,'BASE BANCOS'!C:C,"",0,1),IF(C2177&gt;2,_xlfn.XLOOKUP(D2177,'BASE BANCOS'!A:A,'BASE BANCOS'!C:C,"",0,1),""))</f>
        <v/>
      </c>
      <c r="B2177" s="16" t="str">
        <f>_xlfn.XLOOKUP(A2177,'BASE BANCOS'!C:C,'BASE BANCOS'!B:B,"",0,1)</f>
        <v/>
      </c>
      <c r="C2177" t="str">
        <f t="shared" si="203"/>
        <v/>
      </c>
      <c r="D2177" s="16">
        <f t="shared" si="202"/>
        <v>0</v>
      </c>
      <c r="E2177" t="str">
        <f t="shared" si="198"/>
        <v/>
      </c>
      <c r="F2177" s="21" t="str">
        <f>IF('Lay Out'!A2177&gt;1,'Lay Out'!C2177,"")</f>
        <v/>
      </c>
      <c r="G2177">
        <f>'Lay Out'!E2177</f>
        <v>0</v>
      </c>
      <c r="H2177" s="16" t="str">
        <f ca="1">IF('Lay Out'!A2177&gt;3,CONCATENATE('Lay Out'!A2177,RANDBETWEEN(1,99999)),(""))</f>
        <v/>
      </c>
      <c r="I2177" s="16" t="str">
        <f>IF('Lay Out'!A2177&gt;1,'Lay Out'!B2177,"")</f>
        <v/>
      </c>
      <c r="J2177" s="16" t="str">
        <f t="shared" si="199"/>
        <v/>
      </c>
      <c r="K2177" s="16" t="str">
        <f t="shared" si="200"/>
        <v/>
      </c>
      <c r="L2177" s="16" t="str" cm="1">
        <f t="array" ref="L2177">IF(E2177="","",_xlfn.IFS(E2177=18,40,E2177=16,3,E2177=10,10))</f>
        <v/>
      </c>
      <c r="M2177" s="22" t="str">
        <f>IF(E2177=18,'Lay Out'!D2177,IF(E2177=10,'Lay Out'!D2177,IF(E2177=16,'Lay Out'!D2177,"")))</f>
        <v/>
      </c>
      <c r="N2177" s="16" t="str">
        <f>IF(K2177=1,'Lay Out'!G2177,"")</f>
        <v/>
      </c>
      <c r="O2177" s="23" t="str">
        <f>IF(K2177=1,'Lay Out'!$J$25,"")</f>
        <v/>
      </c>
      <c r="P2177">
        <f t="shared" si="201"/>
        <v>90646</v>
      </c>
      <c r="Q2177" s="16" t="str">
        <f>IF(K2177=1,'Lay Out'!F2177,"")</f>
        <v/>
      </c>
    </row>
    <row r="2178" spans="1:17" ht="14.4">
      <c r="A2178" t="str">
        <f>IF(C2178="no",_xlfn.XLOOKUP(D2178,'BASE BANCOS'!B:B,'BASE BANCOS'!C:C,"",0,1),IF(C2178&gt;2,_xlfn.XLOOKUP(D2178,'BASE BANCOS'!A:A,'BASE BANCOS'!C:C,"",0,1),""))</f>
        <v/>
      </c>
      <c r="B2178" s="16" t="str">
        <f>_xlfn.XLOOKUP(A2178,'BASE BANCOS'!C:C,'BASE BANCOS'!B:B,"",0,1)</f>
        <v/>
      </c>
      <c r="C2178" t="str">
        <f t="shared" si="203"/>
        <v/>
      </c>
      <c r="D2178" s="16">
        <f t="shared" si="202"/>
        <v>0</v>
      </c>
      <c r="E2178" t="str">
        <f t="shared" ref="E2178:E2241" si="204">IF(LEN(F2178)=0,"",LEN(F2178))</f>
        <v/>
      </c>
      <c r="F2178" s="21" t="str">
        <f>IF('Lay Out'!A2178&gt;1,'Lay Out'!C2178,"")</f>
        <v/>
      </c>
      <c r="G2178">
        <f>'Lay Out'!E2178</f>
        <v>0</v>
      </c>
      <c r="H2178" s="16" t="str">
        <f ca="1">IF('Lay Out'!A2178&gt;3,CONCATENATE('Lay Out'!A2178,RANDBETWEEN(1,99999)),(""))</f>
        <v/>
      </c>
      <c r="I2178" s="16" t="str">
        <f>IF('Lay Out'!A2178&gt;1,'Lay Out'!B2178,"")</f>
        <v/>
      </c>
      <c r="J2178" s="16" t="str">
        <f t="shared" si="199"/>
        <v/>
      </c>
      <c r="K2178" s="16" t="str">
        <f t="shared" si="200"/>
        <v/>
      </c>
      <c r="L2178" s="16" t="str" cm="1">
        <f t="array" ref="L2178">IF(E2178="","",_xlfn.IFS(E2178=18,40,E2178=16,3,E2178=10,10))</f>
        <v/>
      </c>
      <c r="M2178" s="22" t="str">
        <f>IF(E2178=18,'Lay Out'!D2178,IF(E2178=10,'Lay Out'!D2178,IF(E2178=16,'Lay Out'!D2178,"")))</f>
        <v/>
      </c>
      <c r="N2178" s="16" t="str">
        <f>IF(K2178=1,'Lay Out'!G2178,"")</f>
        <v/>
      </c>
      <c r="O2178" s="23" t="str">
        <f>IF(K2178=1,'Lay Out'!$J$25,"")</f>
        <v/>
      </c>
      <c r="P2178">
        <f t="shared" si="201"/>
        <v>90646</v>
      </c>
      <c r="Q2178" s="16" t="str">
        <f>IF(K2178=1,'Lay Out'!F2178,"")</f>
        <v/>
      </c>
    </row>
    <row r="2179" spans="1:17" ht="14.4">
      <c r="A2179" t="str">
        <f>IF(C2179="no",_xlfn.XLOOKUP(D2179,'BASE BANCOS'!B:B,'BASE BANCOS'!C:C,"",0,1),IF(C2179&gt;2,_xlfn.XLOOKUP(D2179,'BASE BANCOS'!A:A,'BASE BANCOS'!C:C,"",0,1),""))</f>
        <v/>
      </c>
      <c r="B2179" s="16" t="str">
        <f>_xlfn.XLOOKUP(A2179,'BASE BANCOS'!C:C,'BASE BANCOS'!B:B,"",0,1)</f>
        <v/>
      </c>
      <c r="C2179" t="str">
        <f t="shared" si="203"/>
        <v/>
      </c>
      <c r="D2179" s="16">
        <f t="shared" si="202"/>
        <v>0</v>
      </c>
      <c r="E2179" t="str">
        <f t="shared" si="204"/>
        <v/>
      </c>
      <c r="F2179" s="21" t="str">
        <f>IF('Lay Out'!A2179&gt;1,'Lay Out'!C2179,"")</f>
        <v/>
      </c>
      <c r="G2179">
        <f>'Lay Out'!E2179</f>
        <v>0</v>
      </c>
      <c r="H2179" s="16" t="str">
        <f ca="1">IF('Lay Out'!A2179&gt;3,CONCATENATE('Lay Out'!A2179,RANDBETWEEN(1,99999)),(""))</f>
        <v/>
      </c>
      <c r="I2179" s="16" t="str">
        <f>IF('Lay Out'!A2179&gt;1,'Lay Out'!B2179,"")</f>
        <v/>
      </c>
      <c r="J2179" s="16" t="str">
        <f t="shared" ref="J2179:J2242" si="205">IF(E2179="","","ND")</f>
        <v/>
      </c>
      <c r="K2179" s="16" t="str">
        <f t="shared" ref="K2179:K2242" si="206">IF(E2179=18,1,IF(E2179=10,1,IF(E2179=16,1,"")))</f>
        <v/>
      </c>
      <c r="L2179" s="16" t="str" cm="1">
        <f t="array" ref="L2179">IF(E2179="","",_xlfn.IFS(E2179=18,40,E2179=16,3,E2179=10,10))</f>
        <v/>
      </c>
      <c r="M2179" s="22" t="str">
        <f>IF(E2179=18,'Lay Out'!D2179,IF(E2179=10,'Lay Out'!D2179,IF(E2179=16,'Lay Out'!D2179,"")))</f>
        <v/>
      </c>
      <c r="N2179" s="16" t="str">
        <f>IF(K2179=1,'Lay Out'!G2179,"")</f>
        <v/>
      </c>
      <c r="O2179" s="23" t="str">
        <f>IF(K2179=1,'Lay Out'!$J$25,"")</f>
        <v/>
      </c>
      <c r="P2179">
        <f t="shared" ref="P2179:P2242" si="207">IF(E2179=0,0,90646)</f>
        <v>90646</v>
      </c>
      <c r="Q2179" s="16" t="str">
        <f>IF(K2179=1,'Lay Out'!F2179,"")</f>
        <v/>
      </c>
    </row>
    <row r="2180" spans="1:17" ht="14.4">
      <c r="A2180" t="str">
        <f>IF(C2180="no",_xlfn.XLOOKUP(D2180,'BASE BANCOS'!B:B,'BASE BANCOS'!C:C,"",0,1),IF(C2180&gt;2,_xlfn.XLOOKUP(D2180,'BASE BANCOS'!A:A,'BASE BANCOS'!C:C,"",0,1),""))</f>
        <v/>
      </c>
      <c r="B2180" s="16" t="str">
        <f>_xlfn.XLOOKUP(A2180,'BASE BANCOS'!C:C,'BASE BANCOS'!B:B,"",0,1)</f>
        <v/>
      </c>
      <c r="C2180" t="str">
        <f t="shared" si="203"/>
        <v/>
      </c>
      <c r="D2180" s="16">
        <f t="shared" si="202"/>
        <v>0</v>
      </c>
      <c r="E2180" t="str">
        <f t="shared" si="204"/>
        <v/>
      </c>
      <c r="F2180" s="21" t="str">
        <f>IF('Lay Out'!A2180&gt;1,'Lay Out'!C2180,"")</f>
        <v/>
      </c>
      <c r="G2180">
        <f>'Lay Out'!E2180</f>
        <v>0</v>
      </c>
      <c r="H2180" s="16" t="str">
        <f ca="1">IF('Lay Out'!A2180&gt;3,CONCATENATE('Lay Out'!A2180,RANDBETWEEN(1,99999)),(""))</f>
        <v/>
      </c>
      <c r="I2180" s="16" t="str">
        <f>IF('Lay Out'!A2180&gt;1,'Lay Out'!B2180,"")</f>
        <v/>
      </c>
      <c r="J2180" s="16" t="str">
        <f t="shared" si="205"/>
        <v/>
      </c>
      <c r="K2180" s="16" t="str">
        <f t="shared" si="206"/>
        <v/>
      </c>
      <c r="L2180" s="16" t="str" cm="1">
        <f t="array" ref="L2180">IF(E2180="","",_xlfn.IFS(E2180=18,40,E2180=16,3,E2180=10,10))</f>
        <v/>
      </c>
      <c r="M2180" s="22" t="str">
        <f>IF(E2180=18,'Lay Out'!D2180,IF(E2180=10,'Lay Out'!D2180,IF(E2180=16,'Lay Out'!D2180,"")))</f>
        <v/>
      </c>
      <c r="N2180" s="16" t="str">
        <f>IF(K2180=1,'Lay Out'!G2180,"")</f>
        <v/>
      </c>
      <c r="O2180" s="23" t="str">
        <f>IF(K2180=1,'Lay Out'!$J$25,"")</f>
        <v/>
      </c>
      <c r="P2180">
        <f t="shared" si="207"/>
        <v>90646</v>
      </c>
      <c r="Q2180" s="16" t="str">
        <f>IF(K2180=1,'Lay Out'!F2180,"")</f>
        <v/>
      </c>
    </row>
    <row r="2181" spans="1:17" ht="14.4">
      <c r="A2181" t="str">
        <f>IF(C2181="no",_xlfn.XLOOKUP(D2181,'BASE BANCOS'!B:B,'BASE BANCOS'!C:C,"",0,1),IF(C2181&gt;2,_xlfn.XLOOKUP(D2181,'BASE BANCOS'!A:A,'BASE BANCOS'!C:C,"",0,1),""))</f>
        <v/>
      </c>
      <c r="B2181" s="16" t="str">
        <f>_xlfn.XLOOKUP(A2181,'BASE BANCOS'!C:C,'BASE BANCOS'!B:B,"",0,1)</f>
        <v/>
      </c>
      <c r="C2181" t="str">
        <f t="shared" si="203"/>
        <v/>
      </c>
      <c r="D2181" s="16">
        <f t="shared" ref="D2181:D2244" si="208">IF(E2181=18,MID(F2181,1,3),IF(G2181="","",G2181))</f>
        <v>0</v>
      </c>
      <c r="E2181" t="str">
        <f t="shared" si="204"/>
        <v/>
      </c>
      <c r="F2181" s="21" t="str">
        <f>IF('Lay Out'!A2181&gt;1,'Lay Out'!C2181,"")</f>
        <v/>
      </c>
      <c r="G2181">
        <f>'Lay Out'!E2181</f>
        <v>0</v>
      </c>
      <c r="H2181" s="16" t="str">
        <f ca="1">IF('Lay Out'!A2181&gt;3,CONCATENATE('Lay Out'!A2181,RANDBETWEEN(1,99999)),(""))</f>
        <v/>
      </c>
      <c r="I2181" s="16" t="str">
        <f>IF('Lay Out'!A2181&gt;1,'Lay Out'!B2181,"")</f>
        <v/>
      </c>
      <c r="J2181" s="16" t="str">
        <f t="shared" si="205"/>
        <v/>
      </c>
      <c r="K2181" s="16" t="str">
        <f t="shared" si="206"/>
        <v/>
      </c>
      <c r="L2181" s="16" t="str" cm="1">
        <f t="array" ref="L2181">IF(E2181="","",_xlfn.IFS(E2181=18,40,E2181=16,3,E2181=10,10))</f>
        <v/>
      </c>
      <c r="M2181" s="22" t="str">
        <f>IF(E2181=18,'Lay Out'!D2181,IF(E2181=10,'Lay Out'!D2181,IF(E2181=16,'Lay Out'!D2181,"")))</f>
        <v/>
      </c>
      <c r="N2181" s="16" t="str">
        <f>IF(K2181=1,'Lay Out'!G2181,"")</f>
        <v/>
      </c>
      <c r="O2181" s="23" t="str">
        <f>IF(K2181=1,'Lay Out'!$J$25,"")</f>
        <v/>
      </c>
      <c r="P2181">
        <f t="shared" si="207"/>
        <v>90646</v>
      </c>
      <c r="Q2181" s="16" t="str">
        <f>IF(K2181=1,'Lay Out'!F2181,"")</f>
        <v/>
      </c>
    </row>
    <row r="2182" spans="1:17" ht="14.4">
      <c r="A2182" t="str">
        <f>IF(C2182="no",_xlfn.XLOOKUP(D2182,'BASE BANCOS'!B:B,'BASE BANCOS'!C:C,"",0,1),IF(C2182&gt;2,_xlfn.XLOOKUP(D2182,'BASE BANCOS'!A:A,'BASE BANCOS'!C:C,"",0,1),""))</f>
        <v/>
      </c>
      <c r="B2182" s="16" t="str">
        <f>_xlfn.XLOOKUP(A2182,'BASE BANCOS'!C:C,'BASE BANCOS'!B:B,"",0,1)</f>
        <v/>
      </c>
      <c r="C2182" t="str">
        <f t="shared" ref="C2182:C2245" si="209">IF(E2182=18,"ok",IF(E2182="","","no"))</f>
        <v/>
      </c>
      <c r="D2182" s="16">
        <f t="shared" si="208"/>
        <v>0</v>
      </c>
      <c r="E2182" t="str">
        <f t="shared" si="204"/>
        <v/>
      </c>
      <c r="F2182" s="21" t="str">
        <f>IF('Lay Out'!A2182&gt;1,'Lay Out'!C2182,"")</f>
        <v/>
      </c>
      <c r="G2182">
        <f>'Lay Out'!E2182</f>
        <v>0</v>
      </c>
      <c r="H2182" s="16" t="str">
        <f ca="1">IF('Lay Out'!A2182&gt;3,CONCATENATE('Lay Out'!A2182,RANDBETWEEN(1,99999)),(""))</f>
        <v/>
      </c>
      <c r="I2182" s="16" t="str">
        <f>IF('Lay Out'!A2182&gt;1,'Lay Out'!B2182,"")</f>
        <v/>
      </c>
      <c r="J2182" s="16" t="str">
        <f t="shared" si="205"/>
        <v/>
      </c>
      <c r="K2182" s="16" t="str">
        <f t="shared" si="206"/>
        <v/>
      </c>
      <c r="L2182" s="16" t="str" cm="1">
        <f t="array" ref="L2182">IF(E2182="","",_xlfn.IFS(E2182=18,40,E2182=16,3,E2182=10,10))</f>
        <v/>
      </c>
      <c r="M2182" s="22" t="str">
        <f>IF(E2182=18,'Lay Out'!D2182,IF(E2182=10,'Lay Out'!D2182,IF(E2182=16,'Lay Out'!D2182,"")))</f>
        <v/>
      </c>
      <c r="N2182" s="16" t="str">
        <f>IF(K2182=1,'Lay Out'!G2182,"")</f>
        <v/>
      </c>
      <c r="O2182" s="23" t="str">
        <f>IF(K2182=1,'Lay Out'!$J$25,"")</f>
        <v/>
      </c>
      <c r="P2182">
        <f t="shared" si="207"/>
        <v>90646</v>
      </c>
      <c r="Q2182" s="16" t="str">
        <f>IF(K2182=1,'Lay Out'!F2182,"")</f>
        <v/>
      </c>
    </row>
    <row r="2183" spans="1:17" ht="14.4">
      <c r="A2183" t="str">
        <f>IF(C2183="no",_xlfn.XLOOKUP(D2183,'BASE BANCOS'!B:B,'BASE BANCOS'!C:C,"",0,1),IF(C2183&gt;2,_xlfn.XLOOKUP(D2183,'BASE BANCOS'!A:A,'BASE BANCOS'!C:C,"",0,1),""))</f>
        <v/>
      </c>
      <c r="B2183" s="16" t="str">
        <f>_xlfn.XLOOKUP(A2183,'BASE BANCOS'!C:C,'BASE BANCOS'!B:B,"",0,1)</f>
        <v/>
      </c>
      <c r="C2183" t="str">
        <f t="shared" si="209"/>
        <v/>
      </c>
      <c r="D2183" s="16">
        <f t="shared" si="208"/>
        <v>0</v>
      </c>
      <c r="E2183" t="str">
        <f t="shared" si="204"/>
        <v/>
      </c>
      <c r="F2183" s="21" t="str">
        <f>IF('Lay Out'!A2183&gt;1,'Lay Out'!C2183,"")</f>
        <v/>
      </c>
      <c r="G2183">
        <f>'Lay Out'!E2183</f>
        <v>0</v>
      </c>
      <c r="H2183" s="16" t="str">
        <f ca="1">IF('Lay Out'!A2183&gt;3,CONCATENATE('Lay Out'!A2183,RANDBETWEEN(1,99999)),(""))</f>
        <v/>
      </c>
      <c r="I2183" s="16" t="str">
        <f>IF('Lay Out'!A2183&gt;1,'Lay Out'!B2183,"")</f>
        <v/>
      </c>
      <c r="J2183" s="16" t="str">
        <f t="shared" si="205"/>
        <v/>
      </c>
      <c r="K2183" s="16" t="str">
        <f t="shared" si="206"/>
        <v/>
      </c>
      <c r="L2183" s="16" t="str" cm="1">
        <f t="array" ref="L2183">IF(E2183="","",_xlfn.IFS(E2183=18,40,E2183=16,3,E2183=10,10))</f>
        <v/>
      </c>
      <c r="M2183" s="22" t="str">
        <f>IF(E2183=18,'Lay Out'!D2183,IF(E2183=10,'Lay Out'!D2183,IF(E2183=16,'Lay Out'!D2183,"")))</f>
        <v/>
      </c>
      <c r="N2183" s="16" t="str">
        <f>IF(K2183=1,'Lay Out'!G2183,"")</f>
        <v/>
      </c>
      <c r="O2183" s="23" t="str">
        <f>IF(K2183=1,'Lay Out'!$J$25,"")</f>
        <v/>
      </c>
      <c r="P2183">
        <f t="shared" si="207"/>
        <v>90646</v>
      </c>
      <c r="Q2183" s="16" t="str">
        <f>IF(K2183=1,'Lay Out'!F2183,"")</f>
        <v/>
      </c>
    </row>
    <row r="2184" spans="1:17" ht="14.4">
      <c r="A2184" t="str">
        <f>IF(C2184="no",_xlfn.XLOOKUP(D2184,'BASE BANCOS'!B:B,'BASE BANCOS'!C:C,"",0,1),IF(C2184&gt;2,_xlfn.XLOOKUP(D2184,'BASE BANCOS'!A:A,'BASE BANCOS'!C:C,"",0,1),""))</f>
        <v/>
      </c>
      <c r="B2184" s="16" t="str">
        <f>_xlfn.XLOOKUP(A2184,'BASE BANCOS'!C:C,'BASE BANCOS'!B:B,"",0,1)</f>
        <v/>
      </c>
      <c r="C2184" t="str">
        <f t="shared" si="209"/>
        <v/>
      </c>
      <c r="D2184" s="16">
        <f t="shared" si="208"/>
        <v>0</v>
      </c>
      <c r="E2184" t="str">
        <f t="shared" si="204"/>
        <v/>
      </c>
      <c r="F2184" s="21" t="str">
        <f>IF('Lay Out'!A2184&gt;1,'Lay Out'!C2184,"")</f>
        <v/>
      </c>
      <c r="G2184">
        <f>'Lay Out'!E2184</f>
        <v>0</v>
      </c>
      <c r="H2184" s="16" t="str">
        <f ca="1">IF('Lay Out'!A2184&gt;3,CONCATENATE('Lay Out'!A2184,RANDBETWEEN(1,99999)),(""))</f>
        <v/>
      </c>
      <c r="I2184" s="16" t="str">
        <f>IF('Lay Out'!A2184&gt;1,'Lay Out'!B2184,"")</f>
        <v/>
      </c>
      <c r="J2184" s="16" t="str">
        <f t="shared" si="205"/>
        <v/>
      </c>
      <c r="K2184" s="16" t="str">
        <f t="shared" si="206"/>
        <v/>
      </c>
      <c r="L2184" s="16" t="str" cm="1">
        <f t="array" ref="L2184">IF(E2184="","",_xlfn.IFS(E2184=18,40,E2184=16,3,E2184=10,10))</f>
        <v/>
      </c>
      <c r="M2184" s="22" t="str">
        <f>IF(E2184=18,'Lay Out'!D2184,IF(E2184=10,'Lay Out'!D2184,IF(E2184=16,'Lay Out'!D2184,"")))</f>
        <v/>
      </c>
      <c r="N2184" s="16" t="str">
        <f>IF(K2184=1,'Lay Out'!G2184,"")</f>
        <v/>
      </c>
      <c r="O2184" s="23" t="str">
        <f>IF(K2184=1,'Lay Out'!$J$25,"")</f>
        <v/>
      </c>
      <c r="P2184">
        <f t="shared" si="207"/>
        <v>90646</v>
      </c>
      <c r="Q2184" s="16" t="str">
        <f>IF(K2184=1,'Lay Out'!F2184,"")</f>
        <v/>
      </c>
    </row>
    <row r="2185" spans="1:17" ht="14.4">
      <c r="A2185" t="str">
        <f>IF(C2185="no",_xlfn.XLOOKUP(D2185,'BASE BANCOS'!B:B,'BASE BANCOS'!C:C,"",0,1),IF(C2185&gt;2,_xlfn.XLOOKUP(D2185,'BASE BANCOS'!A:A,'BASE BANCOS'!C:C,"",0,1),""))</f>
        <v/>
      </c>
      <c r="B2185" s="16" t="str">
        <f>_xlfn.XLOOKUP(A2185,'BASE BANCOS'!C:C,'BASE BANCOS'!B:B,"",0,1)</f>
        <v/>
      </c>
      <c r="C2185" t="str">
        <f t="shared" si="209"/>
        <v/>
      </c>
      <c r="D2185" s="16">
        <f t="shared" si="208"/>
        <v>0</v>
      </c>
      <c r="E2185" t="str">
        <f t="shared" si="204"/>
        <v/>
      </c>
      <c r="F2185" s="21" t="str">
        <f>IF('Lay Out'!A2185&gt;1,'Lay Out'!C2185,"")</f>
        <v/>
      </c>
      <c r="G2185">
        <f>'Lay Out'!E2185</f>
        <v>0</v>
      </c>
      <c r="H2185" s="16" t="str">
        <f ca="1">IF('Lay Out'!A2185&gt;3,CONCATENATE('Lay Out'!A2185,RANDBETWEEN(1,99999)),(""))</f>
        <v/>
      </c>
      <c r="I2185" s="16" t="str">
        <f>IF('Lay Out'!A2185&gt;1,'Lay Out'!B2185,"")</f>
        <v/>
      </c>
      <c r="J2185" s="16" t="str">
        <f t="shared" si="205"/>
        <v/>
      </c>
      <c r="K2185" s="16" t="str">
        <f t="shared" si="206"/>
        <v/>
      </c>
      <c r="L2185" s="16" t="str" cm="1">
        <f t="array" ref="L2185">IF(E2185="","",_xlfn.IFS(E2185=18,40,E2185=16,3,E2185=10,10))</f>
        <v/>
      </c>
      <c r="M2185" s="22" t="str">
        <f>IF(E2185=18,'Lay Out'!D2185,IF(E2185=10,'Lay Out'!D2185,IF(E2185=16,'Lay Out'!D2185,"")))</f>
        <v/>
      </c>
      <c r="N2185" s="16" t="str">
        <f>IF(K2185=1,'Lay Out'!G2185,"")</f>
        <v/>
      </c>
      <c r="O2185" s="23" t="str">
        <f>IF(K2185=1,'Lay Out'!$J$25,"")</f>
        <v/>
      </c>
      <c r="P2185">
        <f t="shared" si="207"/>
        <v>90646</v>
      </c>
      <c r="Q2185" s="16" t="str">
        <f>IF(K2185=1,'Lay Out'!F2185,"")</f>
        <v/>
      </c>
    </row>
    <row r="2186" spans="1:17" ht="14.4">
      <c r="A2186" t="str">
        <f>IF(C2186="no",_xlfn.XLOOKUP(D2186,'BASE BANCOS'!B:B,'BASE BANCOS'!C:C,"",0,1),IF(C2186&gt;2,_xlfn.XLOOKUP(D2186,'BASE BANCOS'!A:A,'BASE BANCOS'!C:C,"",0,1),""))</f>
        <v/>
      </c>
      <c r="B2186" s="16" t="str">
        <f>_xlfn.XLOOKUP(A2186,'BASE BANCOS'!C:C,'BASE BANCOS'!B:B,"",0,1)</f>
        <v/>
      </c>
      <c r="C2186" t="str">
        <f t="shared" si="209"/>
        <v/>
      </c>
      <c r="D2186" s="16">
        <f t="shared" si="208"/>
        <v>0</v>
      </c>
      <c r="E2186" t="str">
        <f t="shared" si="204"/>
        <v/>
      </c>
      <c r="F2186" s="21" t="str">
        <f>IF('Lay Out'!A2186&gt;1,'Lay Out'!C2186,"")</f>
        <v/>
      </c>
      <c r="G2186">
        <f>'Lay Out'!E2186</f>
        <v>0</v>
      </c>
      <c r="H2186" s="16" t="str">
        <f ca="1">IF('Lay Out'!A2186&gt;3,CONCATENATE('Lay Out'!A2186,RANDBETWEEN(1,99999)),(""))</f>
        <v/>
      </c>
      <c r="I2186" s="16" t="str">
        <f>IF('Lay Out'!A2186&gt;1,'Lay Out'!B2186,"")</f>
        <v/>
      </c>
      <c r="J2186" s="16" t="str">
        <f t="shared" si="205"/>
        <v/>
      </c>
      <c r="K2186" s="16" t="str">
        <f t="shared" si="206"/>
        <v/>
      </c>
      <c r="L2186" s="16" t="str" cm="1">
        <f t="array" ref="L2186">IF(E2186="","",_xlfn.IFS(E2186=18,40,E2186=16,3,E2186=10,10))</f>
        <v/>
      </c>
      <c r="M2186" s="22" t="str">
        <f>IF(E2186=18,'Lay Out'!D2186,IF(E2186=10,'Lay Out'!D2186,IF(E2186=16,'Lay Out'!D2186,"")))</f>
        <v/>
      </c>
      <c r="N2186" s="16" t="str">
        <f>IF(K2186=1,'Lay Out'!G2186,"")</f>
        <v/>
      </c>
      <c r="O2186" s="23" t="str">
        <f>IF(K2186=1,'Lay Out'!$J$25,"")</f>
        <v/>
      </c>
      <c r="P2186">
        <f t="shared" si="207"/>
        <v>90646</v>
      </c>
      <c r="Q2186" s="16" t="str">
        <f>IF(K2186=1,'Lay Out'!F2186,"")</f>
        <v/>
      </c>
    </row>
    <row r="2187" spans="1:17" ht="14.4">
      <c r="A2187" t="str">
        <f>IF(C2187="no",_xlfn.XLOOKUP(D2187,'BASE BANCOS'!B:B,'BASE BANCOS'!C:C,"",0,1),IF(C2187&gt;2,_xlfn.XLOOKUP(D2187,'BASE BANCOS'!A:A,'BASE BANCOS'!C:C,"",0,1),""))</f>
        <v/>
      </c>
      <c r="B2187" s="16" t="str">
        <f>_xlfn.XLOOKUP(A2187,'BASE BANCOS'!C:C,'BASE BANCOS'!B:B,"",0,1)</f>
        <v/>
      </c>
      <c r="C2187" t="str">
        <f t="shared" si="209"/>
        <v/>
      </c>
      <c r="D2187" s="16">
        <f t="shared" si="208"/>
        <v>0</v>
      </c>
      <c r="E2187" t="str">
        <f t="shared" si="204"/>
        <v/>
      </c>
      <c r="F2187" s="21" t="str">
        <f>IF('Lay Out'!A2187&gt;1,'Lay Out'!C2187,"")</f>
        <v/>
      </c>
      <c r="G2187">
        <f>'Lay Out'!E2187</f>
        <v>0</v>
      </c>
      <c r="H2187" s="16" t="str">
        <f ca="1">IF('Lay Out'!A2187&gt;3,CONCATENATE('Lay Out'!A2187,RANDBETWEEN(1,99999)),(""))</f>
        <v/>
      </c>
      <c r="I2187" s="16" t="str">
        <f>IF('Lay Out'!A2187&gt;1,'Lay Out'!B2187,"")</f>
        <v/>
      </c>
      <c r="J2187" s="16" t="str">
        <f t="shared" si="205"/>
        <v/>
      </c>
      <c r="K2187" s="16" t="str">
        <f t="shared" si="206"/>
        <v/>
      </c>
      <c r="L2187" s="16" t="str" cm="1">
        <f t="array" ref="L2187">IF(E2187="","",_xlfn.IFS(E2187=18,40,E2187=16,3,E2187=10,10))</f>
        <v/>
      </c>
      <c r="M2187" s="22" t="str">
        <f>IF(E2187=18,'Lay Out'!D2187,IF(E2187=10,'Lay Out'!D2187,IF(E2187=16,'Lay Out'!D2187,"")))</f>
        <v/>
      </c>
      <c r="N2187" s="16" t="str">
        <f>IF(K2187=1,'Lay Out'!G2187,"")</f>
        <v/>
      </c>
      <c r="O2187" s="23" t="str">
        <f>IF(K2187=1,'Lay Out'!$J$25,"")</f>
        <v/>
      </c>
      <c r="P2187">
        <f t="shared" si="207"/>
        <v>90646</v>
      </c>
      <c r="Q2187" s="16" t="str">
        <f>IF(K2187=1,'Lay Out'!F2187,"")</f>
        <v/>
      </c>
    </row>
    <row r="2188" spans="1:17" ht="14.4">
      <c r="A2188" t="str">
        <f>IF(C2188="no",_xlfn.XLOOKUP(D2188,'BASE BANCOS'!B:B,'BASE BANCOS'!C:C,"",0,1),IF(C2188&gt;2,_xlfn.XLOOKUP(D2188,'BASE BANCOS'!A:A,'BASE BANCOS'!C:C,"",0,1),""))</f>
        <v/>
      </c>
      <c r="B2188" s="16" t="str">
        <f>_xlfn.XLOOKUP(A2188,'BASE BANCOS'!C:C,'BASE BANCOS'!B:B,"",0,1)</f>
        <v/>
      </c>
      <c r="C2188" t="str">
        <f t="shared" si="209"/>
        <v/>
      </c>
      <c r="D2188" s="16">
        <f t="shared" si="208"/>
        <v>0</v>
      </c>
      <c r="E2188" t="str">
        <f t="shared" si="204"/>
        <v/>
      </c>
      <c r="F2188" s="21" t="str">
        <f>IF('Lay Out'!A2188&gt;1,'Lay Out'!C2188,"")</f>
        <v/>
      </c>
      <c r="G2188">
        <f>'Lay Out'!E2188</f>
        <v>0</v>
      </c>
      <c r="H2188" s="16" t="str">
        <f ca="1">IF('Lay Out'!A2188&gt;3,CONCATENATE('Lay Out'!A2188,RANDBETWEEN(1,99999)),(""))</f>
        <v/>
      </c>
      <c r="I2188" s="16" t="str">
        <f>IF('Lay Out'!A2188&gt;1,'Lay Out'!B2188,"")</f>
        <v/>
      </c>
      <c r="J2188" s="16" t="str">
        <f t="shared" si="205"/>
        <v/>
      </c>
      <c r="K2188" s="16" t="str">
        <f t="shared" si="206"/>
        <v/>
      </c>
      <c r="L2188" s="16" t="str" cm="1">
        <f t="array" ref="L2188">IF(E2188="","",_xlfn.IFS(E2188=18,40,E2188=16,3,E2188=10,10))</f>
        <v/>
      </c>
      <c r="M2188" s="22" t="str">
        <f>IF(E2188=18,'Lay Out'!D2188,IF(E2188=10,'Lay Out'!D2188,IF(E2188=16,'Lay Out'!D2188,"")))</f>
        <v/>
      </c>
      <c r="N2188" s="16" t="str">
        <f>IF(K2188=1,'Lay Out'!G2188,"")</f>
        <v/>
      </c>
      <c r="O2188" s="23" t="str">
        <f>IF(K2188=1,'Lay Out'!$J$25,"")</f>
        <v/>
      </c>
      <c r="P2188">
        <f t="shared" si="207"/>
        <v>90646</v>
      </c>
      <c r="Q2188" s="16" t="str">
        <f>IF(K2188=1,'Lay Out'!F2188,"")</f>
        <v/>
      </c>
    </row>
    <row r="2189" spans="1:17" ht="14.4">
      <c r="A2189" t="str">
        <f>IF(C2189="no",_xlfn.XLOOKUP(D2189,'BASE BANCOS'!B:B,'BASE BANCOS'!C:C,"",0,1),IF(C2189&gt;2,_xlfn.XLOOKUP(D2189,'BASE BANCOS'!A:A,'BASE BANCOS'!C:C,"",0,1),""))</f>
        <v/>
      </c>
      <c r="B2189" s="16" t="str">
        <f>_xlfn.XLOOKUP(A2189,'BASE BANCOS'!C:C,'BASE BANCOS'!B:B,"",0,1)</f>
        <v/>
      </c>
      <c r="C2189" t="str">
        <f t="shared" si="209"/>
        <v/>
      </c>
      <c r="D2189" s="16">
        <f t="shared" si="208"/>
        <v>0</v>
      </c>
      <c r="E2189" t="str">
        <f t="shared" si="204"/>
        <v/>
      </c>
      <c r="F2189" s="21" t="str">
        <f>IF('Lay Out'!A2189&gt;1,'Lay Out'!C2189,"")</f>
        <v/>
      </c>
      <c r="G2189">
        <f>'Lay Out'!E2189</f>
        <v>0</v>
      </c>
      <c r="H2189" s="16" t="str">
        <f ca="1">IF('Lay Out'!A2189&gt;3,CONCATENATE('Lay Out'!A2189,RANDBETWEEN(1,99999)),(""))</f>
        <v/>
      </c>
      <c r="I2189" s="16" t="str">
        <f>IF('Lay Out'!A2189&gt;1,'Lay Out'!B2189,"")</f>
        <v/>
      </c>
      <c r="J2189" s="16" t="str">
        <f t="shared" si="205"/>
        <v/>
      </c>
      <c r="K2189" s="16" t="str">
        <f t="shared" si="206"/>
        <v/>
      </c>
      <c r="L2189" s="16" t="str" cm="1">
        <f t="array" ref="L2189">IF(E2189="","",_xlfn.IFS(E2189=18,40,E2189=16,3,E2189=10,10))</f>
        <v/>
      </c>
      <c r="M2189" s="22" t="str">
        <f>IF(E2189=18,'Lay Out'!D2189,IF(E2189=10,'Lay Out'!D2189,IF(E2189=16,'Lay Out'!D2189,"")))</f>
        <v/>
      </c>
      <c r="N2189" s="16" t="str">
        <f>IF(K2189=1,'Lay Out'!G2189,"")</f>
        <v/>
      </c>
      <c r="O2189" s="23" t="str">
        <f>IF(K2189=1,'Lay Out'!$J$25,"")</f>
        <v/>
      </c>
      <c r="P2189">
        <f t="shared" si="207"/>
        <v>90646</v>
      </c>
      <c r="Q2189" s="16" t="str">
        <f>IF(K2189=1,'Lay Out'!F2189,"")</f>
        <v/>
      </c>
    </row>
    <row r="2190" spans="1:17" ht="14.4">
      <c r="A2190" t="str">
        <f>IF(C2190="no",_xlfn.XLOOKUP(D2190,'BASE BANCOS'!B:B,'BASE BANCOS'!C:C,"",0,1),IF(C2190&gt;2,_xlfn.XLOOKUP(D2190,'BASE BANCOS'!A:A,'BASE BANCOS'!C:C,"",0,1),""))</f>
        <v/>
      </c>
      <c r="B2190" s="16" t="str">
        <f>_xlfn.XLOOKUP(A2190,'BASE BANCOS'!C:C,'BASE BANCOS'!B:B,"",0,1)</f>
        <v/>
      </c>
      <c r="C2190" t="str">
        <f t="shared" si="209"/>
        <v/>
      </c>
      <c r="D2190" s="16">
        <f t="shared" si="208"/>
        <v>0</v>
      </c>
      <c r="E2190" t="str">
        <f t="shared" si="204"/>
        <v/>
      </c>
      <c r="F2190" s="21" t="str">
        <f>IF('Lay Out'!A2190&gt;1,'Lay Out'!C2190,"")</f>
        <v/>
      </c>
      <c r="G2190">
        <f>'Lay Out'!E2190</f>
        <v>0</v>
      </c>
      <c r="H2190" s="16" t="str">
        <f ca="1">IF('Lay Out'!A2190&gt;3,CONCATENATE('Lay Out'!A2190,RANDBETWEEN(1,99999)),(""))</f>
        <v/>
      </c>
      <c r="I2190" s="16" t="str">
        <f>IF('Lay Out'!A2190&gt;1,'Lay Out'!B2190,"")</f>
        <v/>
      </c>
      <c r="J2190" s="16" t="str">
        <f t="shared" si="205"/>
        <v/>
      </c>
      <c r="K2190" s="16" t="str">
        <f t="shared" si="206"/>
        <v/>
      </c>
      <c r="L2190" s="16" t="str" cm="1">
        <f t="array" ref="L2190">IF(E2190="","",_xlfn.IFS(E2190=18,40,E2190=16,3,E2190=10,10))</f>
        <v/>
      </c>
      <c r="M2190" s="22" t="str">
        <f>IF(E2190=18,'Lay Out'!D2190,IF(E2190=10,'Lay Out'!D2190,IF(E2190=16,'Lay Out'!D2190,"")))</f>
        <v/>
      </c>
      <c r="N2190" s="16" t="str">
        <f>IF(K2190=1,'Lay Out'!G2190,"")</f>
        <v/>
      </c>
      <c r="O2190" s="23" t="str">
        <f>IF(K2190=1,'Lay Out'!$J$25,"")</f>
        <v/>
      </c>
      <c r="P2190">
        <f t="shared" si="207"/>
        <v>90646</v>
      </c>
      <c r="Q2190" s="16" t="str">
        <f>IF(K2190=1,'Lay Out'!F2190,"")</f>
        <v/>
      </c>
    </row>
    <row r="2191" spans="1:17" ht="14.4">
      <c r="A2191" t="str">
        <f>IF(C2191="no",_xlfn.XLOOKUP(D2191,'BASE BANCOS'!B:B,'BASE BANCOS'!C:C,"",0,1),IF(C2191&gt;2,_xlfn.XLOOKUP(D2191,'BASE BANCOS'!A:A,'BASE BANCOS'!C:C,"",0,1),""))</f>
        <v/>
      </c>
      <c r="B2191" s="16" t="str">
        <f>_xlfn.XLOOKUP(A2191,'BASE BANCOS'!C:C,'BASE BANCOS'!B:B,"",0,1)</f>
        <v/>
      </c>
      <c r="C2191" t="str">
        <f t="shared" si="209"/>
        <v/>
      </c>
      <c r="D2191" s="16">
        <f t="shared" si="208"/>
        <v>0</v>
      </c>
      <c r="E2191" t="str">
        <f t="shared" si="204"/>
        <v/>
      </c>
      <c r="F2191" s="21" t="str">
        <f>IF('Lay Out'!A2191&gt;1,'Lay Out'!C2191,"")</f>
        <v/>
      </c>
      <c r="G2191">
        <f>'Lay Out'!E2191</f>
        <v>0</v>
      </c>
      <c r="H2191" s="16" t="str">
        <f ca="1">IF('Lay Out'!A2191&gt;3,CONCATENATE('Lay Out'!A2191,RANDBETWEEN(1,99999)),(""))</f>
        <v/>
      </c>
      <c r="I2191" s="16" t="str">
        <f>IF('Lay Out'!A2191&gt;1,'Lay Out'!B2191,"")</f>
        <v/>
      </c>
      <c r="J2191" s="16" t="str">
        <f t="shared" si="205"/>
        <v/>
      </c>
      <c r="K2191" s="16" t="str">
        <f t="shared" si="206"/>
        <v/>
      </c>
      <c r="L2191" s="16" t="str" cm="1">
        <f t="array" ref="L2191">IF(E2191="","",_xlfn.IFS(E2191=18,40,E2191=16,3,E2191=10,10))</f>
        <v/>
      </c>
      <c r="M2191" s="22" t="str">
        <f>IF(E2191=18,'Lay Out'!D2191,IF(E2191=10,'Lay Out'!D2191,IF(E2191=16,'Lay Out'!D2191,"")))</f>
        <v/>
      </c>
      <c r="N2191" s="16" t="str">
        <f>IF(K2191=1,'Lay Out'!G2191,"")</f>
        <v/>
      </c>
      <c r="O2191" s="23" t="str">
        <f>IF(K2191=1,'Lay Out'!$J$25,"")</f>
        <v/>
      </c>
      <c r="P2191">
        <f t="shared" si="207"/>
        <v>90646</v>
      </c>
      <c r="Q2191" s="16" t="str">
        <f>IF(K2191=1,'Lay Out'!F2191,"")</f>
        <v/>
      </c>
    </row>
    <row r="2192" spans="1:17" ht="14.4">
      <c r="A2192" t="str">
        <f>IF(C2192="no",_xlfn.XLOOKUP(D2192,'BASE BANCOS'!B:B,'BASE BANCOS'!C:C,"",0,1),IF(C2192&gt;2,_xlfn.XLOOKUP(D2192,'BASE BANCOS'!A:A,'BASE BANCOS'!C:C,"",0,1),""))</f>
        <v/>
      </c>
      <c r="B2192" s="16" t="str">
        <f>_xlfn.XLOOKUP(A2192,'BASE BANCOS'!C:C,'BASE BANCOS'!B:B,"",0,1)</f>
        <v/>
      </c>
      <c r="C2192" t="str">
        <f t="shared" si="209"/>
        <v/>
      </c>
      <c r="D2192" s="16">
        <f t="shared" si="208"/>
        <v>0</v>
      </c>
      <c r="E2192" t="str">
        <f t="shared" si="204"/>
        <v/>
      </c>
      <c r="F2192" s="21" t="str">
        <f>IF('Lay Out'!A2192&gt;1,'Lay Out'!C2192,"")</f>
        <v/>
      </c>
      <c r="G2192">
        <f>'Lay Out'!E2192</f>
        <v>0</v>
      </c>
      <c r="H2192" s="16" t="str">
        <f ca="1">IF('Lay Out'!A2192&gt;3,CONCATENATE('Lay Out'!A2192,RANDBETWEEN(1,99999)),(""))</f>
        <v/>
      </c>
      <c r="I2192" s="16" t="str">
        <f>IF('Lay Out'!A2192&gt;1,'Lay Out'!B2192,"")</f>
        <v/>
      </c>
      <c r="J2192" s="16" t="str">
        <f t="shared" si="205"/>
        <v/>
      </c>
      <c r="K2192" s="16" t="str">
        <f t="shared" si="206"/>
        <v/>
      </c>
      <c r="L2192" s="16" t="str" cm="1">
        <f t="array" ref="L2192">IF(E2192="","",_xlfn.IFS(E2192=18,40,E2192=16,3,E2192=10,10))</f>
        <v/>
      </c>
      <c r="M2192" s="22" t="str">
        <f>IF(E2192=18,'Lay Out'!D2192,IF(E2192=10,'Lay Out'!D2192,IF(E2192=16,'Lay Out'!D2192,"")))</f>
        <v/>
      </c>
      <c r="N2192" s="16" t="str">
        <f>IF(K2192=1,'Lay Out'!G2192,"")</f>
        <v/>
      </c>
      <c r="O2192" s="23" t="str">
        <f>IF(K2192=1,'Lay Out'!$J$25,"")</f>
        <v/>
      </c>
      <c r="P2192">
        <f t="shared" si="207"/>
        <v>90646</v>
      </c>
      <c r="Q2192" s="16" t="str">
        <f>IF(K2192=1,'Lay Out'!F2192,"")</f>
        <v/>
      </c>
    </row>
    <row r="2193" spans="1:17" ht="14.4">
      <c r="A2193" t="str">
        <f>IF(C2193="no",_xlfn.XLOOKUP(D2193,'BASE BANCOS'!B:B,'BASE BANCOS'!C:C,"",0,1),IF(C2193&gt;2,_xlfn.XLOOKUP(D2193,'BASE BANCOS'!A:A,'BASE BANCOS'!C:C,"",0,1),""))</f>
        <v/>
      </c>
      <c r="B2193" s="16" t="str">
        <f>_xlfn.XLOOKUP(A2193,'BASE BANCOS'!C:C,'BASE BANCOS'!B:B,"",0,1)</f>
        <v/>
      </c>
      <c r="C2193" t="str">
        <f t="shared" si="209"/>
        <v/>
      </c>
      <c r="D2193" s="16">
        <f t="shared" si="208"/>
        <v>0</v>
      </c>
      <c r="E2193" t="str">
        <f t="shared" si="204"/>
        <v/>
      </c>
      <c r="F2193" s="21" t="str">
        <f>IF('Lay Out'!A2193&gt;1,'Lay Out'!C2193,"")</f>
        <v/>
      </c>
      <c r="G2193">
        <f>'Lay Out'!E2193</f>
        <v>0</v>
      </c>
      <c r="H2193" s="16" t="str">
        <f ca="1">IF('Lay Out'!A2193&gt;3,CONCATENATE('Lay Out'!A2193,RANDBETWEEN(1,99999)),(""))</f>
        <v/>
      </c>
      <c r="I2193" s="16" t="str">
        <f>IF('Lay Out'!A2193&gt;1,'Lay Out'!B2193,"")</f>
        <v/>
      </c>
      <c r="J2193" s="16" t="str">
        <f t="shared" si="205"/>
        <v/>
      </c>
      <c r="K2193" s="16" t="str">
        <f t="shared" si="206"/>
        <v/>
      </c>
      <c r="L2193" s="16" t="str" cm="1">
        <f t="array" ref="L2193">IF(E2193="","",_xlfn.IFS(E2193=18,40,E2193=16,3,E2193=10,10))</f>
        <v/>
      </c>
      <c r="M2193" s="22" t="str">
        <f>IF(E2193=18,'Lay Out'!D2193,IF(E2193=10,'Lay Out'!D2193,IF(E2193=16,'Lay Out'!D2193,"")))</f>
        <v/>
      </c>
      <c r="N2193" s="16" t="str">
        <f>IF(K2193=1,'Lay Out'!G2193,"")</f>
        <v/>
      </c>
      <c r="O2193" s="23" t="str">
        <f>IF(K2193=1,'Lay Out'!$J$25,"")</f>
        <v/>
      </c>
      <c r="P2193">
        <f t="shared" si="207"/>
        <v>90646</v>
      </c>
      <c r="Q2193" s="16" t="str">
        <f>IF(K2193=1,'Lay Out'!F2193,"")</f>
        <v/>
      </c>
    </row>
    <row r="2194" spans="1:17" ht="14.4">
      <c r="A2194" t="str">
        <f>IF(C2194="no",_xlfn.XLOOKUP(D2194,'BASE BANCOS'!B:B,'BASE BANCOS'!C:C,"",0,1),IF(C2194&gt;2,_xlfn.XLOOKUP(D2194,'BASE BANCOS'!A:A,'BASE BANCOS'!C:C,"",0,1),""))</f>
        <v/>
      </c>
      <c r="B2194" s="16" t="str">
        <f>_xlfn.XLOOKUP(A2194,'BASE BANCOS'!C:C,'BASE BANCOS'!B:B,"",0,1)</f>
        <v/>
      </c>
      <c r="C2194" t="str">
        <f t="shared" si="209"/>
        <v/>
      </c>
      <c r="D2194" s="16">
        <f t="shared" si="208"/>
        <v>0</v>
      </c>
      <c r="E2194" t="str">
        <f t="shared" si="204"/>
        <v/>
      </c>
      <c r="F2194" s="21" t="str">
        <f>IF('Lay Out'!A2194&gt;1,'Lay Out'!C2194,"")</f>
        <v/>
      </c>
      <c r="G2194">
        <f>'Lay Out'!E2194</f>
        <v>0</v>
      </c>
      <c r="H2194" s="16" t="str">
        <f ca="1">IF('Lay Out'!A2194&gt;3,CONCATENATE('Lay Out'!A2194,RANDBETWEEN(1,99999)),(""))</f>
        <v/>
      </c>
      <c r="I2194" s="16" t="str">
        <f>IF('Lay Out'!A2194&gt;1,'Lay Out'!B2194,"")</f>
        <v/>
      </c>
      <c r="J2194" s="16" t="str">
        <f t="shared" si="205"/>
        <v/>
      </c>
      <c r="K2194" s="16" t="str">
        <f t="shared" si="206"/>
        <v/>
      </c>
      <c r="L2194" s="16" t="str" cm="1">
        <f t="array" ref="L2194">IF(E2194="","",_xlfn.IFS(E2194=18,40,E2194=16,3,E2194=10,10))</f>
        <v/>
      </c>
      <c r="M2194" s="22" t="str">
        <f>IF(E2194=18,'Lay Out'!D2194,IF(E2194=10,'Lay Out'!D2194,IF(E2194=16,'Lay Out'!D2194,"")))</f>
        <v/>
      </c>
      <c r="N2194" s="16" t="str">
        <f>IF(K2194=1,'Lay Out'!G2194,"")</f>
        <v/>
      </c>
      <c r="O2194" s="23" t="str">
        <f>IF(K2194=1,'Lay Out'!$J$25,"")</f>
        <v/>
      </c>
      <c r="P2194">
        <f t="shared" si="207"/>
        <v>90646</v>
      </c>
      <c r="Q2194" s="16" t="str">
        <f>IF(K2194=1,'Lay Out'!F2194,"")</f>
        <v/>
      </c>
    </row>
    <row r="2195" spans="1:17" ht="14.4">
      <c r="A2195" t="str">
        <f>IF(C2195="no",_xlfn.XLOOKUP(D2195,'BASE BANCOS'!B:B,'BASE BANCOS'!C:C,"",0,1),IF(C2195&gt;2,_xlfn.XLOOKUP(D2195,'BASE BANCOS'!A:A,'BASE BANCOS'!C:C,"",0,1),""))</f>
        <v/>
      </c>
      <c r="B2195" s="16" t="str">
        <f>_xlfn.XLOOKUP(A2195,'BASE BANCOS'!C:C,'BASE BANCOS'!B:B,"",0,1)</f>
        <v/>
      </c>
      <c r="C2195" t="str">
        <f t="shared" si="209"/>
        <v/>
      </c>
      <c r="D2195" s="16">
        <f t="shared" si="208"/>
        <v>0</v>
      </c>
      <c r="E2195" t="str">
        <f t="shared" si="204"/>
        <v/>
      </c>
      <c r="F2195" s="21" t="str">
        <f>IF('Lay Out'!A2195&gt;1,'Lay Out'!C2195,"")</f>
        <v/>
      </c>
      <c r="G2195">
        <f>'Lay Out'!E2195</f>
        <v>0</v>
      </c>
      <c r="H2195" s="16" t="str">
        <f ca="1">IF('Lay Out'!A2195&gt;3,CONCATENATE('Lay Out'!A2195,RANDBETWEEN(1,99999)),(""))</f>
        <v/>
      </c>
      <c r="I2195" s="16" t="str">
        <f>IF('Lay Out'!A2195&gt;1,'Lay Out'!B2195,"")</f>
        <v/>
      </c>
      <c r="J2195" s="16" t="str">
        <f t="shared" si="205"/>
        <v/>
      </c>
      <c r="K2195" s="16" t="str">
        <f t="shared" si="206"/>
        <v/>
      </c>
      <c r="L2195" s="16" t="str" cm="1">
        <f t="array" ref="L2195">IF(E2195="","",_xlfn.IFS(E2195=18,40,E2195=16,3,E2195=10,10))</f>
        <v/>
      </c>
      <c r="M2195" s="22" t="str">
        <f>IF(E2195=18,'Lay Out'!D2195,IF(E2195=10,'Lay Out'!D2195,IF(E2195=16,'Lay Out'!D2195,"")))</f>
        <v/>
      </c>
      <c r="N2195" s="16" t="str">
        <f>IF(K2195=1,'Lay Out'!G2195,"")</f>
        <v/>
      </c>
      <c r="O2195" s="23" t="str">
        <f>IF(K2195=1,'Lay Out'!$J$25,"")</f>
        <v/>
      </c>
      <c r="P2195">
        <f t="shared" si="207"/>
        <v>90646</v>
      </c>
      <c r="Q2195" s="16" t="str">
        <f>IF(K2195=1,'Lay Out'!F2195,"")</f>
        <v/>
      </c>
    </row>
    <row r="2196" spans="1:17" ht="14.4">
      <c r="A2196" t="str">
        <f>IF(C2196="no",_xlfn.XLOOKUP(D2196,'BASE BANCOS'!B:B,'BASE BANCOS'!C:C,"",0,1),IF(C2196&gt;2,_xlfn.XLOOKUP(D2196,'BASE BANCOS'!A:A,'BASE BANCOS'!C:C,"",0,1),""))</f>
        <v/>
      </c>
      <c r="B2196" s="16" t="str">
        <f>_xlfn.XLOOKUP(A2196,'BASE BANCOS'!C:C,'BASE BANCOS'!B:B,"",0,1)</f>
        <v/>
      </c>
      <c r="C2196" t="str">
        <f t="shared" si="209"/>
        <v/>
      </c>
      <c r="D2196" s="16">
        <f t="shared" si="208"/>
        <v>0</v>
      </c>
      <c r="E2196" t="str">
        <f t="shared" si="204"/>
        <v/>
      </c>
      <c r="F2196" s="21" t="str">
        <f>IF('Lay Out'!A2196&gt;1,'Lay Out'!C2196,"")</f>
        <v/>
      </c>
      <c r="G2196">
        <f>'Lay Out'!E2196</f>
        <v>0</v>
      </c>
      <c r="H2196" s="16" t="str">
        <f ca="1">IF('Lay Out'!A2196&gt;3,CONCATENATE('Lay Out'!A2196,RANDBETWEEN(1,99999)),(""))</f>
        <v/>
      </c>
      <c r="I2196" s="16" t="str">
        <f>IF('Lay Out'!A2196&gt;1,'Lay Out'!B2196,"")</f>
        <v/>
      </c>
      <c r="J2196" s="16" t="str">
        <f t="shared" si="205"/>
        <v/>
      </c>
      <c r="K2196" s="16" t="str">
        <f t="shared" si="206"/>
        <v/>
      </c>
      <c r="L2196" s="16" t="str" cm="1">
        <f t="array" ref="L2196">IF(E2196="","",_xlfn.IFS(E2196=18,40,E2196=16,3,E2196=10,10))</f>
        <v/>
      </c>
      <c r="M2196" s="22" t="str">
        <f>IF(E2196=18,'Lay Out'!D2196,IF(E2196=10,'Lay Out'!D2196,IF(E2196=16,'Lay Out'!D2196,"")))</f>
        <v/>
      </c>
      <c r="N2196" s="16" t="str">
        <f>IF(K2196=1,'Lay Out'!G2196,"")</f>
        <v/>
      </c>
      <c r="O2196" s="23" t="str">
        <f>IF(K2196=1,'Lay Out'!$J$25,"")</f>
        <v/>
      </c>
      <c r="P2196">
        <f t="shared" si="207"/>
        <v>90646</v>
      </c>
      <c r="Q2196" s="16" t="str">
        <f>IF(K2196=1,'Lay Out'!F2196,"")</f>
        <v/>
      </c>
    </row>
    <row r="2197" spans="1:17" ht="14.4">
      <c r="A2197" t="str">
        <f>IF(C2197="no",_xlfn.XLOOKUP(D2197,'BASE BANCOS'!B:B,'BASE BANCOS'!C:C,"",0,1),IF(C2197&gt;2,_xlfn.XLOOKUP(D2197,'BASE BANCOS'!A:A,'BASE BANCOS'!C:C,"",0,1),""))</f>
        <v/>
      </c>
      <c r="B2197" s="16" t="str">
        <f>_xlfn.XLOOKUP(A2197,'BASE BANCOS'!C:C,'BASE BANCOS'!B:B,"",0,1)</f>
        <v/>
      </c>
      <c r="C2197" t="str">
        <f t="shared" si="209"/>
        <v/>
      </c>
      <c r="D2197" s="16">
        <f t="shared" si="208"/>
        <v>0</v>
      </c>
      <c r="E2197" t="str">
        <f t="shared" si="204"/>
        <v/>
      </c>
      <c r="F2197" s="21" t="str">
        <f>IF('Lay Out'!A2197&gt;1,'Lay Out'!C2197,"")</f>
        <v/>
      </c>
      <c r="G2197">
        <f>'Lay Out'!E2197</f>
        <v>0</v>
      </c>
      <c r="H2197" s="16" t="str">
        <f ca="1">IF('Lay Out'!A2197&gt;3,CONCATENATE('Lay Out'!A2197,RANDBETWEEN(1,99999)),(""))</f>
        <v/>
      </c>
      <c r="I2197" s="16" t="str">
        <f>IF('Lay Out'!A2197&gt;1,'Lay Out'!B2197,"")</f>
        <v/>
      </c>
      <c r="J2197" s="16" t="str">
        <f t="shared" si="205"/>
        <v/>
      </c>
      <c r="K2197" s="16" t="str">
        <f t="shared" si="206"/>
        <v/>
      </c>
      <c r="L2197" s="16" t="str" cm="1">
        <f t="array" ref="L2197">IF(E2197="","",_xlfn.IFS(E2197=18,40,E2197=16,3,E2197=10,10))</f>
        <v/>
      </c>
      <c r="M2197" s="22" t="str">
        <f>IF(E2197=18,'Lay Out'!D2197,IF(E2197=10,'Lay Out'!D2197,IF(E2197=16,'Lay Out'!D2197,"")))</f>
        <v/>
      </c>
      <c r="N2197" s="16" t="str">
        <f>IF(K2197=1,'Lay Out'!G2197,"")</f>
        <v/>
      </c>
      <c r="O2197" s="23" t="str">
        <f>IF(K2197=1,'Lay Out'!$J$25,"")</f>
        <v/>
      </c>
      <c r="P2197">
        <f t="shared" si="207"/>
        <v>90646</v>
      </c>
      <c r="Q2197" s="16" t="str">
        <f>IF(K2197=1,'Lay Out'!F2197,"")</f>
        <v/>
      </c>
    </row>
    <row r="2198" spans="1:17" ht="14.4">
      <c r="A2198" t="str">
        <f>IF(C2198="no",_xlfn.XLOOKUP(D2198,'BASE BANCOS'!B:B,'BASE BANCOS'!C:C,"",0,1),IF(C2198&gt;2,_xlfn.XLOOKUP(D2198,'BASE BANCOS'!A:A,'BASE BANCOS'!C:C,"",0,1),""))</f>
        <v/>
      </c>
      <c r="B2198" s="16" t="str">
        <f>_xlfn.XLOOKUP(A2198,'BASE BANCOS'!C:C,'BASE BANCOS'!B:B,"",0,1)</f>
        <v/>
      </c>
      <c r="C2198" t="str">
        <f t="shared" si="209"/>
        <v/>
      </c>
      <c r="D2198" s="16">
        <f t="shared" si="208"/>
        <v>0</v>
      </c>
      <c r="E2198" t="str">
        <f t="shared" si="204"/>
        <v/>
      </c>
      <c r="F2198" s="21" t="str">
        <f>IF('Lay Out'!A2198&gt;1,'Lay Out'!C2198,"")</f>
        <v/>
      </c>
      <c r="G2198">
        <f>'Lay Out'!E2198</f>
        <v>0</v>
      </c>
      <c r="H2198" s="16" t="str">
        <f ca="1">IF('Lay Out'!A2198&gt;3,CONCATENATE('Lay Out'!A2198,RANDBETWEEN(1,99999)),(""))</f>
        <v/>
      </c>
      <c r="I2198" s="16" t="str">
        <f>IF('Lay Out'!A2198&gt;1,'Lay Out'!B2198,"")</f>
        <v/>
      </c>
      <c r="J2198" s="16" t="str">
        <f t="shared" si="205"/>
        <v/>
      </c>
      <c r="K2198" s="16" t="str">
        <f t="shared" si="206"/>
        <v/>
      </c>
      <c r="L2198" s="16" t="str" cm="1">
        <f t="array" ref="L2198">IF(E2198="","",_xlfn.IFS(E2198=18,40,E2198=16,3,E2198=10,10))</f>
        <v/>
      </c>
      <c r="M2198" s="22" t="str">
        <f>IF(E2198=18,'Lay Out'!D2198,IF(E2198=10,'Lay Out'!D2198,IF(E2198=16,'Lay Out'!D2198,"")))</f>
        <v/>
      </c>
      <c r="N2198" s="16" t="str">
        <f>IF(K2198=1,'Lay Out'!G2198,"")</f>
        <v/>
      </c>
      <c r="O2198" s="23" t="str">
        <f>IF(K2198=1,'Lay Out'!$J$25,"")</f>
        <v/>
      </c>
      <c r="P2198">
        <f t="shared" si="207"/>
        <v>90646</v>
      </c>
      <c r="Q2198" s="16" t="str">
        <f>IF(K2198=1,'Lay Out'!F2198,"")</f>
        <v/>
      </c>
    </row>
    <row r="2199" spans="1:17" ht="14.4">
      <c r="A2199" t="str">
        <f>IF(C2199="no",_xlfn.XLOOKUP(D2199,'BASE BANCOS'!B:B,'BASE BANCOS'!C:C,"",0,1),IF(C2199&gt;2,_xlfn.XLOOKUP(D2199,'BASE BANCOS'!A:A,'BASE BANCOS'!C:C,"",0,1),""))</f>
        <v/>
      </c>
      <c r="B2199" s="16" t="str">
        <f>_xlfn.XLOOKUP(A2199,'BASE BANCOS'!C:C,'BASE BANCOS'!B:B,"",0,1)</f>
        <v/>
      </c>
      <c r="C2199" t="str">
        <f t="shared" si="209"/>
        <v/>
      </c>
      <c r="D2199" s="16">
        <f t="shared" si="208"/>
        <v>0</v>
      </c>
      <c r="E2199" t="str">
        <f t="shared" si="204"/>
        <v/>
      </c>
      <c r="F2199" s="21" t="str">
        <f>IF('Lay Out'!A2199&gt;1,'Lay Out'!C2199,"")</f>
        <v/>
      </c>
      <c r="G2199">
        <f>'Lay Out'!E2199</f>
        <v>0</v>
      </c>
      <c r="H2199" s="16" t="str">
        <f ca="1">IF('Lay Out'!A2199&gt;3,CONCATENATE('Lay Out'!A2199,RANDBETWEEN(1,99999)),(""))</f>
        <v/>
      </c>
      <c r="I2199" s="16" t="str">
        <f>IF('Lay Out'!A2199&gt;1,'Lay Out'!B2199,"")</f>
        <v/>
      </c>
      <c r="J2199" s="16" t="str">
        <f t="shared" si="205"/>
        <v/>
      </c>
      <c r="K2199" s="16" t="str">
        <f t="shared" si="206"/>
        <v/>
      </c>
      <c r="L2199" s="16" t="str" cm="1">
        <f t="array" ref="L2199">IF(E2199="","",_xlfn.IFS(E2199=18,40,E2199=16,3,E2199=10,10))</f>
        <v/>
      </c>
      <c r="M2199" s="22" t="str">
        <f>IF(E2199=18,'Lay Out'!D2199,IF(E2199=10,'Lay Out'!D2199,IF(E2199=16,'Lay Out'!D2199,"")))</f>
        <v/>
      </c>
      <c r="N2199" s="16" t="str">
        <f>IF(K2199=1,'Lay Out'!G2199,"")</f>
        <v/>
      </c>
      <c r="O2199" s="23" t="str">
        <f>IF(K2199=1,'Lay Out'!$J$25,"")</f>
        <v/>
      </c>
      <c r="P2199">
        <f t="shared" si="207"/>
        <v>90646</v>
      </c>
      <c r="Q2199" s="16" t="str">
        <f>IF(K2199=1,'Lay Out'!F2199,"")</f>
        <v/>
      </c>
    </row>
    <row r="2200" spans="1:17" ht="14.4">
      <c r="A2200" t="str">
        <f>IF(C2200="no",_xlfn.XLOOKUP(D2200,'BASE BANCOS'!B:B,'BASE BANCOS'!C:C,"",0,1),IF(C2200&gt;2,_xlfn.XLOOKUP(D2200,'BASE BANCOS'!A:A,'BASE BANCOS'!C:C,"",0,1),""))</f>
        <v/>
      </c>
      <c r="B2200" s="16" t="str">
        <f>_xlfn.XLOOKUP(A2200,'BASE BANCOS'!C:C,'BASE BANCOS'!B:B,"",0,1)</f>
        <v/>
      </c>
      <c r="C2200" t="str">
        <f t="shared" si="209"/>
        <v/>
      </c>
      <c r="D2200" s="16">
        <f t="shared" si="208"/>
        <v>0</v>
      </c>
      <c r="E2200" t="str">
        <f t="shared" si="204"/>
        <v/>
      </c>
      <c r="F2200" s="21" t="str">
        <f>IF('Lay Out'!A2200&gt;1,'Lay Out'!C2200,"")</f>
        <v/>
      </c>
      <c r="G2200">
        <f>'Lay Out'!E2200</f>
        <v>0</v>
      </c>
      <c r="H2200" s="16" t="str">
        <f ca="1">IF('Lay Out'!A2200&gt;3,CONCATENATE('Lay Out'!A2200,RANDBETWEEN(1,99999)),(""))</f>
        <v/>
      </c>
      <c r="I2200" s="16" t="str">
        <f>IF('Lay Out'!A2200&gt;1,'Lay Out'!B2200,"")</f>
        <v/>
      </c>
      <c r="J2200" s="16" t="str">
        <f t="shared" si="205"/>
        <v/>
      </c>
      <c r="K2200" s="16" t="str">
        <f t="shared" si="206"/>
        <v/>
      </c>
      <c r="L2200" s="16" t="str" cm="1">
        <f t="array" ref="L2200">IF(E2200="","",_xlfn.IFS(E2200=18,40,E2200=16,3,E2200=10,10))</f>
        <v/>
      </c>
      <c r="M2200" s="22" t="str">
        <f>IF(E2200=18,'Lay Out'!D2200,IF(E2200=10,'Lay Out'!D2200,IF(E2200=16,'Lay Out'!D2200,"")))</f>
        <v/>
      </c>
      <c r="N2200" s="16" t="str">
        <f>IF(K2200=1,'Lay Out'!G2200,"")</f>
        <v/>
      </c>
      <c r="O2200" s="23" t="str">
        <f>IF(K2200=1,'Lay Out'!$J$25,"")</f>
        <v/>
      </c>
      <c r="P2200">
        <f t="shared" si="207"/>
        <v>90646</v>
      </c>
      <c r="Q2200" s="16" t="str">
        <f>IF(K2200=1,'Lay Out'!F2200,"")</f>
        <v/>
      </c>
    </row>
    <row r="2201" spans="1:17" ht="14.4">
      <c r="A2201" t="str">
        <f>IF(C2201="no",_xlfn.XLOOKUP(D2201,'BASE BANCOS'!B:B,'BASE BANCOS'!C:C,"",0,1),IF(C2201&gt;2,_xlfn.XLOOKUP(D2201,'BASE BANCOS'!A:A,'BASE BANCOS'!C:C,"",0,1),""))</f>
        <v/>
      </c>
      <c r="B2201" s="16" t="str">
        <f>_xlfn.XLOOKUP(A2201,'BASE BANCOS'!C:C,'BASE BANCOS'!B:B,"",0,1)</f>
        <v/>
      </c>
      <c r="C2201" t="str">
        <f t="shared" si="209"/>
        <v/>
      </c>
      <c r="D2201" s="16">
        <f t="shared" si="208"/>
        <v>0</v>
      </c>
      <c r="E2201" t="str">
        <f t="shared" si="204"/>
        <v/>
      </c>
      <c r="F2201" s="21" t="str">
        <f>IF('Lay Out'!A2201&gt;1,'Lay Out'!C2201,"")</f>
        <v/>
      </c>
      <c r="G2201">
        <f>'Lay Out'!E2201</f>
        <v>0</v>
      </c>
      <c r="H2201" s="16" t="str">
        <f ca="1">IF('Lay Out'!A2201&gt;3,CONCATENATE('Lay Out'!A2201,RANDBETWEEN(1,99999)),(""))</f>
        <v/>
      </c>
      <c r="I2201" s="16" t="str">
        <f>IF('Lay Out'!A2201&gt;1,'Lay Out'!B2201,"")</f>
        <v/>
      </c>
      <c r="J2201" s="16" t="str">
        <f t="shared" si="205"/>
        <v/>
      </c>
      <c r="K2201" s="16" t="str">
        <f t="shared" si="206"/>
        <v/>
      </c>
      <c r="L2201" s="16" t="str" cm="1">
        <f t="array" ref="L2201">IF(E2201="","",_xlfn.IFS(E2201=18,40,E2201=16,3,E2201=10,10))</f>
        <v/>
      </c>
      <c r="M2201" s="22" t="str">
        <f>IF(E2201=18,'Lay Out'!D2201,IF(E2201=10,'Lay Out'!D2201,IF(E2201=16,'Lay Out'!D2201,"")))</f>
        <v/>
      </c>
      <c r="N2201" s="16" t="str">
        <f>IF(K2201=1,'Lay Out'!G2201,"")</f>
        <v/>
      </c>
      <c r="O2201" s="23" t="str">
        <f>IF(K2201=1,'Lay Out'!$J$25,"")</f>
        <v/>
      </c>
      <c r="P2201">
        <f t="shared" si="207"/>
        <v>90646</v>
      </c>
      <c r="Q2201" s="16" t="str">
        <f>IF(K2201=1,'Lay Out'!F2201,"")</f>
        <v/>
      </c>
    </row>
    <row r="2202" spans="1:17" ht="14.4">
      <c r="A2202" t="str">
        <f>IF(C2202="no",_xlfn.XLOOKUP(D2202,'BASE BANCOS'!B:B,'BASE BANCOS'!C:C,"",0,1),IF(C2202&gt;2,_xlfn.XLOOKUP(D2202,'BASE BANCOS'!A:A,'BASE BANCOS'!C:C,"",0,1),""))</f>
        <v/>
      </c>
      <c r="B2202" s="16" t="str">
        <f>_xlfn.XLOOKUP(A2202,'BASE BANCOS'!C:C,'BASE BANCOS'!B:B,"",0,1)</f>
        <v/>
      </c>
      <c r="C2202" t="str">
        <f t="shared" si="209"/>
        <v/>
      </c>
      <c r="D2202" s="16">
        <f t="shared" si="208"/>
        <v>0</v>
      </c>
      <c r="E2202" t="str">
        <f t="shared" si="204"/>
        <v/>
      </c>
      <c r="F2202" s="21" t="str">
        <f>IF('Lay Out'!A2202&gt;1,'Lay Out'!C2202,"")</f>
        <v/>
      </c>
      <c r="G2202">
        <f>'Lay Out'!E2202</f>
        <v>0</v>
      </c>
      <c r="H2202" s="16" t="str">
        <f ca="1">IF('Lay Out'!A2202&gt;3,CONCATENATE('Lay Out'!A2202,RANDBETWEEN(1,99999)),(""))</f>
        <v/>
      </c>
      <c r="I2202" s="16" t="str">
        <f>IF('Lay Out'!A2202&gt;1,'Lay Out'!B2202,"")</f>
        <v/>
      </c>
      <c r="J2202" s="16" t="str">
        <f t="shared" si="205"/>
        <v/>
      </c>
      <c r="K2202" s="16" t="str">
        <f t="shared" si="206"/>
        <v/>
      </c>
      <c r="L2202" s="16" t="str" cm="1">
        <f t="array" ref="L2202">IF(E2202="","",_xlfn.IFS(E2202=18,40,E2202=16,3,E2202=10,10))</f>
        <v/>
      </c>
      <c r="M2202" s="22" t="str">
        <f>IF(E2202=18,'Lay Out'!D2202,IF(E2202=10,'Lay Out'!D2202,IF(E2202=16,'Lay Out'!D2202,"")))</f>
        <v/>
      </c>
      <c r="N2202" s="16" t="str">
        <f>IF(K2202=1,'Lay Out'!G2202,"")</f>
        <v/>
      </c>
      <c r="O2202" s="23" t="str">
        <f>IF(K2202=1,'Lay Out'!$J$25,"")</f>
        <v/>
      </c>
      <c r="P2202">
        <f t="shared" si="207"/>
        <v>90646</v>
      </c>
      <c r="Q2202" s="16" t="str">
        <f>IF(K2202=1,'Lay Out'!F2202,"")</f>
        <v/>
      </c>
    </row>
    <row r="2203" spans="1:17" ht="14.4">
      <c r="A2203" t="str">
        <f>IF(C2203="no",_xlfn.XLOOKUP(D2203,'BASE BANCOS'!B:B,'BASE BANCOS'!C:C,"",0,1),IF(C2203&gt;2,_xlfn.XLOOKUP(D2203,'BASE BANCOS'!A:A,'BASE BANCOS'!C:C,"",0,1),""))</f>
        <v/>
      </c>
      <c r="B2203" s="16" t="str">
        <f>_xlfn.XLOOKUP(A2203,'BASE BANCOS'!C:C,'BASE BANCOS'!B:B,"",0,1)</f>
        <v/>
      </c>
      <c r="C2203" t="str">
        <f t="shared" si="209"/>
        <v/>
      </c>
      <c r="D2203" s="16">
        <f t="shared" si="208"/>
        <v>0</v>
      </c>
      <c r="E2203" t="str">
        <f t="shared" si="204"/>
        <v/>
      </c>
      <c r="F2203" s="21" t="str">
        <f>IF('Lay Out'!A2203&gt;1,'Lay Out'!C2203,"")</f>
        <v/>
      </c>
      <c r="G2203">
        <f>'Lay Out'!E2203</f>
        <v>0</v>
      </c>
      <c r="H2203" s="16" t="str">
        <f ca="1">IF('Lay Out'!A2203&gt;3,CONCATENATE('Lay Out'!A2203,RANDBETWEEN(1,99999)),(""))</f>
        <v/>
      </c>
      <c r="I2203" s="16" t="str">
        <f>IF('Lay Out'!A2203&gt;1,'Lay Out'!B2203,"")</f>
        <v/>
      </c>
      <c r="J2203" s="16" t="str">
        <f t="shared" si="205"/>
        <v/>
      </c>
      <c r="K2203" s="16" t="str">
        <f t="shared" si="206"/>
        <v/>
      </c>
      <c r="L2203" s="16" t="str" cm="1">
        <f t="array" ref="L2203">IF(E2203="","",_xlfn.IFS(E2203=18,40,E2203=16,3,E2203=10,10))</f>
        <v/>
      </c>
      <c r="M2203" s="22" t="str">
        <f>IF(E2203=18,'Lay Out'!D2203,IF(E2203=10,'Lay Out'!D2203,IF(E2203=16,'Lay Out'!D2203,"")))</f>
        <v/>
      </c>
      <c r="N2203" s="16" t="str">
        <f>IF(K2203=1,'Lay Out'!G2203,"")</f>
        <v/>
      </c>
      <c r="O2203" s="23" t="str">
        <f>IF(K2203=1,'Lay Out'!$J$25,"")</f>
        <v/>
      </c>
      <c r="P2203">
        <f t="shared" si="207"/>
        <v>90646</v>
      </c>
      <c r="Q2203" s="16" t="str">
        <f>IF(K2203=1,'Lay Out'!F2203,"")</f>
        <v/>
      </c>
    </row>
    <row r="2204" spans="1:17" ht="14.4">
      <c r="A2204" t="str">
        <f>IF(C2204="no",_xlfn.XLOOKUP(D2204,'BASE BANCOS'!B:B,'BASE BANCOS'!C:C,"",0,1),IF(C2204&gt;2,_xlfn.XLOOKUP(D2204,'BASE BANCOS'!A:A,'BASE BANCOS'!C:C,"",0,1),""))</f>
        <v/>
      </c>
      <c r="B2204" s="16" t="str">
        <f>_xlfn.XLOOKUP(A2204,'BASE BANCOS'!C:C,'BASE BANCOS'!B:B,"",0,1)</f>
        <v/>
      </c>
      <c r="C2204" t="str">
        <f t="shared" si="209"/>
        <v/>
      </c>
      <c r="D2204" s="16">
        <f t="shared" si="208"/>
        <v>0</v>
      </c>
      <c r="E2204" t="str">
        <f t="shared" si="204"/>
        <v/>
      </c>
      <c r="F2204" s="21" t="str">
        <f>IF('Lay Out'!A2204&gt;1,'Lay Out'!C2204,"")</f>
        <v/>
      </c>
      <c r="G2204">
        <f>'Lay Out'!E2204</f>
        <v>0</v>
      </c>
      <c r="H2204" s="16" t="str">
        <f ca="1">IF('Lay Out'!A2204&gt;3,CONCATENATE('Lay Out'!A2204,RANDBETWEEN(1,99999)),(""))</f>
        <v/>
      </c>
      <c r="I2204" s="16" t="str">
        <f>IF('Lay Out'!A2204&gt;1,'Lay Out'!B2204,"")</f>
        <v/>
      </c>
      <c r="J2204" s="16" t="str">
        <f t="shared" si="205"/>
        <v/>
      </c>
      <c r="K2204" s="16" t="str">
        <f t="shared" si="206"/>
        <v/>
      </c>
      <c r="L2204" s="16" t="str" cm="1">
        <f t="array" ref="L2204">IF(E2204="","",_xlfn.IFS(E2204=18,40,E2204=16,3,E2204=10,10))</f>
        <v/>
      </c>
      <c r="M2204" s="22" t="str">
        <f>IF(E2204=18,'Lay Out'!D2204,IF(E2204=10,'Lay Out'!D2204,IF(E2204=16,'Lay Out'!D2204,"")))</f>
        <v/>
      </c>
      <c r="N2204" s="16" t="str">
        <f>IF(K2204=1,'Lay Out'!G2204,"")</f>
        <v/>
      </c>
      <c r="O2204" s="23" t="str">
        <f>IF(K2204=1,'Lay Out'!$J$25,"")</f>
        <v/>
      </c>
      <c r="P2204">
        <f t="shared" si="207"/>
        <v>90646</v>
      </c>
      <c r="Q2204" s="16" t="str">
        <f>IF(K2204=1,'Lay Out'!F2204,"")</f>
        <v/>
      </c>
    </row>
    <row r="2205" spans="1:17" ht="14.4">
      <c r="A2205" t="str">
        <f>IF(C2205="no",_xlfn.XLOOKUP(D2205,'BASE BANCOS'!B:B,'BASE BANCOS'!C:C,"",0,1),IF(C2205&gt;2,_xlfn.XLOOKUP(D2205,'BASE BANCOS'!A:A,'BASE BANCOS'!C:C,"",0,1),""))</f>
        <v/>
      </c>
      <c r="B2205" s="16" t="str">
        <f>_xlfn.XLOOKUP(A2205,'BASE BANCOS'!C:C,'BASE BANCOS'!B:B,"",0,1)</f>
        <v/>
      </c>
      <c r="C2205" t="str">
        <f t="shared" si="209"/>
        <v/>
      </c>
      <c r="D2205" s="16">
        <f t="shared" si="208"/>
        <v>0</v>
      </c>
      <c r="E2205" t="str">
        <f t="shared" si="204"/>
        <v/>
      </c>
      <c r="F2205" s="21" t="str">
        <f>IF('Lay Out'!A2205&gt;1,'Lay Out'!C2205,"")</f>
        <v/>
      </c>
      <c r="G2205">
        <f>'Lay Out'!E2205</f>
        <v>0</v>
      </c>
      <c r="H2205" s="16" t="str">
        <f ca="1">IF('Lay Out'!A2205&gt;3,CONCATENATE('Lay Out'!A2205,RANDBETWEEN(1,99999)),(""))</f>
        <v/>
      </c>
      <c r="I2205" s="16" t="str">
        <f>IF('Lay Out'!A2205&gt;1,'Lay Out'!B2205,"")</f>
        <v/>
      </c>
      <c r="J2205" s="16" t="str">
        <f t="shared" si="205"/>
        <v/>
      </c>
      <c r="K2205" s="16" t="str">
        <f t="shared" si="206"/>
        <v/>
      </c>
      <c r="L2205" s="16" t="str" cm="1">
        <f t="array" ref="L2205">IF(E2205="","",_xlfn.IFS(E2205=18,40,E2205=16,3,E2205=10,10))</f>
        <v/>
      </c>
      <c r="M2205" s="22" t="str">
        <f>IF(E2205=18,'Lay Out'!D2205,IF(E2205=10,'Lay Out'!D2205,IF(E2205=16,'Lay Out'!D2205,"")))</f>
        <v/>
      </c>
      <c r="N2205" s="16" t="str">
        <f>IF(K2205=1,'Lay Out'!G2205,"")</f>
        <v/>
      </c>
      <c r="O2205" s="23" t="str">
        <f>IF(K2205=1,'Lay Out'!$J$25,"")</f>
        <v/>
      </c>
      <c r="P2205">
        <f t="shared" si="207"/>
        <v>90646</v>
      </c>
      <c r="Q2205" s="16" t="str">
        <f>IF(K2205=1,'Lay Out'!F2205,"")</f>
        <v/>
      </c>
    </row>
    <row r="2206" spans="1:17" ht="14.4">
      <c r="A2206" t="str">
        <f>IF(C2206="no",_xlfn.XLOOKUP(D2206,'BASE BANCOS'!B:B,'BASE BANCOS'!C:C,"",0,1),IF(C2206&gt;2,_xlfn.XLOOKUP(D2206,'BASE BANCOS'!A:A,'BASE BANCOS'!C:C,"",0,1),""))</f>
        <v/>
      </c>
      <c r="B2206" s="16" t="str">
        <f>_xlfn.XLOOKUP(A2206,'BASE BANCOS'!C:C,'BASE BANCOS'!B:B,"",0,1)</f>
        <v/>
      </c>
      <c r="C2206" t="str">
        <f t="shared" si="209"/>
        <v/>
      </c>
      <c r="D2206" s="16">
        <f t="shared" si="208"/>
        <v>0</v>
      </c>
      <c r="E2206" t="str">
        <f t="shared" si="204"/>
        <v/>
      </c>
      <c r="F2206" s="21" t="str">
        <f>IF('Lay Out'!A2206&gt;1,'Lay Out'!C2206,"")</f>
        <v/>
      </c>
      <c r="G2206">
        <f>'Lay Out'!E2206</f>
        <v>0</v>
      </c>
      <c r="H2206" s="16" t="str">
        <f ca="1">IF('Lay Out'!A2206&gt;3,CONCATENATE('Lay Out'!A2206,RANDBETWEEN(1,99999)),(""))</f>
        <v/>
      </c>
      <c r="I2206" s="16" t="str">
        <f>IF('Lay Out'!A2206&gt;1,'Lay Out'!B2206,"")</f>
        <v/>
      </c>
      <c r="J2206" s="16" t="str">
        <f t="shared" si="205"/>
        <v/>
      </c>
      <c r="K2206" s="16" t="str">
        <f t="shared" si="206"/>
        <v/>
      </c>
      <c r="L2206" s="16" t="str" cm="1">
        <f t="array" ref="L2206">IF(E2206="","",_xlfn.IFS(E2206=18,40,E2206=16,3,E2206=10,10))</f>
        <v/>
      </c>
      <c r="M2206" s="22" t="str">
        <f>IF(E2206=18,'Lay Out'!D2206,IF(E2206=10,'Lay Out'!D2206,IF(E2206=16,'Lay Out'!D2206,"")))</f>
        <v/>
      </c>
      <c r="N2206" s="16" t="str">
        <f>IF(K2206=1,'Lay Out'!G2206,"")</f>
        <v/>
      </c>
      <c r="O2206" s="23" t="str">
        <f>IF(K2206=1,'Lay Out'!$J$25,"")</f>
        <v/>
      </c>
      <c r="P2206">
        <f t="shared" si="207"/>
        <v>90646</v>
      </c>
      <c r="Q2206" s="16" t="str">
        <f>IF(K2206=1,'Lay Out'!F2206,"")</f>
        <v/>
      </c>
    </row>
    <row r="2207" spans="1:17" ht="14.4">
      <c r="A2207" t="str">
        <f>IF(C2207="no",_xlfn.XLOOKUP(D2207,'BASE BANCOS'!B:B,'BASE BANCOS'!C:C,"",0,1),IF(C2207&gt;2,_xlfn.XLOOKUP(D2207,'BASE BANCOS'!A:A,'BASE BANCOS'!C:C,"",0,1),""))</f>
        <v/>
      </c>
      <c r="B2207" s="16" t="str">
        <f>_xlfn.XLOOKUP(A2207,'BASE BANCOS'!C:C,'BASE BANCOS'!B:B,"",0,1)</f>
        <v/>
      </c>
      <c r="C2207" t="str">
        <f t="shared" si="209"/>
        <v/>
      </c>
      <c r="D2207" s="16">
        <f t="shared" si="208"/>
        <v>0</v>
      </c>
      <c r="E2207" t="str">
        <f t="shared" si="204"/>
        <v/>
      </c>
      <c r="F2207" s="21" t="str">
        <f>IF('Lay Out'!A2207&gt;1,'Lay Out'!C2207,"")</f>
        <v/>
      </c>
      <c r="G2207">
        <f>'Lay Out'!E2207</f>
        <v>0</v>
      </c>
      <c r="H2207" s="16" t="str">
        <f ca="1">IF('Lay Out'!A2207&gt;3,CONCATENATE('Lay Out'!A2207,RANDBETWEEN(1,99999)),(""))</f>
        <v/>
      </c>
      <c r="I2207" s="16" t="str">
        <f>IF('Lay Out'!A2207&gt;1,'Lay Out'!B2207,"")</f>
        <v/>
      </c>
      <c r="J2207" s="16" t="str">
        <f t="shared" si="205"/>
        <v/>
      </c>
      <c r="K2207" s="16" t="str">
        <f t="shared" si="206"/>
        <v/>
      </c>
      <c r="L2207" s="16" t="str" cm="1">
        <f t="array" ref="L2207">IF(E2207="","",_xlfn.IFS(E2207=18,40,E2207=16,3,E2207=10,10))</f>
        <v/>
      </c>
      <c r="M2207" s="22" t="str">
        <f>IF(E2207=18,'Lay Out'!D2207,IF(E2207=10,'Lay Out'!D2207,IF(E2207=16,'Lay Out'!D2207,"")))</f>
        <v/>
      </c>
      <c r="N2207" s="16" t="str">
        <f>IF(K2207=1,'Lay Out'!G2207,"")</f>
        <v/>
      </c>
      <c r="O2207" s="23" t="str">
        <f>IF(K2207=1,'Lay Out'!$J$25,"")</f>
        <v/>
      </c>
      <c r="P2207">
        <f t="shared" si="207"/>
        <v>90646</v>
      </c>
      <c r="Q2207" s="16" t="str">
        <f>IF(K2207=1,'Lay Out'!F2207,"")</f>
        <v/>
      </c>
    </row>
    <row r="2208" spans="1:17" ht="14.4">
      <c r="A2208" t="str">
        <f>IF(C2208="no",_xlfn.XLOOKUP(D2208,'BASE BANCOS'!B:B,'BASE BANCOS'!C:C,"",0,1),IF(C2208&gt;2,_xlfn.XLOOKUP(D2208,'BASE BANCOS'!A:A,'BASE BANCOS'!C:C,"",0,1),""))</f>
        <v/>
      </c>
      <c r="B2208" s="16" t="str">
        <f>_xlfn.XLOOKUP(A2208,'BASE BANCOS'!C:C,'BASE BANCOS'!B:B,"",0,1)</f>
        <v/>
      </c>
      <c r="C2208" t="str">
        <f t="shared" si="209"/>
        <v/>
      </c>
      <c r="D2208" s="16">
        <f t="shared" si="208"/>
        <v>0</v>
      </c>
      <c r="E2208" t="str">
        <f t="shared" si="204"/>
        <v/>
      </c>
      <c r="F2208" s="21" t="str">
        <f>IF('Lay Out'!A2208&gt;1,'Lay Out'!C2208,"")</f>
        <v/>
      </c>
      <c r="G2208">
        <f>'Lay Out'!E2208</f>
        <v>0</v>
      </c>
      <c r="H2208" s="16" t="str">
        <f ca="1">IF('Lay Out'!A2208&gt;3,CONCATENATE('Lay Out'!A2208,RANDBETWEEN(1,99999)),(""))</f>
        <v/>
      </c>
      <c r="I2208" s="16" t="str">
        <f>IF('Lay Out'!A2208&gt;1,'Lay Out'!B2208,"")</f>
        <v/>
      </c>
      <c r="J2208" s="16" t="str">
        <f t="shared" si="205"/>
        <v/>
      </c>
      <c r="K2208" s="16" t="str">
        <f t="shared" si="206"/>
        <v/>
      </c>
      <c r="L2208" s="16" t="str" cm="1">
        <f t="array" ref="L2208">IF(E2208="","",_xlfn.IFS(E2208=18,40,E2208=16,3,E2208=10,10))</f>
        <v/>
      </c>
      <c r="M2208" s="22" t="str">
        <f>IF(E2208=18,'Lay Out'!D2208,IF(E2208=10,'Lay Out'!D2208,IF(E2208=16,'Lay Out'!D2208,"")))</f>
        <v/>
      </c>
      <c r="N2208" s="16" t="str">
        <f>IF(K2208=1,'Lay Out'!G2208,"")</f>
        <v/>
      </c>
      <c r="O2208" s="23" t="str">
        <f>IF(K2208=1,'Lay Out'!$J$25,"")</f>
        <v/>
      </c>
      <c r="P2208">
        <f t="shared" si="207"/>
        <v>90646</v>
      </c>
      <c r="Q2208" s="16" t="str">
        <f>IF(K2208=1,'Lay Out'!F2208,"")</f>
        <v/>
      </c>
    </row>
    <row r="2209" spans="1:17" ht="14.4">
      <c r="A2209" t="str">
        <f>IF(C2209="no",_xlfn.XLOOKUP(D2209,'BASE BANCOS'!B:B,'BASE BANCOS'!C:C,"",0,1),IF(C2209&gt;2,_xlfn.XLOOKUP(D2209,'BASE BANCOS'!A:A,'BASE BANCOS'!C:C,"",0,1),""))</f>
        <v/>
      </c>
      <c r="B2209" s="16" t="str">
        <f>_xlfn.XLOOKUP(A2209,'BASE BANCOS'!C:C,'BASE BANCOS'!B:B,"",0,1)</f>
        <v/>
      </c>
      <c r="C2209" t="str">
        <f t="shared" si="209"/>
        <v/>
      </c>
      <c r="D2209" s="16">
        <f t="shared" si="208"/>
        <v>0</v>
      </c>
      <c r="E2209" t="str">
        <f t="shared" si="204"/>
        <v/>
      </c>
      <c r="F2209" s="21" t="str">
        <f>IF('Lay Out'!A2209&gt;1,'Lay Out'!C2209,"")</f>
        <v/>
      </c>
      <c r="G2209">
        <f>'Lay Out'!E2209</f>
        <v>0</v>
      </c>
      <c r="H2209" s="16" t="str">
        <f ca="1">IF('Lay Out'!A2209&gt;3,CONCATENATE('Lay Out'!A2209,RANDBETWEEN(1,99999)),(""))</f>
        <v/>
      </c>
      <c r="I2209" s="16" t="str">
        <f>IF('Lay Out'!A2209&gt;1,'Lay Out'!B2209,"")</f>
        <v/>
      </c>
      <c r="J2209" s="16" t="str">
        <f t="shared" si="205"/>
        <v/>
      </c>
      <c r="K2209" s="16" t="str">
        <f t="shared" si="206"/>
        <v/>
      </c>
      <c r="L2209" s="16" t="str" cm="1">
        <f t="array" ref="L2209">IF(E2209="","",_xlfn.IFS(E2209=18,40,E2209=16,3,E2209=10,10))</f>
        <v/>
      </c>
      <c r="M2209" s="22" t="str">
        <f>IF(E2209=18,'Lay Out'!D2209,IF(E2209=10,'Lay Out'!D2209,IF(E2209=16,'Lay Out'!D2209,"")))</f>
        <v/>
      </c>
      <c r="N2209" s="16" t="str">
        <f>IF(K2209=1,'Lay Out'!G2209,"")</f>
        <v/>
      </c>
      <c r="O2209" s="23" t="str">
        <f>IF(K2209=1,'Lay Out'!$J$25,"")</f>
        <v/>
      </c>
      <c r="P2209">
        <f t="shared" si="207"/>
        <v>90646</v>
      </c>
      <c r="Q2209" s="16" t="str">
        <f>IF(K2209=1,'Lay Out'!F2209,"")</f>
        <v/>
      </c>
    </row>
    <row r="2210" spans="1:17" ht="14.4">
      <c r="A2210" t="str">
        <f>IF(C2210="no",_xlfn.XLOOKUP(D2210,'BASE BANCOS'!B:B,'BASE BANCOS'!C:C,"",0,1),IF(C2210&gt;2,_xlfn.XLOOKUP(D2210,'BASE BANCOS'!A:A,'BASE BANCOS'!C:C,"",0,1),""))</f>
        <v/>
      </c>
      <c r="B2210" s="16" t="str">
        <f>_xlfn.XLOOKUP(A2210,'BASE BANCOS'!C:C,'BASE BANCOS'!B:B,"",0,1)</f>
        <v/>
      </c>
      <c r="C2210" t="str">
        <f t="shared" si="209"/>
        <v/>
      </c>
      <c r="D2210" s="16">
        <f t="shared" si="208"/>
        <v>0</v>
      </c>
      <c r="E2210" t="str">
        <f t="shared" si="204"/>
        <v/>
      </c>
      <c r="F2210" s="21" t="str">
        <f>IF('Lay Out'!A2210&gt;1,'Lay Out'!C2210,"")</f>
        <v/>
      </c>
      <c r="G2210">
        <f>'Lay Out'!E2210</f>
        <v>0</v>
      </c>
      <c r="H2210" s="16" t="str">
        <f ca="1">IF('Lay Out'!A2210&gt;3,CONCATENATE('Lay Out'!A2210,RANDBETWEEN(1,99999)),(""))</f>
        <v/>
      </c>
      <c r="I2210" s="16" t="str">
        <f>IF('Lay Out'!A2210&gt;1,'Lay Out'!B2210,"")</f>
        <v/>
      </c>
      <c r="J2210" s="16" t="str">
        <f t="shared" si="205"/>
        <v/>
      </c>
      <c r="K2210" s="16" t="str">
        <f t="shared" si="206"/>
        <v/>
      </c>
      <c r="L2210" s="16" t="str" cm="1">
        <f t="array" ref="L2210">IF(E2210="","",_xlfn.IFS(E2210=18,40,E2210=16,3,E2210=10,10))</f>
        <v/>
      </c>
      <c r="M2210" s="22" t="str">
        <f>IF(E2210=18,'Lay Out'!D2210,IF(E2210=10,'Lay Out'!D2210,IF(E2210=16,'Lay Out'!D2210,"")))</f>
        <v/>
      </c>
      <c r="N2210" s="16" t="str">
        <f>IF(K2210=1,'Lay Out'!G2210,"")</f>
        <v/>
      </c>
      <c r="O2210" s="23" t="str">
        <f>IF(K2210=1,'Lay Out'!$J$25,"")</f>
        <v/>
      </c>
      <c r="P2210">
        <f t="shared" si="207"/>
        <v>90646</v>
      </c>
      <c r="Q2210" s="16" t="str">
        <f>IF(K2210=1,'Lay Out'!F2210,"")</f>
        <v/>
      </c>
    </row>
    <row r="2211" spans="1:17" ht="14.4">
      <c r="A2211" t="str">
        <f>IF(C2211="no",_xlfn.XLOOKUP(D2211,'BASE BANCOS'!B:B,'BASE BANCOS'!C:C,"",0,1),IF(C2211&gt;2,_xlfn.XLOOKUP(D2211,'BASE BANCOS'!A:A,'BASE BANCOS'!C:C,"",0,1),""))</f>
        <v/>
      </c>
      <c r="B2211" s="16" t="str">
        <f>_xlfn.XLOOKUP(A2211,'BASE BANCOS'!C:C,'BASE BANCOS'!B:B,"",0,1)</f>
        <v/>
      </c>
      <c r="C2211" t="str">
        <f t="shared" si="209"/>
        <v/>
      </c>
      <c r="D2211" s="16">
        <f t="shared" si="208"/>
        <v>0</v>
      </c>
      <c r="E2211" t="str">
        <f t="shared" si="204"/>
        <v/>
      </c>
      <c r="F2211" s="21" t="str">
        <f>IF('Lay Out'!A2211&gt;1,'Lay Out'!C2211,"")</f>
        <v/>
      </c>
      <c r="G2211">
        <f>'Lay Out'!E2211</f>
        <v>0</v>
      </c>
      <c r="H2211" s="16" t="str">
        <f ca="1">IF('Lay Out'!A2211&gt;3,CONCATENATE('Lay Out'!A2211,RANDBETWEEN(1,99999)),(""))</f>
        <v/>
      </c>
      <c r="I2211" s="16" t="str">
        <f>IF('Lay Out'!A2211&gt;1,'Lay Out'!B2211,"")</f>
        <v/>
      </c>
      <c r="J2211" s="16" t="str">
        <f t="shared" si="205"/>
        <v/>
      </c>
      <c r="K2211" s="16" t="str">
        <f t="shared" si="206"/>
        <v/>
      </c>
      <c r="L2211" s="16" t="str" cm="1">
        <f t="array" ref="L2211">IF(E2211="","",_xlfn.IFS(E2211=18,40,E2211=16,3,E2211=10,10))</f>
        <v/>
      </c>
      <c r="M2211" s="22" t="str">
        <f>IF(E2211=18,'Lay Out'!D2211,IF(E2211=10,'Lay Out'!D2211,IF(E2211=16,'Lay Out'!D2211,"")))</f>
        <v/>
      </c>
      <c r="N2211" s="16" t="str">
        <f>IF(K2211=1,'Lay Out'!G2211,"")</f>
        <v/>
      </c>
      <c r="O2211" s="23" t="str">
        <f>IF(K2211=1,'Lay Out'!$J$25,"")</f>
        <v/>
      </c>
      <c r="P2211">
        <f t="shared" si="207"/>
        <v>90646</v>
      </c>
      <c r="Q2211" s="16" t="str">
        <f>IF(K2211=1,'Lay Out'!F2211,"")</f>
        <v/>
      </c>
    </row>
    <row r="2212" spans="1:17" ht="14.4">
      <c r="A2212" t="str">
        <f>IF(C2212="no",_xlfn.XLOOKUP(D2212,'BASE BANCOS'!B:B,'BASE BANCOS'!C:C,"",0,1),IF(C2212&gt;2,_xlfn.XLOOKUP(D2212,'BASE BANCOS'!A:A,'BASE BANCOS'!C:C,"",0,1),""))</f>
        <v/>
      </c>
      <c r="B2212" s="16" t="str">
        <f>_xlfn.XLOOKUP(A2212,'BASE BANCOS'!C:C,'BASE BANCOS'!B:B,"",0,1)</f>
        <v/>
      </c>
      <c r="C2212" t="str">
        <f t="shared" si="209"/>
        <v/>
      </c>
      <c r="D2212" s="16">
        <f t="shared" si="208"/>
        <v>0</v>
      </c>
      <c r="E2212" t="str">
        <f t="shared" si="204"/>
        <v/>
      </c>
      <c r="F2212" s="21" t="str">
        <f>IF('Lay Out'!A2212&gt;1,'Lay Out'!C2212,"")</f>
        <v/>
      </c>
      <c r="G2212">
        <f>'Lay Out'!E2212</f>
        <v>0</v>
      </c>
      <c r="H2212" s="16" t="str">
        <f ca="1">IF('Lay Out'!A2212&gt;3,CONCATENATE('Lay Out'!A2212,RANDBETWEEN(1,99999)),(""))</f>
        <v/>
      </c>
      <c r="I2212" s="16" t="str">
        <f>IF('Lay Out'!A2212&gt;1,'Lay Out'!B2212,"")</f>
        <v/>
      </c>
      <c r="J2212" s="16" t="str">
        <f t="shared" si="205"/>
        <v/>
      </c>
      <c r="K2212" s="16" t="str">
        <f t="shared" si="206"/>
        <v/>
      </c>
      <c r="L2212" s="16" t="str" cm="1">
        <f t="array" ref="L2212">IF(E2212="","",_xlfn.IFS(E2212=18,40,E2212=16,3,E2212=10,10))</f>
        <v/>
      </c>
      <c r="M2212" s="22" t="str">
        <f>IF(E2212=18,'Lay Out'!D2212,IF(E2212=10,'Lay Out'!D2212,IF(E2212=16,'Lay Out'!D2212,"")))</f>
        <v/>
      </c>
      <c r="N2212" s="16" t="str">
        <f>IF(K2212=1,'Lay Out'!G2212,"")</f>
        <v/>
      </c>
      <c r="O2212" s="23" t="str">
        <f>IF(K2212=1,'Lay Out'!$J$25,"")</f>
        <v/>
      </c>
      <c r="P2212">
        <f t="shared" si="207"/>
        <v>90646</v>
      </c>
      <c r="Q2212" s="16" t="str">
        <f>IF(K2212=1,'Lay Out'!F2212,"")</f>
        <v/>
      </c>
    </row>
    <row r="2213" spans="1:17" ht="14.4">
      <c r="A2213" t="str">
        <f>IF(C2213="no",_xlfn.XLOOKUP(D2213,'BASE BANCOS'!B:B,'BASE BANCOS'!C:C,"",0,1),IF(C2213&gt;2,_xlfn.XLOOKUP(D2213,'BASE BANCOS'!A:A,'BASE BANCOS'!C:C,"",0,1),""))</f>
        <v/>
      </c>
      <c r="B2213" s="16" t="str">
        <f>_xlfn.XLOOKUP(A2213,'BASE BANCOS'!C:C,'BASE BANCOS'!B:B,"",0,1)</f>
        <v/>
      </c>
      <c r="C2213" t="str">
        <f t="shared" si="209"/>
        <v/>
      </c>
      <c r="D2213" s="16">
        <f t="shared" si="208"/>
        <v>0</v>
      </c>
      <c r="E2213" t="str">
        <f t="shared" si="204"/>
        <v/>
      </c>
      <c r="F2213" s="21" t="str">
        <f>IF('Lay Out'!A2213&gt;1,'Lay Out'!C2213,"")</f>
        <v/>
      </c>
      <c r="G2213">
        <f>'Lay Out'!E2213</f>
        <v>0</v>
      </c>
      <c r="H2213" s="16" t="str">
        <f ca="1">IF('Lay Out'!A2213&gt;3,CONCATENATE('Lay Out'!A2213,RANDBETWEEN(1,99999)),(""))</f>
        <v/>
      </c>
      <c r="I2213" s="16" t="str">
        <f>IF('Lay Out'!A2213&gt;1,'Lay Out'!B2213,"")</f>
        <v/>
      </c>
      <c r="J2213" s="16" t="str">
        <f t="shared" si="205"/>
        <v/>
      </c>
      <c r="K2213" s="16" t="str">
        <f t="shared" si="206"/>
        <v/>
      </c>
      <c r="L2213" s="16" t="str" cm="1">
        <f t="array" ref="L2213">IF(E2213="","",_xlfn.IFS(E2213=18,40,E2213=16,3,E2213=10,10))</f>
        <v/>
      </c>
      <c r="M2213" s="22" t="str">
        <f>IF(E2213=18,'Lay Out'!D2213,IF(E2213=10,'Lay Out'!D2213,IF(E2213=16,'Lay Out'!D2213,"")))</f>
        <v/>
      </c>
      <c r="N2213" s="16" t="str">
        <f>IF(K2213=1,'Lay Out'!G2213,"")</f>
        <v/>
      </c>
      <c r="O2213" s="23" t="str">
        <f>IF(K2213=1,'Lay Out'!$J$25,"")</f>
        <v/>
      </c>
      <c r="P2213">
        <f t="shared" si="207"/>
        <v>90646</v>
      </c>
      <c r="Q2213" s="16" t="str">
        <f>IF(K2213=1,'Lay Out'!F2213,"")</f>
        <v/>
      </c>
    </row>
    <row r="2214" spans="1:17" ht="14.4">
      <c r="A2214" t="str">
        <f>IF(C2214="no",_xlfn.XLOOKUP(D2214,'BASE BANCOS'!B:B,'BASE BANCOS'!C:C,"",0,1),IF(C2214&gt;2,_xlfn.XLOOKUP(D2214,'BASE BANCOS'!A:A,'BASE BANCOS'!C:C,"",0,1),""))</f>
        <v/>
      </c>
      <c r="B2214" s="16" t="str">
        <f>_xlfn.XLOOKUP(A2214,'BASE BANCOS'!C:C,'BASE BANCOS'!B:B,"",0,1)</f>
        <v/>
      </c>
      <c r="C2214" t="str">
        <f t="shared" si="209"/>
        <v/>
      </c>
      <c r="D2214" s="16">
        <f t="shared" si="208"/>
        <v>0</v>
      </c>
      <c r="E2214" t="str">
        <f t="shared" si="204"/>
        <v/>
      </c>
      <c r="F2214" s="21" t="str">
        <f>IF('Lay Out'!A2214&gt;1,'Lay Out'!C2214,"")</f>
        <v/>
      </c>
      <c r="G2214">
        <f>'Lay Out'!E2214</f>
        <v>0</v>
      </c>
      <c r="H2214" s="16" t="str">
        <f ca="1">IF('Lay Out'!A2214&gt;3,CONCATENATE('Lay Out'!A2214,RANDBETWEEN(1,99999)),(""))</f>
        <v/>
      </c>
      <c r="I2214" s="16" t="str">
        <f>IF('Lay Out'!A2214&gt;1,'Lay Out'!B2214,"")</f>
        <v/>
      </c>
      <c r="J2214" s="16" t="str">
        <f t="shared" si="205"/>
        <v/>
      </c>
      <c r="K2214" s="16" t="str">
        <f t="shared" si="206"/>
        <v/>
      </c>
      <c r="L2214" s="16" t="str" cm="1">
        <f t="array" ref="L2214">IF(E2214="","",_xlfn.IFS(E2214=18,40,E2214=16,3,E2214=10,10))</f>
        <v/>
      </c>
      <c r="M2214" s="22" t="str">
        <f>IF(E2214=18,'Lay Out'!D2214,IF(E2214=10,'Lay Out'!D2214,IF(E2214=16,'Lay Out'!D2214,"")))</f>
        <v/>
      </c>
      <c r="N2214" s="16" t="str">
        <f>IF(K2214=1,'Lay Out'!G2214,"")</f>
        <v/>
      </c>
      <c r="O2214" s="23" t="str">
        <f>IF(K2214=1,'Lay Out'!$J$25,"")</f>
        <v/>
      </c>
      <c r="P2214">
        <f t="shared" si="207"/>
        <v>90646</v>
      </c>
      <c r="Q2214" s="16" t="str">
        <f>IF(K2214=1,'Lay Out'!F2214,"")</f>
        <v/>
      </c>
    </row>
    <row r="2215" spans="1:17" ht="14.4">
      <c r="A2215" t="str">
        <f>IF(C2215="no",_xlfn.XLOOKUP(D2215,'BASE BANCOS'!B:B,'BASE BANCOS'!C:C,"",0,1),IF(C2215&gt;2,_xlfn.XLOOKUP(D2215,'BASE BANCOS'!A:A,'BASE BANCOS'!C:C,"",0,1),""))</f>
        <v/>
      </c>
      <c r="B2215" s="16" t="str">
        <f>_xlfn.XLOOKUP(A2215,'BASE BANCOS'!C:C,'BASE BANCOS'!B:B,"",0,1)</f>
        <v/>
      </c>
      <c r="C2215" t="str">
        <f t="shared" si="209"/>
        <v/>
      </c>
      <c r="D2215" s="16">
        <f t="shared" si="208"/>
        <v>0</v>
      </c>
      <c r="E2215" t="str">
        <f t="shared" si="204"/>
        <v/>
      </c>
      <c r="F2215" s="21" t="str">
        <f>IF('Lay Out'!A2215&gt;1,'Lay Out'!C2215,"")</f>
        <v/>
      </c>
      <c r="G2215">
        <f>'Lay Out'!E2215</f>
        <v>0</v>
      </c>
      <c r="H2215" s="16" t="str">
        <f ca="1">IF('Lay Out'!A2215&gt;3,CONCATENATE('Lay Out'!A2215,RANDBETWEEN(1,99999)),(""))</f>
        <v/>
      </c>
      <c r="I2215" s="16" t="str">
        <f>IF('Lay Out'!A2215&gt;1,'Lay Out'!B2215,"")</f>
        <v/>
      </c>
      <c r="J2215" s="16" t="str">
        <f t="shared" si="205"/>
        <v/>
      </c>
      <c r="K2215" s="16" t="str">
        <f t="shared" si="206"/>
        <v/>
      </c>
      <c r="L2215" s="16" t="str" cm="1">
        <f t="array" ref="L2215">IF(E2215="","",_xlfn.IFS(E2215=18,40,E2215=16,3,E2215=10,10))</f>
        <v/>
      </c>
      <c r="M2215" s="22" t="str">
        <f>IF(E2215=18,'Lay Out'!D2215,IF(E2215=10,'Lay Out'!D2215,IF(E2215=16,'Lay Out'!D2215,"")))</f>
        <v/>
      </c>
      <c r="N2215" s="16" t="str">
        <f>IF(K2215=1,'Lay Out'!G2215,"")</f>
        <v/>
      </c>
      <c r="O2215" s="23" t="str">
        <f>IF(K2215=1,'Lay Out'!$J$25,"")</f>
        <v/>
      </c>
      <c r="P2215">
        <f t="shared" si="207"/>
        <v>90646</v>
      </c>
      <c r="Q2215" s="16" t="str">
        <f>IF(K2215=1,'Lay Out'!F2215,"")</f>
        <v/>
      </c>
    </row>
    <row r="2216" spans="1:17" ht="14.4">
      <c r="A2216" t="str">
        <f>IF(C2216="no",_xlfn.XLOOKUP(D2216,'BASE BANCOS'!B:B,'BASE BANCOS'!C:C,"",0,1),IF(C2216&gt;2,_xlfn.XLOOKUP(D2216,'BASE BANCOS'!A:A,'BASE BANCOS'!C:C,"",0,1),""))</f>
        <v/>
      </c>
      <c r="B2216" s="16" t="str">
        <f>_xlfn.XLOOKUP(A2216,'BASE BANCOS'!C:C,'BASE BANCOS'!B:B,"",0,1)</f>
        <v/>
      </c>
      <c r="C2216" t="str">
        <f t="shared" si="209"/>
        <v/>
      </c>
      <c r="D2216" s="16">
        <f t="shared" si="208"/>
        <v>0</v>
      </c>
      <c r="E2216" t="str">
        <f t="shared" si="204"/>
        <v/>
      </c>
      <c r="F2216" s="21" t="str">
        <f>IF('Lay Out'!A2216&gt;1,'Lay Out'!C2216,"")</f>
        <v/>
      </c>
      <c r="G2216">
        <f>'Lay Out'!E2216</f>
        <v>0</v>
      </c>
      <c r="H2216" s="16" t="str">
        <f ca="1">IF('Lay Out'!A2216&gt;3,CONCATENATE('Lay Out'!A2216,RANDBETWEEN(1,99999)),(""))</f>
        <v/>
      </c>
      <c r="I2216" s="16" t="str">
        <f>IF('Lay Out'!A2216&gt;1,'Lay Out'!B2216,"")</f>
        <v/>
      </c>
      <c r="J2216" s="16" t="str">
        <f t="shared" si="205"/>
        <v/>
      </c>
      <c r="K2216" s="16" t="str">
        <f t="shared" si="206"/>
        <v/>
      </c>
      <c r="L2216" s="16" t="str" cm="1">
        <f t="array" ref="L2216">IF(E2216="","",_xlfn.IFS(E2216=18,40,E2216=16,3,E2216=10,10))</f>
        <v/>
      </c>
      <c r="M2216" s="22" t="str">
        <f>IF(E2216=18,'Lay Out'!D2216,IF(E2216=10,'Lay Out'!D2216,IF(E2216=16,'Lay Out'!D2216,"")))</f>
        <v/>
      </c>
      <c r="N2216" s="16" t="str">
        <f>IF(K2216=1,'Lay Out'!G2216,"")</f>
        <v/>
      </c>
      <c r="O2216" s="23" t="str">
        <f>IF(K2216=1,'Lay Out'!$J$25,"")</f>
        <v/>
      </c>
      <c r="P2216">
        <f t="shared" si="207"/>
        <v>90646</v>
      </c>
      <c r="Q2216" s="16" t="str">
        <f>IF(K2216=1,'Lay Out'!F2216,"")</f>
        <v/>
      </c>
    </row>
    <row r="2217" spans="1:17" ht="14.4">
      <c r="A2217" t="str">
        <f>IF(C2217="no",_xlfn.XLOOKUP(D2217,'BASE BANCOS'!B:B,'BASE BANCOS'!C:C,"",0,1),IF(C2217&gt;2,_xlfn.XLOOKUP(D2217,'BASE BANCOS'!A:A,'BASE BANCOS'!C:C,"",0,1),""))</f>
        <v/>
      </c>
      <c r="B2217" s="16" t="str">
        <f>_xlfn.XLOOKUP(A2217,'BASE BANCOS'!C:C,'BASE BANCOS'!B:B,"",0,1)</f>
        <v/>
      </c>
      <c r="C2217" t="str">
        <f t="shared" si="209"/>
        <v/>
      </c>
      <c r="D2217" s="16">
        <f t="shared" si="208"/>
        <v>0</v>
      </c>
      <c r="E2217" t="str">
        <f t="shared" si="204"/>
        <v/>
      </c>
      <c r="F2217" s="21" t="str">
        <f>IF('Lay Out'!A2217&gt;1,'Lay Out'!C2217,"")</f>
        <v/>
      </c>
      <c r="G2217">
        <f>'Lay Out'!E2217</f>
        <v>0</v>
      </c>
      <c r="H2217" s="16" t="str">
        <f ca="1">IF('Lay Out'!A2217&gt;3,CONCATENATE('Lay Out'!A2217,RANDBETWEEN(1,99999)),(""))</f>
        <v/>
      </c>
      <c r="I2217" s="16" t="str">
        <f>IF('Lay Out'!A2217&gt;1,'Lay Out'!B2217,"")</f>
        <v/>
      </c>
      <c r="J2217" s="16" t="str">
        <f t="shared" si="205"/>
        <v/>
      </c>
      <c r="K2217" s="16" t="str">
        <f t="shared" si="206"/>
        <v/>
      </c>
      <c r="L2217" s="16" t="str" cm="1">
        <f t="array" ref="L2217">IF(E2217="","",_xlfn.IFS(E2217=18,40,E2217=16,3,E2217=10,10))</f>
        <v/>
      </c>
      <c r="M2217" s="22" t="str">
        <f>IF(E2217=18,'Lay Out'!D2217,IF(E2217=10,'Lay Out'!D2217,IF(E2217=16,'Lay Out'!D2217,"")))</f>
        <v/>
      </c>
      <c r="N2217" s="16" t="str">
        <f>IF(K2217=1,'Lay Out'!G2217,"")</f>
        <v/>
      </c>
      <c r="O2217" s="23" t="str">
        <f>IF(K2217=1,'Lay Out'!$J$25,"")</f>
        <v/>
      </c>
      <c r="P2217">
        <f t="shared" si="207"/>
        <v>90646</v>
      </c>
      <c r="Q2217" s="16" t="str">
        <f>IF(K2217=1,'Lay Out'!F2217,"")</f>
        <v/>
      </c>
    </row>
    <row r="2218" spans="1:17" ht="14.4">
      <c r="A2218" t="str">
        <f>IF(C2218="no",_xlfn.XLOOKUP(D2218,'BASE BANCOS'!B:B,'BASE BANCOS'!C:C,"",0,1),IF(C2218&gt;2,_xlfn.XLOOKUP(D2218,'BASE BANCOS'!A:A,'BASE BANCOS'!C:C,"",0,1),""))</f>
        <v/>
      </c>
      <c r="B2218" s="16" t="str">
        <f>_xlfn.XLOOKUP(A2218,'BASE BANCOS'!C:C,'BASE BANCOS'!B:B,"",0,1)</f>
        <v/>
      </c>
      <c r="C2218" t="str">
        <f t="shared" si="209"/>
        <v/>
      </c>
      <c r="D2218" s="16">
        <f t="shared" si="208"/>
        <v>0</v>
      </c>
      <c r="E2218" t="str">
        <f t="shared" si="204"/>
        <v/>
      </c>
      <c r="F2218" s="21" t="str">
        <f>IF('Lay Out'!A2218&gt;1,'Lay Out'!C2218,"")</f>
        <v/>
      </c>
      <c r="G2218">
        <f>'Lay Out'!E2218</f>
        <v>0</v>
      </c>
      <c r="H2218" s="16" t="str">
        <f ca="1">IF('Lay Out'!A2218&gt;3,CONCATENATE('Lay Out'!A2218,RANDBETWEEN(1,99999)),(""))</f>
        <v/>
      </c>
      <c r="I2218" s="16" t="str">
        <f>IF('Lay Out'!A2218&gt;1,'Lay Out'!B2218,"")</f>
        <v/>
      </c>
      <c r="J2218" s="16" t="str">
        <f t="shared" si="205"/>
        <v/>
      </c>
      <c r="K2218" s="16" t="str">
        <f t="shared" si="206"/>
        <v/>
      </c>
      <c r="L2218" s="16" t="str" cm="1">
        <f t="array" ref="L2218">IF(E2218="","",_xlfn.IFS(E2218=18,40,E2218=16,3,E2218=10,10))</f>
        <v/>
      </c>
      <c r="M2218" s="22" t="str">
        <f>IF(E2218=18,'Lay Out'!D2218,IF(E2218=10,'Lay Out'!D2218,IF(E2218=16,'Lay Out'!D2218,"")))</f>
        <v/>
      </c>
      <c r="N2218" s="16" t="str">
        <f>IF(K2218=1,'Lay Out'!G2218,"")</f>
        <v/>
      </c>
      <c r="O2218" s="23" t="str">
        <f>IF(K2218=1,'Lay Out'!$J$25,"")</f>
        <v/>
      </c>
      <c r="P2218">
        <f t="shared" si="207"/>
        <v>90646</v>
      </c>
      <c r="Q2218" s="16" t="str">
        <f>IF(K2218=1,'Lay Out'!F2218,"")</f>
        <v/>
      </c>
    </row>
    <row r="2219" spans="1:17" ht="14.4">
      <c r="A2219" t="str">
        <f>IF(C2219="no",_xlfn.XLOOKUP(D2219,'BASE BANCOS'!B:B,'BASE BANCOS'!C:C,"",0,1),IF(C2219&gt;2,_xlfn.XLOOKUP(D2219,'BASE BANCOS'!A:A,'BASE BANCOS'!C:C,"",0,1),""))</f>
        <v/>
      </c>
      <c r="B2219" s="16" t="str">
        <f>_xlfn.XLOOKUP(A2219,'BASE BANCOS'!C:C,'BASE BANCOS'!B:B,"",0,1)</f>
        <v/>
      </c>
      <c r="C2219" t="str">
        <f t="shared" si="209"/>
        <v/>
      </c>
      <c r="D2219" s="16">
        <f t="shared" si="208"/>
        <v>0</v>
      </c>
      <c r="E2219" t="str">
        <f t="shared" si="204"/>
        <v/>
      </c>
      <c r="F2219" s="21" t="str">
        <f>IF('Lay Out'!A2219&gt;1,'Lay Out'!C2219,"")</f>
        <v/>
      </c>
      <c r="G2219">
        <f>'Lay Out'!E2219</f>
        <v>0</v>
      </c>
      <c r="H2219" s="16" t="str">
        <f ca="1">IF('Lay Out'!A2219&gt;3,CONCATENATE('Lay Out'!A2219,RANDBETWEEN(1,99999)),(""))</f>
        <v/>
      </c>
      <c r="I2219" s="16" t="str">
        <f>IF('Lay Out'!A2219&gt;1,'Lay Out'!B2219,"")</f>
        <v/>
      </c>
      <c r="J2219" s="16" t="str">
        <f t="shared" si="205"/>
        <v/>
      </c>
      <c r="K2219" s="16" t="str">
        <f t="shared" si="206"/>
        <v/>
      </c>
      <c r="L2219" s="16" t="str" cm="1">
        <f t="array" ref="L2219">IF(E2219="","",_xlfn.IFS(E2219=18,40,E2219=16,3,E2219=10,10))</f>
        <v/>
      </c>
      <c r="M2219" s="22" t="str">
        <f>IF(E2219=18,'Lay Out'!D2219,IF(E2219=10,'Lay Out'!D2219,IF(E2219=16,'Lay Out'!D2219,"")))</f>
        <v/>
      </c>
      <c r="N2219" s="16" t="str">
        <f>IF(K2219=1,'Lay Out'!G2219,"")</f>
        <v/>
      </c>
      <c r="O2219" s="23" t="str">
        <f>IF(K2219=1,'Lay Out'!$J$25,"")</f>
        <v/>
      </c>
      <c r="P2219">
        <f t="shared" si="207"/>
        <v>90646</v>
      </c>
      <c r="Q2219" s="16" t="str">
        <f>IF(K2219=1,'Lay Out'!F2219,"")</f>
        <v/>
      </c>
    </row>
    <row r="2220" spans="1:17" ht="14.4">
      <c r="A2220" t="str">
        <f>IF(C2220="no",_xlfn.XLOOKUP(D2220,'BASE BANCOS'!B:B,'BASE BANCOS'!C:C,"",0,1),IF(C2220&gt;2,_xlfn.XLOOKUP(D2220,'BASE BANCOS'!A:A,'BASE BANCOS'!C:C,"",0,1),""))</f>
        <v/>
      </c>
      <c r="B2220" s="16" t="str">
        <f>_xlfn.XLOOKUP(A2220,'BASE BANCOS'!C:C,'BASE BANCOS'!B:B,"",0,1)</f>
        <v/>
      </c>
      <c r="C2220" t="str">
        <f t="shared" si="209"/>
        <v/>
      </c>
      <c r="D2220" s="16">
        <f t="shared" si="208"/>
        <v>0</v>
      </c>
      <c r="E2220" t="str">
        <f t="shared" si="204"/>
        <v/>
      </c>
      <c r="F2220" s="21" t="str">
        <f>IF('Lay Out'!A2220&gt;1,'Lay Out'!C2220,"")</f>
        <v/>
      </c>
      <c r="G2220">
        <f>'Lay Out'!E2220</f>
        <v>0</v>
      </c>
      <c r="H2220" s="16" t="str">
        <f ca="1">IF('Lay Out'!A2220&gt;3,CONCATENATE('Lay Out'!A2220,RANDBETWEEN(1,99999)),(""))</f>
        <v/>
      </c>
      <c r="I2220" s="16" t="str">
        <f>IF('Lay Out'!A2220&gt;1,'Lay Out'!B2220,"")</f>
        <v/>
      </c>
      <c r="J2220" s="16" t="str">
        <f t="shared" si="205"/>
        <v/>
      </c>
      <c r="K2220" s="16" t="str">
        <f t="shared" si="206"/>
        <v/>
      </c>
      <c r="L2220" s="16" t="str" cm="1">
        <f t="array" ref="L2220">IF(E2220="","",_xlfn.IFS(E2220=18,40,E2220=16,3,E2220=10,10))</f>
        <v/>
      </c>
      <c r="M2220" s="22" t="str">
        <f>IF(E2220=18,'Lay Out'!D2220,IF(E2220=10,'Lay Out'!D2220,IF(E2220=16,'Lay Out'!D2220,"")))</f>
        <v/>
      </c>
      <c r="N2220" s="16" t="str">
        <f>IF(K2220=1,'Lay Out'!G2220,"")</f>
        <v/>
      </c>
      <c r="O2220" s="23" t="str">
        <f>IF(K2220=1,'Lay Out'!$J$25,"")</f>
        <v/>
      </c>
      <c r="P2220">
        <f t="shared" si="207"/>
        <v>90646</v>
      </c>
      <c r="Q2220" s="16" t="str">
        <f>IF(K2220=1,'Lay Out'!F2220,"")</f>
        <v/>
      </c>
    </row>
    <row r="2221" spans="1:17" ht="14.4">
      <c r="A2221" t="str">
        <f>IF(C2221="no",_xlfn.XLOOKUP(D2221,'BASE BANCOS'!B:B,'BASE BANCOS'!C:C,"",0,1),IF(C2221&gt;2,_xlfn.XLOOKUP(D2221,'BASE BANCOS'!A:A,'BASE BANCOS'!C:C,"",0,1),""))</f>
        <v/>
      </c>
      <c r="B2221" s="16" t="str">
        <f>_xlfn.XLOOKUP(A2221,'BASE BANCOS'!C:C,'BASE BANCOS'!B:B,"",0,1)</f>
        <v/>
      </c>
      <c r="C2221" t="str">
        <f t="shared" si="209"/>
        <v/>
      </c>
      <c r="D2221" s="16">
        <f t="shared" si="208"/>
        <v>0</v>
      </c>
      <c r="E2221" t="str">
        <f t="shared" si="204"/>
        <v/>
      </c>
      <c r="F2221" s="21" t="str">
        <f>IF('Lay Out'!A2221&gt;1,'Lay Out'!C2221,"")</f>
        <v/>
      </c>
      <c r="G2221">
        <f>'Lay Out'!E2221</f>
        <v>0</v>
      </c>
      <c r="H2221" s="16" t="str">
        <f ca="1">IF('Lay Out'!A2221&gt;3,CONCATENATE('Lay Out'!A2221,RANDBETWEEN(1,99999)),(""))</f>
        <v/>
      </c>
      <c r="I2221" s="16" t="str">
        <f>IF('Lay Out'!A2221&gt;1,'Lay Out'!B2221,"")</f>
        <v/>
      </c>
      <c r="J2221" s="16" t="str">
        <f t="shared" si="205"/>
        <v/>
      </c>
      <c r="K2221" s="16" t="str">
        <f t="shared" si="206"/>
        <v/>
      </c>
      <c r="L2221" s="16" t="str" cm="1">
        <f t="array" ref="L2221">IF(E2221="","",_xlfn.IFS(E2221=18,40,E2221=16,3,E2221=10,10))</f>
        <v/>
      </c>
      <c r="M2221" s="22" t="str">
        <f>IF(E2221=18,'Lay Out'!D2221,IF(E2221=10,'Lay Out'!D2221,IF(E2221=16,'Lay Out'!D2221,"")))</f>
        <v/>
      </c>
      <c r="N2221" s="16" t="str">
        <f>IF(K2221=1,'Lay Out'!G2221,"")</f>
        <v/>
      </c>
      <c r="O2221" s="23" t="str">
        <f>IF(K2221=1,'Lay Out'!$J$25,"")</f>
        <v/>
      </c>
      <c r="P2221">
        <f t="shared" si="207"/>
        <v>90646</v>
      </c>
      <c r="Q2221" s="16" t="str">
        <f>IF(K2221=1,'Lay Out'!F2221,"")</f>
        <v/>
      </c>
    </row>
    <row r="2222" spans="1:17" ht="14.4">
      <c r="A2222" t="str">
        <f>IF(C2222="no",_xlfn.XLOOKUP(D2222,'BASE BANCOS'!B:B,'BASE BANCOS'!C:C,"",0,1),IF(C2222&gt;2,_xlfn.XLOOKUP(D2222,'BASE BANCOS'!A:A,'BASE BANCOS'!C:C,"",0,1),""))</f>
        <v/>
      </c>
      <c r="B2222" s="16" t="str">
        <f>_xlfn.XLOOKUP(A2222,'BASE BANCOS'!C:C,'BASE BANCOS'!B:B,"",0,1)</f>
        <v/>
      </c>
      <c r="C2222" t="str">
        <f t="shared" si="209"/>
        <v/>
      </c>
      <c r="D2222" s="16">
        <f t="shared" si="208"/>
        <v>0</v>
      </c>
      <c r="E2222" t="str">
        <f t="shared" si="204"/>
        <v/>
      </c>
      <c r="F2222" s="21" t="str">
        <f>IF('Lay Out'!A2222&gt;1,'Lay Out'!C2222,"")</f>
        <v/>
      </c>
      <c r="G2222">
        <f>'Lay Out'!E2222</f>
        <v>0</v>
      </c>
      <c r="H2222" s="16" t="str">
        <f ca="1">IF('Lay Out'!A2222&gt;3,CONCATENATE('Lay Out'!A2222,RANDBETWEEN(1,99999)),(""))</f>
        <v/>
      </c>
      <c r="I2222" s="16" t="str">
        <f>IF('Lay Out'!A2222&gt;1,'Lay Out'!B2222,"")</f>
        <v/>
      </c>
      <c r="J2222" s="16" t="str">
        <f t="shared" si="205"/>
        <v/>
      </c>
      <c r="K2222" s="16" t="str">
        <f t="shared" si="206"/>
        <v/>
      </c>
      <c r="L2222" s="16" t="str" cm="1">
        <f t="array" ref="L2222">IF(E2222="","",_xlfn.IFS(E2222=18,40,E2222=16,3,E2222=10,10))</f>
        <v/>
      </c>
      <c r="M2222" s="22" t="str">
        <f>IF(E2222=18,'Lay Out'!D2222,IF(E2222=10,'Lay Out'!D2222,IF(E2222=16,'Lay Out'!D2222,"")))</f>
        <v/>
      </c>
      <c r="N2222" s="16" t="str">
        <f>IF(K2222=1,'Lay Out'!G2222,"")</f>
        <v/>
      </c>
      <c r="O2222" s="23" t="str">
        <f>IF(K2222=1,'Lay Out'!$J$25,"")</f>
        <v/>
      </c>
      <c r="P2222">
        <f t="shared" si="207"/>
        <v>90646</v>
      </c>
      <c r="Q2222" s="16" t="str">
        <f>IF(K2222=1,'Lay Out'!F2222,"")</f>
        <v/>
      </c>
    </row>
    <row r="2223" spans="1:17" ht="14.4">
      <c r="A2223" t="str">
        <f>IF(C2223="no",_xlfn.XLOOKUP(D2223,'BASE BANCOS'!B:B,'BASE BANCOS'!C:C,"",0,1),IF(C2223&gt;2,_xlfn.XLOOKUP(D2223,'BASE BANCOS'!A:A,'BASE BANCOS'!C:C,"",0,1),""))</f>
        <v/>
      </c>
      <c r="B2223" s="16" t="str">
        <f>_xlfn.XLOOKUP(A2223,'BASE BANCOS'!C:C,'BASE BANCOS'!B:B,"",0,1)</f>
        <v/>
      </c>
      <c r="C2223" t="str">
        <f t="shared" si="209"/>
        <v/>
      </c>
      <c r="D2223" s="16">
        <f t="shared" si="208"/>
        <v>0</v>
      </c>
      <c r="E2223" t="str">
        <f t="shared" si="204"/>
        <v/>
      </c>
      <c r="F2223" s="21" t="str">
        <f>IF('Lay Out'!A2223&gt;1,'Lay Out'!C2223,"")</f>
        <v/>
      </c>
      <c r="G2223">
        <f>'Lay Out'!E2223</f>
        <v>0</v>
      </c>
      <c r="H2223" s="16" t="str">
        <f ca="1">IF('Lay Out'!A2223&gt;3,CONCATENATE('Lay Out'!A2223,RANDBETWEEN(1,99999)),(""))</f>
        <v/>
      </c>
      <c r="I2223" s="16" t="str">
        <f>IF('Lay Out'!A2223&gt;1,'Lay Out'!B2223,"")</f>
        <v/>
      </c>
      <c r="J2223" s="16" t="str">
        <f t="shared" si="205"/>
        <v/>
      </c>
      <c r="K2223" s="16" t="str">
        <f t="shared" si="206"/>
        <v/>
      </c>
      <c r="L2223" s="16" t="str" cm="1">
        <f t="array" ref="L2223">IF(E2223="","",_xlfn.IFS(E2223=18,40,E2223=16,3,E2223=10,10))</f>
        <v/>
      </c>
      <c r="M2223" s="22" t="str">
        <f>IF(E2223=18,'Lay Out'!D2223,IF(E2223=10,'Lay Out'!D2223,IF(E2223=16,'Lay Out'!D2223,"")))</f>
        <v/>
      </c>
      <c r="N2223" s="16" t="str">
        <f>IF(K2223=1,'Lay Out'!G2223,"")</f>
        <v/>
      </c>
      <c r="O2223" s="23" t="str">
        <f>IF(K2223=1,'Lay Out'!$J$25,"")</f>
        <v/>
      </c>
      <c r="P2223">
        <f t="shared" si="207"/>
        <v>90646</v>
      </c>
      <c r="Q2223" s="16" t="str">
        <f>IF(K2223=1,'Lay Out'!F2223,"")</f>
        <v/>
      </c>
    </row>
    <row r="2224" spans="1:17" ht="14.4">
      <c r="A2224" t="str">
        <f>IF(C2224="no",_xlfn.XLOOKUP(D2224,'BASE BANCOS'!B:B,'BASE BANCOS'!C:C,"",0,1),IF(C2224&gt;2,_xlfn.XLOOKUP(D2224,'BASE BANCOS'!A:A,'BASE BANCOS'!C:C,"",0,1),""))</f>
        <v/>
      </c>
      <c r="B2224" s="16" t="str">
        <f>_xlfn.XLOOKUP(A2224,'BASE BANCOS'!C:C,'BASE BANCOS'!B:B,"",0,1)</f>
        <v/>
      </c>
      <c r="C2224" t="str">
        <f t="shared" si="209"/>
        <v/>
      </c>
      <c r="D2224" s="16">
        <f t="shared" si="208"/>
        <v>0</v>
      </c>
      <c r="E2224" t="str">
        <f t="shared" si="204"/>
        <v/>
      </c>
      <c r="F2224" s="21" t="str">
        <f>IF('Lay Out'!A2224&gt;1,'Lay Out'!C2224,"")</f>
        <v/>
      </c>
      <c r="G2224">
        <f>'Lay Out'!E2224</f>
        <v>0</v>
      </c>
      <c r="H2224" s="16" t="str">
        <f ca="1">IF('Lay Out'!A2224&gt;3,CONCATENATE('Lay Out'!A2224,RANDBETWEEN(1,99999)),(""))</f>
        <v/>
      </c>
      <c r="I2224" s="16" t="str">
        <f>IF('Lay Out'!A2224&gt;1,'Lay Out'!B2224,"")</f>
        <v/>
      </c>
      <c r="J2224" s="16" t="str">
        <f t="shared" si="205"/>
        <v/>
      </c>
      <c r="K2224" s="16" t="str">
        <f t="shared" si="206"/>
        <v/>
      </c>
      <c r="L2224" s="16" t="str" cm="1">
        <f t="array" ref="L2224">IF(E2224="","",_xlfn.IFS(E2224=18,40,E2224=16,3,E2224=10,10))</f>
        <v/>
      </c>
      <c r="M2224" s="22" t="str">
        <f>IF(E2224=18,'Lay Out'!D2224,IF(E2224=10,'Lay Out'!D2224,IF(E2224=16,'Lay Out'!D2224,"")))</f>
        <v/>
      </c>
      <c r="N2224" s="16" t="str">
        <f>IF(K2224=1,'Lay Out'!G2224,"")</f>
        <v/>
      </c>
      <c r="O2224" s="23" t="str">
        <f>IF(K2224=1,'Lay Out'!$J$25,"")</f>
        <v/>
      </c>
      <c r="P2224">
        <f t="shared" si="207"/>
        <v>90646</v>
      </c>
      <c r="Q2224" s="16" t="str">
        <f>IF(K2224=1,'Lay Out'!F2224,"")</f>
        <v/>
      </c>
    </row>
    <row r="2225" spans="1:17" ht="14.4">
      <c r="A2225" t="str">
        <f>IF(C2225="no",_xlfn.XLOOKUP(D2225,'BASE BANCOS'!B:B,'BASE BANCOS'!C:C,"",0,1),IF(C2225&gt;2,_xlfn.XLOOKUP(D2225,'BASE BANCOS'!A:A,'BASE BANCOS'!C:C,"",0,1),""))</f>
        <v/>
      </c>
      <c r="B2225" s="16" t="str">
        <f>_xlfn.XLOOKUP(A2225,'BASE BANCOS'!C:C,'BASE BANCOS'!B:B,"",0,1)</f>
        <v/>
      </c>
      <c r="C2225" t="str">
        <f t="shared" si="209"/>
        <v/>
      </c>
      <c r="D2225" s="16">
        <f t="shared" si="208"/>
        <v>0</v>
      </c>
      <c r="E2225" t="str">
        <f t="shared" si="204"/>
        <v/>
      </c>
      <c r="F2225" s="21" t="str">
        <f>IF('Lay Out'!A2225&gt;1,'Lay Out'!C2225,"")</f>
        <v/>
      </c>
      <c r="G2225">
        <f>'Lay Out'!E2225</f>
        <v>0</v>
      </c>
      <c r="H2225" s="16" t="str">
        <f ca="1">IF('Lay Out'!A2225&gt;3,CONCATENATE('Lay Out'!A2225,RANDBETWEEN(1,99999)),(""))</f>
        <v/>
      </c>
      <c r="I2225" s="16" t="str">
        <f>IF('Lay Out'!A2225&gt;1,'Lay Out'!B2225,"")</f>
        <v/>
      </c>
      <c r="J2225" s="16" t="str">
        <f t="shared" si="205"/>
        <v/>
      </c>
      <c r="K2225" s="16" t="str">
        <f t="shared" si="206"/>
        <v/>
      </c>
      <c r="L2225" s="16" t="str" cm="1">
        <f t="array" ref="L2225">IF(E2225="","",_xlfn.IFS(E2225=18,40,E2225=16,3,E2225=10,10))</f>
        <v/>
      </c>
      <c r="M2225" s="22" t="str">
        <f>IF(E2225=18,'Lay Out'!D2225,IF(E2225=10,'Lay Out'!D2225,IF(E2225=16,'Lay Out'!D2225,"")))</f>
        <v/>
      </c>
      <c r="N2225" s="16" t="str">
        <f>IF(K2225=1,'Lay Out'!G2225,"")</f>
        <v/>
      </c>
      <c r="O2225" s="23" t="str">
        <f>IF(K2225=1,'Lay Out'!$J$25,"")</f>
        <v/>
      </c>
      <c r="P2225">
        <f t="shared" si="207"/>
        <v>90646</v>
      </c>
      <c r="Q2225" s="16" t="str">
        <f>IF(K2225=1,'Lay Out'!F2225,"")</f>
        <v/>
      </c>
    </row>
    <row r="2226" spans="1:17" ht="14.4">
      <c r="A2226" t="str">
        <f>IF(C2226="no",_xlfn.XLOOKUP(D2226,'BASE BANCOS'!B:B,'BASE BANCOS'!C:C,"",0,1),IF(C2226&gt;2,_xlfn.XLOOKUP(D2226,'BASE BANCOS'!A:A,'BASE BANCOS'!C:C,"",0,1),""))</f>
        <v/>
      </c>
      <c r="B2226" s="16" t="str">
        <f>_xlfn.XLOOKUP(A2226,'BASE BANCOS'!C:C,'BASE BANCOS'!B:B,"",0,1)</f>
        <v/>
      </c>
      <c r="C2226" t="str">
        <f t="shared" si="209"/>
        <v/>
      </c>
      <c r="D2226" s="16">
        <f t="shared" si="208"/>
        <v>0</v>
      </c>
      <c r="E2226" t="str">
        <f t="shared" si="204"/>
        <v/>
      </c>
      <c r="F2226" s="21" t="str">
        <f>IF('Lay Out'!A2226&gt;1,'Lay Out'!C2226,"")</f>
        <v/>
      </c>
      <c r="G2226">
        <f>'Lay Out'!E2226</f>
        <v>0</v>
      </c>
      <c r="H2226" s="16" t="str">
        <f ca="1">IF('Lay Out'!A2226&gt;3,CONCATENATE('Lay Out'!A2226,RANDBETWEEN(1,99999)),(""))</f>
        <v/>
      </c>
      <c r="I2226" s="16" t="str">
        <f>IF('Lay Out'!A2226&gt;1,'Lay Out'!B2226,"")</f>
        <v/>
      </c>
      <c r="J2226" s="16" t="str">
        <f t="shared" si="205"/>
        <v/>
      </c>
      <c r="K2226" s="16" t="str">
        <f t="shared" si="206"/>
        <v/>
      </c>
      <c r="L2226" s="16" t="str" cm="1">
        <f t="array" ref="L2226">IF(E2226="","",_xlfn.IFS(E2226=18,40,E2226=16,3,E2226=10,10))</f>
        <v/>
      </c>
      <c r="M2226" s="22" t="str">
        <f>IF(E2226=18,'Lay Out'!D2226,IF(E2226=10,'Lay Out'!D2226,IF(E2226=16,'Lay Out'!D2226,"")))</f>
        <v/>
      </c>
      <c r="N2226" s="16" t="str">
        <f>IF(K2226=1,'Lay Out'!G2226,"")</f>
        <v/>
      </c>
      <c r="O2226" s="23" t="str">
        <f>IF(K2226=1,'Lay Out'!$J$25,"")</f>
        <v/>
      </c>
      <c r="P2226">
        <f t="shared" si="207"/>
        <v>90646</v>
      </c>
      <c r="Q2226" s="16" t="str">
        <f>IF(K2226=1,'Lay Out'!F2226,"")</f>
        <v/>
      </c>
    </row>
    <row r="2227" spans="1:17" ht="14.4">
      <c r="A2227" t="str">
        <f>IF(C2227="no",_xlfn.XLOOKUP(D2227,'BASE BANCOS'!B:B,'BASE BANCOS'!C:C,"",0,1),IF(C2227&gt;2,_xlfn.XLOOKUP(D2227,'BASE BANCOS'!A:A,'BASE BANCOS'!C:C,"",0,1),""))</f>
        <v/>
      </c>
      <c r="B2227" s="16" t="str">
        <f>_xlfn.XLOOKUP(A2227,'BASE BANCOS'!C:C,'BASE BANCOS'!B:B,"",0,1)</f>
        <v/>
      </c>
      <c r="C2227" t="str">
        <f t="shared" si="209"/>
        <v/>
      </c>
      <c r="D2227" s="16">
        <f t="shared" si="208"/>
        <v>0</v>
      </c>
      <c r="E2227" t="str">
        <f t="shared" si="204"/>
        <v/>
      </c>
      <c r="F2227" s="21" t="str">
        <f>IF('Lay Out'!A2227&gt;1,'Lay Out'!C2227,"")</f>
        <v/>
      </c>
      <c r="G2227">
        <f>'Lay Out'!E2227</f>
        <v>0</v>
      </c>
      <c r="H2227" s="16" t="str">
        <f ca="1">IF('Lay Out'!A2227&gt;3,CONCATENATE('Lay Out'!A2227,RANDBETWEEN(1,99999)),(""))</f>
        <v/>
      </c>
      <c r="I2227" s="16" t="str">
        <f>IF('Lay Out'!A2227&gt;1,'Lay Out'!B2227,"")</f>
        <v/>
      </c>
      <c r="J2227" s="16" t="str">
        <f t="shared" si="205"/>
        <v/>
      </c>
      <c r="K2227" s="16" t="str">
        <f t="shared" si="206"/>
        <v/>
      </c>
      <c r="L2227" s="16" t="str" cm="1">
        <f t="array" ref="L2227">IF(E2227="","",_xlfn.IFS(E2227=18,40,E2227=16,3,E2227=10,10))</f>
        <v/>
      </c>
      <c r="M2227" s="22" t="str">
        <f>IF(E2227=18,'Lay Out'!D2227,IF(E2227=10,'Lay Out'!D2227,IF(E2227=16,'Lay Out'!D2227,"")))</f>
        <v/>
      </c>
      <c r="N2227" s="16" t="str">
        <f>IF(K2227=1,'Lay Out'!G2227,"")</f>
        <v/>
      </c>
      <c r="O2227" s="23" t="str">
        <f>IF(K2227=1,'Lay Out'!$J$25,"")</f>
        <v/>
      </c>
      <c r="P2227">
        <f t="shared" si="207"/>
        <v>90646</v>
      </c>
      <c r="Q2227" s="16" t="str">
        <f>IF(K2227=1,'Lay Out'!F2227,"")</f>
        <v/>
      </c>
    </row>
    <row r="2228" spans="1:17" ht="14.4">
      <c r="A2228" t="str">
        <f>IF(C2228="no",_xlfn.XLOOKUP(D2228,'BASE BANCOS'!B:B,'BASE BANCOS'!C:C,"",0,1),IF(C2228&gt;2,_xlfn.XLOOKUP(D2228,'BASE BANCOS'!A:A,'BASE BANCOS'!C:C,"",0,1),""))</f>
        <v/>
      </c>
      <c r="B2228" s="16" t="str">
        <f>_xlfn.XLOOKUP(A2228,'BASE BANCOS'!C:C,'BASE BANCOS'!B:B,"",0,1)</f>
        <v/>
      </c>
      <c r="C2228" t="str">
        <f t="shared" si="209"/>
        <v/>
      </c>
      <c r="D2228" s="16">
        <f t="shared" si="208"/>
        <v>0</v>
      </c>
      <c r="E2228" t="str">
        <f t="shared" si="204"/>
        <v/>
      </c>
      <c r="F2228" s="21" t="str">
        <f>IF('Lay Out'!A2228&gt;1,'Lay Out'!C2228,"")</f>
        <v/>
      </c>
      <c r="G2228">
        <f>'Lay Out'!E2228</f>
        <v>0</v>
      </c>
      <c r="H2228" s="16" t="str">
        <f ca="1">IF('Lay Out'!A2228&gt;3,CONCATENATE('Lay Out'!A2228,RANDBETWEEN(1,99999)),(""))</f>
        <v/>
      </c>
      <c r="I2228" s="16" t="str">
        <f>IF('Lay Out'!A2228&gt;1,'Lay Out'!B2228,"")</f>
        <v/>
      </c>
      <c r="J2228" s="16" t="str">
        <f t="shared" si="205"/>
        <v/>
      </c>
      <c r="K2228" s="16" t="str">
        <f t="shared" si="206"/>
        <v/>
      </c>
      <c r="L2228" s="16" t="str" cm="1">
        <f t="array" ref="L2228">IF(E2228="","",_xlfn.IFS(E2228=18,40,E2228=16,3,E2228=10,10))</f>
        <v/>
      </c>
      <c r="M2228" s="22" t="str">
        <f>IF(E2228=18,'Lay Out'!D2228,IF(E2228=10,'Lay Out'!D2228,IF(E2228=16,'Lay Out'!D2228,"")))</f>
        <v/>
      </c>
      <c r="N2228" s="16" t="str">
        <f>IF(K2228=1,'Lay Out'!G2228,"")</f>
        <v/>
      </c>
      <c r="O2228" s="23" t="str">
        <f>IF(K2228=1,'Lay Out'!$J$25,"")</f>
        <v/>
      </c>
      <c r="P2228">
        <f t="shared" si="207"/>
        <v>90646</v>
      </c>
      <c r="Q2228" s="16" t="str">
        <f>IF(K2228=1,'Lay Out'!F2228,"")</f>
        <v/>
      </c>
    </row>
    <row r="2229" spans="1:17" ht="14.4">
      <c r="A2229" t="str">
        <f>IF(C2229="no",_xlfn.XLOOKUP(D2229,'BASE BANCOS'!B:B,'BASE BANCOS'!C:C,"",0,1),IF(C2229&gt;2,_xlfn.XLOOKUP(D2229,'BASE BANCOS'!A:A,'BASE BANCOS'!C:C,"",0,1),""))</f>
        <v/>
      </c>
      <c r="B2229" s="16" t="str">
        <f>_xlfn.XLOOKUP(A2229,'BASE BANCOS'!C:C,'BASE BANCOS'!B:B,"",0,1)</f>
        <v/>
      </c>
      <c r="C2229" t="str">
        <f t="shared" si="209"/>
        <v/>
      </c>
      <c r="D2229" s="16">
        <f t="shared" si="208"/>
        <v>0</v>
      </c>
      <c r="E2229" t="str">
        <f t="shared" si="204"/>
        <v/>
      </c>
      <c r="F2229" s="21" t="str">
        <f>IF('Lay Out'!A2229&gt;1,'Lay Out'!C2229,"")</f>
        <v/>
      </c>
      <c r="G2229">
        <f>'Lay Out'!E2229</f>
        <v>0</v>
      </c>
      <c r="H2229" s="16" t="str">
        <f ca="1">IF('Lay Out'!A2229&gt;3,CONCATENATE('Lay Out'!A2229,RANDBETWEEN(1,99999)),(""))</f>
        <v/>
      </c>
      <c r="I2229" s="16" t="str">
        <f>IF('Lay Out'!A2229&gt;1,'Lay Out'!B2229,"")</f>
        <v/>
      </c>
      <c r="J2229" s="16" t="str">
        <f t="shared" si="205"/>
        <v/>
      </c>
      <c r="K2229" s="16" t="str">
        <f t="shared" si="206"/>
        <v/>
      </c>
      <c r="L2229" s="16" t="str" cm="1">
        <f t="array" ref="L2229">IF(E2229="","",_xlfn.IFS(E2229=18,40,E2229=16,3,E2229=10,10))</f>
        <v/>
      </c>
      <c r="M2229" s="22" t="str">
        <f>IF(E2229=18,'Lay Out'!D2229,IF(E2229=10,'Lay Out'!D2229,IF(E2229=16,'Lay Out'!D2229,"")))</f>
        <v/>
      </c>
      <c r="N2229" s="16" t="str">
        <f>IF(K2229=1,'Lay Out'!G2229,"")</f>
        <v/>
      </c>
      <c r="O2229" s="23" t="str">
        <f>IF(K2229=1,'Lay Out'!$J$25,"")</f>
        <v/>
      </c>
      <c r="P2229">
        <f t="shared" si="207"/>
        <v>90646</v>
      </c>
      <c r="Q2229" s="16" t="str">
        <f>IF(K2229=1,'Lay Out'!F2229,"")</f>
        <v/>
      </c>
    </row>
    <row r="2230" spans="1:17" ht="14.4">
      <c r="A2230" t="str">
        <f>IF(C2230="no",_xlfn.XLOOKUP(D2230,'BASE BANCOS'!B:B,'BASE BANCOS'!C:C,"",0,1),IF(C2230&gt;2,_xlfn.XLOOKUP(D2230,'BASE BANCOS'!A:A,'BASE BANCOS'!C:C,"",0,1),""))</f>
        <v/>
      </c>
      <c r="B2230" s="16" t="str">
        <f>_xlfn.XLOOKUP(A2230,'BASE BANCOS'!C:C,'BASE BANCOS'!B:B,"",0,1)</f>
        <v/>
      </c>
      <c r="C2230" t="str">
        <f t="shared" si="209"/>
        <v/>
      </c>
      <c r="D2230" s="16">
        <f t="shared" si="208"/>
        <v>0</v>
      </c>
      <c r="E2230" t="str">
        <f t="shared" si="204"/>
        <v/>
      </c>
      <c r="F2230" s="21" t="str">
        <f>IF('Lay Out'!A2230&gt;1,'Lay Out'!C2230,"")</f>
        <v/>
      </c>
      <c r="G2230">
        <f>'Lay Out'!E2230</f>
        <v>0</v>
      </c>
      <c r="H2230" s="16" t="str">
        <f ca="1">IF('Lay Out'!A2230&gt;3,CONCATENATE('Lay Out'!A2230,RANDBETWEEN(1,99999)),(""))</f>
        <v/>
      </c>
      <c r="I2230" s="16" t="str">
        <f>IF('Lay Out'!A2230&gt;1,'Lay Out'!B2230,"")</f>
        <v/>
      </c>
      <c r="J2230" s="16" t="str">
        <f t="shared" si="205"/>
        <v/>
      </c>
      <c r="K2230" s="16" t="str">
        <f t="shared" si="206"/>
        <v/>
      </c>
      <c r="L2230" s="16" t="str" cm="1">
        <f t="array" ref="L2230">IF(E2230="","",_xlfn.IFS(E2230=18,40,E2230=16,3,E2230=10,10))</f>
        <v/>
      </c>
      <c r="M2230" s="22" t="str">
        <f>IF(E2230=18,'Lay Out'!D2230,IF(E2230=10,'Lay Out'!D2230,IF(E2230=16,'Lay Out'!D2230,"")))</f>
        <v/>
      </c>
      <c r="N2230" s="16" t="str">
        <f>IF(K2230=1,'Lay Out'!G2230,"")</f>
        <v/>
      </c>
      <c r="O2230" s="23" t="str">
        <f>IF(K2230=1,'Lay Out'!$J$25,"")</f>
        <v/>
      </c>
      <c r="P2230">
        <f t="shared" si="207"/>
        <v>90646</v>
      </c>
      <c r="Q2230" s="16" t="str">
        <f>IF(K2230=1,'Lay Out'!F2230,"")</f>
        <v/>
      </c>
    </row>
    <row r="2231" spans="1:17" ht="14.4">
      <c r="A2231" t="str">
        <f>IF(C2231="no",_xlfn.XLOOKUP(D2231,'BASE BANCOS'!B:B,'BASE BANCOS'!C:C,"",0,1),IF(C2231&gt;2,_xlfn.XLOOKUP(D2231,'BASE BANCOS'!A:A,'BASE BANCOS'!C:C,"",0,1),""))</f>
        <v/>
      </c>
      <c r="B2231" s="16" t="str">
        <f>_xlfn.XLOOKUP(A2231,'BASE BANCOS'!C:C,'BASE BANCOS'!B:B,"",0,1)</f>
        <v/>
      </c>
      <c r="C2231" t="str">
        <f t="shared" si="209"/>
        <v/>
      </c>
      <c r="D2231" s="16">
        <f t="shared" si="208"/>
        <v>0</v>
      </c>
      <c r="E2231" t="str">
        <f t="shared" si="204"/>
        <v/>
      </c>
      <c r="F2231" s="21" t="str">
        <f>IF('Lay Out'!A2231&gt;1,'Lay Out'!C2231,"")</f>
        <v/>
      </c>
      <c r="G2231">
        <f>'Lay Out'!E2231</f>
        <v>0</v>
      </c>
      <c r="H2231" s="16" t="str">
        <f ca="1">IF('Lay Out'!A2231&gt;3,CONCATENATE('Lay Out'!A2231,RANDBETWEEN(1,99999)),(""))</f>
        <v/>
      </c>
      <c r="I2231" s="16" t="str">
        <f>IF('Lay Out'!A2231&gt;1,'Lay Out'!B2231,"")</f>
        <v/>
      </c>
      <c r="J2231" s="16" t="str">
        <f t="shared" si="205"/>
        <v/>
      </c>
      <c r="K2231" s="16" t="str">
        <f t="shared" si="206"/>
        <v/>
      </c>
      <c r="L2231" s="16" t="str" cm="1">
        <f t="array" ref="L2231">IF(E2231="","",_xlfn.IFS(E2231=18,40,E2231=16,3,E2231=10,10))</f>
        <v/>
      </c>
      <c r="M2231" s="22" t="str">
        <f>IF(E2231=18,'Lay Out'!D2231,IF(E2231=10,'Lay Out'!D2231,IF(E2231=16,'Lay Out'!D2231,"")))</f>
        <v/>
      </c>
      <c r="N2231" s="16" t="str">
        <f>IF(K2231=1,'Lay Out'!G2231,"")</f>
        <v/>
      </c>
      <c r="O2231" s="23" t="str">
        <f>IF(K2231=1,'Lay Out'!$J$25,"")</f>
        <v/>
      </c>
      <c r="P2231">
        <f t="shared" si="207"/>
        <v>90646</v>
      </c>
      <c r="Q2231" s="16" t="str">
        <f>IF(K2231=1,'Lay Out'!F2231,"")</f>
        <v/>
      </c>
    </row>
    <row r="2232" spans="1:17" ht="14.4">
      <c r="A2232" t="str">
        <f>IF(C2232="no",_xlfn.XLOOKUP(D2232,'BASE BANCOS'!B:B,'BASE BANCOS'!C:C,"",0,1),IF(C2232&gt;2,_xlfn.XLOOKUP(D2232,'BASE BANCOS'!A:A,'BASE BANCOS'!C:C,"",0,1),""))</f>
        <v/>
      </c>
      <c r="B2232" s="16" t="str">
        <f>_xlfn.XLOOKUP(A2232,'BASE BANCOS'!C:C,'BASE BANCOS'!B:B,"",0,1)</f>
        <v/>
      </c>
      <c r="C2232" t="str">
        <f t="shared" si="209"/>
        <v/>
      </c>
      <c r="D2232" s="16">
        <f t="shared" si="208"/>
        <v>0</v>
      </c>
      <c r="E2232" t="str">
        <f t="shared" si="204"/>
        <v/>
      </c>
      <c r="F2232" s="21" t="str">
        <f>IF('Lay Out'!A2232&gt;1,'Lay Out'!C2232,"")</f>
        <v/>
      </c>
      <c r="G2232">
        <f>'Lay Out'!E2232</f>
        <v>0</v>
      </c>
      <c r="H2232" s="16" t="str">
        <f ca="1">IF('Lay Out'!A2232&gt;3,CONCATENATE('Lay Out'!A2232,RANDBETWEEN(1,99999)),(""))</f>
        <v/>
      </c>
      <c r="I2232" s="16" t="str">
        <f>IF('Lay Out'!A2232&gt;1,'Lay Out'!B2232,"")</f>
        <v/>
      </c>
      <c r="J2232" s="16" t="str">
        <f t="shared" si="205"/>
        <v/>
      </c>
      <c r="K2232" s="16" t="str">
        <f t="shared" si="206"/>
        <v/>
      </c>
      <c r="L2232" s="16" t="str" cm="1">
        <f t="array" ref="L2232">IF(E2232="","",_xlfn.IFS(E2232=18,40,E2232=16,3,E2232=10,10))</f>
        <v/>
      </c>
      <c r="M2232" s="22" t="str">
        <f>IF(E2232=18,'Lay Out'!D2232,IF(E2232=10,'Lay Out'!D2232,IF(E2232=16,'Lay Out'!D2232,"")))</f>
        <v/>
      </c>
      <c r="N2232" s="16" t="str">
        <f>IF(K2232=1,'Lay Out'!G2232,"")</f>
        <v/>
      </c>
      <c r="O2232" s="23" t="str">
        <f>IF(K2232=1,'Lay Out'!$J$25,"")</f>
        <v/>
      </c>
      <c r="P2232">
        <f t="shared" si="207"/>
        <v>90646</v>
      </c>
      <c r="Q2232" s="16" t="str">
        <f>IF(K2232=1,'Lay Out'!F2232,"")</f>
        <v/>
      </c>
    </row>
    <row r="2233" spans="1:17" ht="14.4">
      <c r="A2233" t="str">
        <f>IF(C2233="no",_xlfn.XLOOKUP(D2233,'BASE BANCOS'!B:B,'BASE BANCOS'!C:C,"",0,1),IF(C2233&gt;2,_xlfn.XLOOKUP(D2233,'BASE BANCOS'!A:A,'BASE BANCOS'!C:C,"",0,1),""))</f>
        <v/>
      </c>
      <c r="B2233" s="16" t="str">
        <f>_xlfn.XLOOKUP(A2233,'BASE BANCOS'!C:C,'BASE BANCOS'!B:B,"",0,1)</f>
        <v/>
      </c>
      <c r="C2233" t="str">
        <f t="shared" si="209"/>
        <v/>
      </c>
      <c r="D2233" s="16">
        <f t="shared" si="208"/>
        <v>0</v>
      </c>
      <c r="E2233" t="str">
        <f t="shared" si="204"/>
        <v/>
      </c>
      <c r="F2233" s="21" t="str">
        <f>IF('Lay Out'!A2233&gt;1,'Lay Out'!C2233,"")</f>
        <v/>
      </c>
      <c r="G2233">
        <f>'Lay Out'!E2233</f>
        <v>0</v>
      </c>
      <c r="H2233" s="16" t="str">
        <f ca="1">IF('Lay Out'!A2233&gt;3,CONCATENATE('Lay Out'!A2233,RANDBETWEEN(1,99999)),(""))</f>
        <v/>
      </c>
      <c r="I2233" s="16" t="str">
        <f>IF('Lay Out'!A2233&gt;1,'Lay Out'!B2233,"")</f>
        <v/>
      </c>
      <c r="J2233" s="16" t="str">
        <f t="shared" si="205"/>
        <v/>
      </c>
      <c r="K2233" s="16" t="str">
        <f t="shared" si="206"/>
        <v/>
      </c>
      <c r="L2233" s="16" t="str" cm="1">
        <f t="array" ref="L2233">IF(E2233="","",_xlfn.IFS(E2233=18,40,E2233=16,3,E2233=10,10))</f>
        <v/>
      </c>
      <c r="M2233" s="22" t="str">
        <f>IF(E2233=18,'Lay Out'!D2233,IF(E2233=10,'Lay Out'!D2233,IF(E2233=16,'Lay Out'!D2233,"")))</f>
        <v/>
      </c>
      <c r="N2233" s="16" t="str">
        <f>IF(K2233=1,'Lay Out'!G2233,"")</f>
        <v/>
      </c>
      <c r="O2233" s="23" t="str">
        <f>IF(K2233=1,'Lay Out'!$J$25,"")</f>
        <v/>
      </c>
      <c r="P2233">
        <f t="shared" si="207"/>
        <v>90646</v>
      </c>
      <c r="Q2233" s="16" t="str">
        <f>IF(K2233=1,'Lay Out'!F2233,"")</f>
        <v/>
      </c>
    </row>
    <row r="2234" spans="1:17" ht="14.4">
      <c r="A2234" t="str">
        <f>IF(C2234="no",_xlfn.XLOOKUP(D2234,'BASE BANCOS'!B:B,'BASE BANCOS'!C:C,"",0,1),IF(C2234&gt;2,_xlfn.XLOOKUP(D2234,'BASE BANCOS'!A:A,'BASE BANCOS'!C:C,"",0,1),""))</f>
        <v/>
      </c>
      <c r="B2234" s="16" t="str">
        <f>_xlfn.XLOOKUP(A2234,'BASE BANCOS'!C:C,'BASE BANCOS'!B:B,"",0,1)</f>
        <v/>
      </c>
      <c r="C2234" t="str">
        <f t="shared" si="209"/>
        <v/>
      </c>
      <c r="D2234" s="16">
        <f t="shared" si="208"/>
        <v>0</v>
      </c>
      <c r="E2234" t="str">
        <f t="shared" si="204"/>
        <v/>
      </c>
      <c r="F2234" s="21" t="str">
        <f>IF('Lay Out'!A2234&gt;1,'Lay Out'!C2234,"")</f>
        <v/>
      </c>
      <c r="G2234">
        <f>'Lay Out'!E2234</f>
        <v>0</v>
      </c>
      <c r="H2234" s="16" t="str">
        <f ca="1">IF('Lay Out'!A2234&gt;3,CONCATENATE('Lay Out'!A2234,RANDBETWEEN(1,99999)),(""))</f>
        <v/>
      </c>
      <c r="I2234" s="16" t="str">
        <f>IF('Lay Out'!A2234&gt;1,'Lay Out'!B2234,"")</f>
        <v/>
      </c>
      <c r="J2234" s="16" t="str">
        <f t="shared" si="205"/>
        <v/>
      </c>
      <c r="K2234" s="16" t="str">
        <f t="shared" si="206"/>
        <v/>
      </c>
      <c r="L2234" s="16" t="str" cm="1">
        <f t="array" ref="L2234">IF(E2234="","",_xlfn.IFS(E2234=18,40,E2234=16,3,E2234=10,10))</f>
        <v/>
      </c>
      <c r="M2234" s="22" t="str">
        <f>IF(E2234=18,'Lay Out'!D2234,IF(E2234=10,'Lay Out'!D2234,IF(E2234=16,'Lay Out'!D2234,"")))</f>
        <v/>
      </c>
      <c r="N2234" s="16" t="str">
        <f>IF(K2234=1,'Lay Out'!G2234,"")</f>
        <v/>
      </c>
      <c r="O2234" s="23" t="str">
        <f>IF(K2234=1,'Lay Out'!$J$25,"")</f>
        <v/>
      </c>
      <c r="P2234">
        <f t="shared" si="207"/>
        <v>90646</v>
      </c>
      <c r="Q2234" s="16" t="str">
        <f>IF(K2234=1,'Lay Out'!F2234,"")</f>
        <v/>
      </c>
    </row>
    <row r="2235" spans="1:17" ht="14.4">
      <c r="A2235" t="str">
        <f>IF(C2235="no",_xlfn.XLOOKUP(D2235,'BASE BANCOS'!B:B,'BASE BANCOS'!C:C,"",0,1),IF(C2235&gt;2,_xlfn.XLOOKUP(D2235,'BASE BANCOS'!A:A,'BASE BANCOS'!C:C,"",0,1),""))</f>
        <v/>
      </c>
      <c r="B2235" s="16" t="str">
        <f>_xlfn.XLOOKUP(A2235,'BASE BANCOS'!C:C,'BASE BANCOS'!B:B,"",0,1)</f>
        <v/>
      </c>
      <c r="C2235" t="str">
        <f t="shared" si="209"/>
        <v/>
      </c>
      <c r="D2235" s="16">
        <f t="shared" si="208"/>
        <v>0</v>
      </c>
      <c r="E2235" t="str">
        <f t="shared" si="204"/>
        <v/>
      </c>
      <c r="F2235" s="21" t="str">
        <f>IF('Lay Out'!A2235&gt;1,'Lay Out'!C2235,"")</f>
        <v/>
      </c>
      <c r="G2235">
        <f>'Lay Out'!E2235</f>
        <v>0</v>
      </c>
      <c r="H2235" s="16" t="str">
        <f ca="1">IF('Lay Out'!A2235&gt;3,CONCATENATE('Lay Out'!A2235,RANDBETWEEN(1,99999)),(""))</f>
        <v/>
      </c>
      <c r="I2235" s="16" t="str">
        <f>IF('Lay Out'!A2235&gt;1,'Lay Out'!B2235,"")</f>
        <v/>
      </c>
      <c r="J2235" s="16" t="str">
        <f t="shared" si="205"/>
        <v/>
      </c>
      <c r="K2235" s="16" t="str">
        <f t="shared" si="206"/>
        <v/>
      </c>
      <c r="L2235" s="16" t="str" cm="1">
        <f t="array" ref="L2235">IF(E2235="","",_xlfn.IFS(E2235=18,40,E2235=16,3,E2235=10,10))</f>
        <v/>
      </c>
      <c r="M2235" s="22" t="str">
        <f>IF(E2235=18,'Lay Out'!D2235,IF(E2235=10,'Lay Out'!D2235,IF(E2235=16,'Lay Out'!D2235,"")))</f>
        <v/>
      </c>
      <c r="N2235" s="16" t="str">
        <f>IF(K2235=1,'Lay Out'!G2235,"")</f>
        <v/>
      </c>
      <c r="O2235" s="23" t="str">
        <f>IF(K2235=1,'Lay Out'!$J$25,"")</f>
        <v/>
      </c>
      <c r="P2235">
        <f t="shared" si="207"/>
        <v>90646</v>
      </c>
      <c r="Q2235" s="16" t="str">
        <f>IF(K2235=1,'Lay Out'!F2235,"")</f>
        <v/>
      </c>
    </row>
    <row r="2236" spans="1:17" ht="14.4">
      <c r="A2236" t="str">
        <f>IF(C2236="no",_xlfn.XLOOKUP(D2236,'BASE BANCOS'!B:B,'BASE BANCOS'!C:C,"",0,1),IF(C2236&gt;2,_xlfn.XLOOKUP(D2236,'BASE BANCOS'!A:A,'BASE BANCOS'!C:C,"",0,1),""))</f>
        <v/>
      </c>
      <c r="B2236" s="16" t="str">
        <f>_xlfn.XLOOKUP(A2236,'BASE BANCOS'!C:C,'BASE BANCOS'!B:B,"",0,1)</f>
        <v/>
      </c>
      <c r="C2236" t="str">
        <f t="shared" si="209"/>
        <v/>
      </c>
      <c r="D2236" s="16">
        <f t="shared" si="208"/>
        <v>0</v>
      </c>
      <c r="E2236" t="str">
        <f t="shared" si="204"/>
        <v/>
      </c>
      <c r="F2236" s="21" t="str">
        <f>IF('Lay Out'!A2236&gt;1,'Lay Out'!C2236,"")</f>
        <v/>
      </c>
      <c r="G2236">
        <f>'Lay Out'!E2236</f>
        <v>0</v>
      </c>
      <c r="H2236" s="16" t="str">
        <f ca="1">IF('Lay Out'!A2236&gt;3,CONCATENATE('Lay Out'!A2236,RANDBETWEEN(1,99999)),(""))</f>
        <v/>
      </c>
      <c r="I2236" s="16" t="str">
        <f>IF('Lay Out'!A2236&gt;1,'Lay Out'!B2236,"")</f>
        <v/>
      </c>
      <c r="J2236" s="16" t="str">
        <f t="shared" si="205"/>
        <v/>
      </c>
      <c r="K2236" s="16" t="str">
        <f t="shared" si="206"/>
        <v/>
      </c>
      <c r="L2236" s="16" t="str" cm="1">
        <f t="array" ref="L2236">IF(E2236="","",_xlfn.IFS(E2236=18,40,E2236=16,3,E2236=10,10))</f>
        <v/>
      </c>
      <c r="M2236" s="22" t="str">
        <f>IF(E2236=18,'Lay Out'!D2236,IF(E2236=10,'Lay Out'!D2236,IF(E2236=16,'Lay Out'!D2236,"")))</f>
        <v/>
      </c>
      <c r="N2236" s="16" t="str">
        <f>IF(K2236=1,'Lay Out'!G2236,"")</f>
        <v/>
      </c>
      <c r="O2236" s="23" t="str">
        <f>IF(K2236=1,'Lay Out'!$J$25,"")</f>
        <v/>
      </c>
      <c r="P2236">
        <f t="shared" si="207"/>
        <v>90646</v>
      </c>
      <c r="Q2236" s="16" t="str">
        <f>IF(K2236=1,'Lay Out'!F2236,"")</f>
        <v/>
      </c>
    </row>
    <row r="2237" spans="1:17" ht="14.4">
      <c r="A2237" t="str">
        <f>IF(C2237="no",_xlfn.XLOOKUP(D2237,'BASE BANCOS'!B:B,'BASE BANCOS'!C:C,"",0,1),IF(C2237&gt;2,_xlfn.XLOOKUP(D2237,'BASE BANCOS'!A:A,'BASE BANCOS'!C:C,"",0,1),""))</f>
        <v/>
      </c>
      <c r="B2237" s="16" t="str">
        <f>_xlfn.XLOOKUP(A2237,'BASE BANCOS'!C:C,'BASE BANCOS'!B:B,"",0,1)</f>
        <v/>
      </c>
      <c r="C2237" t="str">
        <f t="shared" si="209"/>
        <v/>
      </c>
      <c r="D2237" s="16">
        <f t="shared" si="208"/>
        <v>0</v>
      </c>
      <c r="E2237" t="str">
        <f t="shared" si="204"/>
        <v/>
      </c>
      <c r="F2237" s="21" t="str">
        <f>IF('Lay Out'!A2237&gt;1,'Lay Out'!C2237,"")</f>
        <v/>
      </c>
      <c r="G2237">
        <f>'Lay Out'!E2237</f>
        <v>0</v>
      </c>
      <c r="H2237" s="16" t="str">
        <f ca="1">IF('Lay Out'!A2237&gt;3,CONCATENATE('Lay Out'!A2237,RANDBETWEEN(1,99999)),(""))</f>
        <v/>
      </c>
      <c r="I2237" s="16" t="str">
        <f>IF('Lay Out'!A2237&gt;1,'Lay Out'!B2237,"")</f>
        <v/>
      </c>
      <c r="J2237" s="16" t="str">
        <f t="shared" si="205"/>
        <v/>
      </c>
      <c r="K2237" s="16" t="str">
        <f t="shared" si="206"/>
        <v/>
      </c>
      <c r="L2237" s="16" t="str" cm="1">
        <f t="array" ref="L2237">IF(E2237="","",_xlfn.IFS(E2237=18,40,E2237=16,3,E2237=10,10))</f>
        <v/>
      </c>
      <c r="M2237" s="22" t="str">
        <f>IF(E2237=18,'Lay Out'!D2237,IF(E2237=10,'Lay Out'!D2237,IF(E2237=16,'Lay Out'!D2237,"")))</f>
        <v/>
      </c>
      <c r="N2237" s="16" t="str">
        <f>IF(K2237=1,'Lay Out'!G2237,"")</f>
        <v/>
      </c>
      <c r="O2237" s="23" t="str">
        <f>IF(K2237=1,'Lay Out'!$J$25,"")</f>
        <v/>
      </c>
      <c r="P2237">
        <f t="shared" si="207"/>
        <v>90646</v>
      </c>
      <c r="Q2237" s="16" t="str">
        <f>IF(K2237=1,'Lay Out'!F2237,"")</f>
        <v/>
      </c>
    </row>
    <row r="2238" spans="1:17" ht="14.4">
      <c r="A2238" t="str">
        <f>IF(C2238="no",_xlfn.XLOOKUP(D2238,'BASE BANCOS'!B:B,'BASE BANCOS'!C:C,"",0,1),IF(C2238&gt;2,_xlfn.XLOOKUP(D2238,'BASE BANCOS'!A:A,'BASE BANCOS'!C:C,"",0,1),""))</f>
        <v/>
      </c>
      <c r="B2238" s="16" t="str">
        <f>_xlfn.XLOOKUP(A2238,'BASE BANCOS'!C:C,'BASE BANCOS'!B:B,"",0,1)</f>
        <v/>
      </c>
      <c r="C2238" t="str">
        <f t="shared" si="209"/>
        <v/>
      </c>
      <c r="D2238" s="16">
        <f t="shared" si="208"/>
        <v>0</v>
      </c>
      <c r="E2238" t="str">
        <f t="shared" si="204"/>
        <v/>
      </c>
      <c r="F2238" s="21" t="str">
        <f>IF('Lay Out'!A2238&gt;1,'Lay Out'!C2238,"")</f>
        <v/>
      </c>
      <c r="G2238">
        <f>'Lay Out'!E2238</f>
        <v>0</v>
      </c>
      <c r="H2238" s="16" t="str">
        <f ca="1">IF('Lay Out'!A2238&gt;3,CONCATENATE('Lay Out'!A2238,RANDBETWEEN(1,99999)),(""))</f>
        <v/>
      </c>
      <c r="I2238" s="16" t="str">
        <f>IF('Lay Out'!A2238&gt;1,'Lay Out'!B2238,"")</f>
        <v/>
      </c>
      <c r="J2238" s="16" t="str">
        <f t="shared" si="205"/>
        <v/>
      </c>
      <c r="K2238" s="16" t="str">
        <f t="shared" si="206"/>
        <v/>
      </c>
      <c r="L2238" s="16" t="str" cm="1">
        <f t="array" ref="L2238">IF(E2238="","",_xlfn.IFS(E2238=18,40,E2238=16,3,E2238=10,10))</f>
        <v/>
      </c>
      <c r="M2238" s="22" t="str">
        <f>IF(E2238=18,'Lay Out'!D2238,IF(E2238=10,'Lay Out'!D2238,IF(E2238=16,'Lay Out'!D2238,"")))</f>
        <v/>
      </c>
      <c r="N2238" s="16" t="str">
        <f>IF(K2238=1,'Lay Out'!G2238,"")</f>
        <v/>
      </c>
      <c r="O2238" s="23" t="str">
        <f>IF(K2238=1,'Lay Out'!$J$25,"")</f>
        <v/>
      </c>
      <c r="P2238">
        <f t="shared" si="207"/>
        <v>90646</v>
      </c>
      <c r="Q2238" s="16" t="str">
        <f>IF(K2238=1,'Lay Out'!F2238,"")</f>
        <v/>
      </c>
    </row>
    <row r="2239" spans="1:17" ht="14.4">
      <c r="A2239" t="str">
        <f>IF(C2239="no",_xlfn.XLOOKUP(D2239,'BASE BANCOS'!B:B,'BASE BANCOS'!C:C,"",0,1),IF(C2239&gt;2,_xlfn.XLOOKUP(D2239,'BASE BANCOS'!A:A,'BASE BANCOS'!C:C,"",0,1),""))</f>
        <v/>
      </c>
      <c r="B2239" s="16" t="str">
        <f>_xlfn.XLOOKUP(A2239,'BASE BANCOS'!C:C,'BASE BANCOS'!B:B,"",0,1)</f>
        <v/>
      </c>
      <c r="C2239" t="str">
        <f t="shared" si="209"/>
        <v/>
      </c>
      <c r="D2239" s="16">
        <f t="shared" si="208"/>
        <v>0</v>
      </c>
      <c r="E2239" t="str">
        <f t="shared" si="204"/>
        <v/>
      </c>
      <c r="F2239" s="21" t="str">
        <f>IF('Lay Out'!A2239&gt;1,'Lay Out'!C2239,"")</f>
        <v/>
      </c>
      <c r="G2239">
        <f>'Lay Out'!E2239</f>
        <v>0</v>
      </c>
      <c r="H2239" s="16" t="str">
        <f ca="1">IF('Lay Out'!A2239&gt;3,CONCATENATE('Lay Out'!A2239,RANDBETWEEN(1,99999)),(""))</f>
        <v/>
      </c>
      <c r="I2239" s="16" t="str">
        <f>IF('Lay Out'!A2239&gt;1,'Lay Out'!B2239,"")</f>
        <v/>
      </c>
      <c r="J2239" s="16" t="str">
        <f t="shared" si="205"/>
        <v/>
      </c>
      <c r="K2239" s="16" t="str">
        <f t="shared" si="206"/>
        <v/>
      </c>
      <c r="L2239" s="16" t="str" cm="1">
        <f t="array" ref="L2239">IF(E2239="","",_xlfn.IFS(E2239=18,40,E2239=16,3,E2239=10,10))</f>
        <v/>
      </c>
      <c r="M2239" s="22" t="str">
        <f>IF(E2239=18,'Lay Out'!D2239,IF(E2239=10,'Lay Out'!D2239,IF(E2239=16,'Lay Out'!D2239,"")))</f>
        <v/>
      </c>
      <c r="N2239" s="16" t="str">
        <f>IF(K2239=1,'Lay Out'!G2239,"")</f>
        <v/>
      </c>
      <c r="O2239" s="23" t="str">
        <f>IF(K2239=1,'Lay Out'!$J$25,"")</f>
        <v/>
      </c>
      <c r="P2239">
        <f t="shared" si="207"/>
        <v>90646</v>
      </c>
      <c r="Q2239" s="16" t="str">
        <f>IF(K2239=1,'Lay Out'!F2239,"")</f>
        <v/>
      </c>
    </row>
    <row r="2240" spans="1:17" ht="14.4">
      <c r="A2240" t="str">
        <f>IF(C2240="no",_xlfn.XLOOKUP(D2240,'BASE BANCOS'!B:B,'BASE BANCOS'!C:C,"",0,1),IF(C2240&gt;2,_xlfn.XLOOKUP(D2240,'BASE BANCOS'!A:A,'BASE BANCOS'!C:C,"",0,1),""))</f>
        <v/>
      </c>
      <c r="B2240" s="16" t="str">
        <f>_xlfn.XLOOKUP(A2240,'BASE BANCOS'!C:C,'BASE BANCOS'!B:B,"",0,1)</f>
        <v/>
      </c>
      <c r="C2240" t="str">
        <f t="shared" si="209"/>
        <v/>
      </c>
      <c r="D2240" s="16">
        <f t="shared" si="208"/>
        <v>0</v>
      </c>
      <c r="E2240" t="str">
        <f t="shared" si="204"/>
        <v/>
      </c>
      <c r="F2240" s="21" t="str">
        <f>IF('Lay Out'!A2240&gt;1,'Lay Out'!C2240,"")</f>
        <v/>
      </c>
      <c r="G2240">
        <f>'Lay Out'!E2240</f>
        <v>0</v>
      </c>
      <c r="H2240" s="16" t="str">
        <f ca="1">IF('Lay Out'!A2240&gt;3,CONCATENATE('Lay Out'!A2240,RANDBETWEEN(1,99999)),(""))</f>
        <v/>
      </c>
      <c r="I2240" s="16" t="str">
        <f>IF('Lay Out'!A2240&gt;1,'Lay Out'!B2240,"")</f>
        <v/>
      </c>
      <c r="J2240" s="16" t="str">
        <f t="shared" si="205"/>
        <v/>
      </c>
      <c r="K2240" s="16" t="str">
        <f t="shared" si="206"/>
        <v/>
      </c>
      <c r="L2240" s="16" t="str" cm="1">
        <f t="array" ref="L2240">IF(E2240="","",_xlfn.IFS(E2240=18,40,E2240=16,3,E2240=10,10))</f>
        <v/>
      </c>
      <c r="M2240" s="22" t="str">
        <f>IF(E2240=18,'Lay Out'!D2240,IF(E2240=10,'Lay Out'!D2240,IF(E2240=16,'Lay Out'!D2240,"")))</f>
        <v/>
      </c>
      <c r="N2240" s="16" t="str">
        <f>IF(K2240=1,'Lay Out'!G2240,"")</f>
        <v/>
      </c>
      <c r="O2240" s="23" t="str">
        <f>IF(K2240=1,'Lay Out'!$J$25,"")</f>
        <v/>
      </c>
      <c r="P2240">
        <f t="shared" si="207"/>
        <v>90646</v>
      </c>
      <c r="Q2240" s="16" t="str">
        <f>IF(K2240=1,'Lay Out'!F2240,"")</f>
        <v/>
      </c>
    </row>
    <row r="2241" spans="1:17" ht="14.4">
      <c r="A2241" t="str">
        <f>IF(C2241="no",_xlfn.XLOOKUP(D2241,'BASE BANCOS'!B:B,'BASE BANCOS'!C:C,"",0,1),IF(C2241&gt;2,_xlfn.XLOOKUP(D2241,'BASE BANCOS'!A:A,'BASE BANCOS'!C:C,"",0,1),""))</f>
        <v/>
      </c>
      <c r="B2241" s="16" t="str">
        <f>_xlfn.XLOOKUP(A2241,'BASE BANCOS'!C:C,'BASE BANCOS'!B:B,"",0,1)</f>
        <v/>
      </c>
      <c r="C2241" t="str">
        <f t="shared" si="209"/>
        <v/>
      </c>
      <c r="D2241" s="16">
        <f t="shared" si="208"/>
        <v>0</v>
      </c>
      <c r="E2241" t="str">
        <f t="shared" si="204"/>
        <v/>
      </c>
      <c r="F2241" s="21" t="str">
        <f>IF('Lay Out'!A2241&gt;1,'Lay Out'!C2241,"")</f>
        <v/>
      </c>
      <c r="G2241">
        <f>'Lay Out'!E2241</f>
        <v>0</v>
      </c>
      <c r="H2241" s="16" t="str">
        <f ca="1">IF('Lay Out'!A2241&gt;3,CONCATENATE('Lay Out'!A2241,RANDBETWEEN(1,99999)),(""))</f>
        <v/>
      </c>
      <c r="I2241" s="16" t="str">
        <f>IF('Lay Out'!A2241&gt;1,'Lay Out'!B2241,"")</f>
        <v/>
      </c>
      <c r="J2241" s="16" t="str">
        <f t="shared" si="205"/>
        <v/>
      </c>
      <c r="K2241" s="16" t="str">
        <f t="shared" si="206"/>
        <v/>
      </c>
      <c r="L2241" s="16" t="str" cm="1">
        <f t="array" ref="L2241">IF(E2241="","",_xlfn.IFS(E2241=18,40,E2241=16,3,E2241=10,10))</f>
        <v/>
      </c>
      <c r="M2241" s="22" t="str">
        <f>IF(E2241=18,'Lay Out'!D2241,IF(E2241=10,'Lay Out'!D2241,IF(E2241=16,'Lay Out'!D2241,"")))</f>
        <v/>
      </c>
      <c r="N2241" s="16" t="str">
        <f>IF(K2241=1,'Lay Out'!G2241,"")</f>
        <v/>
      </c>
      <c r="O2241" s="23" t="str">
        <f>IF(K2241=1,'Lay Out'!$J$25,"")</f>
        <v/>
      </c>
      <c r="P2241">
        <f t="shared" si="207"/>
        <v>90646</v>
      </c>
      <c r="Q2241" s="16" t="str">
        <f>IF(K2241=1,'Lay Out'!F2241,"")</f>
        <v/>
      </c>
    </row>
    <row r="2242" spans="1:17" ht="14.4">
      <c r="A2242" t="str">
        <f>IF(C2242="no",_xlfn.XLOOKUP(D2242,'BASE BANCOS'!B:B,'BASE BANCOS'!C:C,"",0,1),IF(C2242&gt;2,_xlfn.XLOOKUP(D2242,'BASE BANCOS'!A:A,'BASE BANCOS'!C:C,"",0,1),""))</f>
        <v/>
      </c>
      <c r="B2242" s="16" t="str">
        <f>_xlfn.XLOOKUP(A2242,'BASE BANCOS'!C:C,'BASE BANCOS'!B:B,"",0,1)</f>
        <v/>
      </c>
      <c r="C2242" t="str">
        <f t="shared" si="209"/>
        <v/>
      </c>
      <c r="D2242" s="16">
        <f t="shared" si="208"/>
        <v>0</v>
      </c>
      <c r="E2242" t="str">
        <f t="shared" ref="E2242:E2305" si="210">IF(LEN(F2242)=0,"",LEN(F2242))</f>
        <v/>
      </c>
      <c r="F2242" s="21" t="str">
        <f>IF('Lay Out'!A2242&gt;1,'Lay Out'!C2242,"")</f>
        <v/>
      </c>
      <c r="G2242">
        <f>'Lay Out'!E2242</f>
        <v>0</v>
      </c>
      <c r="H2242" s="16" t="str">
        <f ca="1">IF('Lay Out'!A2242&gt;3,CONCATENATE('Lay Out'!A2242,RANDBETWEEN(1,99999)),(""))</f>
        <v/>
      </c>
      <c r="I2242" s="16" t="str">
        <f>IF('Lay Out'!A2242&gt;1,'Lay Out'!B2242,"")</f>
        <v/>
      </c>
      <c r="J2242" s="16" t="str">
        <f t="shared" si="205"/>
        <v/>
      </c>
      <c r="K2242" s="16" t="str">
        <f t="shared" si="206"/>
        <v/>
      </c>
      <c r="L2242" s="16" t="str" cm="1">
        <f t="array" ref="L2242">IF(E2242="","",_xlfn.IFS(E2242=18,40,E2242=16,3,E2242=10,10))</f>
        <v/>
      </c>
      <c r="M2242" s="22" t="str">
        <f>IF(E2242=18,'Lay Out'!D2242,IF(E2242=10,'Lay Out'!D2242,IF(E2242=16,'Lay Out'!D2242,"")))</f>
        <v/>
      </c>
      <c r="N2242" s="16" t="str">
        <f>IF(K2242=1,'Lay Out'!G2242,"")</f>
        <v/>
      </c>
      <c r="O2242" s="23" t="str">
        <f>IF(K2242=1,'Lay Out'!$J$25,"")</f>
        <v/>
      </c>
      <c r="P2242">
        <f t="shared" si="207"/>
        <v>90646</v>
      </c>
      <c r="Q2242" s="16" t="str">
        <f>IF(K2242=1,'Lay Out'!F2242,"")</f>
        <v/>
      </c>
    </row>
    <row r="2243" spans="1:17" ht="14.4">
      <c r="A2243" t="str">
        <f>IF(C2243="no",_xlfn.XLOOKUP(D2243,'BASE BANCOS'!B:B,'BASE BANCOS'!C:C,"",0,1),IF(C2243&gt;2,_xlfn.XLOOKUP(D2243,'BASE BANCOS'!A:A,'BASE BANCOS'!C:C,"",0,1),""))</f>
        <v/>
      </c>
      <c r="B2243" s="16" t="str">
        <f>_xlfn.XLOOKUP(A2243,'BASE BANCOS'!C:C,'BASE BANCOS'!B:B,"",0,1)</f>
        <v/>
      </c>
      <c r="C2243" t="str">
        <f t="shared" si="209"/>
        <v/>
      </c>
      <c r="D2243" s="16">
        <f t="shared" si="208"/>
        <v>0</v>
      </c>
      <c r="E2243" t="str">
        <f t="shared" si="210"/>
        <v/>
      </c>
      <c r="F2243" s="21" t="str">
        <f>IF('Lay Out'!A2243&gt;1,'Lay Out'!C2243,"")</f>
        <v/>
      </c>
      <c r="G2243">
        <f>'Lay Out'!E2243</f>
        <v>0</v>
      </c>
      <c r="H2243" s="16" t="str">
        <f ca="1">IF('Lay Out'!A2243&gt;3,CONCATENATE('Lay Out'!A2243,RANDBETWEEN(1,99999)),(""))</f>
        <v/>
      </c>
      <c r="I2243" s="16" t="str">
        <f>IF('Lay Out'!A2243&gt;1,'Lay Out'!B2243,"")</f>
        <v/>
      </c>
      <c r="J2243" s="16" t="str">
        <f t="shared" ref="J2243:J2306" si="211">IF(E2243="","","ND")</f>
        <v/>
      </c>
      <c r="K2243" s="16" t="str">
        <f t="shared" ref="K2243:K2306" si="212">IF(E2243=18,1,IF(E2243=10,1,IF(E2243=16,1,"")))</f>
        <v/>
      </c>
      <c r="L2243" s="16" t="str" cm="1">
        <f t="array" ref="L2243">IF(E2243="","",_xlfn.IFS(E2243=18,40,E2243=16,3,E2243=10,10))</f>
        <v/>
      </c>
      <c r="M2243" s="22" t="str">
        <f>IF(E2243=18,'Lay Out'!D2243,IF(E2243=10,'Lay Out'!D2243,IF(E2243=16,'Lay Out'!D2243,"")))</f>
        <v/>
      </c>
      <c r="N2243" s="16" t="str">
        <f>IF(K2243=1,'Lay Out'!G2243,"")</f>
        <v/>
      </c>
      <c r="O2243" s="23" t="str">
        <f>IF(K2243=1,'Lay Out'!$J$25,"")</f>
        <v/>
      </c>
      <c r="P2243">
        <f t="shared" ref="P2243:P2306" si="213">IF(E2243=0,0,90646)</f>
        <v>90646</v>
      </c>
      <c r="Q2243" s="16" t="str">
        <f>IF(K2243=1,'Lay Out'!F2243,"")</f>
        <v/>
      </c>
    </row>
    <row r="2244" spans="1:17" ht="14.4">
      <c r="A2244" t="str">
        <f>IF(C2244="no",_xlfn.XLOOKUP(D2244,'BASE BANCOS'!B:B,'BASE BANCOS'!C:C,"",0,1),IF(C2244&gt;2,_xlfn.XLOOKUP(D2244,'BASE BANCOS'!A:A,'BASE BANCOS'!C:C,"",0,1),""))</f>
        <v/>
      </c>
      <c r="B2244" s="16" t="str">
        <f>_xlfn.XLOOKUP(A2244,'BASE BANCOS'!C:C,'BASE BANCOS'!B:B,"",0,1)</f>
        <v/>
      </c>
      <c r="C2244" t="str">
        <f t="shared" si="209"/>
        <v/>
      </c>
      <c r="D2244" s="16">
        <f t="shared" si="208"/>
        <v>0</v>
      </c>
      <c r="E2244" t="str">
        <f t="shared" si="210"/>
        <v/>
      </c>
      <c r="F2244" s="21" t="str">
        <f>IF('Lay Out'!A2244&gt;1,'Lay Out'!C2244,"")</f>
        <v/>
      </c>
      <c r="G2244">
        <f>'Lay Out'!E2244</f>
        <v>0</v>
      </c>
      <c r="H2244" s="16" t="str">
        <f ca="1">IF('Lay Out'!A2244&gt;3,CONCATENATE('Lay Out'!A2244,RANDBETWEEN(1,99999)),(""))</f>
        <v/>
      </c>
      <c r="I2244" s="16" t="str">
        <f>IF('Lay Out'!A2244&gt;1,'Lay Out'!B2244,"")</f>
        <v/>
      </c>
      <c r="J2244" s="16" t="str">
        <f t="shared" si="211"/>
        <v/>
      </c>
      <c r="K2244" s="16" t="str">
        <f t="shared" si="212"/>
        <v/>
      </c>
      <c r="L2244" s="16" t="str" cm="1">
        <f t="array" ref="L2244">IF(E2244="","",_xlfn.IFS(E2244=18,40,E2244=16,3,E2244=10,10))</f>
        <v/>
      </c>
      <c r="M2244" s="22" t="str">
        <f>IF(E2244=18,'Lay Out'!D2244,IF(E2244=10,'Lay Out'!D2244,IF(E2244=16,'Lay Out'!D2244,"")))</f>
        <v/>
      </c>
      <c r="N2244" s="16" t="str">
        <f>IF(K2244=1,'Lay Out'!G2244,"")</f>
        <v/>
      </c>
      <c r="O2244" s="23" t="str">
        <f>IF(K2244=1,'Lay Out'!$J$25,"")</f>
        <v/>
      </c>
      <c r="P2244">
        <f t="shared" si="213"/>
        <v>90646</v>
      </c>
      <c r="Q2244" s="16" t="str">
        <f>IF(K2244=1,'Lay Out'!F2244,"")</f>
        <v/>
      </c>
    </row>
    <row r="2245" spans="1:17" ht="14.4">
      <c r="A2245" t="str">
        <f>IF(C2245="no",_xlfn.XLOOKUP(D2245,'BASE BANCOS'!B:B,'BASE BANCOS'!C:C,"",0,1),IF(C2245&gt;2,_xlfn.XLOOKUP(D2245,'BASE BANCOS'!A:A,'BASE BANCOS'!C:C,"",0,1),""))</f>
        <v/>
      </c>
      <c r="B2245" s="16" t="str">
        <f>_xlfn.XLOOKUP(A2245,'BASE BANCOS'!C:C,'BASE BANCOS'!B:B,"",0,1)</f>
        <v/>
      </c>
      <c r="C2245" t="str">
        <f t="shared" si="209"/>
        <v/>
      </c>
      <c r="D2245" s="16">
        <f t="shared" ref="D2245:D2308" si="214">IF(E2245=18,MID(F2245,1,3),IF(G2245="","",G2245))</f>
        <v>0</v>
      </c>
      <c r="E2245" t="str">
        <f t="shared" si="210"/>
        <v/>
      </c>
      <c r="F2245" s="21" t="str">
        <f>IF('Lay Out'!A2245&gt;1,'Lay Out'!C2245,"")</f>
        <v/>
      </c>
      <c r="G2245">
        <f>'Lay Out'!E2245</f>
        <v>0</v>
      </c>
      <c r="H2245" s="16" t="str">
        <f ca="1">IF('Lay Out'!A2245&gt;3,CONCATENATE('Lay Out'!A2245,RANDBETWEEN(1,99999)),(""))</f>
        <v/>
      </c>
      <c r="I2245" s="16" t="str">
        <f>IF('Lay Out'!A2245&gt;1,'Lay Out'!B2245,"")</f>
        <v/>
      </c>
      <c r="J2245" s="16" t="str">
        <f t="shared" si="211"/>
        <v/>
      </c>
      <c r="K2245" s="16" t="str">
        <f t="shared" si="212"/>
        <v/>
      </c>
      <c r="L2245" s="16" t="str" cm="1">
        <f t="array" ref="L2245">IF(E2245="","",_xlfn.IFS(E2245=18,40,E2245=16,3,E2245=10,10))</f>
        <v/>
      </c>
      <c r="M2245" s="22" t="str">
        <f>IF(E2245=18,'Lay Out'!D2245,IF(E2245=10,'Lay Out'!D2245,IF(E2245=16,'Lay Out'!D2245,"")))</f>
        <v/>
      </c>
      <c r="N2245" s="16" t="str">
        <f>IF(K2245=1,'Lay Out'!G2245,"")</f>
        <v/>
      </c>
      <c r="O2245" s="23" t="str">
        <f>IF(K2245=1,'Lay Out'!$J$25,"")</f>
        <v/>
      </c>
      <c r="P2245">
        <f t="shared" si="213"/>
        <v>90646</v>
      </c>
      <c r="Q2245" s="16" t="str">
        <f>IF(K2245=1,'Lay Out'!F2245,"")</f>
        <v/>
      </c>
    </row>
    <row r="2246" spans="1:17" ht="14.4">
      <c r="A2246" t="str">
        <f>IF(C2246="no",_xlfn.XLOOKUP(D2246,'BASE BANCOS'!B:B,'BASE BANCOS'!C:C,"",0,1),IF(C2246&gt;2,_xlfn.XLOOKUP(D2246,'BASE BANCOS'!A:A,'BASE BANCOS'!C:C,"",0,1),""))</f>
        <v/>
      </c>
      <c r="B2246" s="16" t="str">
        <f>_xlfn.XLOOKUP(A2246,'BASE BANCOS'!C:C,'BASE BANCOS'!B:B,"",0,1)</f>
        <v/>
      </c>
      <c r="C2246" t="str">
        <f t="shared" ref="C2246:C2309" si="215">IF(E2246=18,"ok",IF(E2246="","","no"))</f>
        <v/>
      </c>
      <c r="D2246" s="16">
        <f t="shared" si="214"/>
        <v>0</v>
      </c>
      <c r="E2246" t="str">
        <f t="shared" si="210"/>
        <v/>
      </c>
      <c r="F2246" s="21" t="str">
        <f>IF('Lay Out'!A2246&gt;1,'Lay Out'!C2246,"")</f>
        <v/>
      </c>
      <c r="G2246">
        <f>'Lay Out'!E2246</f>
        <v>0</v>
      </c>
      <c r="H2246" s="16" t="str">
        <f ca="1">IF('Lay Out'!A2246&gt;3,CONCATENATE('Lay Out'!A2246,RANDBETWEEN(1,99999)),(""))</f>
        <v/>
      </c>
      <c r="I2246" s="16" t="str">
        <f>IF('Lay Out'!A2246&gt;1,'Lay Out'!B2246,"")</f>
        <v/>
      </c>
      <c r="J2246" s="16" t="str">
        <f t="shared" si="211"/>
        <v/>
      </c>
      <c r="K2246" s="16" t="str">
        <f t="shared" si="212"/>
        <v/>
      </c>
      <c r="L2246" s="16" t="str" cm="1">
        <f t="array" ref="L2246">IF(E2246="","",_xlfn.IFS(E2246=18,40,E2246=16,3,E2246=10,10))</f>
        <v/>
      </c>
      <c r="M2246" s="22" t="str">
        <f>IF(E2246=18,'Lay Out'!D2246,IF(E2246=10,'Lay Out'!D2246,IF(E2246=16,'Lay Out'!D2246,"")))</f>
        <v/>
      </c>
      <c r="N2246" s="16" t="str">
        <f>IF(K2246=1,'Lay Out'!G2246,"")</f>
        <v/>
      </c>
      <c r="O2246" s="23" t="str">
        <f>IF(K2246=1,'Lay Out'!$J$25,"")</f>
        <v/>
      </c>
      <c r="P2246">
        <f t="shared" si="213"/>
        <v>90646</v>
      </c>
      <c r="Q2246" s="16" t="str">
        <f>IF(K2246=1,'Lay Out'!F2246,"")</f>
        <v/>
      </c>
    </row>
    <row r="2247" spans="1:17" ht="14.4">
      <c r="A2247" t="str">
        <f>IF(C2247="no",_xlfn.XLOOKUP(D2247,'BASE BANCOS'!B:B,'BASE BANCOS'!C:C,"",0,1),IF(C2247&gt;2,_xlfn.XLOOKUP(D2247,'BASE BANCOS'!A:A,'BASE BANCOS'!C:C,"",0,1),""))</f>
        <v/>
      </c>
      <c r="B2247" s="16" t="str">
        <f>_xlfn.XLOOKUP(A2247,'BASE BANCOS'!C:C,'BASE BANCOS'!B:B,"",0,1)</f>
        <v/>
      </c>
      <c r="C2247" t="str">
        <f t="shared" si="215"/>
        <v/>
      </c>
      <c r="D2247" s="16">
        <f t="shared" si="214"/>
        <v>0</v>
      </c>
      <c r="E2247" t="str">
        <f t="shared" si="210"/>
        <v/>
      </c>
      <c r="F2247" s="21" t="str">
        <f>IF('Lay Out'!A2247&gt;1,'Lay Out'!C2247,"")</f>
        <v/>
      </c>
      <c r="G2247">
        <f>'Lay Out'!E2247</f>
        <v>0</v>
      </c>
      <c r="H2247" s="16" t="str">
        <f ca="1">IF('Lay Out'!A2247&gt;3,CONCATENATE('Lay Out'!A2247,RANDBETWEEN(1,99999)),(""))</f>
        <v/>
      </c>
      <c r="I2247" s="16" t="str">
        <f>IF('Lay Out'!A2247&gt;1,'Lay Out'!B2247,"")</f>
        <v/>
      </c>
      <c r="J2247" s="16" t="str">
        <f t="shared" si="211"/>
        <v/>
      </c>
      <c r="K2247" s="16" t="str">
        <f t="shared" si="212"/>
        <v/>
      </c>
      <c r="L2247" s="16" t="str" cm="1">
        <f t="array" ref="L2247">IF(E2247="","",_xlfn.IFS(E2247=18,40,E2247=16,3,E2247=10,10))</f>
        <v/>
      </c>
      <c r="M2247" s="22" t="str">
        <f>IF(E2247=18,'Lay Out'!D2247,IF(E2247=10,'Lay Out'!D2247,IF(E2247=16,'Lay Out'!D2247,"")))</f>
        <v/>
      </c>
      <c r="N2247" s="16" t="str">
        <f>IF(K2247=1,'Lay Out'!G2247,"")</f>
        <v/>
      </c>
      <c r="O2247" s="23" t="str">
        <f>IF(K2247=1,'Lay Out'!$J$25,"")</f>
        <v/>
      </c>
      <c r="P2247">
        <f t="shared" si="213"/>
        <v>90646</v>
      </c>
      <c r="Q2247" s="16" t="str">
        <f>IF(K2247=1,'Lay Out'!F2247,"")</f>
        <v/>
      </c>
    </row>
    <row r="2248" spans="1:17" ht="14.4">
      <c r="A2248" t="str">
        <f>IF(C2248="no",_xlfn.XLOOKUP(D2248,'BASE BANCOS'!B:B,'BASE BANCOS'!C:C,"",0,1),IF(C2248&gt;2,_xlfn.XLOOKUP(D2248,'BASE BANCOS'!A:A,'BASE BANCOS'!C:C,"",0,1),""))</f>
        <v/>
      </c>
      <c r="B2248" s="16" t="str">
        <f>_xlfn.XLOOKUP(A2248,'BASE BANCOS'!C:C,'BASE BANCOS'!B:B,"",0,1)</f>
        <v/>
      </c>
      <c r="C2248" t="str">
        <f t="shared" si="215"/>
        <v/>
      </c>
      <c r="D2248" s="16">
        <f t="shared" si="214"/>
        <v>0</v>
      </c>
      <c r="E2248" t="str">
        <f t="shared" si="210"/>
        <v/>
      </c>
      <c r="F2248" s="21" t="str">
        <f>IF('Lay Out'!A2248&gt;1,'Lay Out'!C2248,"")</f>
        <v/>
      </c>
      <c r="G2248">
        <f>'Lay Out'!E2248</f>
        <v>0</v>
      </c>
      <c r="H2248" s="16" t="str">
        <f ca="1">IF('Lay Out'!A2248&gt;3,CONCATENATE('Lay Out'!A2248,RANDBETWEEN(1,99999)),(""))</f>
        <v/>
      </c>
      <c r="I2248" s="16" t="str">
        <f>IF('Lay Out'!A2248&gt;1,'Lay Out'!B2248,"")</f>
        <v/>
      </c>
      <c r="J2248" s="16" t="str">
        <f t="shared" si="211"/>
        <v/>
      </c>
      <c r="K2248" s="16" t="str">
        <f t="shared" si="212"/>
        <v/>
      </c>
      <c r="L2248" s="16" t="str" cm="1">
        <f t="array" ref="L2248">IF(E2248="","",_xlfn.IFS(E2248=18,40,E2248=16,3,E2248=10,10))</f>
        <v/>
      </c>
      <c r="M2248" s="22" t="str">
        <f>IF(E2248=18,'Lay Out'!D2248,IF(E2248=10,'Lay Out'!D2248,IF(E2248=16,'Lay Out'!D2248,"")))</f>
        <v/>
      </c>
      <c r="N2248" s="16" t="str">
        <f>IF(K2248=1,'Lay Out'!G2248,"")</f>
        <v/>
      </c>
      <c r="O2248" s="23" t="str">
        <f>IF(K2248=1,'Lay Out'!$J$25,"")</f>
        <v/>
      </c>
      <c r="P2248">
        <f t="shared" si="213"/>
        <v>90646</v>
      </c>
      <c r="Q2248" s="16" t="str">
        <f>IF(K2248=1,'Lay Out'!F2248,"")</f>
        <v/>
      </c>
    </row>
    <row r="2249" spans="1:17" ht="14.4">
      <c r="A2249" t="str">
        <f>IF(C2249="no",_xlfn.XLOOKUP(D2249,'BASE BANCOS'!B:B,'BASE BANCOS'!C:C,"",0,1),IF(C2249&gt;2,_xlfn.XLOOKUP(D2249,'BASE BANCOS'!A:A,'BASE BANCOS'!C:C,"",0,1),""))</f>
        <v/>
      </c>
      <c r="B2249" s="16" t="str">
        <f>_xlfn.XLOOKUP(A2249,'BASE BANCOS'!C:C,'BASE BANCOS'!B:B,"",0,1)</f>
        <v/>
      </c>
      <c r="C2249" t="str">
        <f t="shared" si="215"/>
        <v/>
      </c>
      <c r="D2249" s="16">
        <f t="shared" si="214"/>
        <v>0</v>
      </c>
      <c r="E2249" t="str">
        <f t="shared" si="210"/>
        <v/>
      </c>
      <c r="F2249" s="21" t="str">
        <f>IF('Lay Out'!A2249&gt;1,'Lay Out'!C2249,"")</f>
        <v/>
      </c>
      <c r="G2249">
        <f>'Lay Out'!E2249</f>
        <v>0</v>
      </c>
      <c r="H2249" s="16" t="str">
        <f ca="1">IF('Lay Out'!A2249&gt;3,CONCATENATE('Lay Out'!A2249,RANDBETWEEN(1,99999)),(""))</f>
        <v/>
      </c>
      <c r="I2249" s="16" t="str">
        <f>IF('Lay Out'!A2249&gt;1,'Lay Out'!B2249,"")</f>
        <v/>
      </c>
      <c r="J2249" s="16" t="str">
        <f t="shared" si="211"/>
        <v/>
      </c>
      <c r="K2249" s="16" t="str">
        <f t="shared" si="212"/>
        <v/>
      </c>
      <c r="L2249" s="16" t="str" cm="1">
        <f t="array" ref="L2249">IF(E2249="","",_xlfn.IFS(E2249=18,40,E2249=16,3,E2249=10,10))</f>
        <v/>
      </c>
      <c r="M2249" s="22" t="str">
        <f>IF(E2249=18,'Lay Out'!D2249,IF(E2249=10,'Lay Out'!D2249,IF(E2249=16,'Lay Out'!D2249,"")))</f>
        <v/>
      </c>
      <c r="N2249" s="16" t="str">
        <f>IF(K2249=1,'Lay Out'!G2249,"")</f>
        <v/>
      </c>
      <c r="O2249" s="23" t="str">
        <f>IF(K2249=1,'Lay Out'!$J$25,"")</f>
        <v/>
      </c>
      <c r="P2249">
        <f t="shared" si="213"/>
        <v>90646</v>
      </c>
      <c r="Q2249" s="16" t="str">
        <f>IF(K2249=1,'Lay Out'!F2249,"")</f>
        <v/>
      </c>
    </row>
    <row r="2250" spans="1:17" ht="14.4">
      <c r="A2250" t="str">
        <f>IF(C2250="no",_xlfn.XLOOKUP(D2250,'BASE BANCOS'!B:B,'BASE BANCOS'!C:C,"",0,1),IF(C2250&gt;2,_xlfn.XLOOKUP(D2250,'BASE BANCOS'!A:A,'BASE BANCOS'!C:C,"",0,1),""))</f>
        <v/>
      </c>
      <c r="B2250" s="16" t="str">
        <f>_xlfn.XLOOKUP(A2250,'BASE BANCOS'!C:C,'BASE BANCOS'!B:B,"",0,1)</f>
        <v/>
      </c>
      <c r="C2250" t="str">
        <f t="shared" si="215"/>
        <v/>
      </c>
      <c r="D2250" s="16">
        <f t="shared" si="214"/>
        <v>0</v>
      </c>
      <c r="E2250" t="str">
        <f t="shared" si="210"/>
        <v/>
      </c>
      <c r="F2250" s="21" t="str">
        <f>IF('Lay Out'!A2250&gt;1,'Lay Out'!C2250,"")</f>
        <v/>
      </c>
      <c r="G2250">
        <f>'Lay Out'!E2250</f>
        <v>0</v>
      </c>
      <c r="H2250" s="16" t="str">
        <f ca="1">IF('Lay Out'!A2250&gt;3,CONCATENATE('Lay Out'!A2250,RANDBETWEEN(1,99999)),(""))</f>
        <v/>
      </c>
      <c r="I2250" s="16" t="str">
        <f>IF('Lay Out'!A2250&gt;1,'Lay Out'!B2250,"")</f>
        <v/>
      </c>
      <c r="J2250" s="16" t="str">
        <f t="shared" si="211"/>
        <v/>
      </c>
      <c r="K2250" s="16" t="str">
        <f t="shared" si="212"/>
        <v/>
      </c>
      <c r="L2250" s="16" t="str" cm="1">
        <f t="array" ref="L2250">IF(E2250="","",_xlfn.IFS(E2250=18,40,E2250=16,3,E2250=10,10))</f>
        <v/>
      </c>
      <c r="M2250" s="22" t="str">
        <f>IF(E2250=18,'Lay Out'!D2250,IF(E2250=10,'Lay Out'!D2250,IF(E2250=16,'Lay Out'!D2250,"")))</f>
        <v/>
      </c>
      <c r="N2250" s="16" t="str">
        <f>IF(K2250=1,'Lay Out'!G2250,"")</f>
        <v/>
      </c>
      <c r="O2250" s="23" t="str">
        <f>IF(K2250=1,'Lay Out'!$J$25,"")</f>
        <v/>
      </c>
      <c r="P2250">
        <f t="shared" si="213"/>
        <v>90646</v>
      </c>
      <c r="Q2250" s="16" t="str">
        <f>IF(K2250=1,'Lay Out'!F2250,"")</f>
        <v/>
      </c>
    </row>
    <row r="2251" spans="1:17" ht="14.4">
      <c r="A2251" t="str">
        <f>IF(C2251="no",_xlfn.XLOOKUP(D2251,'BASE BANCOS'!B:B,'BASE BANCOS'!C:C,"",0,1),IF(C2251&gt;2,_xlfn.XLOOKUP(D2251,'BASE BANCOS'!A:A,'BASE BANCOS'!C:C,"",0,1),""))</f>
        <v/>
      </c>
      <c r="B2251" s="16" t="str">
        <f>_xlfn.XLOOKUP(A2251,'BASE BANCOS'!C:C,'BASE BANCOS'!B:B,"",0,1)</f>
        <v/>
      </c>
      <c r="C2251" t="str">
        <f t="shared" si="215"/>
        <v/>
      </c>
      <c r="D2251" s="16">
        <f t="shared" si="214"/>
        <v>0</v>
      </c>
      <c r="E2251" t="str">
        <f t="shared" si="210"/>
        <v/>
      </c>
      <c r="F2251" s="21" t="str">
        <f>IF('Lay Out'!A2251&gt;1,'Lay Out'!C2251,"")</f>
        <v/>
      </c>
      <c r="G2251">
        <f>'Lay Out'!E2251</f>
        <v>0</v>
      </c>
      <c r="H2251" s="16" t="str">
        <f ca="1">IF('Lay Out'!A2251&gt;3,CONCATENATE('Lay Out'!A2251,RANDBETWEEN(1,99999)),(""))</f>
        <v/>
      </c>
      <c r="I2251" s="16" t="str">
        <f>IF('Lay Out'!A2251&gt;1,'Lay Out'!B2251,"")</f>
        <v/>
      </c>
      <c r="J2251" s="16" t="str">
        <f t="shared" si="211"/>
        <v/>
      </c>
      <c r="K2251" s="16" t="str">
        <f t="shared" si="212"/>
        <v/>
      </c>
      <c r="L2251" s="16" t="str" cm="1">
        <f t="array" ref="L2251">IF(E2251="","",_xlfn.IFS(E2251=18,40,E2251=16,3,E2251=10,10))</f>
        <v/>
      </c>
      <c r="M2251" s="22" t="str">
        <f>IF(E2251=18,'Lay Out'!D2251,IF(E2251=10,'Lay Out'!D2251,IF(E2251=16,'Lay Out'!D2251,"")))</f>
        <v/>
      </c>
      <c r="N2251" s="16" t="str">
        <f>IF(K2251=1,'Lay Out'!G2251,"")</f>
        <v/>
      </c>
      <c r="O2251" s="23" t="str">
        <f>IF(K2251=1,'Lay Out'!$J$25,"")</f>
        <v/>
      </c>
      <c r="P2251">
        <f t="shared" si="213"/>
        <v>90646</v>
      </c>
      <c r="Q2251" s="16" t="str">
        <f>IF(K2251=1,'Lay Out'!F2251,"")</f>
        <v/>
      </c>
    </row>
    <row r="2252" spans="1:17" ht="14.4">
      <c r="A2252" t="str">
        <f>IF(C2252="no",_xlfn.XLOOKUP(D2252,'BASE BANCOS'!B:B,'BASE BANCOS'!C:C,"",0,1),IF(C2252&gt;2,_xlfn.XLOOKUP(D2252,'BASE BANCOS'!A:A,'BASE BANCOS'!C:C,"",0,1),""))</f>
        <v/>
      </c>
      <c r="B2252" s="16" t="str">
        <f>_xlfn.XLOOKUP(A2252,'BASE BANCOS'!C:C,'BASE BANCOS'!B:B,"",0,1)</f>
        <v/>
      </c>
      <c r="C2252" t="str">
        <f t="shared" si="215"/>
        <v/>
      </c>
      <c r="D2252" s="16">
        <f t="shared" si="214"/>
        <v>0</v>
      </c>
      <c r="E2252" t="str">
        <f t="shared" si="210"/>
        <v/>
      </c>
      <c r="F2252" s="21" t="str">
        <f>IF('Lay Out'!A2252&gt;1,'Lay Out'!C2252,"")</f>
        <v/>
      </c>
      <c r="G2252">
        <f>'Lay Out'!E2252</f>
        <v>0</v>
      </c>
      <c r="H2252" s="16" t="str">
        <f ca="1">IF('Lay Out'!A2252&gt;3,CONCATENATE('Lay Out'!A2252,RANDBETWEEN(1,99999)),(""))</f>
        <v/>
      </c>
      <c r="I2252" s="16" t="str">
        <f>IF('Lay Out'!A2252&gt;1,'Lay Out'!B2252,"")</f>
        <v/>
      </c>
      <c r="J2252" s="16" t="str">
        <f t="shared" si="211"/>
        <v/>
      </c>
      <c r="K2252" s="16" t="str">
        <f t="shared" si="212"/>
        <v/>
      </c>
      <c r="L2252" s="16" t="str" cm="1">
        <f t="array" ref="L2252">IF(E2252="","",_xlfn.IFS(E2252=18,40,E2252=16,3,E2252=10,10))</f>
        <v/>
      </c>
      <c r="M2252" s="22" t="str">
        <f>IF(E2252=18,'Lay Out'!D2252,IF(E2252=10,'Lay Out'!D2252,IF(E2252=16,'Lay Out'!D2252,"")))</f>
        <v/>
      </c>
      <c r="N2252" s="16" t="str">
        <f>IF(K2252=1,'Lay Out'!G2252,"")</f>
        <v/>
      </c>
      <c r="O2252" s="23" t="str">
        <f>IF(K2252=1,'Lay Out'!$J$25,"")</f>
        <v/>
      </c>
      <c r="P2252">
        <f t="shared" si="213"/>
        <v>90646</v>
      </c>
      <c r="Q2252" s="16" t="str">
        <f>IF(K2252=1,'Lay Out'!F2252,"")</f>
        <v/>
      </c>
    </row>
    <row r="2253" spans="1:17" ht="14.4">
      <c r="A2253" t="str">
        <f>IF(C2253="no",_xlfn.XLOOKUP(D2253,'BASE BANCOS'!B:B,'BASE BANCOS'!C:C,"",0,1),IF(C2253&gt;2,_xlfn.XLOOKUP(D2253,'BASE BANCOS'!A:A,'BASE BANCOS'!C:C,"",0,1),""))</f>
        <v/>
      </c>
      <c r="B2253" s="16" t="str">
        <f>_xlfn.XLOOKUP(A2253,'BASE BANCOS'!C:C,'BASE BANCOS'!B:B,"",0,1)</f>
        <v/>
      </c>
      <c r="C2253" t="str">
        <f t="shared" si="215"/>
        <v/>
      </c>
      <c r="D2253" s="16">
        <f t="shared" si="214"/>
        <v>0</v>
      </c>
      <c r="E2253" t="str">
        <f t="shared" si="210"/>
        <v/>
      </c>
      <c r="F2253" s="21" t="str">
        <f>IF('Lay Out'!A2253&gt;1,'Lay Out'!C2253,"")</f>
        <v/>
      </c>
      <c r="G2253">
        <f>'Lay Out'!E2253</f>
        <v>0</v>
      </c>
      <c r="H2253" s="16" t="str">
        <f ca="1">IF('Lay Out'!A2253&gt;3,CONCATENATE('Lay Out'!A2253,RANDBETWEEN(1,99999)),(""))</f>
        <v/>
      </c>
      <c r="I2253" s="16" t="str">
        <f>IF('Lay Out'!A2253&gt;1,'Lay Out'!B2253,"")</f>
        <v/>
      </c>
      <c r="J2253" s="16" t="str">
        <f t="shared" si="211"/>
        <v/>
      </c>
      <c r="K2253" s="16" t="str">
        <f t="shared" si="212"/>
        <v/>
      </c>
      <c r="L2253" s="16" t="str" cm="1">
        <f t="array" ref="L2253">IF(E2253="","",_xlfn.IFS(E2253=18,40,E2253=16,3,E2253=10,10))</f>
        <v/>
      </c>
      <c r="M2253" s="22" t="str">
        <f>IF(E2253=18,'Lay Out'!D2253,IF(E2253=10,'Lay Out'!D2253,IF(E2253=16,'Lay Out'!D2253,"")))</f>
        <v/>
      </c>
      <c r="N2253" s="16" t="str">
        <f>IF(K2253=1,'Lay Out'!G2253,"")</f>
        <v/>
      </c>
      <c r="O2253" s="23" t="str">
        <f>IF(K2253=1,'Lay Out'!$J$25,"")</f>
        <v/>
      </c>
      <c r="P2253">
        <f t="shared" si="213"/>
        <v>90646</v>
      </c>
      <c r="Q2253" s="16" t="str">
        <f>IF(K2253=1,'Lay Out'!F2253,"")</f>
        <v/>
      </c>
    </row>
    <row r="2254" spans="1:17" ht="14.4">
      <c r="A2254" t="str">
        <f>IF(C2254="no",_xlfn.XLOOKUP(D2254,'BASE BANCOS'!B:B,'BASE BANCOS'!C:C,"",0,1),IF(C2254&gt;2,_xlfn.XLOOKUP(D2254,'BASE BANCOS'!A:A,'BASE BANCOS'!C:C,"",0,1),""))</f>
        <v/>
      </c>
      <c r="B2254" s="16" t="str">
        <f>_xlfn.XLOOKUP(A2254,'BASE BANCOS'!C:C,'BASE BANCOS'!B:B,"",0,1)</f>
        <v/>
      </c>
      <c r="C2254" t="str">
        <f t="shared" si="215"/>
        <v/>
      </c>
      <c r="D2254" s="16">
        <f t="shared" si="214"/>
        <v>0</v>
      </c>
      <c r="E2254" t="str">
        <f t="shared" si="210"/>
        <v/>
      </c>
      <c r="F2254" s="21" t="str">
        <f>IF('Lay Out'!A2254&gt;1,'Lay Out'!C2254,"")</f>
        <v/>
      </c>
      <c r="G2254">
        <f>'Lay Out'!E2254</f>
        <v>0</v>
      </c>
      <c r="H2254" s="16" t="str">
        <f ca="1">IF('Lay Out'!A2254&gt;3,CONCATENATE('Lay Out'!A2254,RANDBETWEEN(1,99999)),(""))</f>
        <v/>
      </c>
      <c r="I2254" s="16" t="str">
        <f>IF('Lay Out'!A2254&gt;1,'Lay Out'!B2254,"")</f>
        <v/>
      </c>
      <c r="J2254" s="16" t="str">
        <f t="shared" si="211"/>
        <v/>
      </c>
      <c r="K2254" s="16" t="str">
        <f t="shared" si="212"/>
        <v/>
      </c>
      <c r="L2254" s="16" t="str" cm="1">
        <f t="array" ref="L2254">IF(E2254="","",_xlfn.IFS(E2254=18,40,E2254=16,3,E2254=10,10))</f>
        <v/>
      </c>
      <c r="M2254" s="22" t="str">
        <f>IF(E2254=18,'Lay Out'!D2254,IF(E2254=10,'Lay Out'!D2254,IF(E2254=16,'Lay Out'!D2254,"")))</f>
        <v/>
      </c>
      <c r="N2254" s="16" t="str">
        <f>IF(K2254=1,'Lay Out'!G2254,"")</f>
        <v/>
      </c>
      <c r="O2254" s="23" t="str">
        <f>IF(K2254=1,'Lay Out'!$J$25,"")</f>
        <v/>
      </c>
      <c r="P2254">
        <f t="shared" si="213"/>
        <v>90646</v>
      </c>
      <c r="Q2254" s="16" t="str">
        <f>IF(K2254=1,'Lay Out'!F2254,"")</f>
        <v/>
      </c>
    </row>
    <row r="2255" spans="1:17" ht="14.4">
      <c r="A2255" t="str">
        <f>IF(C2255="no",_xlfn.XLOOKUP(D2255,'BASE BANCOS'!B:B,'BASE BANCOS'!C:C,"",0,1),IF(C2255&gt;2,_xlfn.XLOOKUP(D2255,'BASE BANCOS'!A:A,'BASE BANCOS'!C:C,"",0,1),""))</f>
        <v/>
      </c>
      <c r="B2255" s="16" t="str">
        <f>_xlfn.XLOOKUP(A2255,'BASE BANCOS'!C:C,'BASE BANCOS'!B:B,"",0,1)</f>
        <v/>
      </c>
      <c r="C2255" t="str">
        <f t="shared" si="215"/>
        <v/>
      </c>
      <c r="D2255" s="16">
        <f t="shared" si="214"/>
        <v>0</v>
      </c>
      <c r="E2255" t="str">
        <f t="shared" si="210"/>
        <v/>
      </c>
      <c r="F2255" s="21" t="str">
        <f>IF('Lay Out'!A2255&gt;1,'Lay Out'!C2255,"")</f>
        <v/>
      </c>
      <c r="G2255">
        <f>'Lay Out'!E2255</f>
        <v>0</v>
      </c>
      <c r="H2255" s="16" t="str">
        <f ca="1">IF('Lay Out'!A2255&gt;3,CONCATENATE('Lay Out'!A2255,RANDBETWEEN(1,99999)),(""))</f>
        <v/>
      </c>
      <c r="I2255" s="16" t="str">
        <f>IF('Lay Out'!A2255&gt;1,'Lay Out'!B2255,"")</f>
        <v/>
      </c>
      <c r="J2255" s="16" t="str">
        <f t="shared" si="211"/>
        <v/>
      </c>
      <c r="K2255" s="16" t="str">
        <f t="shared" si="212"/>
        <v/>
      </c>
      <c r="L2255" s="16" t="str" cm="1">
        <f t="array" ref="L2255">IF(E2255="","",_xlfn.IFS(E2255=18,40,E2255=16,3,E2255=10,10))</f>
        <v/>
      </c>
      <c r="M2255" s="22" t="str">
        <f>IF(E2255=18,'Lay Out'!D2255,IF(E2255=10,'Lay Out'!D2255,IF(E2255=16,'Lay Out'!D2255,"")))</f>
        <v/>
      </c>
      <c r="N2255" s="16" t="str">
        <f>IF(K2255=1,'Lay Out'!G2255,"")</f>
        <v/>
      </c>
      <c r="O2255" s="23" t="str">
        <f>IF(K2255=1,'Lay Out'!$J$25,"")</f>
        <v/>
      </c>
      <c r="P2255">
        <f t="shared" si="213"/>
        <v>90646</v>
      </c>
      <c r="Q2255" s="16" t="str">
        <f>IF(K2255=1,'Lay Out'!F2255,"")</f>
        <v/>
      </c>
    </row>
    <row r="2256" spans="1:17" ht="14.4">
      <c r="A2256" t="str">
        <f>IF(C2256="no",_xlfn.XLOOKUP(D2256,'BASE BANCOS'!B:B,'BASE BANCOS'!C:C,"",0,1),IF(C2256&gt;2,_xlfn.XLOOKUP(D2256,'BASE BANCOS'!A:A,'BASE BANCOS'!C:C,"",0,1),""))</f>
        <v/>
      </c>
      <c r="B2256" s="16" t="str">
        <f>_xlfn.XLOOKUP(A2256,'BASE BANCOS'!C:C,'BASE BANCOS'!B:B,"",0,1)</f>
        <v/>
      </c>
      <c r="C2256" t="str">
        <f t="shared" si="215"/>
        <v/>
      </c>
      <c r="D2256" s="16">
        <f t="shared" si="214"/>
        <v>0</v>
      </c>
      <c r="E2256" t="str">
        <f t="shared" si="210"/>
        <v/>
      </c>
      <c r="F2256" s="21" t="str">
        <f>IF('Lay Out'!A2256&gt;1,'Lay Out'!C2256,"")</f>
        <v/>
      </c>
      <c r="G2256">
        <f>'Lay Out'!E2256</f>
        <v>0</v>
      </c>
      <c r="H2256" s="16" t="str">
        <f ca="1">IF('Lay Out'!A2256&gt;3,CONCATENATE('Lay Out'!A2256,RANDBETWEEN(1,99999)),(""))</f>
        <v/>
      </c>
      <c r="I2256" s="16" t="str">
        <f>IF('Lay Out'!A2256&gt;1,'Lay Out'!B2256,"")</f>
        <v/>
      </c>
      <c r="J2256" s="16" t="str">
        <f t="shared" si="211"/>
        <v/>
      </c>
      <c r="K2256" s="16" t="str">
        <f t="shared" si="212"/>
        <v/>
      </c>
      <c r="L2256" s="16" t="str" cm="1">
        <f t="array" ref="L2256">IF(E2256="","",_xlfn.IFS(E2256=18,40,E2256=16,3,E2256=10,10))</f>
        <v/>
      </c>
      <c r="M2256" s="22" t="str">
        <f>IF(E2256=18,'Lay Out'!D2256,IF(E2256=10,'Lay Out'!D2256,IF(E2256=16,'Lay Out'!D2256,"")))</f>
        <v/>
      </c>
      <c r="N2256" s="16" t="str">
        <f>IF(K2256=1,'Lay Out'!G2256,"")</f>
        <v/>
      </c>
      <c r="O2256" s="23" t="str">
        <f>IF(K2256=1,'Lay Out'!$J$25,"")</f>
        <v/>
      </c>
      <c r="P2256">
        <f t="shared" si="213"/>
        <v>90646</v>
      </c>
      <c r="Q2256" s="16" t="str">
        <f>IF(K2256=1,'Lay Out'!F2256,"")</f>
        <v/>
      </c>
    </row>
    <row r="2257" spans="1:17" ht="14.4">
      <c r="A2257" t="str">
        <f>IF(C2257="no",_xlfn.XLOOKUP(D2257,'BASE BANCOS'!B:B,'BASE BANCOS'!C:C,"",0,1),IF(C2257&gt;2,_xlfn.XLOOKUP(D2257,'BASE BANCOS'!A:A,'BASE BANCOS'!C:C,"",0,1),""))</f>
        <v/>
      </c>
      <c r="B2257" s="16" t="str">
        <f>_xlfn.XLOOKUP(A2257,'BASE BANCOS'!C:C,'BASE BANCOS'!B:B,"",0,1)</f>
        <v/>
      </c>
      <c r="C2257" t="str">
        <f t="shared" si="215"/>
        <v/>
      </c>
      <c r="D2257" s="16">
        <f t="shared" si="214"/>
        <v>0</v>
      </c>
      <c r="E2257" t="str">
        <f t="shared" si="210"/>
        <v/>
      </c>
      <c r="F2257" s="21" t="str">
        <f>IF('Lay Out'!A2257&gt;1,'Lay Out'!C2257,"")</f>
        <v/>
      </c>
      <c r="G2257">
        <f>'Lay Out'!E2257</f>
        <v>0</v>
      </c>
      <c r="H2257" s="16" t="str">
        <f ca="1">IF('Lay Out'!A2257&gt;3,CONCATENATE('Lay Out'!A2257,RANDBETWEEN(1,99999)),(""))</f>
        <v/>
      </c>
      <c r="I2257" s="16" t="str">
        <f>IF('Lay Out'!A2257&gt;1,'Lay Out'!B2257,"")</f>
        <v/>
      </c>
      <c r="J2257" s="16" t="str">
        <f t="shared" si="211"/>
        <v/>
      </c>
      <c r="K2257" s="16" t="str">
        <f t="shared" si="212"/>
        <v/>
      </c>
      <c r="L2257" s="16" t="str" cm="1">
        <f t="array" ref="L2257">IF(E2257="","",_xlfn.IFS(E2257=18,40,E2257=16,3,E2257=10,10))</f>
        <v/>
      </c>
      <c r="M2257" s="22" t="str">
        <f>IF(E2257=18,'Lay Out'!D2257,IF(E2257=10,'Lay Out'!D2257,IF(E2257=16,'Lay Out'!D2257,"")))</f>
        <v/>
      </c>
      <c r="N2257" s="16" t="str">
        <f>IF(K2257=1,'Lay Out'!G2257,"")</f>
        <v/>
      </c>
      <c r="O2257" s="23" t="str">
        <f>IF(K2257=1,'Lay Out'!$J$25,"")</f>
        <v/>
      </c>
      <c r="P2257">
        <f t="shared" si="213"/>
        <v>90646</v>
      </c>
      <c r="Q2257" s="16" t="str">
        <f>IF(K2257=1,'Lay Out'!F2257,"")</f>
        <v/>
      </c>
    </row>
    <row r="2258" spans="1:17" ht="14.4">
      <c r="A2258" t="str">
        <f>IF(C2258="no",_xlfn.XLOOKUP(D2258,'BASE BANCOS'!B:B,'BASE BANCOS'!C:C,"",0,1),IF(C2258&gt;2,_xlfn.XLOOKUP(D2258,'BASE BANCOS'!A:A,'BASE BANCOS'!C:C,"",0,1),""))</f>
        <v/>
      </c>
      <c r="B2258" s="16" t="str">
        <f>_xlfn.XLOOKUP(A2258,'BASE BANCOS'!C:C,'BASE BANCOS'!B:B,"",0,1)</f>
        <v/>
      </c>
      <c r="C2258" t="str">
        <f t="shared" si="215"/>
        <v/>
      </c>
      <c r="D2258" s="16">
        <f t="shared" si="214"/>
        <v>0</v>
      </c>
      <c r="E2258" t="str">
        <f t="shared" si="210"/>
        <v/>
      </c>
      <c r="F2258" s="21" t="str">
        <f>IF('Lay Out'!A2258&gt;1,'Lay Out'!C2258,"")</f>
        <v/>
      </c>
      <c r="G2258">
        <f>'Lay Out'!E2258</f>
        <v>0</v>
      </c>
      <c r="H2258" s="16" t="str">
        <f ca="1">IF('Lay Out'!A2258&gt;3,CONCATENATE('Lay Out'!A2258,RANDBETWEEN(1,99999)),(""))</f>
        <v/>
      </c>
      <c r="I2258" s="16" t="str">
        <f>IF('Lay Out'!A2258&gt;1,'Lay Out'!B2258,"")</f>
        <v/>
      </c>
      <c r="J2258" s="16" t="str">
        <f t="shared" si="211"/>
        <v/>
      </c>
      <c r="K2258" s="16" t="str">
        <f t="shared" si="212"/>
        <v/>
      </c>
      <c r="L2258" s="16" t="str" cm="1">
        <f t="array" ref="L2258">IF(E2258="","",_xlfn.IFS(E2258=18,40,E2258=16,3,E2258=10,10))</f>
        <v/>
      </c>
      <c r="M2258" s="22" t="str">
        <f>IF(E2258=18,'Lay Out'!D2258,IF(E2258=10,'Lay Out'!D2258,IF(E2258=16,'Lay Out'!D2258,"")))</f>
        <v/>
      </c>
      <c r="N2258" s="16" t="str">
        <f>IF(K2258=1,'Lay Out'!G2258,"")</f>
        <v/>
      </c>
      <c r="O2258" s="23" t="str">
        <f>IF(K2258=1,'Lay Out'!$J$25,"")</f>
        <v/>
      </c>
      <c r="P2258">
        <f t="shared" si="213"/>
        <v>90646</v>
      </c>
      <c r="Q2258" s="16" t="str">
        <f>IF(K2258=1,'Lay Out'!F2258,"")</f>
        <v/>
      </c>
    </row>
    <row r="2259" spans="1:17" ht="14.4">
      <c r="A2259" t="str">
        <f>IF(C2259="no",_xlfn.XLOOKUP(D2259,'BASE BANCOS'!B:B,'BASE BANCOS'!C:C,"",0,1),IF(C2259&gt;2,_xlfn.XLOOKUP(D2259,'BASE BANCOS'!A:A,'BASE BANCOS'!C:C,"",0,1),""))</f>
        <v/>
      </c>
      <c r="B2259" s="16" t="str">
        <f>_xlfn.XLOOKUP(A2259,'BASE BANCOS'!C:C,'BASE BANCOS'!B:B,"",0,1)</f>
        <v/>
      </c>
      <c r="C2259" t="str">
        <f t="shared" si="215"/>
        <v/>
      </c>
      <c r="D2259" s="16">
        <f t="shared" si="214"/>
        <v>0</v>
      </c>
      <c r="E2259" t="str">
        <f t="shared" si="210"/>
        <v/>
      </c>
      <c r="F2259" s="21" t="str">
        <f>IF('Lay Out'!A2259&gt;1,'Lay Out'!C2259,"")</f>
        <v/>
      </c>
      <c r="G2259">
        <f>'Lay Out'!E2259</f>
        <v>0</v>
      </c>
      <c r="H2259" s="16" t="str">
        <f ca="1">IF('Lay Out'!A2259&gt;3,CONCATENATE('Lay Out'!A2259,RANDBETWEEN(1,99999)),(""))</f>
        <v/>
      </c>
      <c r="I2259" s="16" t="str">
        <f>IF('Lay Out'!A2259&gt;1,'Lay Out'!B2259,"")</f>
        <v/>
      </c>
      <c r="J2259" s="16" t="str">
        <f t="shared" si="211"/>
        <v/>
      </c>
      <c r="K2259" s="16" t="str">
        <f t="shared" si="212"/>
        <v/>
      </c>
      <c r="L2259" s="16" t="str" cm="1">
        <f t="array" ref="L2259">IF(E2259="","",_xlfn.IFS(E2259=18,40,E2259=16,3,E2259=10,10))</f>
        <v/>
      </c>
      <c r="M2259" s="22" t="str">
        <f>IF(E2259=18,'Lay Out'!D2259,IF(E2259=10,'Lay Out'!D2259,IF(E2259=16,'Lay Out'!D2259,"")))</f>
        <v/>
      </c>
      <c r="N2259" s="16" t="str">
        <f>IF(K2259=1,'Lay Out'!G2259,"")</f>
        <v/>
      </c>
      <c r="O2259" s="23" t="str">
        <f>IF(K2259=1,'Lay Out'!$J$25,"")</f>
        <v/>
      </c>
      <c r="P2259">
        <f t="shared" si="213"/>
        <v>90646</v>
      </c>
      <c r="Q2259" s="16" t="str">
        <f>IF(K2259=1,'Lay Out'!F2259,"")</f>
        <v/>
      </c>
    </row>
    <row r="2260" spans="1:17" ht="14.4">
      <c r="A2260" t="str">
        <f>IF(C2260="no",_xlfn.XLOOKUP(D2260,'BASE BANCOS'!B:B,'BASE BANCOS'!C:C,"",0,1),IF(C2260&gt;2,_xlfn.XLOOKUP(D2260,'BASE BANCOS'!A:A,'BASE BANCOS'!C:C,"",0,1),""))</f>
        <v/>
      </c>
      <c r="B2260" s="16" t="str">
        <f>_xlfn.XLOOKUP(A2260,'BASE BANCOS'!C:C,'BASE BANCOS'!B:B,"",0,1)</f>
        <v/>
      </c>
      <c r="C2260" t="str">
        <f t="shared" si="215"/>
        <v/>
      </c>
      <c r="D2260" s="16">
        <f t="shared" si="214"/>
        <v>0</v>
      </c>
      <c r="E2260" t="str">
        <f t="shared" si="210"/>
        <v/>
      </c>
      <c r="F2260" s="21" t="str">
        <f>IF('Lay Out'!A2260&gt;1,'Lay Out'!C2260,"")</f>
        <v/>
      </c>
      <c r="G2260">
        <f>'Lay Out'!E2260</f>
        <v>0</v>
      </c>
      <c r="H2260" s="16" t="str">
        <f ca="1">IF('Lay Out'!A2260&gt;3,CONCATENATE('Lay Out'!A2260,RANDBETWEEN(1,99999)),(""))</f>
        <v/>
      </c>
      <c r="I2260" s="16" t="str">
        <f>IF('Lay Out'!A2260&gt;1,'Lay Out'!B2260,"")</f>
        <v/>
      </c>
      <c r="J2260" s="16" t="str">
        <f t="shared" si="211"/>
        <v/>
      </c>
      <c r="K2260" s="16" t="str">
        <f t="shared" si="212"/>
        <v/>
      </c>
      <c r="L2260" s="16" t="str" cm="1">
        <f t="array" ref="L2260">IF(E2260="","",_xlfn.IFS(E2260=18,40,E2260=16,3,E2260=10,10))</f>
        <v/>
      </c>
      <c r="M2260" s="22" t="str">
        <f>IF(E2260=18,'Lay Out'!D2260,IF(E2260=10,'Lay Out'!D2260,IF(E2260=16,'Lay Out'!D2260,"")))</f>
        <v/>
      </c>
      <c r="N2260" s="16" t="str">
        <f>IF(K2260=1,'Lay Out'!G2260,"")</f>
        <v/>
      </c>
      <c r="O2260" s="23" t="str">
        <f>IF(K2260=1,'Lay Out'!$J$25,"")</f>
        <v/>
      </c>
      <c r="P2260">
        <f t="shared" si="213"/>
        <v>90646</v>
      </c>
      <c r="Q2260" s="16" t="str">
        <f>IF(K2260=1,'Lay Out'!F2260,"")</f>
        <v/>
      </c>
    </row>
    <row r="2261" spans="1:17" ht="14.4">
      <c r="A2261" t="str">
        <f>IF(C2261="no",_xlfn.XLOOKUP(D2261,'BASE BANCOS'!B:B,'BASE BANCOS'!C:C,"",0,1),IF(C2261&gt;2,_xlfn.XLOOKUP(D2261,'BASE BANCOS'!A:A,'BASE BANCOS'!C:C,"",0,1),""))</f>
        <v/>
      </c>
      <c r="B2261" s="16" t="str">
        <f>_xlfn.XLOOKUP(A2261,'BASE BANCOS'!C:C,'BASE BANCOS'!B:B,"",0,1)</f>
        <v/>
      </c>
      <c r="C2261" t="str">
        <f t="shared" si="215"/>
        <v/>
      </c>
      <c r="D2261" s="16">
        <f t="shared" si="214"/>
        <v>0</v>
      </c>
      <c r="E2261" t="str">
        <f t="shared" si="210"/>
        <v/>
      </c>
      <c r="F2261" s="21" t="str">
        <f>IF('Lay Out'!A2261&gt;1,'Lay Out'!C2261,"")</f>
        <v/>
      </c>
      <c r="G2261">
        <f>'Lay Out'!E2261</f>
        <v>0</v>
      </c>
      <c r="H2261" s="16" t="str">
        <f ca="1">IF('Lay Out'!A2261&gt;3,CONCATENATE('Lay Out'!A2261,RANDBETWEEN(1,99999)),(""))</f>
        <v/>
      </c>
      <c r="I2261" s="16" t="str">
        <f>IF('Lay Out'!A2261&gt;1,'Lay Out'!B2261,"")</f>
        <v/>
      </c>
      <c r="J2261" s="16" t="str">
        <f t="shared" si="211"/>
        <v/>
      </c>
      <c r="K2261" s="16" t="str">
        <f t="shared" si="212"/>
        <v/>
      </c>
      <c r="L2261" s="16" t="str" cm="1">
        <f t="array" ref="L2261">IF(E2261="","",_xlfn.IFS(E2261=18,40,E2261=16,3,E2261=10,10))</f>
        <v/>
      </c>
      <c r="M2261" s="22" t="str">
        <f>IF(E2261=18,'Lay Out'!D2261,IF(E2261=10,'Lay Out'!D2261,IF(E2261=16,'Lay Out'!D2261,"")))</f>
        <v/>
      </c>
      <c r="N2261" s="16" t="str">
        <f>IF(K2261=1,'Lay Out'!G2261,"")</f>
        <v/>
      </c>
      <c r="O2261" s="23" t="str">
        <f>IF(K2261=1,'Lay Out'!$J$25,"")</f>
        <v/>
      </c>
      <c r="P2261">
        <f t="shared" si="213"/>
        <v>90646</v>
      </c>
      <c r="Q2261" s="16" t="str">
        <f>IF(K2261=1,'Lay Out'!F2261,"")</f>
        <v/>
      </c>
    </row>
    <row r="2262" spans="1:17" ht="14.4">
      <c r="A2262" t="str">
        <f>IF(C2262="no",_xlfn.XLOOKUP(D2262,'BASE BANCOS'!B:B,'BASE BANCOS'!C:C,"",0,1),IF(C2262&gt;2,_xlfn.XLOOKUP(D2262,'BASE BANCOS'!A:A,'BASE BANCOS'!C:C,"",0,1),""))</f>
        <v/>
      </c>
      <c r="B2262" s="16" t="str">
        <f>_xlfn.XLOOKUP(A2262,'BASE BANCOS'!C:C,'BASE BANCOS'!B:B,"",0,1)</f>
        <v/>
      </c>
      <c r="C2262" t="str">
        <f t="shared" si="215"/>
        <v/>
      </c>
      <c r="D2262" s="16">
        <f t="shared" si="214"/>
        <v>0</v>
      </c>
      <c r="E2262" t="str">
        <f t="shared" si="210"/>
        <v/>
      </c>
      <c r="F2262" s="21" t="str">
        <f>IF('Lay Out'!A2262&gt;1,'Lay Out'!C2262,"")</f>
        <v/>
      </c>
      <c r="G2262">
        <f>'Lay Out'!E2262</f>
        <v>0</v>
      </c>
      <c r="H2262" s="16" t="str">
        <f ca="1">IF('Lay Out'!A2262&gt;3,CONCATENATE('Lay Out'!A2262,RANDBETWEEN(1,99999)),(""))</f>
        <v/>
      </c>
      <c r="I2262" s="16" t="str">
        <f>IF('Lay Out'!A2262&gt;1,'Lay Out'!B2262,"")</f>
        <v/>
      </c>
      <c r="J2262" s="16" t="str">
        <f t="shared" si="211"/>
        <v/>
      </c>
      <c r="K2262" s="16" t="str">
        <f t="shared" si="212"/>
        <v/>
      </c>
      <c r="L2262" s="16" t="str" cm="1">
        <f t="array" ref="L2262">IF(E2262="","",_xlfn.IFS(E2262=18,40,E2262=16,3,E2262=10,10))</f>
        <v/>
      </c>
      <c r="M2262" s="22" t="str">
        <f>IF(E2262=18,'Lay Out'!D2262,IF(E2262=10,'Lay Out'!D2262,IF(E2262=16,'Lay Out'!D2262,"")))</f>
        <v/>
      </c>
      <c r="N2262" s="16" t="str">
        <f>IF(K2262=1,'Lay Out'!G2262,"")</f>
        <v/>
      </c>
      <c r="O2262" s="23" t="str">
        <f>IF(K2262=1,'Lay Out'!$J$25,"")</f>
        <v/>
      </c>
      <c r="P2262">
        <f t="shared" si="213"/>
        <v>90646</v>
      </c>
      <c r="Q2262" s="16" t="str">
        <f>IF(K2262=1,'Lay Out'!F2262,"")</f>
        <v/>
      </c>
    </row>
    <row r="2263" spans="1:17" ht="14.4">
      <c r="A2263" t="str">
        <f>IF(C2263="no",_xlfn.XLOOKUP(D2263,'BASE BANCOS'!B:B,'BASE BANCOS'!C:C,"",0,1),IF(C2263&gt;2,_xlfn.XLOOKUP(D2263,'BASE BANCOS'!A:A,'BASE BANCOS'!C:C,"",0,1),""))</f>
        <v/>
      </c>
      <c r="B2263" s="16" t="str">
        <f>_xlfn.XLOOKUP(A2263,'BASE BANCOS'!C:C,'BASE BANCOS'!B:B,"",0,1)</f>
        <v/>
      </c>
      <c r="C2263" t="str">
        <f t="shared" si="215"/>
        <v/>
      </c>
      <c r="D2263" s="16">
        <f t="shared" si="214"/>
        <v>0</v>
      </c>
      <c r="E2263" t="str">
        <f t="shared" si="210"/>
        <v/>
      </c>
      <c r="F2263" s="21" t="str">
        <f>IF('Lay Out'!A2263&gt;1,'Lay Out'!C2263,"")</f>
        <v/>
      </c>
      <c r="G2263">
        <f>'Lay Out'!E2263</f>
        <v>0</v>
      </c>
      <c r="H2263" s="16" t="str">
        <f ca="1">IF('Lay Out'!A2263&gt;3,CONCATENATE('Lay Out'!A2263,RANDBETWEEN(1,99999)),(""))</f>
        <v/>
      </c>
      <c r="I2263" s="16" t="str">
        <f>IF('Lay Out'!A2263&gt;1,'Lay Out'!B2263,"")</f>
        <v/>
      </c>
      <c r="J2263" s="16" t="str">
        <f t="shared" si="211"/>
        <v/>
      </c>
      <c r="K2263" s="16" t="str">
        <f t="shared" si="212"/>
        <v/>
      </c>
      <c r="L2263" s="16" t="str" cm="1">
        <f t="array" ref="L2263">IF(E2263="","",_xlfn.IFS(E2263=18,40,E2263=16,3,E2263=10,10))</f>
        <v/>
      </c>
      <c r="M2263" s="22" t="str">
        <f>IF(E2263=18,'Lay Out'!D2263,IF(E2263=10,'Lay Out'!D2263,IF(E2263=16,'Lay Out'!D2263,"")))</f>
        <v/>
      </c>
      <c r="N2263" s="16" t="str">
        <f>IF(K2263=1,'Lay Out'!G2263,"")</f>
        <v/>
      </c>
      <c r="O2263" s="23" t="str">
        <f>IF(K2263=1,'Lay Out'!$J$25,"")</f>
        <v/>
      </c>
      <c r="P2263">
        <f t="shared" si="213"/>
        <v>90646</v>
      </c>
      <c r="Q2263" s="16" t="str">
        <f>IF(K2263=1,'Lay Out'!F2263,"")</f>
        <v/>
      </c>
    </row>
    <row r="2264" spans="1:17" ht="14.4">
      <c r="A2264" t="str">
        <f>IF(C2264="no",_xlfn.XLOOKUP(D2264,'BASE BANCOS'!B:B,'BASE BANCOS'!C:C,"",0,1),IF(C2264&gt;2,_xlfn.XLOOKUP(D2264,'BASE BANCOS'!A:A,'BASE BANCOS'!C:C,"",0,1),""))</f>
        <v/>
      </c>
      <c r="B2264" s="16" t="str">
        <f>_xlfn.XLOOKUP(A2264,'BASE BANCOS'!C:C,'BASE BANCOS'!B:B,"",0,1)</f>
        <v/>
      </c>
      <c r="C2264" t="str">
        <f t="shared" si="215"/>
        <v/>
      </c>
      <c r="D2264" s="16">
        <f t="shared" si="214"/>
        <v>0</v>
      </c>
      <c r="E2264" t="str">
        <f t="shared" si="210"/>
        <v/>
      </c>
      <c r="F2264" s="21" t="str">
        <f>IF('Lay Out'!A2264&gt;1,'Lay Out'!C2264,"")</f>
        <v/>
      </c>
      <c r="G2264">
        <f>'Lay Out'!E2264</f>
        <v>0</v>
      </c>
      <c r="H2264" s="16" t="str">
        <f ca="1">IF('Lay Out'!A2264&gt;3,CONCATENATE('Lay Out'!A2264,RANDBETWEEN(1,99999)),(""))</f>
        <v/>
      </c>
      <c r="I2264" s="16" t="str">
        <f>IF('Lay Out'!A2264&gt;1,'Lay Out'!B2264,"")</f>
        <v/>
      </c>
      <c r="J2264" s="16" t="str">
        <f t="shared" si="211"/>
        <v/>
      </c>
      <c r="K2264" s="16" t="str">
        <f t="shared" si="212"/>
        <v/>
      </c>
      <c r="L2264" s="16" t="str" cm="1">
        <f t="array" ref="L2264">IF(E2264="","",_xlfn.IFS(E2264=18,40,E2264=16,3,E2264=10,10))</f>
        <v/>
      </c>
      <c r="M2264" s="22" t="str">
        <f>IF(E2264=18,'Lay Out'!D2264,IF(E2264=10,'Lay Out'!D2264,IF(E2264=16,'Lay Out'!D2264,"")))</f>
        <v/>
      </c>
      <c r="N2264" s="16" t="str">
        <f>IF(K2264=1,'Lay Out'!G2264,"")</f>
        <v/>
      </c>
      <c r="O2264" s="23" t="str">
        <f>IF(K2264=1,'Lay Out'!$J$25,"")</f>
        <v/>
      </c>
      <c r="P2264">
        <f t="shared" si="213"/>
        <v>90646</v>
      </c>
      <c r="Q2264" s="16" t="str">
        <f>IF(K2264=1,'Lay Out'!F2264,"")</f>
        <v/>
      </c>
    </row>
    <row r="2265" spans="1:17" ht="14.4">
      <c r="A2265" t="str">
        <f>IF(C2265="no",_xlfn.XLOOKUP(D2265,'BASE BANCOS'!B:B,'BASE BANCOS'!C:C,"",0,1),IF(C2265&gt;2,_xlfn.XLOOKUP(D2265,'BASE BANCOS'!A:A,'BASE BANCOS'!C:C,"",0,1),""))</f>
        <v/>
      </c>
      <c r="B2265" s="16" t="str">
        <f>_xlfn.XLOOKUP(A2265,'BASE BANCOS'!C:C,'BASE BANCOS'!B:B,"",0,1)</f>
        <v/>
      </c>
      <c r="C2265" t="str">
        <f t="shared" si="215"/>
        <v/>
      </c>
      <c r="D2265" s="16">
        <f t="shared" si="214"/>
        <v>0</v>
      </c>
      <c r="E2265" t="str">
        <f t="shared" si="210"/>
        <v/>
      </c>
      <c r="F2265" s="21" t="str">
        <f>IF('Lay Out'!A2265&gt;1,'Lay Out'!C2265,"")</f>
        <v/>
      </c>
      <c r="G2265">
        <f>'Lay Out'!E2265</f>
        <v>0</v>
      </c>
      <c r="H2265" s="16" t="str">
        <f ca="1">IF('Lay Out'!A2265&gt;3,CONCATENATE('Lay Out'!A2265,RANDBETWEEN(1,99999)),(""))</f>
        <v/>
      </c>
      <c r="I2265" s="16" t="str">
        <f>IF('Lay Out'!A2265&gt;1,'Lay Out'!B2265,"")</f>
        <v/>
      </c>
      <c r="J2265" s="16" t="str">
        <f t="shared" si="211"/>
        <v/>
      </c>
      <c r="K2265" s="16" t="str">
        <f t="shared" si="212"/>
        <v/>
      </c>
      <c r="L2265" s="16" t="str" cm="1">
        <f t="array" ref="L2265">IF(E2265="","",_xlfn.IFS(E2265=18,40,E2265=16,3,E2265=10,10))</f>
        <v/>
      </c>
      <c r="M2265" s="22" t="str">
        <f>IF(E2265=18,'Lay Out'!D2265,IF(E2265=10,'Lay Out'!D2265,IF(E2265=16,'Lay Out'!D2265,"")))</f>
        <v/>
      </c>
      <c r="N2265" s="16" t="str">
        <f>IF(K2265=1,'Lay Out'!G2265,"")</f>
        <v/>
      </c>
      <c r="O2265" s="23" t="str">
        <f>IF(K2265=1,'Lay Out'!$J$25,"")</f>
        <v/>
      </c>
      <c r="P2265">
        <f t="shared" si="213"/>
        <v>90646</v>
      </c>
      <c r="Q2265" s="16" t="str">
        <f>IF(K2265=1,'Lay Out'!F2265,"")</f>
        <v/>
      </c>
    </row>
    <row r="2266" spans="1:17" ht="14.4">
      <c r="A2266" t="str">
        <f>IF(C2266="no",_xlfn.XLOOKUP(D2266,'BASE BANCOS'!B:B,'BASE BANCOS'!C:C,"",0,1),IF(C2266&gt;2,_xlfn.XLOOKUP(D2266,'BASE BANCOS'!A:A,'BASE BANCOS'!C:C,"",0,1),""))</f>
        <v/>
      </c>
      <c r="B2266" s="16" t="str">
        <f>_xlfn.XLOOKUP(A2266,'BASE BANCOS'!C:C,'BASE BANCOS'!B:B,"",0,1)</f>
        <v/>
      </c>
      <c r="C2266" t="str">
        <f t="shared" si="215"/>
        <v/>
      </c>
      <c r="D2266" s="16">
        <f t="shared" si="214"/>
        <v>0</v>
      </c>
      <c r="E2266" t="str">
        <f t="shared" si="210"/>
        <v/>
      </c>
      <c r="F2266" s="21" t="str">
        <f>IF('Lay Out'!A2266&gt;1,'Lay Out'!C2266,"")</f>
        <v/>
      </c>
      <c r="G2266">
        <f>'Lay Out'!E2266</f>
        <v>0</v>
      </c>
      <c r="H2266" s="16" t="str">
        <f ca="1">IF('Lay Out'!A2266&gt;3,CONCATENATE('Lay Out'!A2266,RANDBETWEEN(1,99999)),(""))</f>
        <v/>
      </c>
      <c r="I2266" s="16" t="str">
        <f>IF('Lay Out'!A2266&gt;1,'Lay Out'!B2266,"")</f>
        <v/>
      </c>
      <c r="J2266" s="16" t="str">
        <f t="shared" si="211"/>
        <v/>
      </c>
      <c r="K2266" s="16" t="str">
        <f t="shared" si="212"/>
        <v/>
      </c>
      <c r="L2266" s="16" t="str" cm="1">
        <f t="array" ref="L2266">IF(E2266="","",_xlfn.IFS(E2266=18,40,E2266=16,3,E2266=10,10))</f>
        <v/>
      </c>
      <c r="M2266" s="22" t="str">
        <f>IF(E2266=18,'Lay Out'!D2266,IF(E2266=10,'Lay Out'!D2266,IF(E2266=16,'Lay Out'!D2266,"")))</f>
        <v/>
      </c>
      <c r="N2266" s="16" t="str">
        <f>IF(K2266=1,'Lay Out'!G2266,"")</f>
        <v/>
      </c>
      <c r="O2266" s="23" t="str">
        <f>IF(K2266=1,'Lay Out'!$J$25,"")</f>
        <v/>
      </c>
      <c r="P2266">
        <f t="shared" si="213"/>
        <v>90646</v>
      </c>
      <c r="Q2266" s="16" t="str">
        <f>IF(K2266=1,'Lay Out'!F2266,"")</f>
        <v/>
      </c>
    </row>
    <row r="2267" spans="1:17" ht="14.4">
      <c r="A2267" t="str">
        <f>IF(C2267="no",_xlfn.XLOOKUP(D2267,'BASE BANCOS'!B:B,'BASE BANCOS'!C:C,"",0,1),IF(C2267&gt;2,_xlfn.XLOOKUP(D2267,'BASE BANCOS'!A:A,'BASE BANCOS'!C:C,"",0,1),""))</f>
        <v/>
      </c>
      <c r="B2267" s="16" t="str">
        <f>_xlfn.XLOOKUP(A2267,'BASE BANCOS'!C:C,'BASE BANCOS'!B:B,"",0,1)</f>
        <v/>
      </c>
      <c r="C2267" t="str">
        <f t="shared" si="215"/>
        <v/>
      </c>
      <c r="D2267" s="16">
        <f t="shared" si="214"/>
        <v>0</v>
      </c>
      <c r="E2267" t="str">
        <f t="shared" si="210"/>
        <v/>
      </c>
      <c r="F2267" s="21" t="str">
        <f>IF('Lay Out'!A2267&gt;1,'Lay Out'!C2267,"")</f>
        <v/>
      </c>
      <c r="G2267">
        <f>'Lay Out'!E2267</f>
        <v>0</v>
      </c>
      <c r="H2267" s="16" t="str">
        <f ca="1">IF('Lay Out'!A2267&gt;3,CONCATENATE('Lay Out'!A2267,RANDBETWEEN(1,99999)),(""))</f>
        <v/>
      </c>
      <c r="I2267" s="16" t="str">
        <f>IF('Lay Out'!A2267&gt;1,'Lay Out'!B2267,"")</f>
        <v/>
      </c>
      <c r="J2267" s="16" t="str">
        <f t="shared" si="211"/>
        <v/>
      </c>
      <c r="K2267" s="16" t="str">
        <f t="shared" si="212"/>
        <v/>
      </c>
      <c r="L2267" s="16" t="str" cm="1">
        <f t="array" ref="L2267">IF(E2267="","",_xlfn.IFS(E2267=18,40,E2267=16,3,E2267=10,10))</f>
        <v/>
      </c>
      <c r="M2267" s="22" t="str">
        <f>IF(E2267=18,'Lay Out'!D2267,IF(E2267=10,'Lay Out'!D2267,IF(E2267=16,'Lay Out'!D2267,"")))</f>
        <v/>
      </c>
      <c r="N2267" s="16" t="str">
        <f>IF(K2267=1,'Lay Out'!G2267,"")</f>
        <v/>
      </c>
      <c r="O2267" s="23" t="str">
        <f>IF(K2267=1,'Lay Out'!$J$25,"")</f>
        <v/>
      </c>
      <c r="P2267">
        <f t="shared" si="213"/>
        <v>90646</v>
      </c>
      <c r="Q2267" s="16" t="str">
        <f>IF(K2267=1,'Lay Out'!F2267,"")</f>
        <v/>
      </c>
    </row>
    <row r="2268" spans="1:17" ht="14.4">
      <c r="A2268" t="str">
        <f>IF(C2268="no",_xlfn.XLOOKUP(D2268,'BASE BANCOS'!B:B,'BASE BANCOS'!C:C,"",0,1),IF(C2268&gt;2,_xlfn.XLOOKUP(D2268,'BASE BANCOS'!A:A,'BASE BANCOS'!C:C,"",0,1),""))</f>
        <v/>
      </c>
      <c r="B2268" s="16" t="str">
        <f>_xlfn.XLOOKUP(A2268,'BASE BANCOS'!C:C,'BASE BANCOS'!B:B,"",0,1)</f>
        <v/>
      </c>
      <c r="C2268" t="str">
        <f t="shared" si="215"/>
        <v/>
      </c>
      <c r="D2268" s="16">
        <f t="shared" si="214"/>
        <v>0</v>
      </c>
      <c r="E2268" t="str">
        <f t="shared" si="210"/>
        <v/>
      </c>
      <c r="F2268" s="21" t="str">
        <f>IF('Lay Out'!A2268&gt;1,'Lay Out'!C2268,"")</f>
        <v/>
      </c>
      <c r="G2268">
        <f>'Lay Out'!E2268</f>
        <v>0</v>
      </c>
      <c r="H2268" s="16" t="str">
        <f ca="1">IF('Lay Out'!A2268&gt;3,CONCATENATE('Lay Out'!A2268,RANDBETWEEN(1,99999)),(""))</f>
        <v/>
      </c>
      <c r="I2268" s="16" t="str">
        <f>IF('Lay Out'!A2268&gt;1,'Lay Out'!B2268,"")</f>
        <v/>
      </c>
      <c r="J2268" s="16" t="str">
        <f t="shared" si="211"/>
        <v/>
      </c>
      <c r="K2268" s="16" t="str">
        <f t="shared" si="212"/>
        <v/>
      </c>
      <c r="L2268" s="16" t="str" cm="1">
        <f t="array" ref="L2268">IF(E2268="","",_xlfn.IFS(E2268=18,40,E2268=16,3,E2268=10,10))</f>
        <v/>
      </c>
      <c r="M2268" s="22" t="str">
        <f>IF(E2268=18,'Lay Out'!D2268,IF(E2268=10,'Lay Out'!D2268,IF(E2268=16,'Lay Out'!D2268,"")))</f>
        <v/>
      </c>
      <c r="N2268" s="16" t="str">
        <f>IF(K2268=1,'Lay Out'!G2268,"")</f>
        <v/>
      </c>
      <c r="O2268" s="23" t="str">
        <f>IF(K2268=1,'Lay Out'!$J$25,"")</f>
        <v/>
      </c>
      <c r="P2268">
        <f t="shared" si="213"/>
        <v>90646</v>
      </c>
      <c r="Q2268" s="16" t="str">
        <f>IF(K2268=1,'Lay Out'!F2268,"")</f>
        <v/>
      </c>
    </row>
    <row r="2269" spans="1:17" ht="14.4">
      <c r="A2269" t="str">
        <f>IF(C2269="no",_xlfn.XLOOKUP(D2269,'BASE BANCOS'!B:B,'BASE BANCOS'!C:C,"",0,1),IF(C2269&gt;2,_xlfn.XLOOKUP(D2269,'BASE BANCOS'!A:A,'BASE BANCOS'!C:C,"",0,1),""))</f>
        <v/>
      </c>
      <c r="B2269" s="16" t="str">
        <f>_xlfn.XLOOKUP(A2269,'BASE BANCOS'!C:C,'BASE BANCOS'!B:B,"",0,1)</f>
        <v/>
      </c>
      <c r="C2269" t="str">
        <f t="shared" si="215"/>
        <v/>
      </c>
      <c r="D2269" s="16">
        <f t="shared" si="214"/>
        <v>0</v>
      </c>
      <c r="E2269" t="str">
        <f t="shared" si="210"/>
        <v/>
      </c>
      <c r="F2269" s="21" t="str">
        <f>IF('Lay Out'!A2269&gt;1,'Lay Out'!C2269,"")</f>
        <v/>
      </c>
      <c r="G2269">
        <f>'Lay Out'!E2269</f>
        <v>0</v>
      </c>
      <c r="H2269" s="16" t="str">
        <f ca="1">IF('Lay Out'!A2269&gt;3,CONCATENATE('Lay Out'!A2269,RANDBETWEEN(1,99999)),(""))</f>
        <v/>
      </c>
      <c r="I2269" s="16" t="str">
        <f>IF('Lay Out'!A2269&gt;1,'Lay Out'!B2269,"")</f>
        <v/>
      </c>
      <c r="J2269" s="16" t="str">
        <f t="shared" si="211"/>
        <v/>
      </c>
      <c r="K2269" s="16" t="str">
        <f t="shared" si="212"/>
        <v/>
      </c>
      <c r="L2269" s="16" t="str" cm="1">
        <f t="array" ref="L2269">IF(E2269="","",_xlfn.IFS(E2269=18,40,E2269=16,3,E2269=10,10))</f>
        <v/>
      </c>
      <c r="M2269" s="22" t="str">
        <f>IF(E2269=18,'Lay Out'!D2269,IF(E2269=10,'Lay Out'!D2269,IF(E2269=16,'Lay Out'!D2269,"")))</f>
        <v/>
      </c>
      <c r="N2269" s="16" t="str">
        <f>IF(K2269=1,'Lay Out'!G2269,"")</f>
        <v/>
      </c>
      <c r="O2269" s="23" t="str">
        <f>IF(K2269=1,'Lay Out'!$J$25,"")</f>
        <v/>
      </c>
      <c r="P2269">
        <f t="shared" si="213"/>
        <v>90646</v>
      </c>
      <c r="Q2269" s="16" t="str">
        <f>IF(K2269=1,'Lay Out'!F2269,"")</f>
        <v/>
      </c>
    </row>
    <row r="2270" spans="1:17" ht="14.4">
      <c r="A2270" t="str">
        <f>IF(C2270="no",_xlfn.XLOOKUP(D2270,'BASE BANCOS'!B:B,'BASE BANCOS'!C:C,"",0,1),IF(C2270&gt;2,_xlfn.XLOOKUP(D2270,'BASE BANCOS'!A:A,'BASE BANCOS'!C:C,"",0,1),""))</f>
        <v/>
      </c>
      <c r="B2270" s="16" t="str">
        <f>_xlfn.XLOOKUP(A2270,'BASE BANCOS'!C:C,'BASE BANCOS'!B:B,"",0,1)</f>
        <v/>
      </c>
      <c r="C2270" t="str">
        <f t="shared" si="215"/>
        <v/>
      </c>
      <c r="D2270" s="16">
        <f t="shared" si="214"/>
        <v>0</v>
      </c>
      <c r="E2270" t="str">
        <f t="shared" si="210"/>
        <v/>
      </c>
      <c r="F2270" s="21" t="str">
        <f>IF('Lay Out'!A2270&gt;1,'Lay Out'!C2270,"")</f>
        <v/>
      </c>
      <c r="G2270">
        <f>'Lay Out'!E2270</f>
        <v>0</v>
      </c>
      <c r="H2270" s="16" t="str">
        <f ca="1">IF('Lay Out'!A2270&gt;3,CONCATENATE('Lay Out'!A2270,RANDBETWEEN(1,99999)),(""))</f>
        <v/>
      </c>
      <c r="I2270" s="16" t="str">
        <f>IF('Lay Out'!A2270&gt;1,'Lay Out'!B2270,"")</f>
        <v/>
      </c>
      <c r="J2270" s="16" t="str">
        <f t="shared" si="211"/>
        <v/>
      </c>
      <c r="K2270" s="16" t="str">
        <f t="shared" si="212"/>
        <v/>
      </c>
      <c r="L2270" s="16" t="str" cm="1">
        <f t="array" ref="L2270">IF(E2270="","",_xlfn.IFS(E2270=18,40,E2270=16,3,E2270=10,10))</f>
        <v/>
      </c>
      <c r="M2270" s="22" t="str">
        <f>IF(E2270=18,'Lay Out'!D2270,IF(E2270=10,'Lay Out'!D2270,IF(E2270=16,'Lay Out'!D2270,"")))</f>
        <v/>
      </c>
      <c r="N2270" s="16" t="str">
        <f>IF(K2270=1,'Lay Out'!G2270,"")</f>
        <v/>
      </c>
      <c r="O2270" s="23" t="str">
        <f>IF(K2270=1,'Lay Out'!$J$25,"")</f>
        <v/>
      </c>
      <c r="P2270">
        <f t="shared" si="213"/>
        <v>90646</v>
      </c>
      <c r="Q2270" s="16" t="str">
        <f>IF(K2270=1,'Lay Out'!F2270,"")</f>
        <v/>
      </c>
    </row>
    <row r="2271" spans="1:17" ht="14.4">
      <c r="A2271" t="str">
        <f>IF(C2271="no",_xlfn.XLOOKUP(D2271,'BASE BANCOS'!B:B,'BASE BANCOS'!C:C,"",0,1),IF(C2271&gt;2,_xlfn.XLOOKUP(D2271,'BASE BANCOS'!A:A,'BASE BANCOS'!C:C,"",0,1),""))</f>
        <v/>
      </c>
      <c r="B2271" s="16" t="str">
        <f>_xlfn.XLOOKUP(A2271,'BASE BANCOS'!C:C,'BASE BANCOS'!B:B,"",0,1)</f>
        <v/>
      </c>
      <c r="C2271" t="str">
        <f t="shared" si="215"/>
        <v/>
      </c>
      <c r="D2271" s="16">
        <f t="shared" si="214"/>
        <v>0</v>
      </c>
      <c r="E2271" t="str">
        <f t="shared" si="210"/>
        <v/>
      </c>
      <c r="F2271" s="21" t="str">
        <f>IF('Lay Out'!A2271&gt;1,'Lay Out'!C2271,"")</f>
        <v/>
      </c>
      <c r="G2271">
        <f>'Lay Out'!E2271</f>
        <v>0</v>
      </c>
      <c r="H2271" s="16" t="str">
        <f ca="1">IF('Lay Out'!A2271&gt;3,CONCATENATE('Lay Out'!A2271,RANDBETWEEN(1,99999)),(""))</f>
        <v/>
      </c>
      <c r="I2271" s="16" t="str">
        <f>IF('Lay Out'!A2271&gt;1,'Lay Out'!B2271,"")</f>
        <v/>
      </c>
      <c r="J2271" s="16" t="str">
        <f t="shared" si="211"/>
        <v/>
      </c>
      <c r="K2271" s="16" t="str">
        <f t="shared" si="212"/>
        <v/>
      </c>
      <c r="L2271" s="16" t="str" cm="1">
        <f t="array" ref="L2271">IF(E2271="","",_xlfn.IFS(E2271=18,40,E2271=16,3,E2271=10,10))</f>
        <v/>
      </c>
      <c r="M2271" s="22" t="str">
        <f>IF(E2271=18,'Lay Out'!D2271,IF(E2271=10,'Lay Out'!D2271,IF(E2271=16,'Lay Out'!D2271,"")))</f>
        <v/>
      </c>
      <c r="N2271" s="16" t="str">
        <f>IF(K2271=1,'Lay Out'!G2271,"")</f>
        <v/>
      </c>
      <c r="O2271" s="23" t="str">
        <f>IF(K2271=1,'Lay Out'!$J$25,"")</f>
        <v/>
      </c>
      <c r="P2271">
        <f t="shared" si="213"/>
        <v>90646</v>
      </c>
      <c r="Q2271" s="16" t="str">
        <f>IF(K2271=1,'Lay Out'!F2271,"")</f>
        <v/>
      </c>
    </row>
    <row r="2272" spans="1:17" ht="14.4">
      <c r="A2272" t="str">
        <f>IF(C2272="no",_xlfn.XLOOKUP(D2272,'BASE BANCOS'!B:B,'BASE BANCOS'!C:C,"",0,1),IF(C2272&gt;2,_xlfn.XLOOKUP(D2272,'BASE BANCOS'!A:A,'BASE BANCOS'!C:C,"",0,1),""))</f>
        <v/>
      </c>
      <c r="B2272" s="16" t="str">
        <f>_xlfn.XLOOKUP(A2272,'BASE BANCOS'!C:C,'BASE BANCOS'!B:B,"",0,1)</f>
        <v/>
      </c>
      <c r="C2272" t="str">
        <f t="shared" si="215"/>
        <v/>
      </c>
      <c r="D2272" s="16">
        <f t="shared" si="214"/>
        <v>0</v>
      </c>
      <c r="E2272" t="str">
        <f t="shared" si="210"/>
        <v/>
      </c>
      <c r="F2272" s="21" t="str">
        <f>IF('Lay Out'!A2272&gt;1,'Lay Out'!C2272,"")</f>
        <v/>
      </c>
      <c r="G2272">
        <f>'Lay Out'!E2272</f>
        <v>0</v>
      </c>
      <c r="H2272" s="16" t="str">
        <f ca="1">IF('Lay Out'!A2272&gt;3,CONCATENATE('Lay Out'!A2272,RANDBETWEEN(1,99999)),(""))</f>
        <v/>
      </c>
      <c r="I2272" s="16" t="str">
        <f>IF('Lay Out'!A2272&gt;1,'Lay Out'!B2272,"")</f>
        <v/>
      </c>
      <c r="J2272" s="16" t="str">
        <f t="shared" si="211"/>
        <v/>
      </c>
      <c r="K2272" s="16" t="str">
        <f t="shared" si="212"/>
        <v/>
      </c>
      <c r="L2272" s="16" t="str" cm="1">
        <f t="array" ref="L2272">IF(E2272="","",_xlfn.IFS(E2272=18,40,E2272=16,3,E2272=10,10))</f>
        <v/>
      </c>
      <c r="M2272" s="22" t="str">
        <f>IF(E2272=18,'Lay Out'!D2272,IF(E2272=10,'Lay Out'!D2272,IF(E2272=16,'Lay Out'!D2272,"")))</f>
        <v/>
      </c>
      <c r="N2272" s="16" t="str">
        <f>IF(K2272=1,'Lay Out'!G2272,"")</f>
        <v/>
      </c>
      <c r="O2272" s="23" t="str">
        <f>IF(K2272=1,'Lay Out'!$J$25,"")</f>
        <v/>
      </c>
      <c r="P2272">
        <f t="shared" si="213"/>
        <v>90646</v>
      </c>
      <c r="Q2272" s="16" t="str">
        <f>IF(K2272=1,'Lay Out'!F2272,"")</f>
        <v/>
      </c>
    </row>
    <row r="2273" spans="1:17" ht="14.4">
      <c r="A2273" t="str">
        <f>IF(C2273="no",_xlfn.XLOOKUP(D2273,'BASE BANCOS'!B:B,'BASE BANCOS'!C:C,"",0,1),IF(C2273&gt;2,_xlfn.XLOOKUP(D2273,'BASE BANCOS'!A:A,'BASE BANCOS'!C:C,"",0,1),""))</f>
        <v/>
      </c>
      <c r="B2273" s="16" t="str">
        <f>_xlfn.XLOOKUP(A2273,'BASE BANCOS'!C:C,'BASE BANCOS'!B:B,"",0,1)</f>
        <v/>
      </c>
      <c r="C2273" t="str">
        <f t="shared" si="215"/>
        <v/>
      </c>
      <c r="D2273" s="16">
        <f t="shared" si="214"/>
        <v>0</v>
      </c>
      <c r="E2273" t="str">
        <f t="shared" si="210"/>
        <v/>
      </c>
      <c r="F2273" s="21" t="str">
        <f>IF('Lay Out'!A2273&gt;1,'Lay Out'!C2273,"")</f>
        <v/>
      </c>
      <c r="G2273">
        <f>'Lay Out'!E2273</f>
        <v>0</v>
      </c>
      <c r="H2273" s="16" t="str">
        <f ca="1">IF('Lay Out'!A2273&gt;3,CONCATENATE('Lay Out'!A2273,RANDBETWEEN(1,99999)),(""))</f>
        <v/>
      </c>
      <c r="I2273" s="16" t="str">
        <f>IF('Lay Out'!A2273&gt;1,'Lay Out'!B2273,"")</f>
        <v/>
      </c>
      <c r="J2273" s="16" t="str">
        <f t="shared" si="211"/>
        <v/>
      </c>
      <c r="K2273" s="16" t="str">
        <f t="shared" si="212"/>
        <v/>
      </c>
      <c r="L2273" s="16" t="str" cm="1">
        <f t="array" ref="L2273">IF(E2273="","",_xlfn.IFS(E2273=18,40,E2273=16,3,E2273=10,10))</f>
        <v/>
      </c>
      <c r="M2273" s="22" t="str">
        <f>IF(E2273=18,'Lay Out'!D2273,IF(E2273=10,'Lay Out'!D2273,IF(E2273=16,'Lay Out'!D2273,"")))</f>
        <v/>
      </c>
      <c r="N2273" s="16" t="str">
        <f>IF(K2273=1,'Lay Out'!G2273,"")</f>
        <v/>
      </c>
      <c r="O2273" s="23" t="str">
        <f>IF(K2273=1,'Lay Out'!$J$25,"")</f>
        <v/>
      </c>
      <c r="P2273">
        <f t="shared" si="213"/>
        <v>90646</v>
      </c>
      <c r="Q2273" s="16" t="str">
        <f>IF(K2273=1,'Lay Out'!F2273,"")</f>
        <v/>
      </c>
    </row>
    <row r="2274" spans="1:17" ht="14.4">
      <c r="A2274" t="str">
        <f>IF(C2274="no",_xlfn.XLOOKUP(D2274,'BASE BANCOS'!B:B,'BASE BANCOS'!C:C,"",0,1),IF(C2274&gt;2,_xlfn.XLOOKUP(D2274,'BASE BANCOS'!A:A,'BASE BANCOS'!C:C,"",0,1),""))</f>
        <v/>
      </c>
      <c r="B2274" s="16" t="str">
        <f>_xlfn.XLOOKUP(A2274,'BASE BANCOS'!C:C,'BASE BANCOS'!B:B,"",0,1)</f>
        <v/>
      </c>
      <c r="C2274" t="str">
        <f t="shared" si="215"/>
        <v/>
      </c>
      <c r="D2274" s="16">
        <f t="shared" si="214"/>
        <v>0</v>
      </c>
      <c r="E2274" t="str">
        <f t="shared" si="210"/>
        <v/>
      </c>
      <c r="F2274" s="21" t="str">
        <f>IF('Lay Out'!A2274&gt;1,'Lay Out'!C2274,"")</f>
        <v/>
      </c>
      <c r="G2274">
        <f>'Lay Out'!E2274</f>
        <v>0</v>
      </c>
      <c r="H2274" s="16" t="str">
        <f ca="1">IF('Lay Out'!A2274&gt;3,CONCATENATE('Lay Out'!A2274,RANDBETWEEN(1,99999)),(""))</f>
        <v/>
      </c>
      <c r="I2274" s="16" t="str">
        <f>IF('Lay Out'!A2274&gt;1,'Lay Out'!B2274,"")</f>
        <v/>
      </c>
      <c r="J2274" s="16" t="str">
        <f t="shared" si="211"/>
        <v/>
      </c>
      <c r="K2274" s="16" t="str">
        <f t="shared" si="212"/>
        <v/>
      </c>
      <c r="L2274" s="16" t="str" cm="1">
        <f t="array" ref="L2274">IF(E2274="","",_xlfn.IFS(E2274=18,40,E2274=16,3,E2274=10,10))</f>
        <v/>
      </c>
      <c r="M2274" s="22" t="str">
        <f>IF(E2274=18,'Lay Out'!D2274,IF(E2274=10,'Lay Out'!D2274,IF(E2274=16,'Lay Out'!D2274,"")))</f>
        <v/>
      </c>
      <c r="N2274" s="16" t="str">
        <f>IF(K2274=1,'Lay Out'!G2274,"")</f>
        <v/>
      </c>
      <c r="O2274" s="23" t="str">
        <f>IF(K2274=1,'Lay Out'!$J$25,"")</f>
        <v/>
      </c>
      <c r="P2274">
        <f t="shared" si="213"/>
        <v>90646</v>
      </c>
      <c r="Q2274" s="16" t="str">
        <f>IF(K2274=1,'Lay Out'!F2274,"")</f>
        <v/>
      </c>
    </row>
    <row r="2275" spans="1:17" ht="14.4">
      <c r="A2275" t="str">
        <f>IF(C2275="no",_xlfn.XLOOKUP(D2275,'BASE BANCOS'!B:B,'BASE BANCOS'!C:C,"",0,1),IF(C2275&gt;2,_xlfn.XLOOKUP(D2275,'BASE BANCOS'!A:A,'BASE BANCOS'!C:C,"",0,1),""))</f>
        <v/>
      </c>
      <c r="B2275" s="16" t="str">
        <f>_xlfn.XLOOKUP(A2275,'BASE BANCOS'!C:C,'BASE BANCOS'!B:B,"",0,1)</f>
        <v/>
      </c>
      <c r="C2275" t="str">
        <f t="shared" si="215"/>
        <v/>
      </c>
      <c r="D2275" s="16">
        <f t="shared" si="214"/>
        <v>0</v>
      </c>
      <c r="E2275" t="str">
        <f t="shared" si="210"/>
        <v/>
      </c>
      <c r="F2275" s="21" t="str">
        <f>IF('Lay Out'!A2275&gt;1,'Lay Out'!C2275,"")</f>
        <v/>
      </c>
      <c r="G2275">
        <f>'Lay Out'!E2275</f>
        <v>0</v>
      </c>
      <c r="H2275" s="16" t="str">
        <f ca="1">IF('Lay Out'!A2275&gt;3,CONCATENATE('Lay Out'!A2275,RANDBETWEEN(1,99999)),(""))</f>
        <v/>
      </c>
      <c r="I2275" s="16" t="str">
        <f>IF('Lay Out'!A2275&gt;1,'Lay Out'!B2275,"")</f>
        <v/>
      </c>
      <c r="J2275" s="16" t="str">
        <f t="shared" si="211"/>
        <v/>
      </c>
      <c r="K2275" s="16" t="str">
        <f t="shared" si="212"/>
        <v/>
      </c>
      <c r="L2275" s="16" t="str" cm="1">
        <f t="array" ref="L2275">IF(E2275="","",_xlfn.IFS(E2275=18,40,E2275=16,3,E2275=10,10))</f>
        <v/>
      </c>
      <c r="M2275" s="22" t="str">
        <f>IF(E2275=18,'Lay Out'!D2275,IF(E2275=10,'Lay Out'!D2275,IF(E2275=16,'Lay Out'!D2275,"")))</f>
        <v/>
      </c>
      <c r="N2275" s="16" t="str">
        <f>IF(K2275=1,'Lay Out'!G2275,"")</f>
        <v/>
      </c>
      <c r="O2275" s="23" t="str">
        <f>IF(K2275=1,'Lay Out'!$J$25,"")</f>
        <v/>
      </c>
      <c r="P2275">
        <f t="shared" si="213"/>
        <v>90646</v>
      </c>
      <c r="Q2275" s="16" t="str">
        <f>IF(K2275=1,'Lay Out'!F2275,"")</f>
        <v/>
      </c>
    </row>
    <row r="2276" spans="1:17" ht="14.4">
      <c r="A2276" t="str">
        <f>IF(C2276="no",_xlfn.XLOOKUP(D2276,'BASE BANCOS'!B:B,'BASE BANCOS'!C:C,"",0,1),IF(C2276&gt;2,_xlfn.XLOOKUP(D2276,'BASE BANCOS'!A:A,'BASE BANCOS'!C:C,"",0,1),""))</f>
        <v/>
      </c>
      <c r="B2276" s="16" t="str">
        <f>_xlfn.XLOOKUP(A2276,'BASE BANCOS'!C:C,'BASE BANCOS'!B:B,"",0,1)</f>
        <v/>
      </c>
      <c r="C2276" t="str">
        <f t="shared" si="215"/>
        <v/>
      </c>
      <c r="D2276" s="16">
        <f t="shared" si="214"/>
        <v>0</v>
      </c>
      <c r="E2276" t="str">
        <f t="shared" si="210"/>
        <v/>
      </c>
      <c r="F2276" s="21" t="str">
        <f>IF('Lay Out'!A2276&gt;1,'Lay Out'!C2276,"")</f>
        <v/>
      </c>
      <c r="G2276">
        <f>'Lay Out'!E2276</f>
        <v>0</v>
      </c>
      <c r="H2276" s="16" t="str">
        <f ca="1">IF('Lay Out'!A2276&gt;3,CONCATENATE('Lay Out'!A2276,RANDBETWEEN(1,99999)),(""))</f>
        <v/>
      </c>
      <c r="I2276" s="16" t="str">
        <f>IF('Lay Out'!A2276&gt;1,'Lay Out'!B2276,"")</f>
        <v/>
      </c>
      <c r="J2276" s="16" t="str">
        <f t="shared" si="211"/>
        <v/>
      </c>
      <c r="K2276" s="16" t="str">
        <f t="shared" si="212"/>
        <v/>
      </c>
      <c r="L2276" s="16" t="str" cm="1">
        <f t="array" ref="L2276">IF(E2276="","",_xlfn.IFS(E2276=18,40,E2276=16,3,E2276=10,10))</f>
        <v/>
      </c>
      <c r="M2276" s="22" t="str">
        <f>IF(E2276=18,'Lay Out'!D2276,IF(E2276=10,'Lay Out'!D2276,IF(E2276=16,'Lay Out'!D2276,"")))</f>
        <v/>
      </c>
      <c r="N2276" s="16" t="str">
        <f>IF(K2276=1,'Lay Out'!G2276,"")</f>
        <v/>
      </c>
      <c r="O2276" s="23" t="str">
        <f>IF(K2276=1,'Lay Out'!$J$25,"")</f>
        <v/>
      </c>
      <c r="P2276">
        <f t="shared" si="213"/>
        <v>90646</v>
      </c>
      <c r="Q2276" s="16" t="str">
        <f>IF(K2276=1,'Lay Out'!F2276,"")</f>
        <v/>
      </c>
    </row>
    <row r="2277" spans="1:17" ht="14.4">
      <c r="A2277" t="str">
        <f>IF(C2277="no",_xlfn.XLOOKUP(D2277,'BASE BANCOS'!B:B,'BASE BANCOS'!C:C,"",0,1),IF(C2277&gt;2,_xlfn.XLOOKUP(D2277,'BASE BANCOS'!A:A,'BASE BANCOS'!C:C,"",0,1),""))</f>
        <v/>
      </c>
      <c r="B2277" s="16" t="str">
        <f>_xlfn.XLOOKUP(A2277,'BASE BANCOS'!C:C,'BASE BANCOS'!B:B,"",0,1)</f>
        <v/>
      </c>
      <c r="C2277" t="str">
        <f t="shared" si="215"/>
        <v/>
      </c>
      <c r="D2277" s="16">
        <f t="shared" si="214"/>
        <v>0</v>
      </c>
      <c r="E2277" t="str">
        <f t="shared" si="210"/>
        <v/>
      </c>
      <c r="F2277" s="21" t="str">
        <f>IF('Lay Out'!A2277&gt;1,'Lay Out'!C2277,"")</f>
        <v/>
      </c>
      <c r="G2277">
        <f>'Lay Out'!E2277</f>
        <v>0</v>
      </c>
      <c r="H2277" s="16" t="str">
        <f ca="1">IF('Lay Out'!A2277&gt;3,CONCATENATE('Lay Out'!A2277,RANDBETWEEN(1,99999)),(""))</f>
        <v/>
      </c>
      <c r="I2277" s="16" t="str">
        <f>IF('Lay Out'!A2277&gt;1,'Lay Out'!B2277,"")</f>
        <v/>
      </c>
      <c r="J2277" s="16" t="str">
        <f t="shared" si="211"/>
        <v/>
      </c>
      <c r="K2277" s="16" t="str">
        <f t="shared" si="212"/>
        <v/>
      </c>
      <c r="L2277" s="16" t="str" cm="1">
        <f t="array" ref="L2277">IF(E2277="","",_xlfn.IFS(E2277=18,40,E2277=16,3,E2277=10,10))</f>
        <v/>
      </c>
      <c r="M2277" s="22" t="str">
        <f>IF(E2277=18,'Lay Out'!D2277,IF(E2277=10,'Lay Out'!D2277,IF(E2277=16,'Lay Out'!D2277,"")))</f>
        <v/>
      </c>
      <c r="N2277" s="16" t="str">
        <f>IF(K2277=1,'Lay Out'!G2277,"")</f>
        <v/>
      </c>
      <c r="O2277" s="23" t="str">
        <f>IF(K2277=1,'Lay Out'!$J$25,"")</f>
        <v/>
      </c>
      <c r="P2277">
        <f t="shared" si="213"/>
        <v>90646</v>
      </c>
      <c r="Q2277" s="16" t="str">
        <f>IF(K2277=1,'Lay Out'!F2277,"")</f>
        <v/>
      </c>
    </row>
    <row r="2278" spans="1:17" ht="14.4">
      <c r="A2278" t="str">
        <f>IF(C2278="no",_xlfn.XLOOKUP(D2278,'BASE BANCOS'!B:B,'BASE BANCOS'!C:C,"",0,1),IF(C2278&gt;2,_xlfn.XLOOKUP(D2278,'BASE BANCOS'!A:A,'BASE BANCOS'!C:C,"",0,1),""))</f>
        <v/>
      </c>
      <c r="B2278" s="16" t="str">
        <f>_xlfn.XLOOKUP(A2278,'BASE BANCOS'!C:C,'BASE BANCOS'!B:B,"",0,1)</f>
        <v/>
      </c>
      <c r="C2278" t="str">
        <f t="shared" si="215"/>
        <v/>
      </c>
      <c r="D2278" s="16">
        <f t="shared" si="214"/>
        <v>0</v>
      </c>
      <c r="E2278" t="str">
        <f t="shared" si="210"/>
        <v/>
      </c>
      <c r="F2278" s="21" t="str">
        <f>IF('Lay Out'!A2278&gt;1,'Lay Out'!C2278,"")</f>
        <v/>
      </c>
      <c r="G2278">
        <f>'Lay Out'!E2278</f>
        <v>0</v>
      </c>
      <c r="H2278" s="16" t="str">
        <f ca="1">IF('Lay Out'!A2278&gt;3,CONCATENATE('Lay Out'!A2278,RANDBETWEEN(1,99999)),(""))</f>
        <v/>
      </c>
      <c r="I2278" s="16" t="str">
        <f>IF('Lay Out'!A2278&gt;1,'Lay Out'!B2278,"")</f>
        <v/>
      </c>
      <c r="J2278" s="16" t="str">
        <f t="shared" si="211"/>
        <v/>
      </c>
      <c r="K2278" s="16" t="str">
        <f t="shared" si="212"/>
        <v/>
      </c>
      <c r="L2278" s="16" t="str" cm="1">
        <f t="array" ref="L2278">IF(E2278="","",_xlfn.IFS(E2278=18,40,E2278=16,3,E2278=10,10))</f>
        <v/>
      </c>
      <c r="M2278" s="22" t="str">
        <f>IF(E2278=18,'Lay Out'!D2278,IF(E2278=10,'Lay Out'!D2278,IF(E2278=16,'Lay Out'!D2278,"")))</f>
        <v/>
      </c>
      <c r="N2278" s="16" t="str">
        <f>IF(K2278=1,'Lay Out'!G2278,"")</f>
        <v/>
      </c>
      <c r="O2278" s="23" t="str">
        <f>IF(K2278=1,'Lay Out'!$J$25,"")</f>
        <v/>
      </c>
      <c r="P2278">
        <f t="shared" si="213"/>
        <v>90646</v>
      </c>
      <c r="Q2278" s="16" t="str">
        <f>IF(K2278=1,'Lay Out'!F2278,"")</f>
        <v/>
      </c>
    </row>
    <row r="2279" spans="1:17" ht="14.4">
      <c r="A2279" t="str">
        <f>IF(C2279="no",_xlfn.XLOOKUP(D2279,'BASE BANCOS'!B:B,'BASE BANCOS'!C:C,"",0,1),IF(C2279&gt;2,_xlfn.XLOOKUP(D2279,'BASE BANCOS'!A:A,'BASE BANCOS'!C:C,"",0,1),""))</f>
        <v/>
      </c>
      <c r="B2279" s="16" t="str">
        <f>_xlfn.XLOOKUP(A2279,'BASE BANCOS'!C:C,'BASE BANCOS'!B:B,"",0,1)</f>
        <v/>
      </c>
      <c r="C2279" t="str">
        <f t="shared" si="215"/>
        <v/>
      </c>
      <c r="D2279" s="16">
        <f t="shared" si="214"/>
        <v>0</v>
      </c>
      <c r="E2279" t="str">
        <f t="shared" si="210"/>
        <v/>
      </c>
      <c r="F2279" s="21" t="str">
        <f>IF('Lay Out'!A2279&gt;1,'Lay Out'!C2279,"")</f>
        <v/>
      </c>
      <c r="G2279">
        <f>'Lay Out'!E2279</f>
        <v>0</v>
      </c>
      <c r="H2279" s="16" t="str">
        <f ca="1">IF('Lay Out'!A2279&gt;3,CONCATENATE('Lay Out'!A2279,RANDBETWEEN(1,99999)),(""))</f>
        <v/>
      </c>
      <c r="I2279" s="16" t="str">
        <f>IF('Lay Out'!A2279&gt;1,'Lay Out'!B2279,"")</f>
        <v/>
      </c>
      <c r="J2279" s="16" t="str">
        <f t="shared" si="211"/>
        <v/>
      </c>
      <c r="K2279" s="16" t="str">
        <f t="shared" si="212"/>
        <v/>
      </c>
      <c r="L2279" s="16" t="str" cm="1">
        <f t="array" ref="L2279">IF(E2279="","",_xlfn.IFS(E2279=18,40,E2279=16,3,E2279=10,10))</f>
        <v/>
      </c>
      <c r="M2279" s="22" t="str">
        <f>IF(E2279=18,'Lay Out'!D2279,IF(E2279=10,'Lay Out'!D2279,IF(E2279=16,'Lay Out'!D2279,"")))</f>
        <v/>
      </c>
      <c r="N2279" s="16" t="str">
        <f>IF(K2279=1,'Lay Out'!G2279,"")</f>
        <v/>
      </c>
      <c r="O2279" s="23" t="str">
        <f>IF(K2279=1,'Lay Out'!$J$25,"")</f>
        <v/>
      </c>
      <c r="P2279">
        <f t="shared" si="213"/>
        <v>90646</v>
      </c>
      <c r="Q2279" s="16" t="str">
        <f>IF(K2279=1,'Lay Out'!F2279,"")</f>
        <v/>
      </c>
    </row>
    <row r="2280" spans="1:17" ht="14.4">
      <c r="A2280" t="str">
        <f>IF(C2280="no",_xlfn.XLOOKUP(D2280,'BASE BANCOS'!B:B,'BASE BANCOS'!C:C,"",0,1),IF(C2280&gt;2,_xlfn.XLOOKUP(D2280,'BASE BANCOS'!A:A,'BASE BANCOS'!C:C,"",0,1),""))</f>
        <v/>
      </c>
      <c r="B2280" s="16" t="str">
        <f>_xlfn.XLOOKUP(A2280,'BASE BANCOS'!C:C,'BASE BANCOS'!B:B,"",0,1)</f>
        <v/>
      </c>
      <c r="C2280" t="str">
        <f t="shared" si="215"/>
        <v/>
      </c>
      <c r="D2280" s="16">
        <f t="shared" si="214"/>
        <v>0</v>
      </c>
      <c r="E2280" t="str">
        <f t="shared" si="210"/>
        <v/>
      </c>
      <c r="F2280" s="21" t="str">
        <f>IF('Lay Out'!A2280&gt;1,'Lay Out'!C2280,"")</f>
        <v/>
      </c>
      <c r="G2280">
        <f>'Lay Out'!E2280</f>
        <v>0</v>
      </c>
      <c r="H2280" s="16" t="str">
        <f ca="1">IF('Lay Out'!A2280&gt;3,CONCATENATE('Lay Out'!A2280,RANDBETWEEN(1,99999)),(""))</f>
        <v/>
      </c>
      <c r="I2280" s="16" t="str">
        <f>IF('Lay Out'!A2280&gt;1,'Lay Out'!B2280,"")</f>
        <v/>
      </c>
      <c r="J2280" s="16" t="str">
        <f t="shared" si="211"/>
        <v/>
      </c>
      <c r="K2280" s="16" t="str">
        <f t="shared" si="212"/>
        <v/>
      </c>
      <c r="L2280" s="16" t="str" cm="1">
        <f t="array" ref="L2280">IF(E2280="","",_xlfn.IFS(E2280=18,40,E2280=16,3,E2280=10,10))</f>
        <v/>
      </c>
      <c r="M2280" s="22" t="str">
        <f>IF(E2280=18,'Lay Out'!D2280,IF(E2280=10,'Lay Out'!D2280,IF(E2280=16,'Lay Out'!D2280,"")))</f>
        <v/>
      </c>
      <c r="N2280" s="16" t="str">
        <f>IF(K2280=1,'Lay Out'!G2280,"")</f>
        <v/>
      </c>
      <c r="O2280" s="23" t="str">
        <f>IF(K2280=1,'Lay Out'!$J$25,"")</f>
        <v/>
      </c>
      <c r="P2280">
        <f t="shared" si="213"/>
        <v>90646</v>
      </c>
      <c r="Q2280" s="16" t="str">
        <f>IF(K2280=1,'Lay Out'!F2280,"")</f>
        <v/>
      </c>
    </row>
    <row r="2281" spans="1:17" ht="14.4">
      <c r="A2281" t="str">
        <f>IF(C2281="no",_xlfn.XLOOKUP(D2281,'BASE BANCOS'!B:B,'BASE BANCOS'!C:C,"",0,1),IF(C2281&gt;2,_xlfn.XLOOKUP(D2281,'BASE BANCOS'!A:A,'BASE BANCOS'!C:C,"",0,1),""))</f>
        <v/>
      </c>
      <c r="B2281" s="16" t="str">
        <f>_xlfn.XLOOKUP(A2281,'BASE BANCOS'!C:C,'BASE BANCOS'!B:B,"",0,1)</f>
        <v/>
      </c>
      <c r="C2281" t="str">
        <f t="shared" si="215"/>
        <v/>
      </c>
      <c r="D2281" s="16">
        <f t="shared" si="214"/>
        <v>0</v>
      </c>
      <c r="E2281" t="str">
        <f t="shared" si="210"/>
        <v/>
      </c>
      <c r="F2281" s="21" t="str">
        <f>IF('Lay Out'!A2281&gt;1,'Lay Out'!C2281,"")</f>
        <v/>
      </c>
      <c r="G2281">
        <f>'Lay Out'!E2281</f>
        <v>0</v>
      </c>
      <c r="H2281" s="16" t="str">
        <f ca="1">IF('Lay Out'!A2281&gt;3,CONCATENATE('Lay Out'!A2281,RANDBETWEEN(1,99999)),(""))</f>
        <v/>
      </c>
      <c r="I2281" s="16" t="str">
        <f>IF('Lay Out'!A2281&gt;1,'Lay Out'!B2281,"")</f>
        <v/>
      </c>
      <c r="J2281" s="16" t="str">
        <f t="shared" si="211"/>
        <v/>
      </c>
      <c r="K2281" s="16" t="str">
        <f t="shared" si="212"/>
        <v/>
      </c>
      <c r="L2281" s="16" t="str" cm="1">
        <f t="array" ref="L2281">IF(E2281="","",_xlfn.IFS(E2281=18,40,E2281=16,3,E2281=10,10))</f>
        <v/>
      </c>
      <c r="M2281" s="22" t="str">
        <f>IF(E2281=18,'Lay Out'!D2281,IF(E2281=10,'Lay Out'!D2281,IF(E2281=16,'Lay Out'!D2281,"")))</f>
        <v/>
      </c>
      <c r="N2281" s="16" t="str">
        <f>IF(K2281=1,'Lay Out'!G2281,"")</f>
        <v/>
      </c>
      <c r="O2281" s="23" t="str">
        <f>IF(K2281=1,'Lay Out'!$J$25,"")</f>
        <v/>
      </c>
      <c r="P2281">
        <f t="shared" si="213"/>
        <v>90646</v>
      </c>
      <c r="Q2281" s="16" t="str">
        <f>IF(K2281=1,'Lay Out'!F2281,"")</f>
        <v/>
      </c>
    </row>
    <row r="2282" spans="1:17" ht="14.4">
      <c r="A2282" t="str">
        <f>IF(C2282="no",_xlfn.XLOOKUP(D2282,'BASE BANCOS'!B:B,'BASE BANCOS'!C:C,"",0,1),IF(C2282&gt;2,_xlfn.XLOOKUP(D2282,'BASE BANCOS'!A:A,'BASE BANCOS'!C:C,"",0,1),""))</f>
        <v/>
      </c>
      <c r="B2282" s="16" t="str">
        <f>_xlfn.XLOOKUP(A2282,'BASE BANCOS'!C:C,'BASE BANCOS'!B:B,"",0,1)</f>
        <v/>
      </c>
      <c r="C2282" t="str">
        <f t="shared" si="215"/>
        <v/>
      </c>
      <c r="D2282" s="16">
        <f t="shared" si="214"/>
        <v>0</v>
      </c>
      <c r="E2282" t="str">
        <f t="shared" si="210"/>
        <v/>
      </c>
      <c r="F2282" s="21" t="str">
        <f>IF('Lay Out'!A2282&gt;1,'Lay Out'!C2282,"")</f>
        <v/>
      </c>
      <c r="G2282">
        <f>'Lay Out'!E2282</f>
        <v>0</v>
      </c>
      <c r="H2282" s="16" t="str">
        <f ca="1">IF('Lay Out'!A2282&gt;3,CONCATENATE('Lay Out'!A2282,RANDBETWEEN(1,99999)),(""))</f>
        <v/>
      </c>
      <c r="I2282" s="16" t="str">
        <f>IF('Lay Out'!A2282&gt;1,'Lay Out'!B2282,"")</f>
        <v/>
      </c>
      <c r="J2282" s="16" t="str">
        <f t="shared" si="211"/>
        <v/>
      </c>
      <c r="K2282" s="16" t="str">
        <f t="shared" si="212"/>
        <v/>
      </c>
      <c r="L2282" s="16" t="str" cm="1">
        <f t="array" ref="L2282">IF(E2282="","",_xlfn.IFS(E2282=18,40,E2282=16,3,E2282=10,10))</f>
        <v/>
      </c>
      <c r="M2282" s="22" t="str">
        <f>IF(E2282=18,'Lay Out'!D2282,IF(E2282=10,'Lay Out'!D2282,IF(E2282=16,'Lay Out'!D2282,"")))</f>
        <v/>
      </c>
      <c r="N2282" s="16" t="str">
        <f>IF(K2282=1,'Lay Out'!G2282,"")</f>
        <v/>
      </c>
      <c r="O2282" s="23" t="str">
        <f>IF(K2282=1,'Lay Out'!$J$25,"")</f>
        <v/>
      </c>
      <c r="P2282">
        <f t="shared" si="213"/>
        <v>90646</v>
      </c>
      <c r="Q2282" s="16" t="str">
        <f>IF(K2282=1,'Lay Out'!F2282,"")</f>
        <v/>
      </c>
    </row>
    <row r="2283" spans="1:17" ht="14.4">
      <c r="A2283" t="str">
        <f>IF(C2283="no",_xlfn.XLOOKUP(D2283,'BASE BANCOS'!B:B,'BASE BANCOS'!C:C,"",0,1),IF(C2283&gt;2,_xlfn.XLOOKUP(D2283,'BASE BANCOS'!A:A,'BASE BANCOS'!C:C,"",0,1),""))</f>
        <v/>
      </c>
      <c r="B2283" s="16" t="str">
        <f>_xlfn.XLOOKUP(A2283,'BASE BANCOS'!C:C,'BASE BANCOS'!B:B,"",0,1)</f>
        <v/>
      </c>
      <c r="C2283" t="str">
        <f t="shared" si="215"/>
        <v/>
      </c>
      <c r="D2283" s="16">
        <f t="shared" si="214"/>
        <v>0</v>
      </c>
      <c r="E2283" t="str">
        <f t="shared" si="210"/>
        <v/>
      </c>
      <c r="F2283" s="21" t="str">
        <f>IF('Lay Out'!A2283&gt;1,'Lay Out'!C2283,"")</f>
        <v/>
      </c>
      <c r="G2283">
        <f>'Lay Out'!E2283</f>
        <v>0</v>
      </c>
      <c r="H2283" s="16" t="str">
        <f ca="1">IF('Lay Out'!A2283&gt;3,CONCATENATE('Lay Out'!A2283,RANDBETWEEN(1,99999)),(""))</f>
        <v/>
      </c>
      <c r="I2283" s="16" t="str">
        <f>IF('Lay Out'!A2283&gt;1,'Lay Out'!B2283,"")</f>
        <v/>
      </c>
      <c r="J2283" s="16" t="str">
        <f t="shared" si="211"/>
        <v/>
      </c>
      <c r="K2283" s="16" t="str">
        <f t="shared" si="212"/>
        <v/>
      </c>
      <c r="L2283" s="16" t="str" cm="1">
        <f t="array" ref="L2283">IF(E2283="","",_xlfn.IFS(E2283=18,40,E2283=16,3,E2283=10,10))</f>
        <v/>
      </c>
      <c r="M2283" s="22" t="str">
        <f>IF(E2283=18,'Lay Out'!D2283,IF(E2283=10,'Lay Out'!D2283,IF(E2283=16,'Lay Out'!D2283,"")))</f>
        <v/>
      </c>
      <c r="N2283" s="16" t="str">
        <f>IF(K2283=1,'Lay Out'!G2283,"")</f>
        <v/>
      </c>
      <c r="O2283" s="23" t="str">
        <f>IF(K2283=1,'Lay Out'!$J$25,"")</f>
        <v/>
      </c>
      <c r="P2283">
        <f t="shared" si="213"/>
        <v>90646</v>
      </c>
      <c r="Q2283" s="16" t="str">
        <f>IF(K2283=1,'Lay Out'!F2283,"")</f>
        <v/>
      </c>
    </row>
    <row r="2284" spans="1:17" ht="14.4">
      <c r="A2284" t="str">
        <f>IF(C2284="no",_xlfn.XLOOKUP(D2284,'BASE BANCOS'!B:B,'BASE BANCOS'!C:C,"",0,1),IF(C2284&gt;2,_xlfn.XLOOKUP(D2284,'BASE BANCOS'!A:A,'BASE BANCOS'!C:C,"",0,1),""))</f>
        <v/>
      </c>
      <c r="B2284" s="16" t="str">
        <f>_xlfn.XLOOKUP(A2284,'BASE BANCOS'!C:C,'BASE BANCOS'!B:B,"",0,1)</f>
        <v/>
      </c>
      <c r="C2284" t="str">
        <f t="shared" si="215"/>
        <v/>
      </c>
      <c r="D2284" s="16">
        <f t="shared" si="214"/>
        <v>0</v>
      </c>
      <c r="E2284" t="str">
        <f t="shared" si="210"/>
        <v/>
      </c>
      <c r="F2284" s="21" t="str">
        <f>IF('Lay Out'!A2284&gt;1,'Lay Out'!C2284,"")</f>
        <v/>
      </c>
      <c r="G2284">
        <f>'Lay Out'!E2284</f>
        <v>0</v>
      </c>
      <c r="H2284" s="16" t="str">
        <f ca="1">IF('Lay Out'!A2284&gt;3,CONCATENATE('Lay Out'!A2284,RANDBETWEEN(1,99999)),(""))</f>
        <v/>
      </c>
      <c r="I2284" s="16" t="str">
        <f>IF('Lay Out'!A2284&gt;1,'Lay Out'!B2284,"")</f>
        <v/>
      </c>
      <c r="J2284" s="16" t="str">
        <f t="shared" si="211"/>
        <v/>
      </c>
      <c r="K2284" s="16" t="str">
        <f t="shared" si="212"/>
        <v/>
      </c>
      <c r="L2284" s="16" t="str" cm="1">
        <f t="array" ref="L2284">IF(E2284="","",_xlfn.IFS(E2284=18,40,E2284=16,3,E2284=10,10))</f>
        <v/>
      </c>
      <c r="M2284" s="22" t="str">
        <f>IF(E2284=18,'Lay Out'!D2284,IF(E2284=10,'Lay Out'!D2284,IF(E2284=16,'Lay Out'!D2284,"")))</f>
        <v/>
      </c>
      <c r="N2284" s="16" t="str">
        <f>IF(K2284=1,'Lay Out'!G2284,"")</f>
        <v/>
      </c>
      <c r="O2284" s="23" t="str">
        <f>IF(K2284=1,'Lay Out'!$J$25,"")</f>
        <v/>
      </c>
      <c r="P2284">
        <f t="shared" si="213"/>
        <v>90646</v>
      </c>
      <c r="Q2284" s="16" t="str">
        <f>IF(K2284=1,'Lay Out'!F2284,"")</f>
        <v/>
      </c>
    </row>
    <row r="2285" spans="1:17" ht="14.4">
      <c r="A2285" t="str">
        <f>IF(C2285="no",_xlfn.XLOOKUP(D2285,'BASE BANCOS'!B:B,'BASE BANCOS'!C:C,"",0,1),IF(C2285&gt;2,_xlfn.XLOOKUP(D2285,'BASE BANCOS'!A:A,'BASE BANCOS'!C:C,"",0,1),""))</f>
        <v/>
      </c>
      <c r="B2285" s="16" t="str">
        <f>_xlfn.XLOOKUP(A2285,'BASE BANCOS'!C:C,'BASE BANCOS'!B:B,"",0,1)</f>
        <v/>
      </c>
      <c r="C2285" t="str">
        <f t="shared" si="215"/>
        <v/>
      </c>
      <c r="D2285" s="16">
        <f t="shared" si="214"/>
        <v>0</v>
      </c>
      <c r="E2285" t="str">
        <f t="shared" si="210"/>
        <v/>
      </c>
      <c r="F2285" s="21" t="str">
        <f>IF('Lay Out'!A2285&gt;1,'Lay Out'!C2285,"")</f>
        <v/>
      </c>
      <c r="G2285">
        <f>'Lay Out'!E2285</f>
        <v>0</v>
      </c>
      <c r="H2285" s="16" t="str">
        <f ca="1">IF('Lay Out'!A2285&gt;3,CONCATENATE('Lay Out'!A2285,RANDBETWEEN(1,99999)),(""))</f>
        <v/>
      </c>
      <c r="I2285" s="16" t="str">
        <f>IF('Lay Out'!A2285&gt;1,'Lay Out'!B2285,"")</f>
        <v/>
      </c>
      <c r="J2285" s="16" t="str">
        <f t="shared" si="211"/>
        <v/>
      </c>
      <c r="K2285" s="16" t="str">
        <f t="shared" si="212"/>
        <v/>
      </c>
      <c r="L2285" s="16" t="str" cm="1">
        <f t="array" ref="L2285">IF(E2285="","",_xlfn.IFS(E2285=18,40,E2285=16,3,E2285=10,10))</f>
        <v/>
      </c>
      <c r="M2285" s="22" t="str">
        <f>IF(E2285=18,'Lay Out'!D2285,IF(E2285=10,'Lay Out'!D2285,IF(E2285=16,'Lay Out'!D2285,"")))</f>
        <v/>
      </c>
      <c r="N2285" s="16" t="str">
        <f>IF(K2285=1,'Lay Out'!G2285,"")</f>
        <v/>
      </c>
      <c r="O2285" s="23" t="str">
        <f>IF(K2285=1,'Lay Out'!$J$25,"")</f>
        <v/>
      </c>
      <c r="P2285">
        <f t="shared" si="213"/>
        <v>90646</v>
      </c>
      <c r="Q2285" s="16" t="str">
        <f>IF(K2285=1,'Lay Out'!F2285,"")</f>
        <v/>
      </c>
    </row>
    <row r="2286" spans="1:17" ht="14.4">
      <c r="A2286" t="str">
        <f>IF(C2286="no",_xlfn.XLOOKUP(D2286,'BASE BANCOS'!B:B,'BASE BANCOS'!C:C,"",0,1),IF(C2286&gt;2,_xlfn.XLOOKUP(D2286,'BASE BANCOS'!A:A,'BASE BANCOS'!C:C,"",0,1),""))</f>
        <v/>
      </c>
      <c r="B2286" s="16" t="str">
        <f>_xlfn.XLOOKUP(A2286,'BASE BANCOS'!C:C,'BASE BANCOS'!B:B,"",0,1)</f>
        <v/>
      </c>
      <c r="C2286" t="str">
        <f t="shared" si="215"/>
        <v/>
      </c>
      <c r="D2286" s="16">
        <f t="shared" si="214"/>
        <v>0</v>
      </c>
      <c r="E2286" t="str">
        <f t="shared" si="210"/>
        <v/>
      </c>
      <c r="F2286" s="21" t="str">
        <f>IF('Lay Out'!A2286&gt;1,'Lay Out'!C2286,"")</f>
        <v/>
      </c>
      <c r="G2286">
        <f>'Lay Out'!E2286</f>
        <v>0</v>
      </c>
      <c r="H2286" s="16" t="str">
        <f ca="1">IF('Lay Out'!A2286&gt;3,CONCATENATE('Lay Out'!A2286,RANDBETWEEN(1,99999)),(""))</f>
        <v/>
      </c>
      <c r="I2286" s="16" t="str">
        <f>IF('Lay Out'!A2286&gt;1,'Lay Out'!B2286,"")</f>
        <v/>
      </c>
      <c r="J2286" s="16" t="str">
        <f t="shared" si="211"/>
        <v/>
      </c>
      <c r="K2286" s="16" t="str">
        <f t="shared" si="212"/>
        <v/>
      </c>
      <c r="L2286" s="16" t="str" cm="1">
        <f t="array" ref="L2286">IF(E2286="","",_xlfn.IFS(E2286=18,40,E2286=16,3,E2286=10,10))</f>
        <v/>
      </c>
      <c r="M2286" s="22" t="str">
        <f>IF(E2286=18,'Lay Out'!D2286,IF(E2286=10,'Lay Out'!D2286,IF(E2286=16,'Lay Out'!D2286,"")))</f>
        <v/>
      </c>
      <c r="N2286" s="16" t="str">
        <f>IF(K2286=1,'Lay Out'!G2286,"")</f>
        <v/>
      </c>
      <c r="O2286" s="23" t="str">
        <f>IF(K2286=1,'Lay Out'!$J$25,"")</f>
        <v/>
      </c>
      <c r="P2286">
        <f t="shared" si="213"/>
        <v>90646</v>
      </c>
      <c r="Q2286" s="16" t="str">
        <f>IF(K2286=1,'Lay Out'!F2286,"")</f>
        <v/>
      </c>
    </row>
    <row r="2287" spans="1:17" ht="14.4">
      <c r="A2287" t="str">
        <f>IF(C2287="no",_xlfn.XLOOKUP(D2287,'BASE BANCOS'!B:B,'BASE BANCOS'!C:C,"",0,1),IF(C2287&gt;2,_xlfn.XLOOKUP(D2287,'BASE BANCOS'!A:A,'BASE BANCOS'!C:C,"",0,1),""))</f>
        <v/>
      </c>
      <c r="B2287" s="16" t="str">
        <f>_xlfn.XLOOKUP(A2287,'BASE BANCOS'!C:C,'BASE BANCOS'!B:B,"",0,1)</f>
        <v/>
      </c>
      <c r="C2287" t="str">
        <f t="shared" si="215"/>
        <v/>
      </c>
      <c r="D2287" s="16">
        <f t="shared" si="214"/>
        <v>0</v>
      </c>
      <c r="E2287" t="str">
        <f t="shared" si="210"/>
        <v/>
      </c>
      <c r="F2287" s="21" t="str">
        <f>IF('Lay Out'!A2287&gt;1,'Lay Out'!C2287,"")</f>
        <v/>
      </c>
      <c r="G2287">
        <f>'Lay Out'!E2287</f>
        <v>0</v>
      </c>
      <c r="H2287" s="16" t="str">
        <f ca="1">IF('Lay Out'!A2287&gt;3,CONCATENATE('Lay Out'!A2287,RANDBETWEEN(1,99999)),(""))</f>
        <v/>
      </c>
      <c r="I2287" s="16" t="str">
        <f>IF('Lay Out'!A2287&gt;1,'Lay Out'!B2287,"")</f>
        <v/>
      </c>
      <c r="J2287" s="16" t="str">
        <f t="shared" si="211"/>
        <v/>
      </c>
      <c r="K2287" s="16" t="str">
        <f t="shared" si="212"/>
        <v/>
      </c>
      <c r="L2287" s="16" t="str" cm="1">
        <f t="array" ref="L2287">IF(E2287="","",_xlfn.IFS(E2287=18,40,E2287=16,3,E2287=10,10))</f>
        <v/>
      </c>
      <c r="M2287" s="22" t="str">
        <f>IF(E2287=18,'Lay Out'!D2287,IF(E2287=10,'Lay Out'!D2287,IF(E2287=16,'Lay Out'!D2287,"")))</f>
        <v/>
      </c>
      <c r="N2287" s="16" t="str">
        <f>IF(K2287=1,'Lay Out'!G2287,"")</f>
        <v/>
      </c>
      <c r="O2287" s="23" t="str">
        <f>IF(K2287=1,'Lay Out'!$J$25,"")</f>
        <v/>
      </c>
      <c r="P2287">
        <f t="shared" si="213"/>
        <v>90646</v>
      </c>
      <c r="Q2287" s="16" t="str">
        <f>IF(K2287=1,'Lay Out'!F2287,"")</f>
        <v/>
      </c>
    </row>
    <row r="2288" spans="1:17" ht="14.4">
      <c r="A2288" t="str">
        <f>IF(C2288="no",_xlfn.XLOOKUP(D2288,'BASE BANCOS'!B:B,'BASE BANCOS'!C:C,"",0,1),IF(C2288&gt;2,_xlfn.XLOOKUP(D2288,'BASE BANCOS'!A:A,'BASE BANCOS'!C:C,"",0,1),""))</f>
        <v/>
      </c>
      <c r="B2288" s="16" t="str">
        <f>_xlfn.XLOOKUP(A2288,'BASE BANCOS'!C:C,'BASE BANCOS'!B:B,"",0,1)</f>
        <v/>
      </c>
      <c r="C2288" t="str">
        <f t="shared" si="215"/>
        <v/>
      </c>
      <c r="D2288" s="16">
        <f t="shared" si="214"/>
        <v>0</v>
      </c>
      <c r="E2288" t="str">
        <f t="shared" si="210"/>
        <v/>
      </c>
      <c r="F2288" s="21" t="str">
        <f>IF('Lay Out'!A2288&gt;1,'Lay Out'!C2288,"")</f>
        <v/>
      </c>
      <c r="G2288">
        <f>'Lay Out'!E2288</f>
        <v>0</v>
      </c>
      <c r="H2288" s="16" t="str">
        <f ca="1">IF('Lay Out'!A2288&gt;3,CONCATENATE('Lay Out'!A2288,RANDBETWEEN(1,99999)),(""))</f>
        <v/>
      </c>
      <c r="I2288" s="16" t="str">
        <f>IF('Lay Out'!A2288&gt;1,'Lay Out'!B2288,"")</f>
        <v/>
      </c>
      <c r="J2288" s="16" t="str">
        <f t="shared" si="211"/>
        <v/>
      </c>
      <c r="K2288" s="16" t="str">
        <f t="shared" si="212"/>
        <v/>
      </c>
      <c r="L2288" s="16" t="str" cm="1">
        <f t="array" ref="L2288">IF(E2288="","",_xlfn.IFS(E2288=18,40,E2288=16,3,E2288=10,10))</f>
        <v/>
      </c>
      <c r="M2288" s="22" t="str">
        <f>IF(E2288=18,'Lay Out'!D2288,IF(E2288=10,'Lay Out'!D2288,IF(E2288=16,'Lay Out'!D2288,"")))</f>
        <v/>
      </c>
      <c r="N2288" s="16" t="str">
        <f>IF(K2288=1,'Lay Out'!G2288,"")</f>
        <v/>
      </c>
      <c r="O2288" s="23" t="str">
        <f>IF(K2288=1,'Lay Out'!$J$25,"")</f>
        <v/>
      </c>
      <c r="P2288">
        <f t="shared" si="213"/>
        <v>90646</v>
      </c>
      <c r="Q2288" s="16" t="str">
        <f>IF(K2288=1,'Lay Out'!F2288,"")</f>
        <v/>
      </c>
    </row>
    <row r="2289" spans="1:17" ht="14.4">
      <c r="A2289" t="str">
        <f>IF(C2289="no",_xlfn.XLOOKUP(D2289,'BASE BANCOS'!B:B,'BASE BANCOS'!C:C,"",0,1),IF(C2289&gt;2,_xlfn.XLOOKUP(D2289,'BASE BANCOS'!A:A,'BASE BANCOS'!C:C,"",0,1),""))</f>
        <v/>
      </c>
      <c r="B2289" s="16" t="str">
        <f>_xlfn.XLOOKUP(A2289,'BASE BANCOS'!C:C,'BASE BANCOS'!B:B,"",0,1)</f>
        <v/>
      </c>
      <c r="C2289" t="str">
        <f t="shared" si="215"/>
        <v/>
      </c>
      <c r="D2289" s="16">
        <f t="shared" si="214"/>
        <v>0</v>
      </c>
      <c r="E2289" t="str">
        <f t="shared" si="210"/>
        <v/>
      </c>
      <c r="F2289" s="21" t="str">
        <f>IF('Lay Out'!A2289&gt;1,'Lay Out'!C2289,"")</f>
        <v/>
      </c>
      <c r="G2289">
        <f>'Lay Out'!E2289</f>
        <v>0</v>
      </c>
      <c r="H2289" s="16" t="str">
        <f ca="1">IF('Lay Out'!A2289&gt;3,CONCATENATE('Lay Out'!A2289,RANDBETWEEN(1,99999)),(""))</f>
        <v/>
      </c>
      <c r="I2289" s="16" t="str">
        <f>IF('Lay Out'!A2289&gt;1,'Lay Out'!B2289,"")</f>
        <v/>
      </c>
      <c r="J2289" s="16" t="str">
        <f t="shared" si="211"/>
        <v/>
      </c>
      <c r="K2289" s="16" t="str">
        <f t="shared" si="212"/>
        <v/>
      </c>
      <c r="L2289" s="16" t="str" cm="1">
        <f t="array" ref="L2289">IF(E2289="","",_xlfn.IFS(E2289=18,40,E2289=16,3,E2289=10,10))</f>
        <v/>
      </c>
      <c r="M2289" s="22" t="str">
        <f>IF(E2289=18,'Lay Out'!D2289,IF(E2289=10,'Lay Out'!D2289,IF(E2289=16,'Lay Out'!D2289,"")))</f>
        <v/>
      </c>
      <c r="N2289" s="16" t="str">
        <f>IF(K2289=1,'Lay Out'!G2289,"")</f>
        <v/>
      </c>
      <c r="O2289" s="23" t="str">
        <f>IF(K2289=1,'Lay Out'!$J$25,"")</f>
        <v/>
      </c>
      <c r="P2289">
        <f t="shared" si="213"/>
        <v>90646</v>
      </c>
      <c r="Q2289" s="16" t="str">
        <f>IF(K2289=1,'Lay Out'!F2289,"")</f>
        <v/>
      </c>
    </row>
    <row r="2290" spans="1:17" ht="14.4">
      <c r="A2290" t="str">
        <f>IF(C2290="no",_xlfn.XLOOKUP(D2290,'BASE BANCOS'!B:B,'BASE BANCOS'!C:C,"",0,1),IF(C2290&gt;2,_xlfn.XLOOKUP(D2290,'BASE BANCOS'!A:A,'BASE BANCOS'!C:C,"",0,1),""))</f>
        <v/>
      </c>
      <c r="B2290" s="16" t="str">
        <f>_xlfn.XLOOKUP(A2290,'BASE BANCOS'!C:C,'BASE BANCOS'!B:B,"",0,1)</f>
        <v/>
      </c>
      <c r="C2290" t="str">
        <f t="shared" si="215"/>
        <v/>
      </c>
      <c r="D2290" s="16">
        <f t="shared" si="214"/>
        <v>0</v>
      </c>
      <c r="E2290" t="str">
        <f t="shared" si="210"/>
        <v/>
      </c>
      <c r="F2290" s="21" t="str">
        <f>IF('Lay Out'!A2290&gt;1,'Lay Out'!C2290,"")</f>
        <v/>
      </c>
      <c r="G2290">
        <f>'Lay Out'!E2290</f>
        <v>0</v>
      </c>
      <c r="H2290" s="16" t="str">
        <f ca="1">IF('Lay Out'!A2290&gt;3,CONCATENATE('Lay Out'!A2290,RANDBETWEEN(1,99999)),(""))</f>
        <v/>
      </c>
      <c r="I2290" s="16" t="str">
        <f>IF('Lay Out'!A2290&gt;1,'Lay Out'!B2290,"")</f>
        <v/>
      </c>
      <c r="J2290" s="16" t="str">
        <f t="shared" si="211"/>
        <v/>
      </c>
      <c r="K2290" s="16" t="str">
        <f t="shared" si="212"/>
        <v/>
      </c>
      <c r="L2290" s="16" t="str" cm="1">
        <f t="array" ref="L2290">IF(E2290="","",_xlfn.IFS(E2290=18,40,E2290=16,3,E2290=10,10))</f>
        <v/>
      </c>
      <c r="M2290" s="22" t="str">
        <f>IF(E2290=18,'Lay Out'!D2290,IF(E2290=10,'Lay Out'!D2290,IF(E2290=16,'Lay Out'!D2290,"")))</f>
        <v/>
      </c>
      <c r="N2290" s="16" t="str">
        <f>IF(K2290=1,'Lay Out'!G2290,"")</f>
        <v/>
      </c>
      <c r="O2290" s="23" t="str">
        <f>IF(K2290=1,'Lay Out'!$J$25,"")</f>
        <v/>
      </c>
      <c r="P2290">
        <f t="shared" si="213"/>
        <v>90646</v>
      </c>
      <c r="Q2290" s="16" t="str">
        <f>IF(K2290=1,'Lay Out'!F2290,"")</f>
        <v/>
      </c>
    </row>
    <row r="2291" spans="1:17" ht="14.4">
      <c r="A2291" t="str">
        <f>IF(C2291="no",_xlfn.XLOOKUP(D2291,'BASE BANCOS'!B:B,'BASE BANCOS'!C:C,"",0,1),IF(C2291&gt;2,_xlfn.XLOOKUP(D2291,'BASE BANCOS'!A:A,'BASE BANCOS'!C:C,"",0,1),""))</f>
        <v/>
      </c>
      <c r="B2291" s="16" t="str">
        <f>_xlfn.XLOOKUP(A2291,'BASE BANCOS'!C:C,'BASE BANCOS'!B:B,"",0,1)</f>
        <v/>
      </c>
      <c r="C2291" t="str">
        <f t="shared" si="215"/>
        <v/>
      </c>
      <c r="D2291" s="16">
        <f t="shared" si="214"/>
        <v>0</v>
      </c>
      <c r="E2291" t="str">
        <f t="shared" si="210"/>
        <v/>
      </c>
      <c r="F2291" s="21" t="str">
        <f>IF('Lay Out'!A2291&gt;1,'Lay Out'!C2291,"")</f>
        <v/>
      </c>
      <c r="G2291">
        <f>'Lay Out'!E2291</f>
        <v>0</v>
      </c>
      <c r="H2291" s="16" t="str">
        <f ca="1">IF('Lay Out'!A2291&gt;3,CONCATENATE('Lay Out'!A2291,RANDBETWEEN(1,99999)),(""))</f>
        <v/>
      </c>
      <c r="I2291" s="16" t="str">
        <f>IF('Lay Out'!A2291&gt;1,'Lay Out'!B2291,"")</f>
        <v/>
      </c>
      <c r="J2291" s="16" t="str">
        <f t="shared" si="211"/>
        <v/>
      </c>
      <c r="K2291" s="16" t="str">
        <f t="shared" si="212"/>
        <v/>
      </c>
      <c r="L2291" s="16" t="str" cm="1">
        <f t="array" ref="L2291">IF(E2291="","",_xlfn.IFS(E2291=18,40,E2291=16,3,E2291=10,10))</f>
        <v/>
      </c>
      <c r="M2291" s="22" t="str">
        <f>IF(E2291=18,'Lay Out'!D2291,IF(E2291=10,'Lay Out'!D2291,IF(E2291=16,'Lay Out'!D2291,"")))</f>
        <v/>
      </c>
      <c r="N2291" s="16" t="str">
        <f>IF(K2291=1,'Lay Out'!G2291,"")</f>
        <v/>
      </c>
      <c r="O2291" s="23" t="str">
        <f>IF(K2291=1,'Lay Out'!$J$25,"")</f>
        <v/>
      </c>
      <c r="P2291">
        <f t="shared" si="213"/>
        <v>90646</v>
      </c>
      <c r="Q2291" s="16" t="str">
        <f>IF(K2291=1,'Lay Out'!F2291,"")</f>
        <v/>
      </c>
    </row>
    <row r="2292" spans="1:17" ht="14.4">
      <c r="A2292" t="str">
        <f>IF(C2292="no",_xlfn.XLOOKUP(D2292,'BASE BANCOS'!B:B,'BASE BANCOS'!C:C,"",0,1),IF(C2292&gt;2,_xlfn.XLOOKUP(D2292,'BASE BANCOS'!A:A,'BASE BANCOS'!C:C,"",0,1),""))</f>
        <v/>
      </c>
      <c r="B2292" s="16" t="str">
        <f>_xlfn.XLOOKUP(A2292,'BASE BANCOS'!C:C,'BASE BANCOS'!B:B,"",0,1)</f>
        <v/>
      </c>
      <c r="C2292" t="str">
        <f t="shared" si="215"/>
        <v/>
      </c>
      <c r="D2292" s="16">
        <f t="shared" si="214"/>
        <v>0</v>
      </c>
      <c r="E2292" t="str">
        <f t="shared" si="210"/>
        <v/>
      </c>
      <c r="F2292" s="21" t="str">
        <f>IF('Lay Out'!A2292&gt;1,'Lay Out'!C2292,"")</f>
        <v/>
      </c>
      <c r="G2292">
        <f>'Lay Out'!E2292</f>
        <v>0</v>
      </c>
      <c r="H2292" s="16" t="str">
        <f ca="1">IF('Lay Out'!A2292&gt;3,CONCATENATE('Lay Out'!A2292,RANDBETWEEN(1,99999)),(""))</f>
        <v/>
      </c>
      <c r="I2292" s="16" t="str">
        <f>IF('Lay Out'!A2292&gt;1,'Lay Out'!B2292,"")</f>
        <v/>
      </c>
      <c r="J2292" s="16" t="str">
        <f t="shared" si="211"/>
        <v/>
      </c>
      <c r="K2292" s="16" t="str">
        <f t="shared" si="212"/>
        <v/>
      </c>
      <c r="L2292" s="16" t="str" cm="1">
        <f t="array" ref="L2292">IF(E2292="","",_xlfn.IFS(E2292=18,40,E2292=16,3,E2292=10,10))</f>
        <v/>
      </c>
      <c r="M2292" s="22" t="str">
        <f>IF(E2292=18,'Lay Out'!D2292,IF(E2292=10,'Lay Out'!D2292,IF(E2292=16,'Lay Out'!D2292,"")))</f>
        <v/>
      </c>
      <c r="N2292" s="16" t="str">
        <f>IF(K2292=1,'Lay Out'!G2292,"")</f>
        <v/>
      </c>
      <c r="O2292" s="23" t="str">
        <f>IF(K2292=1,'Lay Out'!$J$25,"")</f>
        <v/>
      </c>
      <c r="P2292">
        <f t="shared" si="213"/>
        <v>90646</v>
      </c>
      <c r="Q2292" s="16" t="str">
        <f>IF(K2292=1,'Lay Out'!F2292,"")</f>
        <v/>
      </c>
    </row>
    <row r="2293" spans="1:17" ht="14.4">
      <c r="A2293" t="str">
        <f>IF(C2293="no",_xlfn.XLOOKUP(D2293,'BASE BANCOS'!B:B,'BASE BANCOS'!C:C,"",0,1),IF(C2293&gt;2,_xlfn.XLOOKUP(D2293,'BASE BANCOS'!A:A,'BASE BANCOS'!C:C,"",0,1),""))</f>
        <v/>
      </c>
      <c r="B2293" s="16" t="str">
        <f>_xlfn.XLOOKUP(A2293,'BASE BANCOS'!C:C,'BASE BANCOS'!B:B,"",0,1)</f>
        <v/>
      </c>
      <c r="C2293" t="str">
        <f t="shared" si="215"/>
        <v/>
      </c>
      <c r="D2293" s="16">
        <f t="shared" si="214"/>
        <v>0</v>
      </c>
      <c r="E2293" t="str">
        <f t="shared" si="210"/>
        <v/>
      </c>
      <c r="F2293" s="21" t="str">
        <f>IF('Lay Out'!A2293&gt;1,'Lay Out'!C2293,"")</f>
        <v/>
      </c>
      <c r="G2293">
        <f>'Lay Out'!E2293</f>
        <v>0</v>
      </c>
      <c r="H2293" s="16" t="str">
        <f ca="1">IF('Lay Out'!A2293&gt;3,CONCATENATE('Lay Out'!A2293,RANDBETWEEN(1,99999)),(""))</f>
        <v/>
      </c>
      <c r="I2293" s="16" t="str">
        <f>IF('Lay Out'!A2293&gt;1,'Lay Out'!B2293,"")</f>
        <v/>
      </c>
      <c r="J2293" s="16" t="str">
        <f t="shared" si="211"/>
        <v/>
      </c>
      <c r="K2293" s="16" t="str">
        <f t="shared" si="212"/>
        <v/>
      </c>
      <c r="L2293" s="16" t="str" cm="1">
        <f t="array" ref="L2293">IF(E2293="","",_xlfn.IFS(E2293=18,40,E2293=16,3,E2293=10,10))</f>
        <v/>
      </c>
      <c r="M2293" s="22" t="str">
        <f>IF(E2293=18,'Lay Out'!D2293,IF(E2293=10,'Lay Out'!D2293,IF(E2293=16,'Lay Out'!D2293,"")))</f>
        <v/>
      </c>
      <c r="N2293" s="16" t="str">
        <f>IF(K2293=1,'Lay Out'!G2293,"")</f>
        <v/>
      </c>
      <c r="O2293" s="23" t="str">
        <f>IF(K2293=1,'Lay Out'!$J$25,"")</f>
        <v/>
      </c>
      <c r="P2293">
        <f t="shared" si="213"/>
        <v>90646</v>
      </c>
      <c r="Q2293" s="16" t="str">
        <f>IF(K2293=1,'Lay Out'!F2293,"")</f>
        <v/>
      </c>
    </row>
    <row r="2294" spans="1:17" ht="14.4">
      <c r="A2294" t="str">
        <f>IF(C2294="no",_xlfn.XLOOKUP(D2294,'BASE BANCOS'!B:B,'BASE BANCOS'!C:C,"",0,1),IF(C2294&gt;2,_xlfn.XLOOKUP(D2294,'BASE BANCOS'!A:A,'BASE BANCOS'!C:C,"",0,1),""))</f>
        <v/>
      </c>
      <c r="B2294" s="16" t="str">
        <f>_xlfn.XLOOKUP(A2294,'BASE BANCOS'!C:C,'BASE BANCOS'!B:B,"",0,1)</f>
        <v/>
      </c>
      <c r="C2294" t="str">
        <f t="shared" si="215"/>
        <v/>
      </c>
      <c r="D2294" s="16">
        <f t="shared" si="214"/>
        <v>0</v>
      </c>
      <c r="E2294" t="str">
        <f t="shared" si="210"/>
        <v/>
      </c>
      <c r="F2294" s="21" t="str">
        <f>IF('Lay Out'!A2294&gt;1,'Lay Out'!C2294,"")</f>
        <v/>
      </c>
      <c r="G2294">
        <f>'Lay Out'!E2294</f>
        <v>0</v>
      </c>
      <c r="H2294" s="16" t="str">
        <f ca="1">IF('Lay Out'!A2294&gt;3,CONCATENATE('Lay Out'!A2294,RANDBETWEEN(1,99999)),(""))</f>
        <v/>
      </c>
      <c r="I2294" s="16" t="str">
        <f>IF('Lay Out'!A2294&gt;1,'Lay Out'!B2294,"")</f>
        <v/>
      </c>
      <c r="J2294" s="16" t="str">
        <f t="shared" si="211"/>
        <v/>
      </c>
      <c r="K2294" s="16" t="str">
        <f t="shared" si="212"/>
        <v/>
      </c>
      <c r="L2294" s="16" t="str" cm="1">
        <f t="array" ref="L2294">IF(E2294="","",_xlfn.IFS(E2294=18,40,E2294=16,3,E2294=10,10))</f>
        <v/>
      </c>
      <c r="M2294" s="22" t="str">
        <f>IF(E2294=18,'Lay Out'!D2294,IF(E2294=10,'Lay Out'!D2294,IF(E2294=16,'Lay Out'!D2294,"")))</f>
        <v/>
      </c>
      <c r="N2294" s="16" t="str">
        <f>IF(K2294=1,'Lay Out'!G2294,"")</f>
        <v/>
      </c>
      <c r="O2294" s="23" t="str">
        <f>IF(K2294=1,'Lay Out'!$J$25,"")</f>
        <v/>
      </c>
      <c r="P2294">
        <f t="shared" si="213"/>
        <v>90646</v>
      </c>
      <c r="Q2294" s="16" t="str">
        <f>IF(K2294=1,'Lay Out'!F2294,"")</f>
        <v/>
      </c>
    </row>
    <row r="2295" spans="1:17" ht="14.4">
      <c r="A2295" t="str">
        <f>IF(C2295="no",_xlfn.XLOOKUP(D2295,'BASE BANCOS'!B:B,'BASE BANCOS'!C:C,"",0,1),IF(C2295&gt;2,_xlfn.XLOOKUP(D2295,'BASE BANCOS'!A:A,'BASE BANCOS'!C:C,"",0,1),""))</f>
        <v/>
      </c>
      <c r="B2295" s="16" t="str">
        <f>_xlfn.XLOOKUP(A2295,'BASE BANCOS'!C:C,'BASE BANCOS'!B:B,"",0,1)</f>
        <v/>
      </c>
      <c r="C2295" t="str">
        <f t="shared" si="215"/>
        <v/>
      </c>
      <c r="D2295" s="16">
        <f t="shared" si="214"/>
        <v>0</v>
      </c>
      <c r="E2295" t="str">
        <f t="shared" si="210"/>
        <v/>
      </c>
      <c r="F2295" s="21" t="str">
        <f>IF('Lay Out'!A2295&gt;1,'Lay Out'!C2295,"")</f>
        <v/>
      </c>
      <c r="G2295">
        <f>'Lay Out'!E2295</f>
        <v>0</v>
      </c>
      <c r="H2295" s="16" t="str">
        <f ca="1">IF('Lay Out'!A2295&gt;3,CONCATENATE('Lay Out'!A2295,RANDBETWEEN(1,99999)),(""))</f>
        <v/>
      </c>
      <c r="I2295" s="16" t="str">
        <f>IF('Lay Out'!A2295&gt;1,'Lay Out'!B2295,"")</f>
        <v/>
      </c>
      <c r="J2295" s="16" t="str">
        <f t="shared" si="211"/>
        <v/>
      </c>
      <c r="K2295" s="16" t="str">
        <f t="shared" si="212"/>
        <v/>
      </c>
      <c r="L2295" s="16" t="str" cm="1">
        <f t="array" ref="L2295">IF(E2295="","",_xlfn.IFS(E2295=18,40,E2295=16,3,E2295=10,10))</f>
        <v/>
      </c>
      <c r="M2295" s="22" t="str">
        <f>IF(E2295=18,'Lay Out'!D2295,IF(E2295=10,'Lay Out'!D2295,IF(E2295=16,'Lay Out'!D2295,"")))</f>
        <v/>
      </c>
      <c r="N2295" s="16" t="str">
        <f>IF(K2295=1,'Lay Out'!G2295,"")</f>
        <v/>
      </c>
      <c r="O2295" s="23" t="str">
        <f>IF(K2295=1,'Lay Out'!$J$25,"")</f>
        <v/>
      </c>
      <c r="P2295">
        <f t="shared" si="213"/>
        <v>90646</v>
      </c>
      <c r="Q2295" s="16" t="str">
        <f>IF(K2295=1,'Lay Out'!F2295,"")</f>
        <v/>
      </c>
    </row>
    <row r="2296" spans="1:17" ht="14.4">
      <c r="A2296" t="str">
        <f>IF(C2296="no",_xlfn.XLOOKUP(D2296,'BASE BANCOS'!B:B,'BASE BANCOS'!C:C,"",0,1),IF(C2296&gt;2,_xlfn.XLOOKUP(D2296,'BASE BANCOS'!A:A,'BASE BANCOS'!C:C,"",0,1),""))</f>
        <v/>
      </c>
      <c r="B2296" s="16" t="str">
        <f>_xlfn.XLOOKUP(A2296,'BASE BANCOS'!C:C,'BASE BANCOS'!B:B,"",0,1)</f>
        <v/>
      </c>
      <c r="C2296" t="str">
        <f t="shared" si="215"/>
        <v/>
      </c>
      <c r="D2296" s="16">
        <f t="shared" si="214"/>
        <v>0</v>
      </c>
      <c r="E2296" t="str">
        <f t="shared" si="210"/>
        <v/>
      </c>
      <c r="F2296" s="21" t="str">
        <f>IF('Lay Out'!A2296&gt;1,'Lay Out'!C2296,"")</f>
        <v/>
      </c>
      <c r="G2296">
        <f>'Lay Out'!E2296</f>
        <v>0</v>
      </c>
      <c r="H2296" s="16" t="str">
        <f ca="1">IF('Lay Out'!A2296&gt;3,CONCATENATE('Lay Out'!A2296,RANDBETWEEN(1,99999)),(""))</f>
        <v/>
      </c>
      <c r="I2296" s="16" t="str">
        <f>IF('Lay Out'!A2296&gt;1,'Lay Out'!B2296,"")</f>
        <v/>
      </c>
      <c r="J2296" s="16" t="str">
        <f t="shared" si="211"/>
        <v/>
      </c>
      <c r="K2296" s="16" t="str">
        <f t="shared" si="212"/>
        <v/>
      </c>
      <c r="L2296" s="16" t="str" cm="1">
        <f t="array" ref="L2296">IF(E2296="","",_xlfn.IFS(E2296=18,40,E2296=16,3,E2296=10,10))</f>
        <v/>
      </c>
      <c r="M2296" s="22" t="str">
        <f>IF(E2296=18,'Lay Out'!D2296,IF(E2296=10,'Lay Out'!D2296,IF(E2296=16,'Lay Out'!D2296,"")))</f>
        <v/>
      </c>
      <c r="N2296" s="16" t="str">
        <f>IF(K2296=1,'Lay Out'!G2296,"")</f>
        <v/>
      </c>
      <c r="O2296" s="23" t="str">
        <f>IF(K2296=1,'Lay Out'!$J$25,"")</f>
        <v/>
      </c>
      <c r="P2296">
        <f t="shared" si="213"/>
        <v>90646</v>
      </c>
      <c r="Q2296" s="16" t="str">
        <f>IF(K2296=1,'Lay Out'!F2296,"")</f>
        <v/>
      </c>
    </row>
    <row r="2297" spans="1:17" ht="14.4">
      <c r="A2297" t="str">
        <f>IF(C2297="no",_xlfn.XLOOKUP(D2297,'BASE BANCOS'!B:B,'BASE BANCOS'!C:C,"",0,1),IF(C2297&gt;2,_xlfn.XLOOKUP(D2297,'BASE BANCOS'!A:A,'BASE BANCOS'!C:C,"",0,1),""))</f>
        <v/>
      </c>
      <c r="B2297" s="16" t="str">
        <f>_xlfn.XLOOKUP(A2297,'BASE BANCOS'!C:C,'BASE BANCOS'!B:B,"",0,1)</f>
        <v/>
      </c>
      <c r="C2297" t="str">
        <f t="shared" si="215"/>
        <v/>
      </c>
      <c r="D2297" s="16">
        <f t="shared" si="214"/>
        <v>0</v>
      </c>
      <c r="E2297" t="str">
        <f t="shared" si="210"/>
        <v/>
      </c>
      <c r="F2297" s="21" t="str">
        <f>IF('Lay Out'!A2297&gt;1,'Lay Out'!C2297,"")</f>
        <v/>
      </c>
      <c r="G2297">
        <f>'Lay Out'!E2297</f>
        <v>0</v>
      </c>
      <c r="H2297" s="16" t="str">
        <f ca="1">IF('Lay Out'!A2297&gt;3,CONCATENATE('Lay Out'!A2297,RANDBETWEEN(1,99999)),(""))</f>
        <v/>
      </c>
      <c r="I2297" s="16" t="str">
        <f>IF('Lay Out'!A2297&gt;1,'Lay Out'!B2297,"")</f>
        <v/>
      </c>
      <c r="J2297" s="16" t="str">
        <f t="shared" si="211"/>
        <v/>
      </c>
      <c r="K2297" s="16" t="str">
        <f t="shared" si="212"/>
        <v/>
      </c>
      <c r="L2297" s="16" t="str" cm="1">
        <f t="array" ref="L2297">IF(E2297="","",_xlfn.IFS(E2297=18,40,E2297=16,3,E2297=10,10))</f>
        <v/>
      </c>
      <c r="M2297" s="22" t="str">
        <f>IF(E2297=18,'Lay Out'!D2297,IF(E2297=10,'Lay Out'!D2297,IF(E2297=16,'Lay Out'!D2297,"")))</f>
        <v/>
      </c>
      <c r="N2297" s="16" t="str">
        <f>IF(K2297=1,'Lay Out'!G2297,"")</f>
        <v/>
      </c>
      <c r="O2297" s="23" t="str">
        <f>IF(K2297=1,'Lay Out'!$J$25,"")</f>
        <v/>
      </c>
      <c r="P2297">
        <f t="shared" si="213"/>
        <v>90646</v>
      </c>
      <c r="Q2297" s="16" t="str">
        <f>IF(K2297=1,'Lay Out'!F2297,"")</f>
        <v/>
      </c>
    </row>
    <row r="2298" spans="1:17" ht="14.4">
      <c r="A2298" t="str">
        <f>IF(C2298="no",_xlfn.XLOOKUP(D2298,'BASE BANCOS'!B:B,'BASE BANCOS'!C:C,"",0,1),IF(C2298&gt;2,_xlfn.XLOOKUP(D2298,'BASE BANCOS'!A:A,'BASE BANCOS'!C:C,"",0,1),""))</f>
        <v/>
      </c>
      <c r="B2298" s="16" t="str">
        <f>_xlfn.XLOOKUP(A2298,'BASE BANCOS'!C:C,'BASE BANCOS'!B:B,"",0,1)</f>
        <v/>
      </c>
      <c r="C2298" t="str">
        <f t="shared" si="215"/>
        <v/>
      </c>
      <c r="D2298" s="16">
        <f t="shared" si="214"/>
        <v>0</v>
      </c>
      <c r="E2298" t="str">
        <f t="shared" si="210"/>
        <v/>
      </c>
      <c r="F2298" s="21" t="str">
        <f>IF('Lay Out'!A2298&gt;1,'Lay Out'!C2298,"")</f>
        <v/>
      </c>
      <c r="G2298">
        <f>'Lay Out'!E2298</f>
        <v>0</v>
      </c>
      <c r="H2298" s="16" t="str">
        <f ca="1">IF('Lay Out'!A2298&gt;3,CONCATENATE('Lay Out'!A2298,RANDBETWEEN(1,99999)),(""))</f>
        <v/>
      </c>
      <c r="I2298" s="16" t="str">
        <f>IF('Lay Out'!A2298&gt;1,'Lay Out'!B2298,"")</f>
        <v/>
      </c>
      <c r="J2298" s="16" t="str">
        <f t="shared" si="211"/>
        <v/>
      </c>
      <c r="K2298" s="16" t="str">
        <f t="shared" si="212"/>
        <v/>
      </c>
      <c r="L2298" s="16" t="str" cm="1">
        <f t="array" ref="L2298">IF(E2298="","",_xlfn.IFS(E2298=18,40,E2298=16,3,E2298=10,10))</f>
        <v/>
      </c>
      <c r="M2298" s="22" t="str">
        <f>IF(E2298=18,'Lay Out'!D2298,IF(E2298=10,'Lay Out'!D2298,IF(E2298=16,'Lay Out'!D2298,"")))</f>
        <v/>
      </c>
      <c r="N2298" s="16" t="str">
        <f>IF(K2298=1,'Lay Out'!G2298,"")</f>
        <v/>
      </c>
      <c r="O2298" s="23" t="str">
        <f>IF(K2298=1,'Lay Out'!$J$25,"")</f>
        <v/>
      </c>
      <c r="P2298">
        <f t="shared" si="213"/>
        <v>90646</v>
      </c>
      <c r="Q2298" s="16" t="str">
        <f>IF(K2298=1,'Lay Out'!F2298,"")</f>
        <v/>
      </c>
    </row>
    <row r="2299" spans="1:17" ht="14.4">
      <c r="A2299" t="str">
        <f>IF(C2299="no",_xlfn.XLOOKUP(D2299,'BASE BANCOS'!B:B,'BASE BANCOS'!C:C,"",0,1),IF(C2299&gt;2,_xlfn.XLOOKUP(D2299,'BASE BANCOS'!A:A,'BASE BANCOS'!C:C,"",0,1),""))</f>
        <v/>
      </c>
      <c r="B2299" s="16" t="str">
        <f>_xlfn.XLOOKUP(A2299,'BASE BANCOS'!C:C,'BASE BANCOS'!B:B,"",0,1)</f>
        <v/>
      </c>
      <c r="C2299" t="str">
        <f t="shared" si="215"/>
        <v/>
      </c>
      <c r="D2299" s="16">
        <f t="shared" si="214"/>
        <v>0</v>
      </c>
      <c r="E2299" t="str">
        <f t="shared" si="210"/>
        <v/>
      </c>
      <c r="F2299" s="21" t="str">
        <f>IF('Lay Out'!A2299&gt;1,'Lay Out'!C2299,"")</f>
        <v/>
      </c>
      <c r="G2299">
        <f>'Lay Out'!E2299</f>
        <v>0</v>
      </c>
      <c r="H2299" s="16" t="str">
        <f ca="1">IF('Lay Out'!A2299&gt;3,CONCATENATE('Lay Out'!A2299,RANDBETWEEN(1,99999)),(""))</f>
        <v/>
      </c>
      <c r="I2299" s="16" t="str">
        <f>IF('Lay Out'!A2299&gt;1,'Lay Out'!B2299,"")</f>
        <v/>
      </c>
      <c r="J2299" s="16" t="str">
        <f t="shared" si="211"/>
        <v/>
      </c>
      <c r="K2299" s="16" t="str">
        <f t="shared" si="212"/>
        <v/>
      </c>
      <c r="L2299" s="16" t="str" cm="1">
        <f t="array" ref="L2299">IF(E2299="","",_xlfn.IFS(E2299=18,40,E2299=16,3,E2299=10,10))</f>
        <v/>
      </c>
      <c r="M2299" s="22" t="str">
        <f>IF(E2299=18,'Lay Out'!D2299,IF(E2299=10,'Lay Out'!D2299,IF(E2299=16,'Lay Out'!D2299,"")))</f>
        <v/>
      </c>
      <c r="N2299" s="16" t="str">
        <f>IF(K2299=1,'Lay Out'!G2299,"")</f>
        <v/>
      </c>
      <c r="O2299" s="23" t="str">
        <f>IF(K2299=1,'Lay Out'!$J$25,"")</f>
        <v/>
      </c>
      <c r="P2299">
        <f t="shared" si="213"/>
        <v>90646</v>
      </c>
      <c r="Q2299" s="16" t="str">
        <f>IF(K2299=1,'Lay Out'!F2299,"")</f>
        <v/>
      </c>
    </row>
    <row r="2300" spans="1:17" ht="14.4">
      <c r="A2300" t="str">
        <f>IF(C2300="no",_xlfn.XLOOKUP(D2300,'BASE BANCOS'!B:B,'BASE BANCOS'!C:C,"",0,1),IF(C2300&gt;2,_xlfn.XLOOKUP(D2300,'BASE BANCOS'!A:A,'BASE BANCOS'!C:C,"",0,1),""))</f>
        <v/>
      </c>
      <c r="B2300" s="16" t="str">
        <f>_xlfn.XLOOKUP(A2300,'BASE BANCOS'!C:C,'BASE BANCOS'!B:B,"",0,1)</f>
        <v/>
      </c>
      <c r="C2300" t="str">
        <f t="shared" si="215"/>
        <v/>
      </c>
      <c r="D2300" s="16">
        <f t="shared" si="214"/>
        <v>0</v>
      </c>
      <c r="E2300" t="str">
        <f t="shared" si="210"/>
        <v/>
      </c>
      <c r="F2300" s="21" t="str">
        <f>IF('Lay Out'!A2300&gt;1,'Lay Out'!C2300,"")</f>
        <v/>
      </c>
      <c r="G2300">
        <f>'Lay Out'!E2300</f>
        <v>0</v>
      </c>
      <c r="H2300" s="16" t="str">
        <f ca="1">IF('Lay Out'!A2300&gt;3,CONCATENATE('Lay Out'!A2300,RANDBETWEEN(1,99999)),(""))</f>
        <v/>
      </c>
      <c r="I2300" s="16" t="str">
        <f>IF('Lay Out'!A2300&gt;1,'Lay Out'!B2300,"")</f>
        <v/>
      </c>
      <c r="J2300" s="16" t="str">
        <f t="shared" si="211"/>
        <v/>
      </c>
      <c r="K2300" s="16" t="str">
        <f t="shared" si="212"/>
        <v/>
      </c>
      <c r="L2300" s="16" t="str" cm="1">
        <f t="array" ref="L2300">IF(E2300="","",_xlfn.IFS(E2300=18,40,E2300=16,3,E2300=10,10))</f>
        <v/>
      </c>
      <c r="M2300" s="22" t="str">
        <f>IF(E2300=18,'Lay Out'!D2300,IF(E2300=10,'Lay Out'!D2300,IF(E2300=16,'Lay Out'!D2300,"")))</f>
        <v/>
      </c>
      <c r="N2300" s="16" t="str">
        <f>IF(K2300=1,'Lay Out'!G2300,"")</f>
        <v/>
      </c>
      <c r="O2300" s="23" t="str">
        <f>IF(K2300=1,'Lay Out'!$J$25,"")</f>
        <v/>
      </c>
      <c r="P2300">
        <f t="shared" si="213"/>
        <v>90646</v>
      </c>
      <c r="Q2300" s="16" t="str">
        <f>IF(K2300=1,'Lay Out'!F2300,"")</f>
        <v/>
      </c>
    </row>
    <row r="2301" spans="1:17" ht="14.4">
      <c r="A2301" t="str">
        <f>IF(C2301="no",_xlfn.XLOOKUP(D2301,'BASE BANCOS'!B:B,'BASE BANCOS'!C:C,"",0,1),IF(C2301&gt;2,_xlfn.XLOOKUP(D2301,'BASE BANCOS'!A:A,'BASE BANCOS'!C:C,"",0,1),""))</f>
        <v/>
      </c>
      <c r="B2301" s="16" t="str">
        <f>_xlfn.XLOOKUP(A2301,'BASE BANCOS'!C:C,'BASE BANCOS'!B:B,"",0,1)</f>
        <v/>
      </c>
      <c r="C2301" t="str">
        <f t="shared" si="215"/>
        <v/>
      </c>
      <c r="D2301" s="16">
        <f t="shared" si="214"/>
        <v>0</v>
      </c>
      <c r="E2301" t="str">
        <f t="shared" si="210"/>
        <v/>
      </c>
      <c r="F2301" s="21" t="str">
        <f>IF('Lay Out'!A2301&gt;1,'Lay Out'!C2301,"")</f>
        <v/>
      </c>
      <c r="G2301">
        <f>'Lay Out'!E2301</f>
        <v>0</v>
      </c>
      <c r="H2301" s="16" t="str">
        <f ca="1">IF('Lay Out'!A2301&gt;3,CONCATENATE('Lay Out'!A2301,RANDBETWEEN(1,99999)),(""))</f>
        <v/>
      </c>
      <c r="I2301" s="16" t="str">
        <f>IF('Lay Out'!A2301&gt;1,'Lay Out'!B2301,"")</f>
        <v/>
      </c>
      <c r="J2301" s="16" t="str">
        <f t="shared" si="211"/>
        <v/>
      </c>
      <c r="K2301" s="16" t="str">
        <f t="shared" si="212"/>
        <v/>
      </c>
      <c r="L2301" s="16" t="str" cm="1">
        <f t="array" ref="L2301">IF(E2301="","",_xlfn.IFS(E2301=18,40,E2301=16,3,E2301=10,10))</f>
        <v/>
      </c>
      <c r="M2301" s="22" t="str">
        <f>IF(E2301=18,'Lay Out'!D2301,IF(E2301=10,'Lay Out'!D2301,IF(E2301=16,'Lay Out'!D2301,"")))</f>
        <v/>
      </c>
      <c r="N2301" s="16" t="str">
        <f>IF(K2301=1,'Lay Out'!G2301,"")</f>
        <v/>
      </c>
      <c r="O2301" s="23" t="str">
        <f>IF(K2301=1,'Lay Out'!$J$25,"")</f>
        <v/>
      </c>
      <c r="P2301">
        <f t="shared" si="213"/>
        <v>90646</v>
      </c>
      <c r="Q2301" s="16" t="str">
        <f>IF(K2301=1,'Lay Out'!F2301,"")</f>
        <v/>
      </c>
    </row>
    <row r="2302" spans="1:17" ht="14.4">
      <c r="A2302" t="str">
        <f>IF(C2302="no",_xlfn.XLOOKUP(D2302,'BASE BANCOS'!B:B,'BASE BANCOS'!C:C,"",0,1),IF(C2302&gt;2,_xlfn.XLOOKUP(D2302,'BASE BANCOS'!A:A,'BASE BANCOS'!C:C,"",0,1),""))</f>
        <v/>
      </c>
      <c r="B2302" s="16" t="str">
        <f>_xlfn.XLOOKUP(A2302,'BASE BANCOS'!C:C,'BASE BANCOS'!B:B,"",0,1)</f>
        <v/>
      </c>
      <c r="C2302" t="str">
        <f t="shared" si="215"/>
        <v/>
      </c>
      <c r="D2302" s="16">
        <f t="shared" si="214"/>
        <v>0</v>
      </c>
      <c r="E2302" t="str">
        <f t="shared" si="210"/>
        <v/>
      </c>
      <c r="F2302" s="21" t="str">
        <f>IF('Lay Out'!A2302&gt;1,'Lay Out'!C2302,"")</f>
        <v/>
      </c>
      <c r="G2302">
        <f>'Lay Out'!E2302</f>
        <v>0</v>
      </c>
      <c r="H2302" s="16" t="str">
        <f ca="1">IF('Lay Out'!A2302&gt;3,CONCATENATE('Lay Out'!A2302,RANDBETWEEN(1,99999)),(""))</f>
        <v/>
      </c>
      <c r="I2302" s="16" t="str">
        <f>IF('Lay Out'!A2302&gt;1,'Lay Out'!B2302,"")</f>
        <v/>
      </c>
      <c r="J2302" s="16" t="str">
        <f t="shared" si="211"/>
        <v/>
      </c>
      <c r="K2302" s="16" t="str">
        <f t="shared" si="212"/>
        <v/>
      </c>
      <c r="L2302" s="16" t="str" cm="1">
        <f t="array" ref="L2302">IF(E2302="","",_xlfn.IFS(E2302=18,40,E2302=16,3,E2302=10,10))</f>
        <v/>
      </c>
      <c r="M2302" s="22" t="str">
        <f>IF(E2302=18,'Lay Out'!D2302,IF(E2302=10,'Lay Out'!D2302,IF(E2302=16,'Lay Out'!D2302,"")))</f>
        <v/>
      </c>
      <c r="N2302" s="16" t="str">
        <f>IF(K2302=1,'Lay Out'!G2302,"")</f>
        <v/>
      </c>
      <c r="O2302" s="23" t="str">
        <f>IF(K2302=1,'Lay Out'!$J$25,"")</f>
        <v/>
      </c>
      <c r="P2302">
        <f t="shared" si="213"/>
        <v>90646</v>
      </c>
      <c r="Q2302" s="16" t="str">
        <f>IF(K2302=1,'Lay Out'!F2302,"")</f>
        <v/>
      </c>
    </row>
    <row r="2303" spans="1:17" ht="14.4">
      <c r="A2303" t="str">
        <f>IF(C2303="no",_xlfn.XLOOKUP(D2303,'BASE BANCOS'!B:B,'BASE BANCOS'!C:C,"",0,1),IF(C2303&gt;2,_xlfn.XLOOKUP(D2303,'BASE BANCOS'!A:A,'BASE BANCOS'!C:C,"",0,1),""))</f>
        <v/>
      </c>
      <c r="B2303" s="16" t="str">
        <f>_xlfn.XLOOKUP(A2303,'BASE BANCOS'!C:C,'BASE BANCOS'!B:B,"",0,1)</f>
        <v/>
      </c>
      <c r="C2303" t="str">
        <f t="shared" si="215"/>
        <v/>
      </c>
      <c r="D2303" s="16">
        <f t="shared" si="214"/>
        <v>0</v>
      </c>
      <c r="E2303" t="str">
        <f t="shared" si="210"/>
        <v/>
      </c>
      <c r="F2303" s="21" t="str">
        <f>IF('Lay Out'!A2303&gt;1,'Lay Out'!C2303,"")</f>
        <v/>
      </c>
      <c r="G2303">
        <f>'Lay Out'!E2303</f>
        <v>0</v>
      </c>
      <c r="H2303" s="16" t="str">
        <f ca="1">IF('Lay Out'!A2303&gt;3,CONCATENATE('Lay Out'!A2303,RANDBETWEEN(1,99999)),(""))</f>
        <v/>
      </c>
      <c r="I2303" s="16" t="str">
        <f>IF('Lay Out'!A2303&gt;1,'Lay Out'!B2303,"")</f>
        <v/>
      </c>
      <c r="J2303" s="16" t="str">
        <f t="shared" si="211"/>
        <v/>
      </c>
      <c r="K2303" s="16" t="str">
        <f t="shared" si="212"/>
        <v/>
      </c>
      <c r="L2303" s="16" t="str" cm="1">
        <f t="array" ref="L2303">IF(E2303="","",_xlfn.IFS(E2303=18,40,E2303=16,3,E2303=10,10))</f>
        <v/>
      </c>
      <c r="M2303" s="22" t="str">
        <f>IF(E2303=18,'Lay Out'!D2303,IF(E2303=10,'Lay Out'!D2303,IF(E2303=16,'Lay Out'!D2303,"")))</f>
        <v/>
      </c>
      <c r="N2303" s="16" t="str">
        <f>IF(K2303=1,'Lay Out'!G2303,"")</f>
        <v/>
      </c>
      <c r="O2303" s="23" t="str">
        <f>IF(K2303=1,'Lay Out'!$J$25,"")</f>
        <v/>
      </c>
      <c r="P2303">
        <f t="shared" si="213"/>
        <v>90646</v>
      </c>
      <c r="Q2303" s="16" t="str">
        <f>IF(K2303=1,'Lay Out'!F2303,"")</f>
        <v/>
      </c>
    </row>
    <row r="2304" spans="1:17" ht="14.4">
      <c r="A2304" t="str">
        <f>IF(C2304="no",_xlfn.XLOOKUP(D2304,'BASE BANCOS'!B:B,'BASE BANCOS'!C:C,"",0,1),IF(C2304&gt;2,_xlfn.XLOOKUP(D2304,'BASE BANCOS'!A:A,'BASE BANCOS'!C:C,"",0,1),""))</f>
        <v/>
      </c>
      <c r="B2304" s="16" t="str">
        <f>_xlfn.XLOOKUP(A2304,'BASE BANCOS'!C:C,'BASE BANCOS'!B:B,"",0,1)</f>
        <v/>
      </c>
      <c r="C2304" t="str">
        <f t="shared" si="215"/>
        <v/>
      </c>
      <c r="D2304" s="16">
        <f t="shared" si="214"/>
        <v>0</v>
      </c>
      <c r="E2304" t="str">
        <f t="shared" si="210"/>
        <v/>
      </c>
      <c r="F2304" s="21" t="str">
        <f>IF('Lay Out'!A2304&gt;1,'Lay Out'!C2304,"")</f>
        <v/>
      </c>
      <c r="G2304">
        <f>'Lay Out'!E2304</f>
        <v>0</v>
      </c>
      <c r="H2304" s="16" t="str">
        <f ca="1">IF('Lay Out'!A2304&gt;3,CONCATENATE('Lay Out'!A2304,RANDBETWEEN(1,99999)),(""))</f>
        <v/>
      </c>
      <c r="I2304" s="16" t="str">
        <f>IF('Lay Out'!A2304&gt;1,'Lay Out'!B2304,"")</f>
        <v/>
      </c>
      <c r="J2304" s="16" t="str">
        <f t="shared" si="211"/>
        <v/>
      </c>
      <c r="K2304" s="16" t="str">
        <f t="shared" si="212"/>
        <v/>
      </c>
      <c r="L2304" s="16" t="str" cm="1">
        <f t="array" ref="L2304">IF(E2304="","",_xlfn.IFS(E2304=18,40,E2304=16,3,E2304=10,10))</f>
        <v/>
      </c>
      <c r="M2304" s="22" t="str">
        <f>IF(E2304=18,'Lay Out'!D2304,IF(E2304=10,'Lay Out'!D2304,IF(E2304=16,'Lay Out'!D2304,"")))</f>
        <v/>
      </c>
      <c r="N2304" s="16" t="str">
        <f>IF(K2304=1,'Lay Out'!G2304,"")</f>
        <v/>
      </c>
      <c r="O2304" s="23" t="str">
        <f>IF(K2304=1,'Lay Out'!$J$25,"")</f>
        <v/>
      </c>
      <c r="P2304">
        <f t="shared" si="213"/>
        <v>90646</v>
      </c>
      <c r="Q2304" s="16" t="str">
        <f>IF(K2304=1,'Lay Out'!F2304,"")</f>
        <v/>
      </c>
    </row>
    <row r="2305" spans="1:17" ht="14.4">
      <c r="A2305" t="str">
        <f>IF(C2305="no",_xlfn.XLOOKUP(D2305,'BASE BANCOS'!B:B,'BASE BANCOS'!C:C,"",0,1),IF(C2305&gt;2,_xlfn.XLOOKUP(D2305,'BASE BANCOS'!A:A,'BASE BANCOS'!C:C,"",0,1),""))</f>
        <v/>
      </c>
      <c r="B2305" s="16" t="str">
        <f>_xlfn.XLOOKUP(A2305,'BASE BANCOS'!C:C,'BASE BANCOS'!B:B,"",0,1)</f>
        <v/>
      </c>
      <c r="C2305" t="str">
        <f t="shared" si="215"/>
        <v/>
      </c>
      <c r="D2305" s="16">
        <f t="shared" si="214"/>
        <v>0</v>
      </c>
      <c r="E2305" t="str">
        <f t="shared" si="210"/>
        <v/>
      </c>
      <c r="F2305" s="21" t="str">
        <f>IF('Lay Out'!A2305&gt;1,'Lay Out'!C2305,"")</f>
        <v/>
      </c>
      <c r="G2305">
        <f>'Lay Out'!E2305</f>
        <v>0</v>
      </c>
      <c r="H2305" s="16" t="str">
        <f ca="1">IF('Lay Out'!A2305&gt;3,CONCATENATE('Lay Out'!A2305,RANDBETWEEN(1,99999)),(""))</f>
        <v/>
      </c>
      <c r="I2305" s="16" t="str">
        <f>IF('Lay Out'!A2305&gt;1,'Lay Out'!B2305,"")</f>
        <v/>
      </c>
      <c r="J2305" s="16" t="str">
        <f t="shared" si="211"/>
        <v/>
      </c>
      <c r="K2305" s="16" t="str">
        <f t="shared" si="212"/>
        <v/>
      </c>
      <c r="L2305" s="16" t="str" cm="1">
        <f t="array" ref="L2305">IF(E2305="","",_xlfn.IFS(E2305=18,40,E2305=16,3,E2305=10,10))</f>
        <v/>
      </c>
      <c r="M2305" s="22" t="str">
        <f>IF(E2305=18,'Lay Out'!D2305,IF(E2305=10,'Lay Out'!D2305,IF(E2305=16,'Lay Out'!D2305,"")))</f>
        <v/>
      </c>
      <c r="N2305" s="16" t="str">
        <f>IF(K2305=1,'Lay Out'!G2305,"")</f>
        <v/>
      </c>
      <c r="O2305" s="23" t="str">
        <f>IF(K2305=1,'Lay Out'!$J$25,"")</f>
        <v/>
      </c>
      <c r="P2305">
        <f t="shared" si="213"/>
        <v>90646</v>
      </c>
      <c r="Q2305" s="16" t="str">
        <f>IF(K2305=1,'Lay Out'!F2305,"")</f>
        <v/>
      </c>
    </row>
    <row r="2306" spans="1:17" ht="14.4">
      <c r="A2306" t="str">
        <f>IF(C2306="no",_xlfn.XLOOKUP(D2306,'BASE BANCOS'!B:B,'BASE BANCOS'!C:C,"",0,1),IF(C2306&gt;2,_xlfn.XLOOKUP(D2306,'BASE BANCOS'!A:A,'BASE BANCOS'!C:C,"",0,1),""))</f>
        <v/>
      </c>
      <c r="B2306" s="16" t="str">
        <f>_xlfn.XLOOKUP(A2306,'BASE BANCOS'!C:C,'BASE BANCOS'!B:B,"",0,1)</f>
        <v/>
      </c>
      <c r="C2306" t="str">
        <f t="shared" si="215"/>
        <v/>
      </c>
      <c r="D2306" s="16">
        <f t="shared" si="214"/>
        <v>0</v>
      </c>
      <c r="E2306" t="str">
        <f t="shared" ref="E2306:E2369" si="216">IF(LEN(F2306)=0,"",LEN(F2306))</f>
        <v/>
      </c>
      <c r="F2306" s="21" t="str">
        <f>IF('Lay Out'!A2306&gt;1,'Lay Out'!C2306,"")</f>
        <v/>
      </c>
      <c r="G2306">
        <f>'Lay Out'!E2306</f>
        <v>0</v>
      </c>
      <c r="H2306" s="16" t="str">
        <f ca="1">IF('Lay Out'!A2306&gt;3,CONCATENATE('Lay Out'!A2306,RANDBETWEEN(1,99999)),(""))</f>
        <v/>
      </c>
      <c r="I2306" s="16" t="str">
        <f>IF('Lay Out'!A2306&gt;1,'Lay Out'!B2306,"")</f>
        <v/>
      </c>
      <c r="J2306" s="16" t="str">
        <f t="shared" si="211"/>
        <v/>
      </c>
      <c r="K2306" s="16" t="str">
        <f t="shared" si="212"/>
        <v/>
      </c>
      <c r="L2306" s="16" t="str" cm="1">
        <f t="array" ref="L2306">IF(E2306="","",_xlfn.IFS(E2306=18,40,E2306=16,3,E2306=10,10))</f>
        <v/>
      </c>
      <c r="M2306" s="22" t="str">
        <f>IF(E2306=18,'Lay Out'!D2306,IF(E2306=10,'Lay Out'!D2306,IF(E2306=16,'Lay Out'!D2306,"")))</f>
        <v/>
      </c>
      <c r="N2306" s="16" t="str">
        <f>IF(K2306=1,'Lay Out'!G2306,"")</f>
        <v/>
      </c>
      <c r="O2306" s="23" t="str">
        <f>IF(K2306=1,'Lay Out'!$J$25,"")</f>
        <v/>
      </c>
      <c r="P2306">
        <f t="shared" si="213"/>
        <v>90646</v>
      </c>
      <c r="Q2306" s="16" t="str">
        <f>IF(K2306=1,'Lay Out'!F2306,"")</f>
        <v/>
      </c>
    </row>
    <row r="2307" spans="1:17" ht="14.4">
      <c r="A2307" t="str">
        <f>IF(C2307="no",_xlfn.XLOOKUP(D2307,'BASE BANCOS'!B:B,'BASE BANCOS'!C:C,"",0,1),IF(C2307&gt;2,_xlfn.XLOOKUP(D2307,'BASE BANCOS'!A:A,'BASE BANCOS'!C:C,"",0,1),""))</f>
        <v/>
      </c>
      <c r="B2307" s="16" t="str">
        <f>_xlfn.XLOOKUP(A2307,'BASE BANCOS'!C:C,'BASE BANCOS'!B:B,"",0,1)</f>
        <v/>
      </c>
      <c r="C2307" t="str">
        <f t="shared" si="215"/>
        <v/>
      </c>
      <c r="D2307" s="16">
        <f t="shared" si="214"/>
        <v>0</v>
      </c>
      <c r="E2307" t="str">
        <f t="shared" si="216"/>
        <v/>
      </c>
      <c r="F2307" s="21" t="str">
        <f>IF('Lay Out'!A2307&gt;1,'Lay Out'!C2307,"")</f>
        <v/>
      </c>
      <c r="G2307">
        <f>'Lay Out'!E2307</f>
        <v>0</v>
      </c>
      <c r="H2307" s="16" t="str">
        <f ca="1">IF('Lay Out'!A2307&gt;3,CONCATENATE('Lay Out'!A2307,RANDBETWEEN(1,99999)),(""))</f>
        <v/>
      </c>
      <c r="I2307" s="16" t="str">
        <f>IF('Lay Out'!A2307&gt;1,'Lay Out'!B2307,"")</f>
        <v/>
      </c>
      <c r="J2307" s="16" t="str">
        <f t="shared" ref="J2307:J2370" si="217">IF(E2307="","","ND")</f>
        <v/>
      </c>
      <c r="K2307" s="16" t="str">
        <f t="shared" ref="K2307:K2370" si="218">IF(E2307=18,1,IF(E2307=10,1,IF(E2307=16,1,"")))</f>
        <v/>
      </c>
      <c r="L2307" s="16" t="str" cm="1">
        <f t="array" ref="L2307">IF(E2307="","",_xlfn.IFS(E2307=18,40,E2307=16,3,E2307=10,10))</f>
        <v/>
      </c>
      <c r="M2307" s="22" t="str">
        <f>IF(E2307=18,'Lay Out'!D2307,IF(E2307=10,'Lay Out'!D2307,IF(E2307=16,'Lay Out'!D2307,"")))</f>
        <v/>
      </c>
      <c r="N2307" s="16" t="str">
        <f>IF(K2307=1,'Lay Out'!G2307,"")</f>
        <v/>
      </c>
      <c r="O2307" s="23" t="str">
        <f>IF(K2307=1,'Lay Out'!$J$25,"")</f>
        <v/>
      </c>
      <c r="P2307">
        <f t="shared" ref="P2307:P2370" si="219">IF(E2307=0,0,90646)</f>
        <v>90646</v>
      </c>
      <c r="Q2307" s="16" t="str">
        <f>IF(K2307=1,'Lay Out'!F2307,"")</f>
        <v/>
      </c>
    </row>
    <row r="2308" spans="1:17" ht="14.4">
      <c r="A2308" t="str">
        <f>IF(C2308="no",_xlfn.XLOOKUP(D2308,'BASE BANCOS'!B:B,'BASE BANCOS'!C:C,"",0,1),IF(C2308&gt;2,_xlfn.XLOOKUP(D2308,'BASE BANCOS'!A:A,'BASE BANCOS'!C:C,"",0,1),""))</f>
        <v/>
      </c>
      <c r="B2308" s="16" t="str">
        <f>_xlfn.XLOOKUP(A2308,'BASE BANCOS'!C:C,'BASE BANCOS'!B:B,"",0,1)</f>
        <v/>
      </c>
      <c r="C2308" t="str">
        <f t="shared" si="215"/>
        <v/>
      </c>
      <c r="D2308" s="16">
        <f t="shared" si="214"/>
        <v>0</v>
      </c>
      <c r="E2308" t="str">
        <f t="shared" si="216"/>
        <v/>
      </c>
      <c r="F2308" s="21" t="str">
        <f>IF('Lay Out'!A2308&gt;1,'Lay Out'!C2308,"")</f>
        <v/>
      </c>
      <c r="G2308">
        <f>'Lay Out'!E2308</f>
        <v>0</v>
      </c>
      <c r="H2308" s="16" t="str">
        <f ca="1">IF('Lay Out'!A2308&gt;3,CONCATENATE('Lay Out'!A2308,RANDBETWEEN(1,99999)),(""))</f>
        <v/>
      </c>
      <c r="I2308" s="16" t="str">
        <f>IF('Lay Out'!A2308&gt;1,'Lay Out'!B2308,"")</f>
        <v/>
      </c>
      <c r="J2308" s="16" t="str">
        <f t="shared" si="217"/>
        <v/>
      </c>
      <c r="K2308" s="16" t="str">
        <f t="shared" si="218"/>
        <v/>
      </c>
      <c r="L2308" s="16" t="str" cm="1">
        <f t="array" ref="L2308">IF(E2308="","",_xlfn.IFS(E2308=18,40,E2308=16,3,E2308=10,10))</f>
        <v/>
      </c>
      <c r="M2308" s="22" t="str">
        <f>IF(E2308=18,'Lay Out'!D2308,IF(E2308=10,'Lay Out'!D2308,IF(E2308=16,'Lay Out'!D2308,"")))</f>
        <v/>
      </c>
      <c r="N2308" s="16" t="str">
        <f>IF(K2308=1,'Lay Out'!G2308,"")</f>
        <v/>
      </c>
      <c r="O2308" s="23" t="str">
        <f>IF(K2308=1,'Lay Out'!$J$25,"")</f>
        <v/>
      </c>
      <c r="P2308">
        <f t="shared" si="219"/>
        <v>90646</v>
      </c>
      <c r="Q2308" s="16" t="str">
        <f>IF(K2308=1,'Lay Out'!F2308,"")</f>
        <v/>
      </c>
    </row>
    <row r="2309" spans="1:17" ht="14.4">
      <c r="A2309" t="str">
        <f>IF(C2309="no",_xlfn.XLOOKUP(D2309,'BASE BANCOS'!B:B,'BASE BANCOS'!C:C,"",0,1),IF(C2309&gt;2,_xlfn.XLOOKUP(D2309,'BASE BANCOS'!A:A,'BASE BANCOS'!C:C,"",0,1),""))</f>
        <v/>
      </c>
      <c r="B2309" s="16" t="str">
        <f>_xlfn.XLOOKUP(A2309,'BASE BANCOS'!C:C,'BASE BANCOS'!B:B,"",0,1)</f>
        <v/>
      </c>
      <c r="C2309" t="str">
        <f t="shared" si="215"/>
        <v/>
      </c>
      <c r="D2309" s="16">
        <f t="shared" ref="D2309:D2372" si="220">IF(E2309=18,MID(F2309,1,3),IF(G2309="","",G2309))</f>
        <v>0</v>
      </c>
      <c r="E2309" t="str">
        <f t="shared" si="216"/>
        <v/>
      </c>
      <c r="F2309" s="21" t="str">
        <f>IF('Lay Out'!A2309&gt;1,'Lay Out'!C2309,"")</f>
        <v/>
      </c>
      <c r="G2309">
        <f>'Lay Out'!E2309</f>
        <v>0</v>
      </c>
      <c r="H2309" s="16" t="str">
        <f ca="1">IF('Lay Out'!A2309&gt;3,CONCATENATE('Lay Out'!A2309,RANDBETWEEN(1,99999)),(""))</f>
        <v/>
      </c>
      <c r="I2309" s="16" t="str">
        <f>IF('Lay Out'!A2309&gt;1,'Lay Out'!B2309,"")</f>
        <v/>
      </c>
      <c r="J2309" s="16" t="str">
        <f t="shared" si="217"/>
        <v/>
      </c>
      <c r="K2309" s="16" t="str">
        <f t="shared" si="218"/>
        <v/>
      </c>
      <c r="L2309" s="16" t="str" cm="1">
        <f t="array" ref="L2309">IF(E2309="","",_xlfn.IFS(E2309=18,40,E2309=16,3,E2309=10,10))</f>
        <v/>
      </c>
      <c r="M2309" s="22" t="str">
        <f>IF(E2309=18,'Lay Out'!D2309,IF(E2309=10,'Lay Out'!D2309,IF(E2309=16,'Lay Out'!D2309,"")))</f>
        <v/>
      </c>
      <c r="N2309" s="16" t="str">
        <f>IF(K2309=1,'Lay Out'!G2309,"")</f>
        <v/>
      </c>
      <c r="O2309" s="23" t="str">
        <f>IF(K2309=1,'Lay Out'!$J$25,"")</f>
        <v/>
      </c>
      <c r="P2309">
        <f t="shared" si="219"/>
        <v>90646</v>
      </c>
      <c r="Q2309" s="16" t="str">
        <f>IF(K2309=1,'Lay Out'!F2309,"")</f>
        <v/>
      </c>
    </row>
    <row r="2310" spans="1:17" ht="14.4">
      <c r="A2310" t="str">
        <f>IF(C2310="no",_xlfn.XLOOKUP(D2310,'BASE BANCOS'!B:B,'BASE BANCOS'!C:C,"",0,1),IF(C2310&gt;2,_xlfn.XLOOKUP(D2310,'BASE BANCOS'!A:A,'BASE BANCOS'!C:C,"",0,1),""))</f>
        <v/>
      </c>
      <c r="B2310" s="16" t="str">
        <f>_xlfn.XLOOKUP(A2310,'BASE BANCOS'!C:C,'BASE BANCOS'!B:B,"",0,1)</f>
        <v/>
      </c>
      <c r="C2310" t="str">
        <f t="shared" ref="C2310:C2373" si="221">IF(E2310=18,"ok",IF(E2310="","","no"))</f>
        <v/>
      </c>
      <c r="D2310" s="16">
        <f t="shared" si="220"/>
        <v>0</v>
      </c>
      <c r="E2310" t="str">
        <f t="shared" si="216"/>
        <v/>
      </c>
      <c r="F2310" s="21" t="str">
        <f>IF('Lay Out'!A2310&gt;1,'Lay Out'!C2310,"")</f>
        <v/>
      </c>
      <c r="G2310">
        <f>'Lay Out'!E2310</f>
        <v>0</v>
      </c>
      <c r="H2310" s="16" t="str">
        <f ca="1">IF('Lay Out'!A2310&gt;3,CONCATENATE('Lay Out'!A2310,RANDBETWEEN(1,99999)),(""))</f>
        <v/>
      </c>
      <c r="I2310" s="16" t="str">
        <f>IF('Lay Out'!A2310&gt;1,'Lay Out'!B2310,"")</f>
        <v/>
      </c>
      <c r="J2310" s="16" t="str">
        <f t="shared" si="217"/>
        <v/>
      </c>
      <c r="K2310" s="16" t="str">
        <f t="shared" si="218"/>
        <v/>
      </c>
      <c r="L2310" s="16" t="str" cm="1">
        <f t="array" ref="L2310">IF(E2310="","",_xlfn.IFS(E2310=18,40,E2310=16,3,E2310=10,10))</f>
        <v/>
      </c>
      <c r="M2310" s="22" t="str">
        <f>IF(E2310=18,'Lay Out'!D2310,IF(E2310=10,'Lay Out'!D2310,IF(E2310=16,'Lay Out'!D2310,"")))</f>
        <v/>
      </c>
      <c r="N2310" s="16" t="str">
        <f>IF(K2310=1,'Lay Out'!G2310,"")</f>
        <v/>
      </c>
      <c r="O2310" s="23" t="str">
        <f>IF(K2310=1,'Lay Out'!$J$25,"")</f>
        <v/>
      </c>
      <c r="P2310">
        <f t="shared" si="219"/>
        <v>90646</v>
      </c>
      <c r="Q2310" s="16" t="str">
        <f>IF(K2310=1,'Lay Out'!F2310,"")</f>
        <v/>
      </c>
    </row>
    <row r="2311" spans="1:17" ht="14.4">
      <c r="A2311" t="str">
        <f>IF(C2311="no",_xlfn.XLOOKUP(D2311,'BASE BANCOS'!B:B,'BASE BANCOS'!C:C,"",0,1),IF(C2311&gt;2,_xlfn.XLOOKUP(D2311,'BASE BANCOS'!A:A,'BASE BANCOS'!C:C,"",0,1),""))</f>
        <v/>
      </c>
      <c r="B2311" s="16" t="str">
        <f>_xlfn.XLOOKUP(A2311,'BASE BANCOS'!C:C,'BASE BANCOS'!B:B,"",0,1)</f>
        <v/>
      </c>
      <c r="C2311" t="str">
        <f t="shared" si="221"/>
        <v/>
      </c>
      <c r="D2311" s="16">
        <f t="shared" si="220"/>
        <v>0</v>
      </c>
      <c r="E2311" t="str">
        <f t="shared" si="216"/>
        <v/>
      </c>
      <c r="F2311" s="21" t="str">
        <f>IF('Lay Out'!A2311&gt;1,'Lay Out'!C2311,"")</f>
        <v/>
      </c>
      <c r="G2311">
        <f>'Lay Out'!E2311</f>
        <v>0</v>
      </c>
      <c r="H2311" s="16" t="str">
        <f ca="1">IF('Lay Out'!A2311&gt;3,CONCATENATE('Lay Out'!A2311,RANDBETWEEN(1,99999)),(""))</f>
        <v/>
      </c>
      <c r="I2311" s="16" t="str">
        <f>IF('Lay Out'!A2311&gt;1,'Lay Out'!B2311,"")</f>
        <v/>
      </c>
      <c r="J2311" s="16" t="str">
        <f t="shared" si="217"/>
        <v/>
      </c>
      <c r="K2311" s="16" t="str">
        <f t="shared" si="218"/>
        <v/>
      </c>
      <c r="L2311" s="16" t="str" cm="1">
        <f t="array" ref="L2311">IF(E2311="","",_xlfn.IFS(E2311=18,40,E2311=16,3,E2311=10,10))</f>
        <v/>
      </c>
      <c r="M2311" s="22" t="str">
        <f>IF(E2311=18,'Lay Out'!D2311,IF(E2311=10,'Lay Out'!D2311,IF(E2311=16,'Lay Out'!D2311,"")))</f>
        <v/>
      </c>
      <c r="N2311" s="16" t="str">
        <f>IF(K2311=1,'Lay Out'!G2311,"")</f>
        <v/>
      </c>
      <c r="O2311" s="23" t="str">
        <f>IF(K2311=1,'Lay Out'!$J$25,"")</f>
        <v/>
      </c>
      <c r="P2311">
        <f t="shared" si="219"/>
        <v>90646</v>
      </c>
      <c r="Q2311" s="16" t="str">
        <f>IF(K2311=1,'Lay Out'!F2311,"")</f>
        <v/>
      </c>
    </row>
    <row r="2312" spans="1:17" ht="14.4">
      <c r="A2312" t="str">
        <f>IF(C2312="no",_xlfn.XLOOKUP(D2312,'BASE BANCOS'!B:B,'BASE BANCOS'!C:C,"",0,1),IF(C2312&gt;2,_xlfn.XLOOKUP(D2312,'BASE BANCOS'!A:A,'BASE BANCOS'!C:C,"",0,1),""))</f>
        <v/>
      </c>
      <c r="B2312" s="16" t="str">
        <f>_xlfn.XLOOKUP(A2312,'BASE BANCOS'!C:C,'BASE BANCOS'!B:B,"",0,1)</f>
        <v/>
      </c>
      <c r="C2312" t="str">
        <f t="shared" si="221"/>
        <v/>
      </c>
      <c r="D2312" s="16">
        <f t="shared" si="220"/>
        <v>0</v>
      </c>
      <c r="E2312" t="str">
        <f t="shared" si="216"/>
        <v/>
      </c>
      <c r="F2312" s="21" t="str">
        <f>IF('Lay Out'!A2312&gt;1,'Lay Out'!C2312,"")</f>
        <v/>
      </c>
      <c r="G2312">
        <f>'Lay Out'!E2312</f>
        <v>0</v>
      </c>
      <c r="H2312" s="16" t="str">
        <f ca="1">IF('Lay Out'!A2312&gt;3,CONCATENATE('Lay Out'!A2312,RANDBETWEEN(1,99999)),(""))</f>
        <v/>
      </c>
      <c r="I2312" s="16" t="str">
        <f>IF('Lay Out'!A2312&gt;1,'Lay Out'!B2312,"")</f>
        <v/>
      </c>
      <c r="J2312" s="16" t="str">
        <f t="shared" si="217"/>
        <v/>
      </c>
      <c r="K2312" s="16" t="str">
        <f t="shared" si="218"/>
        <v/>
      </c>
      <c r="L2312" s="16" t="str" cm="1">
        <f t="array" ref="L2312">IF(E2312="","",_xlfn.IFS(E2312=18,40,E2312=16,3,E2312=10,10))</f>
        <v/>
      </c>
      <c r="M2312" s="22" t="str">
        <f>IF(E2312=18,'Lay Out'!D2312,IF(E2312=10,'Lay Out'!D2312,IF(E2312=16,'Lay Out'!D2312,"")))</f>
        <v/>
      </c>
      <c r="N2312" s="16" t="str">
        <f>IF(K2312=1,'Lay Out'!G2312,"")</f>
        <v/>
      </c>
      <c r="O2312" s="23" t="str">
        <f>IF(K2312=1,'Lay Out'!$J$25,"")</f>
        <v/>
      </c>
      <c r="P2312">
        <f t="shared" si="219"/>
        <v>90646</v>
      </c>
      <c r="Q2312" s="16" t="str">
        <f>IF(K2312=1,'Lay Out'!F2312,"")</f>
        <v/>
      </c>
    </row>
    <row r="2313" spans="1:17" ht="14.4">
      <c r="A2313" t="str">
        <f>IF(C2313="no",_xlfn.XLOOKUP(D2313,'BASE BANCOS'!B:B,'BASE BANCOS'!C:C,"",0,1),IF(C2313&gt;2,_xlfn.XLOOKUP(D2313,'BASE BANCOS'!A:A,'BASE BANCOS'!C:C,"",0,1),""))</f>
        <v/>
      </c>
      <c r="B2313" s="16" t="str">
        <f>_xlfn.XLOOKUP(A2313,'BASE BANCOS'!C:C,'BASE BANCOS'!B:B,"",0,1)</f>
        <v/>
      </c>
      <c r="C2313" t="str">
        <f t="shared" si="221"/>
        <v/>
      </c>
      <c r="D2313" s="16">
        <f t="shared" si="220"/>
        <v>0</v>
      </c>
      <c r="E2313" t="str">
        <f t="shared" si="216"/>
        <v/>
      </c>
      <c r="F2313" s="21" t="str">
        <f>IF('Lay Out'!A2313&gt;1,'Lay Out'!C2313,"")</f>
        <v/>
      </c>
      <c r="G2313">
        <f>'Lay Out'!E2313</f>
        <v>0</v>
      </c>
      <c r="H2313" s="16" t="str">
        <f ca="1">IF('Lay Out'!A2313&gt;3,CONCATENATE('Lay Out'!A2313,RANDBETWEEN(1,99999)),(""))</f>
        <v/>
      </c>
      <c r="I2313" s="16" t="str">
        <f>IF('Lay Out'!A2313&gt;1,'Lay Out'!B2313,"")</f>
        <v/>
      </c>
      <c r="J2313" s="16" t="str">
        <f t="shared" si="217"/>
        <v/>
      </c>
      <c r="K2313" s="16" t="str">
        <f t="shared" si="218"/>
        <v/>
      </c>
      <c r="L2313" s="16" t="str" cm="1">
        <f t="array" ref="L2313">IF(E2313="","",_xlfn.IFS(E2313=18,40,E2313=16,3,E2313=10,10))</f>
        <v/>
      </c>
      <c r="M2313" s="22" t="str">
        <f>IF(E2313=18,'Lay Out'!D2313,IF(E2313=10,'Lay Out'!D2313,IF(E2313=16,'Lay Out'!D2313,"")))</f>
        <v/>
      </c>
      <c r="N2313" s="16" t="str">
        <f>IF(K2313=1,'Lay Out'!G2313,"")</f>
        <v/>
      </c>
      <c r="O2313" s="23" t="str">
        <f>IF(K2313=1,'Lay Out'!$J$25,"")</f>
        <v/>
      </c>
      <c r="P2313">
        <f t="shared" si="219"/>
        <v>90646</v>
      </c>
      <c r="Q2313" s="16" t="str">
        <f>IF(K2313=1,'Lay Out'!F2313,"")</f>
        <v/>
      </c>
    </row>
    <row r="2314" spans="1:17" ht="14.4">
      <c r="A2314" t="str">
        <f>IF(C2314="no",_xlfn.XLOOKUP(D2314,'BASE BANCOS'!B:B,'BASE BANCOS'!C:C,"",0,1),IF(C2314&gt;2,_xlfn.XLOOKUP(D2314,'BASE BANCOS'!A:A,'BASE BANCOS'!C:C,"",0,1),""))</f>
        <v/>
      </c>
      <c r="B2314" s="16" t="str">
        <f>_xlfn.XLOOKUP(A2314,'BASE BANCOS'!C:C,'BASE BANCOS'!B:B,"",0,1)</f>
        <v/>
      </c>
      <c r="C2314" t="str">
        <f t="shared" si="221"/>
        <v/>
      </c>
      <c r="D2314" s="16">
        <f t="shared" si="220"/>
        <v>0</v>
      </c>
      <c r="E2314" t="str">
        <f t="shared" si="216"/>
        <v/>
      </c>
      <c r="F2314" s="21" t="str">
        <f>IF('Lay Out'!A2314&gt;1,'Lay Out'!C2314,"")</f>
        <v/>
      </c>
      <c r="G2314">
        <f>'Lay Out'!E2314</f>
        <v>0</v>
      </c>
      <c r="H2314" s="16" t="str">
        <f ca="1">IF('Lay Out'!A2314&gt;3,CONCATENATE('Lay Out'!A2314,RANDBETWEEN(1,99999)),(""))</f>
        <v/>
      </c>
      <c r="I2314" s="16" t="str">
        <f>IF('Lay Out'!A2314&gt;1,'Lay Out'!B2314,"")</f>
        <v/>
      </c>
      <c r="J2314" s="16" t="str">
        <f t="shared" si="217"/>
        <v/>
      </c>
      <c r="K2314" s="16" t="str">
        <f t="shared" si="218"/>
        <v/>
      </c>
      <c r="L2314" s="16" t="str" cm="1">
        <f t="array" ref="L2314">IF(E2314="","",_xlfn.IFS(E2314=18,40,E2314=16,3,E2314=10,10))</f>
        <v/>
      </c>
      <c r="M2314" s="22" t="str">
        <f>IF(E2314=18,'Lay Out'!D2314,IF(E2314=10,'Lay Out'!D2314,IF(E2314=16,'Lay Out'!D2314,"")))</f>
        <v/>
      </c>
      <c r="N2314" s="16" t="str">
        <f>IF(K2314=1,'Lay Out'!G2314,"")</f>
        <v/>
      </c>
      <c r="O2314" s="23" t="str">
        <f>IF(K2314=1,'Lay Out'!$J$25,"")</f>
        <v/>
      </c>
      <c r="P2314">
        <f t="shared" si="219"/>
        <v>90646</v>
      </c>
      <c r="Q2314" s="16" t="str">
        <f>IF(K2314=1,'Lay Out'!F2314,"")</f>
        <v/>
      </c>
    </row>
    <row r="2315" spans="1:17" ht="14.4">
      <c r="A2315" t="str">
        <f>IF(C2315="no",_xlfn.XLOOKUP(D2315,'BASE BANCOS'!B:B,'BASE BANCOS'!C:C,"",0,1),IF(C2315&gt;2,_xlfn.XLOOKUP(D2315,'BASE BANCOS'!A:A,'BASE BANCOS'!C:C,"",0,1),""))</f>
        <v/>
      </c>
      <c r="B2315" s="16" t="str">
        <f>_xlfn.XLOOKUP(A2315,'BASE BANCOS'!C:C,'BASE BANCOS'!B:B,"",0,1)</f>
        <v/>
      </c>
      <c r="C2315" t="str">
        <f t="shared" si="221"/>
        <v/>
      </c>
      <c r="D2315" s="16">
        <f t="shared" si="220"/>
        <v>0</v>
      </c>
      <c r="E2315" t="str">
        <f t="shared" si="216"/>
        <v/>
      </c>
      <c r="F2315" s="21" t="str">
        <f>IF('Lay Out'!A2315&gt;1,'Lay Out'!C2315,"")</f>
        <v/>
      </c>
      <c r="G2315">
        <f>'Lay Out'!E2315</f>
        <v>0</v>
      </c>
      <c r="H2315" s="16" t="str">
        <f ca="1">IF('Lay Out'!A2315&gt;3,CONCATENATE('Lay Out'!A2315,RANDBETWEEN(1,99999)),(""))</f>
        <v/>
      </c>
      <c r="I2315" s="16" t="str">
        <f>IF('Lay Out'!A2315&gt;1,'Lay Out'!B2315,"")</f>
        <v/>
      </c>
      <c r="J2315" s="16" t="str">
        <f t="shared" si="217"/>
        <v/>
      </c>
      <c r="K2315" s="16" t="str">
        <f t="shared" si="218"/>
        <v/>
      </c>
      <c r="L2315" s="16" t="str" cm="1">
        <f t="array" ref="L2315">IF(E2315="","",_xlfn.IFS(E2315=18,40,E2315=16,3,E2315=10,10))</f>
        <v/>
      </c>
      <c r="M2315" s="22" t="str">
        <f>IF(E2315=18,'Lay Out'!D2315,IF(E2315=10,'Lay Out'!D2315,IF(E2315=16,'Lay Out'!D2315,"")))</f>
        <v/>
      </c>
      <c r="N2315" s="16" t="str">
        <f>IF(K2315=1,'Lay Out'!G2315,"")</f>
        <v/>
      </c>
      <c r="O2315" s="23" t="str">
        <f>IF(K2315=1,'Lay Out'!$J$25,"")</f>
        <v/>
      </c>
      <c r="P2315">
        <f t="shared" si="219"/>
        <v>90646</v>
      </c>
      <c r="Q2315" s="16" t="str">
        <f>IF(K2315=1,'Lay Out'!F2315,"")</f>
        <v/>
      </c>
    </row>
    <row r="2316" spans="1:17" ht="14.4">
      <c r="A2316" t="str">
        <f>IF(C2316="no",_xlfn.XLOOKUP(D2316,'BASE BANCOS'!B:B,'BASE BANCOS'!C:C,"",0,1),IF(C2316&gt;2,_xlfn.XLOOKUP(D2316,'BASE BANCOS'!A:A,'BASE BANCOS'!C:C,"",0,1),""))</f>
        <v/>
      </c>
      <c r="B2316" s="16" t="str">
        <f>_xlfn.XLOOKUP(A2316,'BASE BANCOS'!C:C,'BASE BANCOS'!B:B,"",0,1)</f>
        <v/>
      </c>
      <c r="C2316" t="str">
        <f t="shared" si="221"/>
        <v/>
      </c>
      <c r="D2316" s="16">
        <f t="shared" si="220"/>
        <v>0</v>
      </c>
      <c r="E2316" t="str">
        <f t="shared" si="216"/>
        <v/>
      </c>
      <c r="F2316" s="21" t="str">
        <f>IF('Lay Out'!A2316&gt;1,'Lay Out'!C2316,"")</f>
        <v/>
      </c>
      <c r="G2316">
        <f>'Lay Out'!E2316</f>
        <v>0</v>
      </c>
      <c r="H2316" s="16" t="str">
        <f ca="1">IF('Lay Out'!A2316&gt;3,CONCATENATE('Lay Out'!A2316,RANDBETWEEN(1,99999)),(""))</f>
        <v/>
      </c>
      <c r="I2316" s="16" t="str">
        <f>IF('Lay Out'!A2316&gt;1,'Lay Out'!B2316,"")</f>
        <v/>
      </c>
      <c r="J2316" s="16" t="str">
        <f t="shared" si="217"/>
        <v/>
      </c>
      <c r="K2316" s="16" t="str">
        <f t="shared" si="218"/>
        <v/>
      </c>
      <c r="L2316" s="16" t="str" cm="1">
        <f t="array" ref="L2316">IF(E2316="","",_xlfn.IFS(E2316=18,40,E2316=16,3,E2316=10,10))</f>
        <v/>
      </c>
      <c r="M2316" s="22" t="str">
        <f>IF(E2316=18,'Lay Out'!D2316,IF(E2316=10,'Lay Out'!D2316,IF(E2316=16,'Lay Out'!D2316,"")))</f>
        <v/>
      </c>
      <c r="N2316" s="16" t="str">
        <f>IF(K2316=1,'Lay Out'!G2316,"")</f>
        <v/>
      </c>
      <c r="O2316" s="23" t="str">
        <f>IF(K2316=1,'Lay Out'!$J$25,"")</f>
        <v/>
      </c>
      <c r="P2316">
        <f t="shared" si="219"/>
        <v>90646</v>
      </c>
      <c r="Q2316" s="16" t="str">
        <f>IF(K2316=1,'Lay Out'!F2316,"")</f>
        <v/>
      </c>
    </row>
    <row r="2317" spans="1:17" ht="14.4">
      <c r="A2317" t="str">
        <f>IF(C2317="no",_xlfn.XLOOKUP(D2317,'BASE BANCOS'!B:B,'BASE BANCOS'!C:C,"",0,1),IF(C2317&gt;2,_xlfn.XLOOKUP(D2317,'BASE BANCOS'!A:A,'BASE BANCOS'!C:C,"",0,1),""))</f>
        <v/>
      </c>
      <c r="B2317" s="16" t="str">
        <f>_xlfn.XLOOKUP(A2317,'BASE BANCOS'!C:C,'BASE BANCOS'!B:B,"",0,1)</f>
        <v/>
      </c>
      <c r="C2317" t="str">
        <f t="shared" si="221"/>
        <v/>
      </c>
      <c r="D2317" s="16">
        <f t="shared" si="220"/>
        <v>0</v>
      </c>
      <c r="E2317" t="str">
        <f t="shared" si="216"/>
        <v/>
      </c>
      <c r="F2317" s="21" t="str">
        <f>IF('Lay Out'!A2317&gt;1,'Lay Out'!C2317,"")</f>
        <v/>
      </c>
      <c r="G2317">
        <f>'Lay Out'!E2317</f>
        <v>0</v>
      </c>
      <c r="H2317" s="16" t="str">
        <f ca="1">IF('Lay Out'!A2317&gt;3,CONCATENATE('Lay Out'!A2317,RANDBETWEEN(1,99999)),(""))</f>
        <v/>
      </c>
      <c r="I2317" s="16" t="str">
        <f>IF('Lay Out'!A2317&gt;1,'Lay Out'!B2317,"")</f>
        <v/>
      </c>
      <c r="J2317" s="16" t="str">
        <f t="shared" si="217"/>
        <v/>
      </c>
      <c r="K2317" s="16" t="str">
        <f t="shared" si="218"/>
        <v/>
      </c>
      <c r="L2317" s="16" t="str" cm="1">
        <f t="array" ref="L2317">IF(E2317="","",_xlfn.IFS(E2317=18,40,E2317=16,3,E2317=10,10))</f>
        <v/>
      </c>
      <c r="M2317" s="22" t="str">
        <f>IF(E2317=18,'Lay Out'!D2317,IF(E2317=10,'Lay Out'!D2317,IF(E2317=16,'Lay Out'!D2317,"")))</f>
        <v/>
      </c>
      <c r="N2317" s="16" t="str">
        <f>IF(K2317=1,'Lay Out'!G2317,"")</f>
        <v/>
      </c>
      <c r="O2317" s="23" t="str">
        <f>IF(K2317=1,'Lay Out'!$J$25,"")</f>
        <v/>
      </c>
      <c r="P2317">
        <f t="shared" si="219"/>
        <v>90646</v>
      </c>
      <c r="Q2317" s="16" t="str">
        <f>IF(K2317=1,'Lay Out'!F2317,"")</f>
        <v/>
      </c>
    </row>
    <row r="2318" spans="1:17" ht="14.4">
      <c r="A2318" t="str">
        <f>IF(C2318="no",_xlfn.XLOOKUP(D2318,'BASE BANCOS'!B:B,'BASE BANCOS'!C:C,"",0,1),IF(C2318&gt;2,_xlfn.XLOOKUP(D2318,'BASE BANCOS'!A:A,'BASE BANCOS'!C:C,"",0,1),""))</f>
        <v/>
      </c>
      <c r="B2318" s="16" t="str">
        <f>_xlfn.XLOOKUP(A2318,'BASE BANCOS'!C:C,'BASE BANCOS'!B:B,"",0,1)</f>
        <v/>
      </c>
      <c r="C2318" t="str">
        <f t="shared" si="221"/>
        <v/>
      </c>
      <c r="D2318" s="16">
        <f t="shared" si="220"/>
        <v>0</v>
      </c>
      <c r="E2318" t="str">
        <f t="shared" si="216"/>
        <v/>
      </c>
      <c r="F2318" s="21" t="str">
        <f>IF('Lay Out'!A2318&gt;1,'Lay Out'!C2318,"")</f>
        <v/>
      </c>
      <c r="G2318">
        <f>'Lay Out'!E2318</f>
        <v>0</v>
      </c>
      <c r="H2318" s="16" t="str">
        <f ca="1">IF('Lay Out'!A2318&gt;3,CONCATENATE('Lay Out'!A2318,RANDBETWEEN(1,99999)),(""))</f>
        <v/>
      </c>
      <c r="I2318" s="16" t="str">
        <f>IF('Lay Out'!A2318&gt;1,'Lay Out'!B2318,"")</f>
        <v/>
      </c>
      <c r="J2318" s="16" t="str">
        <f t="shared" si="217"/>
        <v/>
      </c>
      <c r="K2318" s="16" t="str">
        <f t="shared" si="218"/>
        <v/>
      </c>
      <c r="L2318" s="16" t="str" cm="1">
        <f t="array" ref="L2318">IF(E2318="","",_xlfn.IFS(E2318=18,40,E2318=16,3,E2318=10,10))</f>
        <v/>
      </c>
      <c r="M2318" s="22" t="str">
        <f>IF(E2318=18,'Lay Out'!D2318,IF(E2318=10,'Lay Out'!D2318,IF(E2318=16,'Lay Out'!D2318,"")))</f>
        <v/>
      </c>
      <c r="N2318" s="16" t="str">
        <f>IF(K2318=1,'Lay Out'!G2318,"")</f>
        <v/>
      </c>
      <c r="O2318" s="23" t="str">
        <f>IF(K2318=1,'Lay Out'!$J$25,"")</f>
        <v/>
      </c>
      <c r="P2318">
        <f t="shared" si="219"/>
        <v>90646</v>
      </c>
      <c r="Q2318" s="16" t="str">
        <f>IF(K2318=1,'Lay Out'!F2318,"")</f>
        <v/>
      </c>
    </row>
    <row r="2319" spans="1:17" ht="14.4">
      <c r="A2319" t="str">
        <f>IF(C2319="no",_xlfn.XLOOKUP(D2319,'BASE BANCOS'!B:B,'BASE BANCOS'!C:C,"",0,1),IF(C2319&gt;2,_xlfn.XLOOKUP(D2319,'BASE BANCOS'!A:A,'BASE BANCOS'!C:C,"",0,1),""))</f>
        <v/>
      </c>
      <c r="B2319" s="16" t="str">
        <f>_xlfn.XLOOKUP(A2319,'BASE BANCOS'!C:C,'BASE BANCOS'!B:B,"",0,1)</f>
        <v/>
      </c>
      <c r="C2319" t="str">
        <f t="shared" si="221"/>
        <v/>
      </c>
      <c r="D2319" s="16">
        <f t="shared" si="220"/>
        <v>0</v>
      </c>
      <c r="E2319" t="str">
        <f t="shared" si="216"/>
        <v/>
      </c>
      <c r="F2319" s="21" t="str">
        <f>IF('Lay Out'!A2319&gt;1,'Lay Out'!C2319,"")</f>
        <v/>
      </c>
      <c r="G2319">
        <f>'Lay Out'!E2319</f>
        <v>0</v>
      </c>
      <c r="H2319" s="16" t="str">
        <f ca="1">IF('Lay Out'!A2319&gt;3,CONCATENATE('Lay Out'!A2319,RANDBETWEEN(1,99999)),(""))</f>
        <v/>
      </c>
      <c r="I2319" s="16" t="str">
        <f>IF('Lay Out'!A2319&gt;1,'Lay Out'!B2319,"")</f>
        <v/>
      </c>
      <c r="J2319" s="16" t="str">
        <f t="shared" si="217"/>
        <v/>
      </c>
      <c r="K2319" s="16" t="str">
        <f t="shared" si="218"/>
        <v/>
      </c>
      <c r="L2319" s="16" t="str" cm="1">
        <f t="array" ref="L2319">IF(E2319="","",_xlfn.IFS(E2319=18,40,E2319=16,3,E2319=10,10))</f>
        <v/>
      </c>
      <c r="M2319" s="22" t="str">
        <f>IF(E2319=18,'Lay Out'!D2319,IF(E2319=10,'Lay Out'!D2319,IF(E2319=16,'Lay Out'!D2319,"")))</f>
        <v/>
      </c>
      <c r="N2319" s="16" t="str">
        <f>IF(K2319=1,'Lay Out'!G2319,"")</f>
        <v/>
      </c>
      <c r="O2319" s="23" t="str">
        <f>IF(K2319=1,'Lay Out'!$J$25,"")</f>
        <v/>
      </c>
      <c r="P2319">
        <f t="shared" si="219"/>
        <v>90646</v>
      </c>
      <c r="Q2319" s="16" t="str">
        <f>IF(K2319=1,'Lay Out'!F2319,"")</f>
        <v/>
      </c>
    </row>
    <row r="2320" spans="1:17" ht="14.4">
      <c r="A2320" t="str">
        <f>IF(C2320="no",_xlfn.XLOOKUP(D2320,'BASE BANCOS'!B:B,'BASE BANCOS'!C:C,"",0,1),IF(C2320&gt;2,_xlfn.XLOOKUP(D2320,'BASE BANCOS'!A:A,'BASE BANCOS'!C:C,"",0,1),""))</f>
        <v/>
      </c>
      <c r="B2320" s="16" t="str">
        <f>_xlfn.XLOOKUP(A2320,'BASE BANCOS'!C:C,'BASE BANCOS'!B:B,"",0,1)</f>
        <v/>
      </c>
      <c r="C2320" t="str">
        <f t="shared" si="221"/>
        <v/>
      </c>
      <c r="D2320" s="16">
        <f t="shared" si="220"/>
        <v>0</v>
      </c>
      <c r="E2320" t="str">
        <f t="shared" si="216"/>
        <v/>
      </c>
      <c r="F2320" s="21" t="str">
        <f>IF('Lay Out'!A2320&gt;1,'Lay Out'!C2320,"")</f>
        <v/>
      </c>
      <c r="G2320">
        <f>'Lay Out'!E2320</f>
        <v>0</v>
      </c>
      <c r="H2320" s="16" t="str">
        <f ca="1">IF('Lay Out'!A2320&gt;3,CONCATENATE('Lay Out'!A2320,RANDBETWEEN(1,99999)),(""))</f>
        <v/>
      </c>
      <c r="I2320" s="16" t="str">
        <f>IF('Lay Out'!A2320&gt;1,'Lay Out'!B2320,"")</f>
        <v/>
      </c>
      <c r="J2320" s="16" t="str">
        <f t="shared" si="217"/>
        <v/>
      </c>
      <c r="K2320" s="16" t="str">
        <f t="shared" si="218"/>
        <v/>
      </c>
      <c r="L2320" s="16" t="str" cm="1">
        <f t="array" ref="L2320">IF(E2320="","",_xlfn.IFS(E2320=18,40,E2320=16,3,E2320=10,10))</f>
        <v/>
      </c>
      <c r="M2320" s="22" t="str">
        <f>IF(E2320=18,'Lay Out'!D2320,IF(E2320=10,'Lay Out'!D2320,IF(E2320=16,'Lay Out'!D2320,"")))</f>
        <v/>
      </c>
      <c r="N2320" s="16" t="str">
        <f>IF(K2320=1,'Lay Out'!G2320,"")</f>
        <v/>
      </c>
      <c r="O2320" s="23" t="str">
        <f>IF(K2320=1,'Lay Out'!$J$25,"")</f>
        <v/>
      </c>
      <c r="P2320">
        <f t="shared" si="219"/>
        <v>90646</v>
      </c>
      <c r="Q2320" s="16" t="str">
        <f>IF(K2320=1,'Lay Out'!F2320,"")</f>
        <v/>
      </c>
    </row>
    <row r="2321" spans="1:17" ht="14.4">
      <c r="A2321" t="str">
        <f>IF(C2321="no",_xlfn.XLOOKUP(D2321,'BASE BANCOS'!B:B,'BASE BANCOS'!C:C,"",0,1),IF(C2321&gt;2,_xlfn.XLOOKUP(D2321,'BASE BANCOS'!A:A,'BASE BANCOS'!C:C,"",0,1),""))</f>
        <v/>
      </c>
      <c r="B2321" s="16" t="str">
        <f>_xlfn.XLOOKUP(A2321,'BASE BANCOS'!C:C,'BASE BANCOS'!B:B,"",0,1)</f>
        <v/>
      </c>
      <c r="C2321" t="str">
        <f t="shared" si="221"/>
        <v/>
      </c>
      <c r="D2321" s="16">
        <f t="shared" si="220"/>
        <v>0</v>
      </c>
      <c r="E2321" t="str">
        <f t="shared" si="216"/>
        <v/>
      </c>
      <c r="F2321" s="21" t="str">
        <f>IF('Lay Out'!A2321&gt;1,'Lay Out'!C2321,"")</f>
        <v/>
      </c>
      <c r="G2321">
        <f>'Lay Out'!E2321</f>
        <v>0</v>
      </c>
      <c r="H2321" s="16" t="str">
        <f ca="1">IF('Lay Out'!A2321&gt;3,CONCATENATE('Lay Out'!A2321,RANDBETWEEN(1,99999)),(""))</f>
        <v/>
      </c>
      <c r="I2321" s="16" t="str">
        <f>IF('Lay Out'!A2321&gt;1,'Lay Out'!B2321,"")</f>
        <v/>
      </c>
      <c r="J2321" s="16" t="str">
        <f t="shared" si="217"/>
        <v/>
      </c>
      <c r="K2321" s="16" t="str">
        <f t="shared" si="218"/>
        <v/>
      </c>
      <c r="L2321" s="16" t="str" cm="1">
        <f t="array" ref="L2321">IF(E2321="","",_xlfn.IFS(E2321=18,40,E2321=16,3,E2321=10,10))</f>
        <v/>
      </c>
      <c r="M2321" s="22" t="str">
        <f>IF(E2321=18,'Lay Out'!D2321,IF(E2321=10,'Lay Out'!D2321,IF(E2321=16,'Lay Out'!D2321,"")))</f>
        <v/>
      </c>
      <c r="N2321" s="16" t="str">
        <f>IF(K2321=1,'Lay Out'!G2321,"")</f>
        <v/>
      </c>
      <c r="O2321" s="23" t="str">
        <f>IF(K2321=1,'Lay Out'!$J$25,"")</f>
        <v/>
      </c>
      <c r="P2321">
        <f t="shared" si="219"/>
        <v>90646</v>
      </c>
      <c r="Q2321" s="16" t="str">
        <f>IF(K2321=1,'Lay Out'!F2321,"")</f>
        <v/>
      </c>
    </row>
    <row r="2322" spans="1:17" ht="14.4">
      <c r="A2322" t="str">
        <f>IF(C2322="no",_xlfn.XLOOKUP(D2322,'BASE BANCOS'!B:B,'BASE BANCOS'!C:C,"",0,1),IF(C2322&gt;2,_xlfn.XLOOKUP(D2322,'BASE BANCOS'!A:A,'BASE BANCOS'!C:C,"",0,1),""))</f>
        <v/>
      </c>
      <c r="B2322" s="16" t="str">
        <f>_xlfn.XLOOKUP(A2322,'BASE BANCOS'!C:C,'BASE BANCOS'!B:B,"",0,1)</f>
        <v/>
      </c>
      <c r="C2322" t="str">
        <f t="shared" si="221"/>
        <v/>
      </c>
      <c r="D2322" s="16">
        <f t="shared" si="220"/>
        <v>0</v>
      </c>
      <c r="E2322" t="str">
        <f t="shared" si="216"/>
        <v/>
      </c>
      <c r="F2322" s="21" t="str">
        <f>IF('Lay Out'!A2322&gt;1,'Lay Out'!C2322,"")</f>
        <v/>
      </c>
      <c r="G2322">
        <f>'Lay Out'!E2322</f>
        <v>0</v>
      </c>
      <c r="H2322" s="16" t="str">
        <f ca="1">IF('Lay Out'!A2322&gt;3,CONCATENATE('Lay Out'!A2322,RANDBETWEEN(1,99999)),(""))</f>
        <v/>
      </c>
      <c r="I2322" s="16" t="str">
        <f>IF('Lay Out'!A2322&gt;1,'Lay Out'!B2322,"")</f>
        <v/>
      </c>
      <c r="J2322" s="16" t="str">
        <f t="shared" si="217"/>
        <v/>
      </c>
      <c r="K2322" s="16" t="str">
        <f t="shared" si="218"/>
        <v/>
      </c>
      <c r="L2322" s="16" t="str" cm="1">
        <f t="array" ref="L2322">IF(E2322="","",_xlfn.IFS(E2322=18,40,E2322=16,3,E2322=10,10))</f>
        <v/>
      </c>
      <c r="M2322" s="22" t="str">
        <f>IF(E2322=18,'Lay Out'!D2322,IF(E2322=10,'Lay Out'!D2322,IF(E2322=16,'Lay Out'!D2322,"")))</f>
        <v/>
      </c>
      <c r="N2322" s="16" t="str">
        <f>IF(K2322=1,'Lay Out'!G2322,"")</f>
        <v/>
      </c>
      <c r="O2322" s="23" t="str">
        <f>IF(K2322=1,'Lay Out'!$J$25,"")</f>
        <v/>
      </c>
      <c r="P2322">
        <f t="shared" si="219"/>
        <v>90646</v>
      </c>
      <c r="Q2322" s="16" t="str">
        <f>IF(K2322=1,'Lay Out'!F2322,"")</f>
        <v/>
      </c>
    </row>
    <row r="2323" spans="1:17" ht="14.4">
      <c r="A2323" t="str">
        <f>IF(C2323="no",_xlfn.XLOOKUP(D2323,'BASE BANCOS'!B:B,'BASE BANCOS'!C:C,"",0,1),IF(C2323&gt;2,_xlfn.XLOOKUP(D2323,'BASE BANCOS'!A:A,'BASE BANCOS'!C:C,"",0,1),""))</f>
        <v/>
      </c>
      <c r="B2323" s="16" t="str">
        <f>_xlfn.XLOOKUP(A2323,'BASE BANCOS'!C:C,'BASE BANCOS'!B:B,"",0,1)</f>
        <v/>
      </c>
      <c r="C2323" t="str">
        <f t="shared" si="221"/>
        <v/>
      </c>
      <c r="D2323" s="16">
        <f t="shared" si="220"/>
        <v>0</v>
      </c>
      <c r="E2323" t="str">
        <f t="shared" si="216"/>
        <v/>
      </c>
      <c r="F2323" s="21" t="str">
        <f>IF('Lay Out'!A2323&gt;1,'Lay Out'!C2323,"")</f>
        <v/>
      </c>
      <c r="G2323">
        <f>'Lay Out'!E2323</f>
        <v>0</v>
      </c>
      <c r="H2323" s="16" t="str">
        <f ca="1">IF('Lay Out'!A2323&gt;3,CONCATENATE('Lay Out'!A2323,RANDBETWEEN(1,99999)),(""))</f>
        <v/>
      </c>
      <c r="I2323" s="16" t="str">
        <f>IF('Lay Out'!A2323&gt;1,'Lay Out'!B2323,"")</f>
        <v/>
      </c>
      <c r="J2323" s="16" t="str">
        <f t="shared" si="217"/>
        <v/>
      </c>
      <c r="K2323" s="16" t="str">
        <f t="shared" si="218"/>
        <v/>
      </c>
      <c r="L2323" s="16" t="str" cm="1">
        <f t="array" ref="L2323">IF(E2323="","",_xlfn.IFS(E2323=18,40,E2323=16,3,E2323=10,10))</f>
        <v/>
      </c>
      <c r="M2323" s="22" t="str">
        <f>IF(E2323=18,'Lay Out'!D2323,IF(E2323=10,'Lay Out'!D2323,IF(E2323=16,'Lay Out'!D2323,"")))</f>
        <v/>
      </c>
      <c r="N2323" s="16" t="str">
        <f>IF(K2323=1,'Lay Out'!G2323,"")</f>
        <v/>
      </c>
      <c r="O2323" s="23" t="str">
        <f>IF(K2323=1,'Lay Out'!$J$25,"")</f>
        <v/>
      </c>
      <c r="P2323">
        <f t="shared" si="219"/>
        <v>90646</v>
      </c>
      <c r="Q2323" s="16" t="str">
        <f>IF(K2323=1,'Lay Out'!F2323,"")</f>
        <v/>
      </c>
    </row>
    <row r="2324" spans="1:17" ht="14.4">
      <c r="A2324" t="str">
        <f>IF(C2324="no",_xlfn.XLOOKUP(D2324,'BASE BANCOS'!B:B,'BASE BANCOS'!C:C,"",0,1),IF(C2324&gt;2,_xlfn.XLOOKUP(D2324,'BASE BANCOS'!A:A,'BASE BANCOS'!C:C,"",0,1),""))</f>
        <v/>
      </c>
      <c r="B2324" s="16" t="str">
        <f>_xlfn.XLOOKUP(A2324,'BASE BANCOS'!C:C,'BASE BANCOS'!B:B,"",0,1)</f>
        <v/>
      </c>
      <c r="C2324" t="str">
        <f t="shared" si="221"/>
        <v/>
      </c>
      <c r="D2324" s="16">
        <f t="shared" si="220"/>
        <v>0</v>
      </c>
      <c r="E2324" t="str">
        <f t="shared" si="216"/>
        <v/>
      </c>
      <c r="F2324" s="21" t="str">
        <f>IF('Lay Out'!A2324&gt;1,'Lay Out'!C2324,"")</f>
        <v/>
      </c>
      <c r="G2324">
        <f>'Lay Out'!E2324</f>
        <v>0</v>
      </c>
      <c r="H2324" s="16" t="str">
        <f ca="1">IF('Lay Out'!A2324&gt;3,CONCATENATE('Lay Out'!A2324,RANDBETWEEN(1,99999)),(""))</f>
        <v/>
      </c>
      <c r="I2324" s="16" t="str">
        <f>IF('Lay Out'!A2324&gt;1,'Lay Out'!B2324,"")</f>
        <v/>
      </c>
      <c r="J2324" s="16" t="str">
        <f t="shared" si="217"/>
        <v/>
      </c>
      <c r="K2324" s="16" t="str">
        <f t="shared" si="218"/>
        <v/>
      </c>
      <c r="L2324" s="16" t="str" cm="1">
        <f t="array" ref="L2324">IF(E2324="","",_xlfn.IFS(E2324=18,40,E2324=16,3,E2324=10,10))</f>
        <v/>
      </c>
      <c r="M2324" s="22" t="str">
        <f>IF(E2324=18,'Lay Out'!D2324,IF(E2324=10,'Lay Out'!D2324,IF(E2324=16,'Lay Out'!D2324,"")))</f>
        <v/>
      </c>
      <c r="N2324" s="16" t="str">
        <f>IF(K2324=1,'Lay Out'!G2324,"")</f>
        <v/>
      </c>
      <c r="O2324" s="23" t="str">
        <f>IF(K2324=1,'Lay Out'!$J$25,"")</f>
        <v/>
      </c>
      <c r="P2324">
        <f t="shared" si="219"/>
        <v>90646</v>
      </c>
      <c r="Q2324" s="16" t="str">
        <f>IF(K2324=1,'Lay Out'!F2324,"")</f>
        <v/>
      </c>
    </row>
    <row r="2325" spans="1:17" ht="14.4">
      <c r="A2325" t="str">
        <f>IF(C2325="no",_xlfn.XLOOKUP(D2325,'BASE BANCOS'!B:B,'BASE BANCOS'!C:C,"",0,1),IF(C2325&gt;2,_xlfn.XLOOKUP(D2325,'BASE BANCOS'!A:A,'BASE BANCOS'!C:C,"",0,1),""))</f>
        <v/>
      </c>
      <c r="B2325" s="16" t="str">
        <f>_xlfn.XLOOKUP(A2325,'BASE BANCOS'!C:C,'BASE BANCOS'!B:B,"",0,1)</f>
        <v/>
      </c>
      <c r="C2325" t="str">
        <f t="shared" si="221"/>
        <v/>
      </c>
      <c r="D2325" s="16">
        <f t="shared" si="220"/>
        <v>0</v>
      </c>
      <c r="E2325" t="str">
        <f t="shared" si="216"/>
        <v/>
      </c>
      <c r="F2325" s="21" t="str">
        <f>IF('Lay Out'!A2325&gt;1,'Lay Out'!C2325,"")</f>
        <v/>
      </c>
      <c r="G2325">
        <f>'Lay Out'!E2325</f>
        <v>0</v>
      </c>
      <c r="H2325" s="16" t="str">
        <f ca="1">IF('Lay Out'!A2325&gt;3,CONCATENATE('Lay Out'!A2325,RANDBETWEEN(1,99999)),(""))</f>
        <v/>
      </c>
      <c r="I2325" s="16" t="str">
        <f>IF('Lay Out'!A2325&gt;1,'Lay Out'!B2325,"")</f>
        <v/>
      </c>
      <c r="J2325" s="16" t="str">
        <f t="shared" si="217"/>
        <v/>
      </c>
      <c r="K2325" s="16" t="str">
        <f t="shared" si="218"/>
        <v/>
      </c>
      <c r="L2325" s="16" t="str" cm="1">
        <f t="array" ref="L2325">IF(E2325="","",_xlfn.IFS(E2325=18,40,E2325=16,3,E2325=10,10))</f>
        <v/>
      </c>
      <c r="M2325" s="22" t="str">
        <f>IF(E2325=18,'Lay Out'!D2325,IF(E2325=10,'Lay Out'!D2325,IF(E2325=16,'Lay Out'!D2325,"")))</f>
        <v/>
      </c>
      <c r="N2325" s="16" t="str">
        <f>IF(K2325=1,'Lay Out'!G2325,"")</f>
        <v/>
      </c>
      <c r="O2325" s="23" t="str">
        <f>IF(K2325=1,'Lay Out'!$J$25,"")</f>
        <v/>
      </c>
      <c r="P2325">
        <f t="shared" si="219"/>
        <v>90646</v>
      </c>
      <c r="Q2325" s="16" t="str">
        <f>IF(K2325=1,'Lay Out'!F2325,"")</f>
        <v/>
      </c>
    </row>
    <row r="2326" spans="1:17" ht="14.4">
      <c r="A2326" t="str">
        <f>IF(C2326="no",_xlfn.XLOOKUP(D2326,'BASE BANCOS'!B:B,'BASE BANCOS'!C:C,"",0,1),IF(C2326&gt;2,_xlfn.XLOOKUP(D2326,'BASE BANCOS'!A:A,'BASE BANCOS'!C:C,"",0,1),""))</f>
        <v/>
      </c>
      <c r="B2326" s="16" t="str">
        <f>_xlfn.XLOOKUP(A2326,'BASE BANCOS'!C:C,'BASE BANCOS'!B:B,"",0,1)</f>
        <v/>
      </c>
      <c r="C2326" t="str">
        <f t="shared" si="221"/>
        <v/>
      </c>
      <c r="D2326" s="16">
        <f t="shared" si="220"/>
        <v>0</v>
      </c>
      <c r="E2326" t="str">
        <f t="shared" si="216"/>
        <v/>
      </c>
      <c r="F2326" s="21" t="str">
        <f>IF('Lay Out'!A2326&gt;1,'Lay Out'!C2326,"")</f>
        <v/>
      </c>
      <c r="G2326">
        <f>'Lay Out'!E2326</f>
        <v>0</v>
      </c>
      <c r="H2326" s="16" t="str">
        <f ca="1">IF('Lay Out'!A2326&gt;3,CONCATENATE('Lay Out'!A2326,RANDBETWEEN(1,99999)),(""))</f>
        <v/>
      </c>
      <c r="I2326" s="16" t="str">
        <f>IF('Lay Out'!A2326&gt;1,'Lay Out'!B2326,"")</f>
        <v/>
      </c>
      <c r="J2326" s="16" t="str">
        <f t="shared" si="217"/>
        <v/>
      </c>
      <c r="K2326" s="16" t="str">
        <f t="shared" si="218"/>
        <v/>
      </c>
      <c r="L2326" s="16" t="str" cm="1">
        <f t="array" ref="L2326">IF(E2326="","",_xlfn.IFS(E2326=18,40,E2326=16,3,E2326=10,10))</f>
        <v/>
      </c>
      <c r="M2326" s="22" t="str">
        <f>IF(E2326=18,'Lay Out'!D2326,IF(E2326=10,'Lay Out'!D2326,IF(E2326=16,'Lay Out'!D2326,"")))</f>
        <v/>
      </c>
      <c r="N2326" s="16" t="str">
        <f>IF(K2326=1,'Lay Out'!G2326,"")</f>
        <v/>
      </c>
      <c r="O2326" s="23" t="str">
        <f>IF(K2326=1,'Lay Out'!$J$25,"")</f>
        <v/>
      </c>
      <c r="P2326">
        <f t="shared" si="219"/>
        <v>90646</v>
      </c>
      <c r="Q2326" s="16" t="str">
        <f>IF(K2326=1,'Lay Out'!F2326,"")</f>
        <v/>
      </c>
    </row>
    <row r="2327" spans="1:17" ht="14.4">
      <c r="A2327" t="str">
        <f>IF(C2327="no",_xlfn.XLOOKUP(D2327,'BASE BANCOS'!B:B,'BASE BANCOS'!C:C,"",0,1),IF(C2327&gt;2,_xlfn.XLOOKUP(D2327,'BASE BANCOS'!A:A,'BASE BANCOS'!C:C,"",0,1),""))</f>
        <v/>
      </c>
      <c r="B2327" s="16" t="str">
        <f>_xlfn.XLOOKUP(A2327,'BASE BANCOS'!C:C,'BASE BANCOS'!B:B,"",0,1)</f>
        <v/>
      </c>
      <c r="C2327" t="str">
        <f t="shared" si="221"/>
        <v/>
      </c>
      <c r="D2327" s="16">
        <f t="shared" si="220"/>
        <v>0</v>
      </c>
      <c r="E2327" t="str">
        <f t="shared" si="216"/>
        <v/>
      </c>
      <c r="F2327" s="21" t="str">
        <f>IF('Lay Out'!A2327&gt;1,'Lay Out'!C2327,"")</f>
        <v/>
      </c>
      <c r="G2327">
        <f>'Lay Out'!E2327</f>
        <v>0</v>
      </c>
      <c r="H2327" s="16" t="str">
        <f ca="1">IF('Lay Out'!A2327&gt;3,CONCATENATE('Lay Out'!A2327,RANDBETWEEN(1,99999)),(""))</f>
        <v/>
      </c>
      <c r="I2327" s="16" t="str">
        <f>IF('Lay Out'!A2327&gt;1,'Lay Out'!B2327,"")</f>
        <v/>
      </c>
      <c r="J2327" s="16" t="str">
        <f t="shared" si="217"/>
        <v/>
      </c>
      <c r="K2327" s="16" t="str">
        <f t="shared" si="218"/>
        <v/>
      </c>
      <c r="L2327" s="16" t="str" cm="1">
        <f t="array" ref="L2327">IF(E2327="","",_xlfn.IFS(E2327=18,40,E2327=16,3,E2327=10,10))</f>
        <v/>
      </c>
      <c r="M2327" s="22" t="str">
        <f>IF(E2327=18,'Lay Out'!D2327,IF(E2327=10,'Lay Out'!D2327,IF(E2327=16,'Lay Out'!D2327,"")))</f>
        <v/>
      </c>
      <c r="N2327" s="16" t="str">
        <f>IF(K2327=1,'Lay Out'!G2327,"")</f>
        <v/>
      </c>
      <c r="O2327" s="23" t="str">
        <f>IF(K2327=1,'Lay Out'!$J$25,"")</f>
        <v/>
      </c>
      <c r="P2327">
        <f t="shared" si="219"/>
        <v>90646</v>
      </c>
      <c r="Q2327" s="16" t="str">
        <f>IF(K2327=1,'Lay Out'!F2327,"")</f>
        <v/>
      </c>
    </row>
    <row r="2328" spans="1:17" ht="14.4">
      <c r="A2328" t="str">
        <f>IF(C2328="no",_xlfn.XLOOKUP(D2328,'BASE BANCOS'!B:B,'BASE BANCOS'!C:C,"",0,1),IF(C2328&gt;2,_xlfn.XLOOKUP(D2328,'BASE BANCOS'!A:A,'BASE BANCOS'!C:C,"",0,1),""))</f>
        <v/>
      </c>
      <c r="B2328" s="16" t="str">
        <f>_xlfn.XLOOKUP(A2328,'BASE BANCOS'!C:C,'BASE BANCOS'!B:B,"",0,1)</f>
        <v/>
      </c>
      <c r="C2328" t="str">
        <f t="shared" si="221"/>
        <v/>
      </c>
      <c r="D2328" s="16">
        <f t="shared" si="220"/>
        <v>0</v>
      </c>
      <c r="E2328" t="str">
        <f t="shared" si="216"/>
        <v/>
      </c>
      <c r="F2328" s="21" t="str">
        <f>IF('Lay Out'!A2328&gt;1,'Lay Out'!C2328,"")</f>
        <v/>
      </c>
      <c r="G2328">
        <f>'Lay Out'!E2328</f>
        <v>0</v>
      </c>
      <c r="H2328" s="16" t="str">
        <f ca="1">IF('Lay Out'!A2328&gt;3,CONCATENATE('Lay Out'!A2328,RANDBETWEEN(1,99999)),(""))</f>
        <v/>
      </c>
      <c r="I2328" s="16" t="str">
        <f>IF('Lay Out'!A2328&gt;1,'Lay Out'!B2328,"")</f>
        <v/>
      </c>
      <c r="J2328" s="16" t="str">
        <f t="shared" si="217"/>
        <v/>
      </c>
      <c r="K2328" s="16" t="str">
        <f t="shared" si="218"/>
        <v/>
      </c>
      <c r="L2328" s="16" t="str" cm="1">
        <f t="array" ref="L2328">IF(E2328="","",_xlfn.IFS(E2328=18,40,E2328=16,3,E2328=10,10))</f>
        <v/>
      </c>
      <c r="M2328" s="22" t="str">
        <f>IF(E2328=18,'Lay Out'!D2328,IF(E2328=10,'Lay Out'!D2328,IF(E2328=16,'Lay Out'!D2328,"")))</f>
        <v/>
      </c>
      <c r="N2328" s="16" t="str">
        <f>IF(K2328=1,'Lay Out'!G2328,"")</f>
        <v/>
      </c>
      <c r="O2328" s="23" t="str">
        <f>IF(K2328=1,'Lay Out'!$J$25,"")</f>
        <v/>
      </c>
      <c r="P2328">
        <f t="shared" si="219"/>
        <v>90646</v>
      </c>
      <c r="Q2328" s="16" t="str">
        <f>IF(K2328=1,'Lay Out'!F2328,"")</f>
        <v/>
      </c>
    </row>
    <row r="2329" spans="1:17" ht="14.4">
      <c r="A2329" t="str">
        <f>IF(C2329="no",_xlfn.XLOOKUP(D2329,'BASE BANCOS'!B:B,'BASE BANCOS'!C:C,"",0,1),IF(C2329&gt;2,_xlfn.XLOOKUP(D2329,'BASE BANCOS'!A:A,'BASE BANCOS'!C:C,"",0,1),""))</f>
        <v/>
      </c>
      <c r="B2329" s="16" t="str">
        <f>_xlfn.XLOOKUP(A2329,'BASE BANCOS'!C:C,'BASE BANCOS'!B:B,"",0,1)</f>
        <v/>
      </c>
      <c r="C2329" t="str">
        <f t="shared" si="221"/>
        <v/>
      </c>
      <c r="D2329" s="16">
        <f t="shared" si="220"/>
        <v>0</v>
      </c>
      <c r="E2329" t="str">
        <f t="shared" si="216"/>
        <v/>
      </c>
      <c r="F2329" s="21" t="str">
        <f>IF('Lay Out'!A2329&gt;1,'Lay Out'!C2329,"")</f>
        <v/>
      </c>
      <c r="G2329">
        <f>'Lay Out'!E2329</f>
        <v>0</v>
      </c>
      <c r="H2329" s="16" t="str">
        <f ca="1">IF('Lay Out'!A2329&gt;3,CONCATENATE('Lay Out'!A2329,RANDBETWEEN(1,99999)),(""))</f>
        <v/>
      </c>
      <c r="I2329" s="16" t="str">
        <f>IF('Lay Out'!A2329&gt;1,'Lay Out'!B2329,"")</f>
        <v/>
      </c>
      <c r="J2329" s="16" t="str">
        <f t="shared" si="217"/>
        <v/>
      </c>
      <c r="K2329" s="16" t="str">
        <f t="shared" si="218"/>
        <v/>
      </c>
      <c r="L2329" s="16" t="str" cm="1">
        <f t="array" ref="L2329">IF(E2329="","",_xlfn.IFS(E2329=18,40,E2329=16,3,E2329=10,10))</f>
        <v/>
      </c>
      <c r="M2329" s="22" t="str">
        <f>IF(E2329=18,'Lay Out'!D2329,IF(E2329=10,'Lay Out'!D2329,IF(E2329=16,'Lay Out'!D2329,"")))</f>
        <v/>
      </c>
      <c r="N2329" s="16" t="str">
        <f>IF(K2329=1,'Lay Out'!G2329,"")</f>
        <v/>
      </c>
      <c r="O2329" s="23" t="str">
        <f>IF(K2329=1,'Lay Out'!$J$25,"")</f>
        <v/>
      </c>
      <c r="P2329">
        <f t="shared" si="219"/>
        <v>90646</v>
      </c>
      <c r="Q2329" s="16" t="str">
        <f>IF(K2329=1,'Lay Out'!F2329,"")</f>
        <v/>
      </c>
    </row>
    <row r="2330" spans="1:17" ht="14.4">
      <c r="A2330" t="str">
        <f>IF(C2330="no",_xlfn.XLOOKUP(D2330,'BASE BANCOS'!B:B,'BASE BANCOS'!C:C,"",0,1),IF(C2330&gt;2,_xlfn.XLOOKUP(D2330,'BASE BANCOS'!A:A,'BASE BANCOS'!C:C,"",0,1),""))</f>
        <v/>
      </c>
      <c r="B2330" s="16" t="str">
        <f>_xlfn.XLOOKUP(A2330,'BASE BANCOS'!C:C,'BASE BANCOS'!B:B,"",0,1)</f>
        <v/>
      </c>
      <c r="C2330" t="str">
        <f t="shared" si="221"/>
        <v/>
      </c>
      <c r="D2330" s="16">
        <f t="shared" si="220"/>
        <v>0</v>
      </c>
      <c r="E2330" t="str">
        <f t="shared" si="216"/>
        <v/>
      </c>
      <c r="F2330" s="21" t="str">
        <f>IF('Lay Out'!A2330&gt;1,'Lay Out'!C2330,"")</f>
        <v/>
      </c>
      <c r="G2330">
        <f>'Lay Out'!E2330</f>
        <v>0</v>
      </c>
      <c r="H2330" s="16" t="str">
        <f ca="1">IF('Lay Out'!A2330&gt;3,CONCATENATE('Lay Out'!A2330,RANDBETWEEN(1,99999)),(""))</f>
        <v/>
      </c>
      <c r="I2330" s="16" t="str">
        <f>IF('Lay Out'!A2330&gt;1,'Lay Out'!B2330,"")</f>
        <v/>
      </c>
      <c r="J2330" s="16" t="str">
        <f t="shared" si="217"/>
        <v/>
      </c>
      <c r="K2330" s="16" t="str">
        <f t="shared" si="218"/>
        <v/>
      </c>
      <c r="L2330" s="16" t="str" cm="1">
        <f t="array" ref="L2330">IF(E2330="","",_xlfn.IFS(E2330=18,40,E2330=16,3,E2330=10,10))</f>
        <v/>
      </c>
      <c r="M2330" s="22" t="str">
        <f>IF(E2330=18,'Lay Out'!D2330,IF(E2330=10,'Lay Out'!D2330,IF(E2330=16,'Lay Out'!D2330,"")))</f>
        <v/>
      </c>
      <c r="N2330" s="16" t="str">
        <f>IF(K2330=1,'Lay Out'!G2330,"")</f>
        <v/>
      </c>
      <c r="O2330" s="23" t="str">
        <f>IF(K2330=1,'Lay Out'!$J$25,"")</f>
        <v/>
      </c>
      <c r="P2330">
        <f t="shared" si="219"/>
        <v>90646</v>
      </c>
      <c r="Q2330" s="16" t="str">
        <f>IF(K2330=1,'Lay Out'!F2330,"")</f>
        <v/>
      </c>
    </row>
    <row r="2331" spans="1:17" ht="14.4">
      <c r="A2331" t="str">
        <f>IF(C2331="no",_xlfn.XLOOKUP(D2331,'BASE BANCOS'!B:B,'BASE BANCOS'!C:C,"",0,1),IF(C2331&gt;2,_xlfn.XLOOKUP(D2331,'BASE BANCOS'!A:A,'BASE BANCOS'!C:C,"",0,1),""))</f>
        <v/>
      </c>
      <c r="B2331" s="16" t="str">
        <f>_xlfn.XLOOKUP(A2331,'BASE BANCOS'!C:C,'BASE BANCOS'!B:B,"",0,1)</f>
        <v/>
      </c>
      <c r="C2331" t="str">
        <f t="shared" si="221"/>
        <v/>
      </c>
      <c r="D2331" s="16">
        <f t="shared" si="220"/>
        <v>0</v>
      </c>
      <c r="E2331" t="str">
        <f t="shared" si="216"/>
        <v/>
      </c>
      <c r="F2331" s="21" t="str">
        <f>IF('Lay Out'!A2331&gt;1,'Lay Out'!C2331,"")</f>
        <v/>
      </c>
      <c r="G2331">
        <f>'Lay Out'!E2331</f>
        <v>0</v>
      </c>
      <c r="H2331" s="16" t="str">
        <f ca="1">IF('Lay Out'!A2331&gt;3,CONCATENATE('Lay Out'!A2331,RANDBETWEEN(1,99999)),(""))</f>
        <v/>
      </c>
      <c r="I2331" s="16" t="str">
        <f>IF('Lay Out'!A2331&gt;1,'Lay Out'!B2331,"")</f>
        <v/>
      </c>
      <c r="J2331" s="16" t="str">
        <f t="shared" si="217"/>
        <v/>
      </c>
      <c r="K2331" s="16" t="str">
        <f t="shared" si="218"/>
        <v/>
      </c>
      <c r="L2331" s="16" t="str" cm="1">
        <f t="array" ref="L2331">IF(E2331="","",_xlfn.IFS(E2331=18,40,E2331=16,3,E2331=10,10))</f>
        <v/>
      </c>
      <c r="M2331" s="22" t="str">
        <f>IF(E2331=18,'Lay Out'!D2331,IF(E2331=10,'Lay Out'!D2331,IF(E2331=16,'Lay Out'!D2331,"")))</f>
        <v/>
      </c>
      <c r="N2331" s="16" t="str">
        <f>IF(K2331=1,'Lay Out'!G2331,"")</f>
        <v/>
      </c>
      <c r="O2331" s="23" t="str">
        <f>IF(K2331=1,'Lay Out'!$J$25,"")</f>
        <v/>
      </c>
      <c r="P2331">
        <f t="shared" si="219"/>
        <v>90646</v>
      </c>
      <c r="Q2331" s="16" t="str">
        <f>IF(K2331=1,'Lay Out'!F2331,"")</f>
        <v/>
      </c>
    </row>
    <row r="2332" spans="1:17" ht="14.4">
      <c r="A2332" t="str">
        <f>IF(C2332="no",_xlfn.XLOOKUP(D2332,'BASE BANCOS'!B:B,'BASE BANCOS'!C:C,"",0,1),IF(C2332&gt;2,_xlfn.XLOOKUP(D2332,'BASE BANCOS'!A:A,'BASE BANCOS'!C:C,"",0,1),""))</f>
        <v/>
      </c>
      <c r="B2332" s="16" t="str">
        <f>_xlfn.XLOOKUP(A2332,'BASE BANCOS'!C:C,'BASE BANCOS'!B:B,"",0,1)</f>
        <v/>
      </c>
      <c r="C2332" t="str">
        <f t="shared" si="221"/>
        <v/>
      </c>
      <c r="D2332" s="16">
        <f t="shared" si="220"/>
        <v>0</v>
      </c>
      <c r="E2332" t="str">
        <f t="shared" si="216"/>
        <v/>
      </c>
      <c r="F2332" s="21" t="str">
        <f>IF('Lay Out'!A2332&gt;1,'Lay Out'!C2332,"")</f>
        <v/>
      </c>
      <c r="G2332">
        <f>'Lay Out'!E2332</f>
        <v>0</v>
      </c>
      <c r="H2332" s="16" t="str">
        <f ca="1">IF('Lay Out'!A2332&gt;3,CONCATENATE('Lay Out'!A2332,RANDBETWEEN(1,99999)),(""))</f>
        <v/>
      </c>
      <c r="I2332" s="16" t="str">
        <f>IF('Lay Out'!A2332&gt;1,'Lay Out'!B2332,"")</f>
        <v/>
      </c>
      <c r="J2332" s="16" t="str">
        <f t="shared" si="217"/>
        <v/>
      </c>
      <c r="K2332" s="16" t="str">
        <f t="shared" si="218"/>
        <v/>
      </c>
      <c r="L2332" s="16" t="str" cm="1">
        <f t="array" ref="L2332">IF(E2332="","",_xlfn.IFS(E2332=18,40,E2332=16,3,E2332=10,10))</f>
        <v/>
      </c>
      <c r="M2332" s="22" t="str">
        <f>IF(E2332=18,'Lay Out'!D2332,IF(E2332=10,'Lay Out'!D2332,IF(E2332=16,'Lay Out'!D2332,"")))</f>
        <v/>
      </c>
      <c r="N2332" s="16" t="str">
        <f>IF(K2332=1,'Lay Out'!G2332,"")</f>
        <v/>
      </c>
      <c r="O2332" s="23" t="str">
        <f>IF(K2332=1,'Lay Out'!$J$25,"")</f>
        <v/>
      </c>
      <c r="P2332">
        <f t="shared" si="219"/>
        <v>90646</v>
      </c>
      <c r="Q2332" s="16" t="str">
        <f>IF(K2332=1,'Lay Out'!F2332,"")</f>
        <v/>
      </c>
    </row>
    <row r="2333" spans="1:17" ht="14.4">
      <c r="A2333" t="str">
        <f>IF(C2333="no",_xlfn.XLOOKUP(D2333,'BASE BANCOS'!B:B,'BASE BANCOS'!C:C,"",0,1),IF(C2333&gt;2,_xlfn.XLOOKUP(D2333,'BASE BANCOS'!A:A,'BASE BANCOS'!C:C,"",0,1),""))</f>
        <v/>
      </c>
      <c r="B2333" s="16" t="str">
        <f>_xlfn.XLOOKUP(A2333,'BASE BANCOS'!C:C,'BASE BANCOS'!B:B,"",0,1)</f>
        <v/>
      </c>
      <c r="C2333" t="str">
        <f t="shared" si="221"/>
        <v/>
      </c>
      <c r="D2333" s="16">
        <f t="shared" si="220"/>
        <v>0</v>
      </c>
      <c r="E2333" t="str">
        <f t="shared" si="216"/>
        <v/>
      </c>
      <c r="F2333" s="21" t="str">
        <f>IF('Lay Out'!A2333&gt;1,'Lay Out'!C2333,"")</f>
        <v/>
      </c>
      <c r="G2333">
        <f>'Lay Out'!E2333</f>
        <v>0</v>
      </c>
      <c r="H2333" s="16" t="str">
        <f ca="1">IF('Lay Out'!A2333&gt;3,CONCATENATE('Lay Out'!A2333,RANDBETWEEN(1,99999)),(""))</f>
        <v/>
      </c>
      <c r="I2333" s="16" t="str">
        <f>IF('Lay Out'!A2333&gt;1,'Lay Out'!B2333,"")</f>
        <v/>
      </c>
      <c r="J2333" s="16" t="str">
        <f t="shared" si="217"/>
        <v/>
      </c>
      <c r="K2333" s="16" t="str">
        <f t="shared" si="218"/>
        <v/>
      </c>
      <c r="L2333" s="16" t="str" cm="1">
        <f t="array" ref="L2333">IF(E2333="","",_xlfn.IFS(E2333=18,40,E2333=16,3,E2333=10,10))</f>
        <v/>
      </c>
      <c r="M2333" s="22" t="str">
        <f>IF(E2333=18,'Lay Out'!D2333,IF(E2333=10,'Lay Out'!D2333,IF(E2333=16,'Lay Out'!D2333,"")))</f>
        <v/>
      </c>
      <c r="N2333" s="16" t="str">
        <f>IF(K2333=1,'Lay Out'!G2333,"")</f>
        <v/>
      </c>
      <c r="O2333" s="23" t="str">
        <f>IF(K2333=1,'Lay Out'!$J$25,"")</f>
        <v/>
      </c>
      <c r="P2333">
        <f t="shared" si="219"/>
        <v>90646</v>
      </c>
      <c r="Q2333" s="16" t="str">
        <f>IF(K2333=1,'Lay Out'!F2333,"")</f>
        <v/>
      </c>
    </row>
    <row r="2334" spans="1:17" ht="14.4">
      <c r="A2334" t="str">
        <f>IF(C2334="no",_xlfn.XLOOKUP(D2334,'BASE BANCOS'!B:B,'BASE BANCOS'!C:C,"",0,1),IF(C2334&gt;2,_xlfn.XLOOKUP(D2334,'BASE BANCOS'!A:A,'BASE BANCOS'!C:C,"",0,1),""))</f>
        <v/>
      </c>
      <c r="B2334" s="16" t="str">
        <f>_xlfn.XLOOKUP(A2334,'BASE BANCOS'!C:C,'BASE BANCOS'!B:B,"",0,1)</f>
        <v/>
      </c>
      <c r="C2334" t="str">
        <f t="shared" si="221"/>
        <v/>
      </c>
      <c r="D2334" s="16">
        <f t="shared" si="220"/>
        <v>0</v>
      </c>
      <c r="E2334" t="str">
        <f t="shared" si="216"/>
        <v/>
      </c>
      <c r="F2334" s="21" t="str">
        <f>IF('Lay Out'!A2334&gt;1,'Lay Out'!C2334,"")</f>
        <v/>
      </c>
      <c r="G2334">
        <f>'Lay Out'!E2334</f>
        <v>0</v>
      </c>
      <c r="H2334" s="16" t="str">
        <f ca="1">IF('Lay Out'!A2334&gt;3,CONCATENATE('Lay Out'!A2334,RANDBETWEEN(1,99999)),(""))</f>
        <v/>
      </c>
      <c r="I2334" s="16" t="str">
        <f>IF('Lay Out'!A2334&gt;1,'Lay Out'!B2334,"")</f>
        <v/>
      </c>
      <c r="J2334" s="16" t="str">
        <f t="shared" si="217"/>
        <v/>
      </c>
      <c r="K2334" s="16" t="str">
        <f t="shared" si="218"/>
        <v/>
      </c>
      <c r="L2334" s="16" t="str" cm="1">
        <f t="array" ref="L2334">IF(E2334="","",_xlfn.IFS(E2334=18,40,E2334=16,3,E2334=10,10))</f>
        <v/>
      </c>
      <c r="M2334" s="22" t="str">
        <f>IF(E2334=18,'Lay Out'!D2334,IF(E2334=10,'Lay Out'!D2334,IF(E2334=16,'Lay Out'!D2334,"")))</f>
        <v/>
      </c>
      <c r="N2334" s="16" t="str">
        <f>IF(K2334=1,'Lay Out'!G2334,"")</f>
        <v/>
      </c>
      <c r="O2334" s="23" t="str">
        <f>IF(K2334=1,'Lay Out'!$J$25,"")</f>
        <v/>
      </c>
      <c r="P2334">
        <f t="shared" si="219"/>
        <v>90646</v>
      </c>
      <c r="Q2334" s="16" t="str">
        <f>IF(K2334=1,'Lay Out'!F2334,"")</f>
        <v/>
      </c>
    </row>
    <row r="2335" spans="1:17" ht="14.4">
      <c r="A2335" t="str">
        <f>IF(C2335="no",_xlfn.XLOOKUP(D2335,'BASE BANCOS'!B:B,'BASE BANCOS'!C:C,"",0,1),IF(C2335&gt;2,_xlfn.XLOOKUP(D2335,'BASE BANCOS'!A:A,'BASE BANCOS'!C:C,"",0,1),""))</f>
        <v/>
      </c>
      <c r="B2335" s="16" t="str">
        <f>_xlfn.XLOOKUP(A2335,'BASE BANCOS'!C:C,'BASE BANCOS'!B:B,"",0,1)</f>
        <v/>
      </c>
      <c r="C2335" t="str">
        <f t="shared" si="221"/>
        <v/>
      </c>
      <c r="D2335" s="16">
        <f t="shared" si="220"/>
        <v>0</v>
      </c>
      <c r="E2335" t="str">
        <f t="shared" si="216"/>
        <v/>
      </c>
      <c r="F2335" s="21" t="str">
        <f>IF('Lay Out'!A2335&gt;1,'Lay Out'!C2335,"")</f>
        <v/>
      </c>
      <c r="G2335">
        <f>'Lay Out'!E2335</f>
        <v>0</v>
      </c>
      <c r="H2335" s="16" t="str">
        <f ca="1">IF('Lay Out'!A2335&gt;3,CONCATENATE('Lay Out'!A2335,RANDBETWEEN(1,99999)),(""))</f>
        <v/>
      </c>
      <c r="I2335" s="16" t="str">
        <f>IF('Lay Out'!A2335&gt;1,'Lay Out'!B2335,"")</f>
        <v/>
      </c>
      <c r="J2335" s="16" t="str">
        <f t="shared" si="217"/>
        <v/>
      </c>
      <c r="K2335" s="16" t="str">
        <f t="shared" si="218"/>
        <v/>
      </c>
      <c r="L2335" s="16" t="str" cm="1">
        <f t="array" ref="L2335">IF(E2335="","",_xlfn.IFS(E2335=18,40,E2335=16,3,E2335=10,10))</f>
        <v/>
      </c>
      <c r="M2335" s="22" t="str">
        <f>IF(E2335=18,'Lay Out'!D2335,IF(E2335=10,'Lay Out'!D2335,IF(E2335=16,'Lay Out'!D2335,"")))</f>
        <v/>
      </c>
      <c r="N2335" s="16" t="str">
        <f>IF(K2335=1,'Lay Out'!G2335,"")</f>
        <v/>
      </c>
      <c r="O2335" s="23" t="str">
        <f>IF(K2335=1,'Lay Out'!$J$25,"")</f>
        <v/>
      </c>
      <c r="P2335">
        <f t="shared" si="219"/>
        <v>90646</v>
      </c>
      <c r="Q2335" s="16" t="str">
        <f>IF(K2335=1,'Lay Out'!F2335,"")</f>
        <v/>
      </c>
    </row>
    <row r="2336" spans="1:17" ht="14.4">
      <c r="A2336" t="str">
        <f>IF(C2336="no",_xlfn.XLOOKUP(D2336,'BASE BANCOS'!B:B,'BASE BANCOS'!C:C,"",0,1),IF(C2336&gt;2,_xlfn.XLOOKUP(D2336,'BASE BANCOS'!A:A,'BASE BANCOS'!C:C,"",0,1),""))</f>
        <v/>
      </c>
      <c r="B2336" s="16" t="str">
        <f>_xlfn.XLOOKUP(A2336,'BASE BANCOS'!C:C,'BASE BANCOS'!B:B,"",0,1)</f>
        <v/>
      </c>
      <c r="C2336" t="str">
        <f t="shared" si="221"/>
        <v/>
      </c>
      <c r="D2336" s="16">
        <f t="shared" si="220"/>
        <v>0</v>
      </c>
      <c r="E2336" t="str">
        <f t="shared" si="216"/>
        <v/>
      </c>
      <c r="F2336" s="21" t="str">
        <f>IF('Lay Out'!A2336&gt;1,'Lay Out'!C2336,"")</f>
        <v/>
      </c>
      <c r="G2336">
        <f>'Lay Out'!E2336</f>
        <v>0</v>
      </c>
      <c r="H2336" s="16" t="str">
        <f ca="1">IF('Lay Out'!A2336&gt;3,CONCATENATE('Lay Out'!A2336,RANDBETWEEN(1,99999)),(""))</f>
        <v/>
      </c>
      <c r="I2336" s="16" t="str">
        <f>IF('Lay Out'!A2336&gt;1,'Lay Out'!B2336,"")</f>
        <v/>
      </c>
      <c r="J2336" s="16" t="str">
        <f t="shared" si="217"/>
        <v/>
      </c>
      <c r="K2336" s="16" t="str">
        <f t="shared" si="218"/>
        <v/>
      </c>
      <c r="L2336" s="16" t="str" cm="1">
        <f t="array" ref="L2336">IF(E2336="","",_xlfn.IFS(E2336=18,40,E2336=16,3,E2336=10,10))</f>
        <v/>
      </c>
      <c r="M2336" s="22" t="str">
        <f>IF(E2336=18,'Lay Out'!D2336,IF(E2336=10,'Lay Out'!D2336,IF(E2336=16,'Lay Out'!D2336,"")))</f>
        <v/>
      </c>
      <c r="N2336" s="16" t="str">
        <f>IF(K2336=1,'Lay Out'!G2336,"")</f>
        <v/>
      </c>
      <c r="O2336" s="23" t="str">
        <f>IF(K2336=1,'Lay Out'!$J$25,"")</f>
        <v/>
      </c>
      <c r="P2336">
        <f t="shared" si="219"/>
        <v>90646</v>
      </c>
      <c r="Q2336" s="16" t="str">
        <f>IF(K2336=1,'Lay Out'!F2336,"")</f>
        <v/>
      </c>
    </row>
    <row r="2337" spans="1:17" ht="14.4">
      <c r="A2337" t="str">
        <f>IF(C2337="no",_xlfn.XLOOKUP(D2337,'BASE BANCOS'!B:B,'BASE BANCOS'!C:C,"",0,1),IF(C2337&gt;2,_xlfn.XLOOKUP(D2337,'BASE BANCOS'!A:A,'BASE BANCOS'!C:C,"",0,1),""))</f>
        <v/>
      </c>
      <c r="B2337" s="16" t="str">
        <f>_xlfn.XLOOKUP(A2337,'BASE BANCOS'!C:C,'BASE BANCOS'!B:B,"",0,1)</f>
        <v/>
      </c>
      <c r="C2337" t="str">
        <f t="shared" si="221"/>
        <v/>
      </c>
      <c r="D2337" s="16">
        <f t="shared" si="220"/>
        <v>0</v>
      </c>
      <c r="E2337" t="str">
        <f t="shared" si="216"/>
        <v/>
      </c>
      <c r="F2337" s="21" t="str">
        <f>IF('Lay Out'!A2337&gt;1,'Lay Out'!C2337,"")</f>
        <v/>
      </c>
      <c r="G2337">
        <f>'Lay Out'!E2337</f>
        <v>0</v>
      </c>
      <c r="H2337" s="16" t="str">
        <f ca="1">IF('Lay Out'!A2337&gt;3,CONCATENATE('Lay Out'!A2337,RANDBETWEEN(1,99999)),(""))</f>
        <v/>
      </c>
      <c r="I2337" s="16" t="str">
        <f>IF('Lay Out'!A2337&gt;1,'Lay Out'!B2337,"")</f>
        <v/>
      </c>
      <c r="J2337" s="16" t="str">
        <f t="shared" si="217"/>
        <v/>
      </c>
      <c r="K2337" s="16" t="str">
        <f t="shared" si="218"/>
        <v/>
      </c>
      <c r="L2337" s="16" t="str" cm="1">
        <f t="array" ref="L2337">IF(E2337="","",_xlfn.IFS(E2337=18,40,E2337=16,3,E2337=10,10))</f>
        <v/>
      </c>
      <c r="M2337" s="22" t="str">
        <f>IF(E2337=18,'Lay Out'!D2337,IF(E2337=10,'Lay Out'!D2337,IF(E2337=16,'Lay Out'!D2337,"")))</f>
        <v/>
      </c>
      <c r="N2337" s="16" t="str">
        <f>IF(K2337=1,'Lay Out'!G2337,"")</f>
        <v/>
      </c>
      <c r="O2337" s="23" t="str">
        <f>IF(K2337=1,'Lay Out'!$J$25,"")</f>
        <v/>
      </c>
      <c r="P2337">
        <f t="shared" si="219"/>
        <v>90646</v>
      </c>
      <c r="Q2337" s="16" t="str">
        <f>IF(K2337=1,'Lay Out'!F2337,"")</f>
        <v/>
      </c>
    </row>
    <row r="2338" spans="1:17" ht="14.4">
      <c r="A2338" t="str">
        <f>IF(C2338="no",_xlfn.XLOOKUP(D2338,'BASE BANCOS'!B:B,'BASE BANCOS'!C:C,"",0,1),IF(C2338&gt;2,_xlfn.XLOOKUP(D2338,'BASE BANCOS'!A:A,'BASE BANCOS'!C:C,"",0,1),""))</f>
        <v/>
      </c>
      <c r="B2338" s="16" t="str">
        <f>_xlfn.XLOOKUP(A2338,'BASE BANCOS'!C:C,'BASE BANCOS'!B:B,"",0,1)</f>
        <v/>
      </c>
      <c r="C2338" t="str">
        <f t="shared" si="221"/>
        <v/>
      </c>
      <c r="D2338" s="16">
        <f t="shared" si="220"/>
        <v>0</v>
      </c>
      <c r="E2338" t="str">
        <f t="shared" si="216"/>
        <v/>
      </c>
      <c r="F2338" s="21" t="str">
        <f>IF('Lay Out'!A2338&gt;1,'Lay Out'!C2338,"")</f>
        <v/>
      </c>
      <c r="G2338">
        <f>'Lay Out'!E2338</f>
        <v>0</v>
      </c>
      <c r="H2338" s="16" t="str">
        <f ca="1">IF('Lay Out'!A2338&gt;3,CONCATENATE('Lay Out'!A2338,RANDBETWEEN(1,99999)),(""))</f>
        <v/>
      </c>
      <c r="I2338" s="16" t="str">
        <f>IF('Lay Out'!A2338&gt;1,'Lay Out'!B2338,"")</f>
        <v/>
      </c>
      <c r="J2338" s="16" t="str">
        <f t="shared" si="217"/>
        <v/>
      </c>
      <c r="K2338" s="16" t="str">
        <f t="shared" si="218"/>
        <v/>
      </c>
      <c r="L2338" s="16" t="str" cm="1">
        <f t="array" ref="L2338">IF(E2338="","",_xlfn.IFS(E2338=18,40,E2338=16,3,E2338=10,10))</f>
        <v/>
      </c>
      <c r="M2338" s="22" t="str">
        <f>IF(E2338=18,'Lay Out'!D2338,IF(E2338=10,'Lay Out'!D2338,IF(E2338=16,'Lay Out'!D2338,"")))</f>
        <v/>
      </c>
      <c r="N2338" s="16" t="str">
        <f>IF(K2338=1,'Lay Out'!G2338,"")</f>
        <v/>
      </c>
      <c r="O2338" s="23" t="str">
        <f>IF(K2338=1,'Lay Out'!$J$25,"")</f>
        <v/>
      </c>
      <c r="P2338">
        <f t="shared" si="219"/>
        <v>90646</v>
      </c>
      <c r="Q2338" s="16" t="str">
        <f>IF(K2338=1,'Lay Out'!F2338,"")</f>
        <v/>
      </c>
    </row>
    <row r="2339" spans="1:17" ht="14.4">
      <c r="A2339" t="str">
        <f>IF(C2339="no",_xlfn.XLOOKUP(D2339,'BASE BANCOS'!B:B,'BASE BANCOS'!C:C,"",0,1),IF(C2339&gt;2,_xlfn.XLOOKUP(D2339,'BASE BANCOS'!A:A,'BASE BANCOS'!C:C,"",0,1),""))</f>
        <v/>
      </c>
      <c r="B2339" s="16" t="str">
        <f>_xlfn.XLOOKUP(A2339,'BASE BANCOS'!C:C,'BASE BANCOS'!B:B,"",0,1)</f>
        <v/>
      </c>
      <c r="C2339" t="str">
        <f t="shared" si="221"/>
        <v/>
      </c>
      <c r="D2339" s="16">
        <f t="shared" si="220"/>
        <v>0</v>
      </c>
      <c r="E2339" t="str">
        <f t="shared" si="216"/>
        <v/>
      </c>
      <c r="F2339" s="21" t="str">
        <f>IF('Lay Out'!A2339&gt;1,'Lay Out'!C2339,"")</f>
        <v/>
      </c>
      <c r="G2339">
        <f>'Lay Out'!E2339</f>
        <v>0</v>
      </c>
      <c r="H2339" s="16" t="str">
        <f ca="1">IF('Lay Out'!A2339&gt;3,CONCATENATE('Lay Out'!A2339,RANDBETWEEN(1,99999)),(""))</f>
        <v/>
      </c>
      <c r="I2339" s="16" t="str">
        <f>IF('Lay Out'!A2339&gt;1,'Lay Out'!B2339,"")</f>
        <v/>
      </c>
      <c r="J2339" s="16" t="str">
        <f t="shared" si="217"/>
        <v/>
      </c>
      <c r="K2339" s="16" t="str">
        <f t="shared" si="218"/>
        <v/>
      </c>
      <c r="L2339" s="16" t="str" cm="1">
        <f t="array" ref="L2339">IF(E2339="","",_xlfn.IFS(E2339=18,40,E2339=16,3,E2339=10,10))</f>
        <v/>
      </c>
      <c r="M2339" s="22" t="str">
        <f>IF(E2339=18,'Lay Out'!D2339,IF(E2339=10,'Lay Out'!D2339,IF(E2339=16,'Lay Out'!D2339,"")))</f>
        <v/>
      </c>
      <c r="N2339" s="16" t="str">
        <f>IF(K2339=1,'Lay Out'!G2339,"")</f>
        <v/>
      </c>
      <c r="O2339" s="23" t="str">
        <f>IF(K2339=1,'Lay Out'!$J$25,"")</f>
        <v/>
      </c>
      <c r="P2339">
        <f t="shared" si="219"/>
        <v>90646</v>
      </c>
      <c r="Q2339" s="16" t="str">
        <f>IF(K2339=1,'Lay Out'!F2339,"")</f>
        <v/>
      </c>
    </row>
    <row r="2340" spans="1:17" ht="14.4">
      <c r="A2340" t="str">
        <f>IF(C2340="no",_xlfn.XLOOKUP(D2340,'BASE BANCOS'!B:B,'BASE BANCOS'!C:C,"",0,1),IF(C2340&gt;2,_xlfn.XLOOKUP(D2340,'BASE BANCOS'!A:A,'BASE BANCOS'!C:C,"",0,1),""))</f>
        <v/>
      </c>
      <c r="B2340" s="16" t="str">
        <f>_xlfn.XLOOKUP(A2340,'BASE BANCOS'!C:C,'BASE BANCOS'!B:B,"",0,1)</f>
        <v/>
      </c>
      <c r="C2340" t="str">
        <f t="shared" si="221"/>
        <v/>
      </c>
      <c r="D2340" s="16">
        <f t="shared" si="220"/>
        <v>0</v>
      </c>
      <c r="E2340" t="str">
        <f t="shared" si="216"/>
        <v/>
      </c>
      <c r="F2340" s="21" t="str">
        <f>IF('Lay Out'!A2340&gt;1,'Lay Out'!C2340,"")</f>
        <v/>
      </c>
      <c r="G2340">
        <f>'Lay Out'!E2340</f>
        <v>0</v>
      </c>
      <c r="H2340" s="16" t="str">
        <f ca="1">IF('Lay Out'!A2340&gt;3,CONCATENATE('Lay Out'!A2340,RANDBETWEEN(1,99999)),(""))</f>
        <v/>
      </c>
      <c r="I2340" s="16" t="str">
        <f>IF('Lay Out'!A2340&gt;1,'Lay Out'!B2340,"")</f>
        <v/>
      </c>
      <c r="J2340" s="16" t="str">
        <f t="shared" si="217"/>
        <v/>
      </c>
      <c r="K2340" s="16" t="str">
        <f t="shared" si="218"/>
        <v/>
      </c>
      <c r="L2340" s="16" t="str" cm="1">
        <f t="array" ref="L2340">IF(E2340="","",_xlfn.IFS(E2340=18,40,E2340=16,3,E2340=10,10))</f>
        <v/>
      </c>
      <c r="M2340" s="22" t="str">
        <f>IF(E2340=18,'Lay Out'!D2340,IF(E2340=10,'Lay Out'!D2340,IF(E2340=16,'Lay Out'!D2340,"")))</f>
        <v/>
      </c>
      <c r="N2340" s="16" t="str">
        <f>IF(K2340=1,'Lay Out'!G2340,"")</f>
        <v/>
      </c>
      <c r="O2340" s="23" t="str">
        <f>IF(K2340=1,'Lay Out'!$J$25,"")</f>
        <v/>
      </c>
      <c r="P2340">
        <f t="shared" si="219"/>
        <v>90646</v>
      </c>
      <c r="Q2340" s="16" t="str">
        <f>IF(K2340=1,'Lay Out'!F2340,"")</f>
        <v/>
      </c>
    </row>
    <row r="2341" spans="1:17" ht="14.4">
      <c r="A2341" t="str">
        <f>IF(C2341="no",_xlfn.XLOOKUP(D2341,'BASE BANCOS'!B:B,'BASE BANCOS'!C:C,"",0,1),IF(C2341&gt;2,_xlfn.XLOOKUP(D2341,'BASE BANCOS'!A:A,'BASE BANCOS'!C:C,"",0,1),""))</f>
        <v/>
      </c>
      <c r="B2341" s="16" t="str">
        <f>_xlfn.XLOOKUP(A2341,'BASE BANCOS'!C:C,'BASE BANCOS'!B:B,"",0,1)</f>
        <v/>
      </c>
      <c r="C2341" t="str">
        <f t="shared" si="221"/>
        <v/>
      </c>
      <c r="D2341" s="16">
        <f t="shared" si="220"/>
        <v>0</v>
      </c>
      <c r="E2341" t="str">
        <f t="shared" si="216"/>
        <v/>
      </c>
      <c r="F2341" s="21" t="str">
        <f>IF('Lay Out'!A2341&gt;1,'Lay Out'!C2341,"")</f>
        <v/>
      </c>
      <c r="G2341">
        <f>'Lay Out'!E2341</f>
        <v>0</v>
      </c>
      <c r="H2341" s="16" t="str">
        <f ca="1">IF('Lay Out'!A2341&gt;3,CONCATENATE('Lay Out'!A2341,RANDBETWEEN(1,99999)),(""))</f>
        <v/>
      </c>
      <c r="I2341" s="16" t="str">
        <f>IF('Lay Out'!A2341&gt;1,'Lay Out'!B2341,"")</f>
        <v/>
      </c>
      <c r="J2341" s="16" t="str">
        <f t="shared" si="217"/>
        <v/>
      </c>
      <c r="K2341" s="16" t="str">
        <f t="shared" si="218"/>
        <v/>
      </c>
      <c r="L2341" s="16" t="str" cm="1">
        <f t="array" ref="L2341">IF(E2341="","",_xlfn.IFS(E2341=18,40,E2341=16,3,E2341=10,10))</f>
        <v/>
      </c>
      <c r="M2341" s="22" t="str">
        <f>IF(E2341=18,'Lay Out'!D2341,IF(E2341=10,'Lay Out'!D2341,IF(E2341=16,'Lay Out'!D2341,"")))</f>
        <v/>
      </c>
      <c r="N2341" s="16" t="str">
        <f>IF(K2341=1,'Lay Out'!G2341,"")</f>
        <v/>
      </c>
      <c r="O2341" s="23" t="str">
        <f>IF(K2341=1,'Lay Out'!$J$25,"")</f>
        <v/>
      </c>
      <c r="P2341">
        <f t="shared" si="219"/>
        <v>90646</v>
      </c>
      <c r="Q2341" s="16" t="str">
        <f>IF(K2341=1,'Lay Out'!F2341,"")</f>
        <v/>
      </c>
    </row>
    <row r="2342" spans="1:17" ht="14.4">
      <c r="A2342" t="str">
        <f>IF(C2342="no",_xlfn.XLOOKUP(D2342,'BASE BANCOS'!B:B,'BASE BANCOS'!C:C,"",0,1),IF(C2342&gt;2,_xlfn.XLOOKUP(D2342,'BASE BANCOS'!A:A,'BASE BANCOS'!C:C,"",0,1),""))</f>
        <v/>
      </c>
      <c r="B2342" s="16" t="str">
        <f>_xlfn.XLOOKUP(A2342,'BASE BANCOS'!C:C,'BASE BANCOS'!B:B,"",0,1)</f>
        <v/>
      </c>
      <c r="C2342" t="str">
        <f t="shared" si="221"/>
        <v/>
      </c>
      <c r="D2342" s="16">
        <f t="shared" si="220"/>
        <v>0</v>
      </c>
      <c r="E2342" t="str">
        <f t="shared" si="216"/>
        <v/>
      </c>
      <c r="F2342" s="21" t="str">
        <f>IF('Lay Out'!A2342&gt;1,'Lay Out'!C2342,"")</f>
        <v/>
      </c>
      <c r="G2342">
        <f>'Lay Out'!E2342</f>
        <v>0</v>
      </c>
      <c r="H2342" s="16" t="str">
        <f ca="1">IF('Lay Out'!A2342&gt;3,CONCATENATE('Lay Out'!A2342,RANDBETWEEN(1,99999)),(""))</f>
        <v/>
      </c>
      <c r="I2342" s="16" t="str">
        <f>IF('Lay Out'!A2342&gt;1,'Lay Out'!B2342,"")</f>
        <v/>
      </c>
      <c r="J2342" s="16" t="str">
        <f t="shared" si="217"/>
        <v/>
      </c>
      <c r="K2342" s="16" t="str">
        <f t="shared" si="218"/>
        <v/>
      </c>
      <c r="L2342" s="16" t="str" cm="1">
        <f t="array" ref="L2342">IF(E2342="","",_xlfn.IFS(E2342=18,40,E2342=16,3,E2342=10,10))</f>
        <v/>
      </c>
      <c r="M2342" s="22" t="str">
        <f>IF(E2342=18,'Lay Out'!D2342,IF(E2342=10,'Lay Out'!D2342,IF(E2342=16,'Lay Out'!D2342,"")))</f>
        <v/>
      </c>
      <c r="N2342" s="16" t="str">
        <f>IF(K2342=1,'Lay Out'!G2342,"")</f>
        <v/>
      </c>
      <c r="O2342" s="23" t="str">
        <f>IF(K2342=1,'Lay Out'!$J$25,"")</f>
        <v/>
      </c>
      <c r="P2342">
        <f t="shared" si="219"/>
        <v>90646</v>
      </c>
      <c r="Q2342" s="16" t="str">
        <f>IF(K2342=1,'Lay Out'!F2342,"")</f>
        <v/>
      </c>
    </row>
    <row r="2343" spans="1:17" ht="14.4">
      <c r="A2343" t="str">
        <f>IF(C2343="no",_xlfn.XLOOKUP(D2343,'BASE BANCOS'!B:B,'BASE BANCOS'!C:C,"",0,1),IF(C2343&gt;2,_xlfn.XLOOKUP(D2343,'BASE BANCOS'!A:A,'BASE BANCOS'!C:C,"",0,1),""))</f>
        <v/>
      </c>
      <c r="B2343" s="16" t="str">
        <f>_xlfn.XLOOKUP(A2343,'BASE BANCOS'!C:C,'BASE BANCOS'!B:B,"",0,1)</f>
        <v/>
      </c>
      <c r="C2343" t="str">
        <f t="shared" si="221"/>
        <v/>
      </c>
      <c r="D2343" s="16">
        <f t="shared" si="220"/>
        <v>0</v>
      </c>
      <c r="E2343" t="str">
        <f t="shared" si="216"/>
        <v/>
      </c>
      <c r="F2343" s="21" t="str">
        <f>IF('Lay Out'!A2343&gt;1,'Lay Out'!C2343,"")</f>
        <v/>
      </c>
      <c r="G2343">
        <f>'Lay Out'!E2343</f>
        <v>0</v>
      </c>
      <c r="H2343" s="16" t="str">
        <f ca="1">IF('Lay Out'!A2343&gt;3,CONCATENATE('Lay Out'!A2343,RANDBETWEEN(1,99999)),(""))</f>
        <v/>
      </c>
      <c r="I2343" s="16" t="str">
        <f>IF('Lay Out'!A2343&gt;1,'Lay Out'!B2343,"")</f>
        <v/>
      </c>
      <c r="J2343" s="16" t="str">
        <f t="shared" si="217"/>
        <v/>
      </c>
      <c r="K2343" s="16" t="str">
        <f t="shared" si="218"/>
        <v/>
      </c>
      <c r="L2343" s="16" t="str" cm="1">
        <f t="array" ref="L2343">IF(E2343="","",_xlfn.IFS(E2343=18,40,E2343=16,3,E2343=10,10))</f>
        <v/>
      </c>
      <c r="M2343" s="22" t="str">
        <f>IF(E2343=18,'Lay Out'!D2343,IF(E2343=10,'Lay Out'!D2343,IF(E2343=16,'Lay Out'!D2343,"")))</f>
        <v/>
      </c>
      <c r="N2343" s="16" t="str">
        <f>IF(K2343=1,'Lay Out'!G2343,"")</f>
        <v/>
      </c>
      <c r="O2343" s="23" t="str">
        <f>IF(K2343=1,'Lay Out'!$J$25,"")</f>
        <v/>
      </c>
      <c r="P2343">
        <f t="shared" si="219"/>
        <v>90646</v>
      </c>
      <c r="Q2343" s="16" t="str">
        <f>IF(K2343=1,'Lay Out'!F2343,"")</f>
        <v/>
      </c>
    </row>
    <row r="2344" spans="1:17" ht="14.4">
      <c r="A2344" t="str">
        <f>IF(C2344="no",_xlfn.XLOOKUP(D2344,'BASE BANCOS'!B:B,'BASE BANCOS'!C:C,"",0,1),IF(C2344&gt;2,_xlfn.XLOOKUP(D2344,'BASE BANCOS'!A:A,'BASE BANCOS'!C:C,"",0,1),""))</f>
        <v/>
      </c>
      <c r="B2344" s="16" t="str">
        <f>_xlfn.XLOOKUP(A2344,'BASE BANCOS'!C:C,'BASE BANCOS'!B:B,"",0,1)</f>
        <v/>
      </c>
      <c r="C2344" t="str">
        <f t="shared" si="221"/>
        <v/>
      </c>
      <c r="D2344" s="16">
        <f t="shared" si="220"/>
        <v>0</v>
      </c>
      <c r="E2344" t="str">
        <f t="shared" si="216"/>
        <v/>
      </c>
      <c r="F2344" s="21" t="str">
        <f>IF('Lay Out'!A2344&gt;1,'Lay Out'!C2344,"")</f>
        <v/>
      </c>
      <c r="G2344">
        <f>'Lay Out'!E2344</f>
        <v>0</v>
      </c>
      <c r="H2344" s="16" t="str">
        <f ca="1">IF('Lay Out'!A2344&gt;3,CONCATENATE('Lay Out'!A2344,RANDBETWEEN(1,99999)),(""))</f>
        <v/>
      </c>
      <c r="I2344" s="16" t="str">
        <f>IF('Lay Out'!A2344&gt;1,'Lay Out'!B2344,"")</f>
        <v/>
      </c>
      <c r="J2344" s="16" t="str">
        <f t="shared" si="217"/>
        <v/>
      </c>
      <c r="K2344" s="16" t="str">
        <f t="shared" si="218"/>
        <v/>
      </c>
      <c r="L2344" s="16" t="str" cm="1">
        <f t="array" ref="L2344">IF(E2344="","",_xlfn.IFS(E2344=18,40,E2344=16,3,E2344=10,10))</f>
        <v/>
      </c>
      <c r="M2344" s="22" t="str">
        <f>IF(E2344=18,'Lay Out'!D2344,IF(E2344=10,'Lay Out'!D2344,IF(E2344=16,'Lay Out'!D2344,"")))</f>
        <v/>
      </c>
      <c r="N2344" s="16" t="str">
        <f>IF(K2344=1,'Lay Out'!G2344,"")</f>
        <v/>
      </c>
      <c r="O2344" s="23" t="str">
        <f>IF(K2344=1,'Lay Out'!$J$25,"")</f>
        <v/>
      </c>
      <c r="P2344">
        <f t="shared" si="219"/>
        <v>90646</v>
      </c>
      <c r="Q2344" s="16" t="str">
        <f>IF(K2344=1,'Lay Out'!F2344,"")</f>
        <v/>
      </c>
    </row>
    <row r="2345" spans="1:17" ht="14.4">
      <c r="A2345" t="str">
        <f>IF(C2345="no",_xlfn.XLOOKUP(D2345,'BASE BANCOS'!B:B,'BASE BANCOS'!C:C,"",0,1),IF(C2345&gt;2,_xlfn.XLOOKUP(D2345,'BASE BANCOS'!A:A,'BASE BANCOS'!C:C,"",0,1),""))</f>
        <v/>
      </c>
      <c r="B2345" s="16" t="str">
        <f>_xlfn.XLOOKUP(A2345,'BASE BANCOS'!C:C,'BASE BANCOS'!B:B,"",0,1)</f>
        <v/>
      </c>
      <c r="C2345" t="str">
        <f t="shared" si="221"/>
        <v/>
      </c>
      <c r="D2345" s="16">
        <f t="shared" si="220"/>
        <v>0</v>
      </c>
      <c r="E2345" t="str">
        <f t="shared" si="216"/>
        <v/>
      </c>
      <c r="F2345" s="21" t="str">
        <f>IF('Lay Out'!A2345&gt;1,'Lay Out'!C2345,"")</f>
        <v/>
      </c>
      <c r="G2345">
        <f>'Lay Out'!E2345</f>
        <v>0</v>
      </c>
      <c r="H2345" s="16" t="str">
        <f ca="1">IF('Lay Out'!A2345&gt;3,CONCATENATE('Lay Out'!A2345,RANDBETWEEN(1,99999)),(""))</f>
        <v/>
      </c>
      <c r="I2345" s="16" t="str">
        <f>IF('Lay Out'!A2345&gt;1,'Lay Out'!B2345,"")</f>
        <v/>
      </c>
      <c r="J2345" s="16" t="str">
        <f t="shared" si="217"/>
        <v/>
      </c>
      <c r="K2345" s="16" t="str">
        <f t="shared" si="218"/>
        <v/>
      </c>
      <c r="L2345" s="16" t="str" cm="1">
        <f t="array" ref="L2345">IF(E2345="","",_xlfn.IFS(E2345=18,40,E2345=16,3,E2345=10,10))</f>
        <v/>
      </c>
      <c r="M2345" s="22" t="str">
        <f>IF(E2345=18,'Lay Out'!D2345,IF(E2345=10,'Lay Out'!D2345,IF(E2345=16,'Lay Out'!D2345,"")))</f>
        <v/>
      </c>
      <c r="N2345" s="16" t="str">
        <f>IF(K2345=1,'Lay Out'!G2345,"")</f>
        <v/>
      </c>
      <c r="O2345" s="23" t="str">
        <f>IF(K2345=1,'Lay Out'!$J$25,"")</f>
        <v/>
      </c>
      <c r="P2345">
        <f t="shared" si="219"/>
        <v>90646</v>
      </c>
      <c r="Q2345" s="16" t="str">
        <f>IF(K2345=1,'Lay Out'!F2345,"")</f>
        <v/>
      </c>
    </row>
    <row r="2346" spans="1:17" ht="14.4">
      <c r="A2346" t="str">
        <f>IF(C2346="no",_xlfn.XLOOKUP(D2346,'BASE BANCOS'!B:B,'BASE BANCOS'!C:C,"",0,1),IF(C2346&gt;2,_xlfn.XLOOKUP(D2346,'BASE BANCOS'!A:A,'BASE BANCOS'!C:C,"",0,1),""))</f>
        <v/>
      </c>
      <c r="B2346" s="16" t="str">
        <f>_xlfn.XLOOKUP(A2346,'BASE BANCOS'!C:C,'BASE BANCOS'!B:B,"",0,1)</f>
        <v/>
      </c>
      <c r="C2346" t="str">
        <f t="shared" si="221"/>
        <v/>
      </c>
      <c r="D2346" s="16">
        <f t="shared" si="220"/>
        <v>0</v>
      </c>
      <c r="E2346" t="str">
        <f t="shared" si="216"/>
        <v/>
      </c>
      <c r="F2346" s="21" t="str">
        <f>IF('Lay Out'!A2346&gt;1,'Lay Out'!C2346,"")</f>
        <v/>
      </c>
      <c r="G2346">
        <f>'Lay Out'!E2346</f>
        <v>0</v>
      </c>
      <c r="H2346" s="16" t="str">
        <f ca="1">IF('Lay Out'!A2346&gt;3,CONCATENATE('Lay Out'!A2346,RANDBETWEEN(1,99999)),(""))</f>
        <v/>
      </c>
      <c r="I2346" s="16" t="str">
        <f>IF('Lay Out'!A2346&gt;1,'Lay Out'!B2346,"")</f>
        <v/>
      </c>
      <c r="J2346" s="16" t="str">
        <f t="shared" si="217"/>
        <v/>
      </c>
      <c r="K2346" s="16" t="str">
        <f t="shared" si="218"/>
        <v/>
      </c>
      <c r="L2346" s="16" t="str" cm="1">
        <f t="array" ref="L2346">IF(E2346="","",_xlfn.IFS(E2346=18,40,E2346=16,3,E2346=10,10))</f>
        <v/>
      </c>
      <c r="M2346" s="22" t="str">
        <f>IF(E2346=18,'Lay Out'!D2346,IF(E2346=10,'Lay Out'!D2346,IF(E2346=16,'Lay Out'!D2346,"")))</f>
        <v/>
      </c>
      <c r="N2346" s="16" t="str">
        <f>IF(K2346=1,'Lay Out'!G2346,"")</f>
        <v/>
      </c>
      <c r="O2346" s="23" t="str">
        <f>IF(K2346=1,'Lay Out'!$J$25,"")</f>
        <v/>
      </c>
      <c r="P2346">
        <f t="shared" si="219"/>
        <v>90646</v>
      </c>
      <c r="Q2346" s="16" t="str">
        <f>IF(K2346=1,'Lay Out'!F2346,"")</f>
        <v/>
      </c>
    </row>
    <row r="2347" spans="1:17" ht="14.4">
      <c r="A2347" t="str">
        <f>IF(C2347="no",_xlfn.XLOOKUP(D2347,'BASE BANCOS'!B:B,'BASE BANCOS'!C:C,"",0,1),IF(C2347&gt;2,_xlfn.XLOOKUP(D2347,'BASE BANCOS'!A:A,'BASE BANCOS'!C:C,"",0,1),""))</f>
        <v/>
      </c>
      <c r="B2347" s="16" t="str">
        <f>_xlfn.XLOOKUP(A2347,'BASE BANCOS'!C:C,'BASE BANCOS'!B:B,"",0,1)</f>
        <v/>
      </c>
      <c r="C2347" t="str">
        <f t="shared" si="221"/>
        <v/>
      </c>
      <c r="D2347" s="16">
        <f t="shared" si="220"/>
        <v>0</v>
      </c>
      <c r="E2347" t="str">
        <f t="shared" si="216"/>
        <v/>
      </c>
      <c r="F2347" s="21" t="str">
        <f>IF('Lay Out'!A2347&gt;1,'Lay Out'!C2347,"")</f>
        <v/>
      </c>
      <c r="G2347">
        <f>'Lay Out'!E2347</f>
        <v>0</v>
      </c>
      <c r="H2347" s="16" t="str">
        <f ca="1">IF('Lay Out'!A2347&gt;3,CONCATENATE('Lay Out'!A2347,RANDBETWEEN(1,99999)),(""))</f>
        <v/>
      </c>
      <c r="I2347" s="16" t="str">
        <f>IF('Lay Out'!A2347&gt;1,'Lay Out'!B2347,"")</f>
        <v/>
      </c>
      <c r="J2347" s="16" t="str">
        <f t="shared" si="217"/>
        <v/>
      </c>
      <c r="K2347" s="16" t="str">
        <f t="shared" si="218"/>
        <v/>
      </c>
      <c r="L2347" s="16" t="str" cm="1">
        <f t="array" ref="L2347">IF(E2347="","",_xlfn.IFS(E2347=18,40,E2347=16,3,E2347=10,10))</f>
        <v/>
      </c>
      <c r="M2347" s="22" t="str">
        <f>IF(E2347=18,'Lay Out'!D2347,IF(E2347=10,'Lay Out'!D2347,IF(E2347=16,'Lay Out'!D2347,"")))</f>
        <v/>
      </c>
      <c r="N2347" s="16" t="str">
        <f>IF(K2347=1,'Lay Out'!G2347,"")</f>
        <v/>
      </c>
      <c r="O2347" s="23" t="str">
        <f>IF(K2347=1,'Lay Out'!$J$25,"")</f>
        <v/>
      </c>
      <c r="P2347">
        <f t="shared" si="219"/>
        <v>90646</v>
      </c>
      <c r="Q2347" s="16" t="str">
        <f>IF(K2347=1,'Lay Out'!F2347,"")</f>
        <v/>
      </c>
    </row>
    <row r="2348" spans="1:17" ht="14.4">
      <c r="A2348" t="str">
        <f>IF(C2348="no",_xlfn.XLOOKUP(D2348,'BASE BANCOS'!B:B,'BASE BANCOS'!C:C,"",0,1),IF(C2348&gt;2,_xlfn.XLOOKUP(D2348,'BASE BANCOS'!A:A,'BASE BANCOS'!C:C,"",0,1),""))</f>
        <v/>
      </c>
      <c r="B2348" s="16" t="str">
        <f>_xlfn.XLOOKUP(A2348,'BASE BANCOS'!C:C,'BASE BANCOS'!B:B,"",0,1)</f>
        <v/>
      </c>
      <c r="C2348" t="str">
        <f t="shared" si="221"/>
        <v/>
      </c>
      <c r="D2348" s="16">
        <f t="shared" si="220"/>
        <v>0</v>
      </c>
      <c r="E2348" t="str">
        <f t="shared" si="216"/>
        <v/>
      </c>
      <c r="F2348" s="21" t="str">
        <f>IF('Lay Out'!A2348&gt;1,'Lay Out'!C2348,"")</f>
        <v/>
      </c>
      <c r="G2348">
        <f>'Lay Out'!E2348</f>
        <v>0</v>
      </c>
      <c r="H2348" s="16" t="str">
        <f ca="1">IF('Lay Out'!A2348&gt;3,CONCATENATE('Lay Out'!A2348,RANDBETWEEN(1,99999)),(""))</f>
        <v/>
      </c>
      <c r="I2348" s="16" t="str">
        <f>IF('Lay Out'!A2348&gt;1,'Lay Out'!B2348,"")</f>
        <v/>
      </c>
      <c r="J2348" s="16" t="str">
        <f t="shared" si="217"/>
        <v/>
      </c>
      <c r="K2348" s="16" t="str">
        <f t="shared" si="218"/>
        <v/>
      </c>
      <c r="L2348" s="16" t="str" cm="1">
        <f t="array" ref="L2348">IF(E2348="","",_xlfn.IFS(E2348=18,40,E2348=16,3,E2348=10,10))</f>
        <v/>
      </c>
      <c r="M2348" s="22" t="str">
        <f>IF(E2348=18,'Lay Out'!D2348,IF(E2348=10,'Lay Out'!D2348,IF(E2348=16,'Lay Out'!D2348,"")))</f>
        <v/>
      </c>
      <c r="N2348" s="16" t="str">
        <f>IF(K2348=1,'Lay Out'!G2348,"")</f>
        <v/>
      </c>
      <c r="O2348" s="23" t="str">
        <f>IF(K2348=1,'Lay Out'!$J$25,"")</f>
        <v/>
      </c>
      <c r="P2348">
        <f t="shared" si="219"/>
        <v>90646</v>
      </c>
      <c r="Q2348" s="16" t="str">
        <f>IF(K2348=1,'Lay Out'!F2348,"")</f>
        <v/>
      </c>
    </row>
    <row r="2349" spans="1:17" ht="14.4">
      <c r="A2349" t="str">
        <f>IF(C2349="no",_xlfn.XLOOKUP(D2349,'BASE BANCOS'!B:B,'BASE BANCOS'!C:C,"",0,1),IF(C2349&gt;2,_xlfn.XLOOKUP(D2349,'BASE BANCOS'!A:A,'BASE BANCOS'!C:C,"",0,1),""))</f>
        <v/>
      </c>
      <c r="B2349" s="16" t="str">
        <f>_xlfn.XLOOKUP(A2349,'BASE BANCOS'!C:C,'BASE BANCOS'!B:B,"",0,1)</f>
        <v/>
      </c>
      <c r="C2349" t="str">
        <f t="shared" si="221"/>
        <v/>
      </c>
      <c r="D2349" s="16">
        <f t="shared" si="220"/>
        <v>0</v>
      </c>
      <c r="E2349" t="str">
        <f t="shared" si="216"/>
        <v/>
      </c>
      <c r="F2349" s="21" t="str">
        <f>IF('Lay Out'!A2349&gt;1,'Lay Out'!C2349,"")</f>
        <v/>
      </c>
      <c r="G2349">
        <f>'Lay Out'!E2349</f>
        <v>0</v>
      </c>
      <c r="H2349" s="16" t="str">
        <f ca="1">IF('Lay Out'!A2349&gt;3,CONCATENATE('Lay Out'!A2349,RANDBETWEEN(1,99999)),(""))</f>
        <v/>
      </c>
      <c r="I2349" s="16" t="str">
        <f>IF('Lay Out'!A2349&gt;1,'Lay Out'!B2349,"")</f>
        <v/>
      </c>
      <c r="J2349" s="16" t="str">
        <f t="shared" si="217"/>
        <v/>
      </c>
      <c r="K2349" s="16" t="str">
        <f t="shared" si="218"/>
        <v/>
      </c>
      <c r="L2349" s="16" t="str" cm="1">
        <f t="array" ref="L2349">IF(E2349="","",_xlfn.IFS(E2349=18,40,E2349=16,3,E2349=10,10))</f>
        <v/>
      </c>
      <c r="M2349" s="22" t="str">
        <f>IF(E2349=18,'Lay Out'!D2349,IF(E2349=10,'Lay Out'!D2349,IF(E2349=16,'Lay Out'!D2349,"")))</f>
        <v/>
      </c>
      <c r="N2349" s="16" t="str">
        <f>IF(K2349=1,'Lay Out'!G2349,"")</f>
        <v/>
      </c>
      <c r="O2349" s="23" t="str">
        <f>IF(K2349=1,'Lay Out'!$J$25,"")</f>
        <v/>
      </c>
      <c r="P2349">
        <f t="shared" si="219"/>
        <v>90646</v>
      </c>
      <c r="Q2349" s="16" t="str">
        <f>IF(K2349=1,'Lay Out'!F2349,"")</f>
        <v/>
      </c>
    </row>
    <row r="2350" spans="1:17" ht="14.4">
      <c r="A2350" t="str">
        <f>IF(C2350="no",_xlfn.XLOOKUP(D2350,'BASE BANCOS'!B:B,'BASE BANCOS'!C:C,"",0,1),IF(C2350&gt;2,_xlfn.XLOOKUP(D2350,'BASE BANCOS'!A:A,'BASE BANCOS'!C:C,"",0,1),""))</f>
        <v/>
      </c>
      <c r="B2350" s="16" t="str">
        <f>_xlfn.XLOOKUP(A2350,'BASE BANCOS'!C:C,'BASE BANCOS'!B:B,"",0,1)</f>
        <v/>
      </c>
      <c r="C2350" t="str">
        <f t="shared" si="221"/>
        <v/>
      </c>
      <c r="D2350" s="16">
        <f t="shared" si="220"/>
        <v>0</v>
      </c>
      <c r="E2350" t="str">
        <f t="shared" si="216"/>
        <v/>
      </c>
      <c r="F2350" s="21" t="str">
        <f>IF('Lay Out'!A2350&gt;1,'Lay Out'!C2350,"")</f>
        <v/>
      </c>
      <c r="G2350">
        <f>'Lay Out'!E2350</f>
        <v>0</v>
      </c>
      <c r="H2350" s="16" t="str">
        <f ca="1">IF('Lay Out'!A2350&gt;3,CONCATENATE('Lay Out'!A2350,RANDBETWEEN(1,99999)),(""))</f>
        <v/>
      </c>
      <c r="I2350" s="16" t="str">
        <f>IF('Lay Out'!A2350&gt;1,'Lay Out'!B2350,"")</f>
        <v/>
      </c>
      <c r="J2350" s="16" t="str">
        <f t="shared" si="217"/>
        <v/>
      </c>
      <c r="K2350" s="16" t="str">
        <f t="shared" si="218"/>
        <v/>
      </c>
      <c r="L2350" s="16" t="str" cm="1">
        <f t="array" ref="L2350">IF(E2350="","",_xlfn.IFS(E2350=18,40,E2350=16,3,E2350=10,10))</f>
        <v/>
      </c>
      <c r="M2350" s="22" t="str">
        <f>IF(E2350=18,'Lay Out'!D2350,IF(E2350=10,'Lay Out'!D2350,IF(E2350=16,'Lay Out'!D2350,"")))</f>
        <v/>
      </c>
      <c r="N2350" s="16" t="str">
        <f>IF(K2350=1,'Lay Out'!G2350,"")</f>
        <v/>
      </c>
      <c r="O2350" s="23" t="str">
        <f>IF(K2350=1,'Lay Out'!$J$25,"")</f>
        <v/>
      </c>
      <c r="P2350">
        <f t="shared" si="219"/>
        <v>90646</v>
      </c>
      <c r="Q2350" s="16" t="str">
        <f>IF(K2350=1,'Lay Out'!F2350,"")</f>
        <v/>
      </c>
    </row>
    <row r="2351" spans="1:17" ht="14.4">
      <c r="A2351" t="str">
        <f>IF(C2351="no",_xlfn.XLOOKUP(D2351,'BASE BANCOS'!B:B,'BASE BANCOS'!C:C,"",0,1),IF(C2351&gt;2,_xlfn.XLOOKUP(D2351,'BASE BANCOS'!A:A,'BASE BANCOS'!C:C,"",0,1),""))</f>
        <v/>
      </c>
      <c r="B2351" s="16" t="str">
        <f>_xlfn.XLOOKUP(A2351,'BASE BANCOS'!C:C,'BASE BANCOS'!B:B,"",0,1)</f>
        <v/>
      </c>
      <c r="C2351" t="str">
        <f t="shared" si="221"/>
        <v/>
      </c>
      <c r="D2351" s="16">
        <f t="shared" si="220"/>
        <v>0</v>
      </c>
      <c r="E2351" t="str">
        <f t="shared" si="216"/>
        <v/>
      </c>
      <c r="F2351" s="21" t="str">
        <f>IF('Lay Out'!A2351&gt;1,'Lay Out'!C2351,"")</f>
        <v/>
      </c>
      <c r="G2351">
        <f>'Lay Out'!E2351</f>
        <v>0</v>
      </c>
      <c r="H2351" s="16" t="str">
        <f ca="1">IF('Lay Out'!A2351&gt;3,CONCATENATE('Lay Out'!A2351,RANDBETWEEN(1,99999)),(""))</f>
        <v/>
      </c>
      <c r="I2351" s="16" t="str">
        <f>IF('Lay Out'!A2351&gt;1,'Lay Out'!B2351,"")</f>
        <v/>
      </c>
      <c r="J2351" s="16" t="str">
        <f t="shared" si="217"/>
        <v/>
      </c>
      <c r="K2351" s="16" t="str">
        <f t="shared" si="218"/>
        <v/>
      </c>
      <c r="L2351" s="16" t="str" cm="1">
        <f t="array" ref="L2351">IF(E2351="","",_xlfn.IFS(E2351=18,40,E2351=16,3,E2351=10,10))</f>
        <v/>
      </c>
      <c r="M2351" s="22" t="str">
        <f>IF(E2351=18,'Lay Out'!D2351,IF(E2351=10,'Lay Out'!D2351,IF(E2351=16,'Lay Out'!D2351,"")))</f>
        <v/>
      </c>
      <c r="N2351" s="16" t="str">
        <f>IF(K2351=1,'Lay Out'!G2351,"")</f>
        <v/>
      </c>
      <c r="O2351" s="23" t="str">
        <f>IF(K2351=1,'Lay Out'!$J$25,"")</f>
        <v/>
      </c>
      <c r="P2351">
        <f t="shared" si="219"/>
        <v>90646</v>
      </c>
      <c r="Q2351" s="16" t="str">
        <f>IF(K2351=1,'Lay Out'!F2351,"")</f>
        <v/>
      </c>
    </row>
    <row r="2352" spans="1:17" ht="14.4">
      <c r="A2352" t="str">
        <f>IF(C2352="no",_xlfn.XLOOKUP(D2352,'BASE BANCOS'!B:B,'BASE BANCOS'!C:C,"",0,1),IF(C2352&gt;2,_xlfn.XLOOKUP(D2352,'BASE BANCOS'!A:A,'BASE BANCOS'!C:C,"",0,1),""))</f>
        <v/>
      </c>
      <c r="B2352" s="16" t="str">
        <f>_xlfn.XLOOKUP(A2352,'BASE BANCOS'!C:C,'BASE BANCOS'!B:B,"",0,1)</f>
        <v/>
      </c>
      <c r="C2352" t="str">
        <f t="shared" si="221"/>
        <v/>
      </c>
      <c r="D2352" s="16">
        <f t="shared" si="220"/>
        <v>0</v>
      </c>
      <c r="E2352" t="str">
        <f t="shared" si="216"/>
        <v/>
      </c>
      <c r="F2352" s="21" t="str">
        <f>IF('Lay Out'!A2352&gt;1,'Lay Out'!C2352,"")</f>
        <v/>
      </c>
      <c r="G2352">
        <f>'Lay Out'!E2352</f>
        <v>0</v>
      </c>
      <c r="H2352" s="16" t="str">
        <f ca="1">IF('Lay Out'!A2352&gt;3,CONCATENATE('Lay Out'!A2352,RANDBETWEEN(1,99999)),(""))</f>
        <v/>
      </c>
      <c r="I2352" s="16" t="str">
        <f>IF('Lay Out'!A2352&gt;1,'Lay Out'!B2352,"")</f>
        <v/>
      </c>
      <c r="J2352" s="16" t="str">
        <f t="shared" si="217"/>
        <v/>
      </c>
      <c r="K2352" s="16" t="str">
        <f t="shared" si="218"/>
        <v/>
      </c>
      <c r="L2352" s="16" t="str" cm="1">
        <f t="array" ref="L2352">IF(E2352="","",_xlfn.IFS(E2352=18,40,E2352=16,3,E2352=10,10))</f>
        <v/>
      </c>
      <c r="M2352" s="22" t="str">
        <f>IF(E2352=18,'Lay Out'!D2352,IF(E2352=10,'Lay Out'!D2352,IF(E2352=16,'Lay Out'!D2352,"")))</f>
        <v/>
      </c>
      <c r="N2352" s="16" t="str">
        <f>IF(K2352=1,'Lay Out'!G2352,"")</f>
        <v/>
      </c>
      <c r="O2352" s="23" t="str">
        <f>IF(K2352=1,'Lay Out'!$J$25,"")</f>
        <v/>
      </c>
      <c r="P2352">
        <f t="shared" si="219"/>
        <v>90646</v>
      </c>
      <c r="Q2352" s="16" t="str">
        <f>IF(K2352=1,'Lay Out'!F2352,"")</f>
        <v/>
      </c>
    </row>
    <row r="2353" spans="1:17" ht="14.4">
      <c r="A2353" t="str">
        <f>IF(C2353="no",_xlfn.XLOOKUP(D2353,'BASE BANCOS'!B:B,'BASE BANCOS'!C:C,"",0,1),IF(C2353&gt;2,_xlfn.XLOOKUP(D2353,'BASE BANCOS'!A:A,'BASE BANCOS'!C:C,"",0,1),""))</f>
        <v/>
      </c>
      <c r="B2353" s="16" t="str">
        <f>_xlfn.XLOOKUP(A2353,'BASE BANCOS'!C:C,'BASE BANCOS'!B:B,"",0,1)</f>
        <v/>
      </c>
      <c r="C2353" t="str">
        <f t="shared" si="221"/>
        <v/>
      </c>
      <c r="D2353" s="16">
        <f t="shared" si="220"/>
        <v>0</v>
      </c>
      <c r="E2353" t="str">
        <f t="shared" si="216"/>
        <v/>
      </c>
      <c r="F2353" s="21" t="str">
        <f>IF('Lay Out'!A2353&gt;1,'Lay Out'!C2353,"")</f>
        <v/>
      </c>
      <c r="G2353">
        <f>'Lay Out'!E2353</f>
        <v>0</v>
      </c>
      <c r="H2353" s="16" t="str">
        <f ca="1">IF('Lay Out'!A2353&gt;3,CONCATENATE('Lay Out'!A2353,RANDBETWEEN(1,99999)),(""))</f>
        <v/>
      </c>
      <c r="I2353" s="16" t="str">
        <f>IF('Lay Out'!A2353&gt;1,'Lay Out'!B2353,"")</f>
        <v/>
      </c>
      <c r="J2353" s="16" t="str">
        <f t="shared" si="217"/>
        <v/>
      </c>
      <c r="K2353" s="16" t="str">
        <f t="shared" si="218"/>
        <v/>
      </c>
      <c r="L2353" s="16" t="str" cm="1">
        <f t="array" ref="L2353">IF(E2353="","",_xlfn.IFS(E2353=18,40,E2353=16,3,E2353=10,10))</f>
        <v/>
      </c>
      <c r="M2353" s="22" t="str">
        <f>IF(E2353=18,'Lay Out'!D2353,IF(E2353=10,'Lay Out'!D2353,IF(E2353=16,'Lay Out'!D2353,"")))</f>
        <v/>
      </c>
      <c r="N2353" s="16" t="str">
        <f>IF(K2353=1,'Lay Out'!G2353,"")</f>
        <v/>
      </c>
      <c r="O2353" s="23" t="str">
        <f>IF(K2353=1,'Lay Out'!$J$25,"")</f>
        <v/>
      </c>
      <c r="P2353">
        <f t="shared" si="219"/>
        <v>90646</v>
      </c>
      <c r="Q2353" s="16" t="str">
        <f>IF(K2353=1,'Lay Out'!F2353,"")</f>
        <v/>
      </c>
    </row>
    <row r="2354" spans="1:17" ht="14.4">
      <c r="A2354" t="str">
        <f>IF(C2354="no",_xlfn.XLOOKUP(D2354,'BASE BANCOS'!B:B,'BASE BANCOS'!C:C,"",0,1),IF(C2354&gt;2,_xlfn.XLOOKUP(D2354,'BASE BANCOS'!A:A,'BASE BANCOS'!C:C,"",0,1),""))</f>
        <v/>
      </c>
      <c r="B2354" s="16" t="str">
        <f>_xlfn.XLOOKUP(A2354,'BASE BANCOS'!C:C,'BASE BANCOS'!B:B,"",0,1)</f>
        <v/>
      </c>
      <c r="C2354" t="str">
        <f t="shared" si="221"/>
        <v/>
      </c>
      <c r="D2354" s="16">
        <f t="shared" si="220"/>
        <v>0</v>
      </c>
      <c r="E2354" t="str">
        <f t="shared" si="216"/>
        <v/>
      </c>
      <c r="F2354" s="21" t="str">
        <f>IF('Lay Out'!A2354&gt;1,'Lay Out'!C2354,"")</f>
        <v/>
      </c>
      <c r="G2354">
        <f>'Lay Out'!E2354</f>
        <v>0</v>
      </c>
      <c r="H2354" s="16" t="str">
        <f ca="1">IF('Lay Out'!A2354&gt;3,CONCATENATE('Lay Out'!A2354,RANDBETWEEN(1,99999)),(""))</f>
        <v/>
      </c>
      <c r="I2354" s="16" t="str">
        <f>IF('Lay Out'!A2354&gt;1,'Lay Out'!B2354,"")</f>
        <v/>
      </c>
      <c r="J2354" s="16" t="str">
        <f t="shared" si="217"/>
        <v/>
      </c>
      <c r="K2354" s="16" t="str">
        <f t="shared" si="218"/>
        <v/>
      </c>
      <c r="L2354" s="16" t="str" cm="1">
        <f t="array" ref="L2354">IF(E2354="","",_xlfn.IFS(E2354=18,40,E2354=16,3,E2354=10,10))</f>
        <v/>
      </c>
      <c r="M2354" s="22" t="str">
        <f>IF(E2354=18,'Lay Out'!D2354,IF(E2354=10,'Lay Out'!D2354,IF(E2354=16,'Lay Out'!D2354,"")))</f>
        <v/>
      </c>
      <c r="N2354" s="16" t="str">
        <f>IF(K2354=1,'Lay Out'!G2354,"")</f>
        <v/>
      </c>
      <c r="O2354" s="23" t="str">
        <f>IF(K2354=1,'Lay Out'!$J$25,"")</f>
        <v/>
      </c>
      <c r="P2354">
        <f t="shared" si="219"/>
        <v>90646</v>
      </c>
      <c r="Q2354" s="16" t="str">
        <f>IF(K2354=1,'Lay Out'!F2354,"")</f>
        <v/>
      </c>
    </row>
    <row r="2355" spans="1:17" ht="14.4">
      <c r="A2355" t="str">
        <f>IF(C2355="no",_xlfn.XLOOKUP(D2355,'BASE BANCOS'!B:B,'BASE BANCOS'!C:C,"",0,1),IF(C2355&gt;2,_xlfn.XLOOKUP(D2355,'BASE BANCOS'!A:A,'BASE BANCOS'!C:C,"",0,1),""))</f>
        <v/>
      </c>
      <c r="B2355" s="16" t="str">
        <f>_xlfn.XLOOKUP(A2355,'BASE BANCOS'!C:C,'BASE BANCOS'!B:B,"",0,1)</f>
        <v/>
      </c>
      <c r="C2355" t="str">
        <f t="shared" si="221"/>
        <v/>
      </c>
      <c r="D2355" s="16">
        <f t="shared" si="220"/>
        <v>0</v>
      </c>
      <c r="E2355" t="str">
        <f t="shared" si="216"/>
        <v/>
      </c>
      <c r="F2355" s="21" t="str">
        <f>IF('Lay Out'!A2355&gt;1,'Lay Out'!C2355,"")</f>
        <v/>
      </c>
      <c r="G2355">
        <f>'Lay Out'!E2355</f>
        <v>0</v>
      </c>
      <c r="H2355" s="16" t="str">
        <f ca="1">IF('Lay Out'!A2355&gt;3,CONCATENATE('Lay Out'!A2355,RANDBETWEEN(1,99999)),(""))</f>
        <v/>
      </c>
      <c r="I2355" s="16" t="str">
        <f>IF('Lay Out'!A2355&gt;1,'Lay Out'!B2355,"")</f>
        <v/>
      </c>
      <c r="J2355" s="16" t="str">
        <f t="shared" si="217"/>
        <v/>
      </c>
      <c r="K2355" s="16" t="str">
        <f t="shared" si="218"/>
        <v/>
      </c>
      <c r="L2355" s="16" t="str" cm="1">
        <f t="array" ref="L2355">IF(E2355="","",_xlfn.IFS(E2355=18,40,E2355=16,3,E2355=10,10))</f>
        <v/>
      </c>
      <c r="M2355" s="22" t="str">
        <f>IF(E2355=18,'Lay Out'!D2355,IF(E2355=10,'Lay Out'!D2355,IF(E2355=16,'Lay Out'!D2355,"")))</f>
        <v/>
      </c>
      <c r="N2355" s="16" t="str">
        <f>IF(K2355=1,'Lay Out'!G2355,"")</f>
        <v/>
      </c>
      <c r="O2355" s="23" t="str">
        <f>IF(K2355=1,'Lay Out'!$J$25,"")</f>
        <v/>
      </c>
      <c r="P2355">
        <f t="shared" si="219"/>
        <v>90646</v>
      </c>
      <c r="Q2355" s="16" t="str">
        <f>IF(K2355=1,'Lay Out'!F2355,"")</f>
        <v/>
      </c>
    </row>
    <row r="2356" spans="1:17" ht="14.4">
      <c r="A2356" t="str">
        <f>IF(C2356="no",_xlfn.XLOOKUP(D2356,'BASE BANCOS'!B:B,'BASE BANCOS'!C:C,"",0,1),IF(C2356&gt;2,_xlfn.XLOOKUP(D2356,'BASE BANCOS'!A:A,'BASE BANCOS'!C:C,"",0,1),""))</f>
        <v/>
      </c>
      <c r="B2356" s="16" t="str">
        <f>_xlfn.XLOOKUP(A2356,'BASE BANCOS'!C:C,'BASE BANCOS'!B:B,"",0,1)</f>
        <v/>
      </c>
      <c r="C2356" t="str">
        <f t="shared" si="221"/>
        <v/>
      </c>
      <c r="D2356" s="16">
        <f t="shared" si="220"/>
        <v>0</v>
      </c>
      <c r="E2356" t="str">
        <f t="shared" si="216"/>
        <v/>
      </c>
      <c r="F2356" s="21" t="str">
        <f>IF('Lay Out'!A2356&gt;1,'Lay Out'!C2356,"")</f>
        <v/>
      </c>
      <c r="G2356">
        <f>'Lay Out'!E2356</f>
        <v>0</v>
      </c>
      <c r="H2356" s="16" t="str">
        <f ca="1">IF('Lay Out'!A2356&gt;3,CONCATENATE('Lay Out'!A2356,RANDBETWEEN(1,99999)),(""))</f>
        <v/>
      </c>
      <c r="I2356" s="16" t="str">
        <f>IF('Lay Out'!A2356&gt;1,'Lay Out'!B2356,"")</f>
        <v/>
      </c>
      <c r="J2356" s="16" t="str">
        <f t="shared" si="217"/>
        <v/>
      </c>
      <c r="K2356" s="16" t="str">
        <f t="shared" si="218"/>
        <v/>
      </c>
      <c r="L2356" s="16" t="str" cm="1">
        <f t="array" ref="L2356">IF(E2356="","",_xlfn.IFS(E2356=18,40,E2356=16,3,E2356=10,10))</f>
        <v/>
      </c>
      <c r="M2356" s="22" t="str">
        <f>IF(E2356=18,'Lay Out'!D2356,IF(E2356=10,'Lay Out'!D2356,IF(E2356=16,'Lay Out'!D2356,"")))</f>
        <v/>
      </c>
      <c r="N2356" s="16" t="str">
        <f>IF(K2356=1,'Lay Out'!G2356,"")</f>
        <v/>
      </c>
      <c r="O2356" s="23" t="str">
        <f>IF(K2356=1,'Lay Out'!$J$25,"")</f>
        <v/>
      </c>
      <c r="P2356">
        <f t="shared" si="219"/>
        <v>90646</v>
      </c>
      <c r="Q2356" s="16" t="str">
        <f>IF(K2356=1,'Lay Out'!F2356,"")</f>
        <v/>
      </c>
    </row>
    <row r="2357" spans="1:17" ht="14.4">
      <c r="A2357" t="str">
        <f>IF(C2357="no",_xlfn.XLOOKUP(D2357,'BASE BANCOS'!B:B,'BASE BANCOS'!C:C,"",0,1),IF(C2357&gt;2,_xlfn.XLOOKUP(D2357,'BASE BANCOS'!A:A,'BASE BANCOS'!C:C,"",0,1),""))</f>
        <v/>
      </c>
      <c r="B2357" s="16" t="str">
        <f>_xlfn.XLOOKUP(A2357,'BASE BANCOS'!C:C,'BASE BANCOS'!B:B,"",0,1)</f>
        <v/>
      </c>
      <c r="C2357" t="str">
        <f t="shared" si="221"/>
        <v/>
      </c>
      <c r="D2357" s="16">
        <f t="shared" si="220"/>
        <v>0</v>
      </c>
      <c r="E2357" t="str">
        <f t="shared" si="216"/>
        <v/>
      </c>
      <c r="F2357" s="21" t="str">
        <f>IF('Lay Out'!A2357&gt;1,'Lay Out'!C2357,"")</f>
        <v/>
      </c>
      <c r="G2357">
        <f>'Lay Out'!E2357</f>
        <v>0</v>
      </c>
      <c r="H2357" s="16" t="str">
        <f ca="1">IF('Lay Out'!A2357&gt;3,CONCATENATE('Lay Out'!A2357,RANDBETWEEN(1,99999)),(""))</f>
        <v/>
      </c>
      <c r="I2357" s="16" t="str">
        <f>IF('Lay Out'!A2357&gt;1,'Lay Out'!B2357,"")</f>
        <v/>
      </c>
      <c r="J2357" s="16" t="str">
        <f t="shared" si="217"/>
        <v/>
      </c>
      <c r="K2357" s="16" t="str">
        <f t="shared" si="218"/>
        <v/>
      </c>
      <c r="L2357" s="16" t="str" cm="1">
        <f t="array" ref="L2357">IF(E2357="","",_xlfn.IFS(E2357=18,40,E2357=16,3,E2357=10,10))</f>
        <v/>
      </c>
      <c r="M2357" s="22" t="str">
        <f>IF(E2357=18,'Lay Out'!D2357,IF(E2357=10,'Lay Out'!D2357,IF(E2357=16,'Lay Out'!D2357,"")))</f>
        <v/>
      </c>
      <c r="N2357" s="16" t="str">
        <f>IF(K2357=1,'Lay Out'!G2357,"")</f>
        <v/>
      </c>
      <c r="O2357" s="23" t="str">
        <f>IF(K2357=1,'Lay Out'!$J$25,"")</f>
        <v/>
      </c>
      <c r="P2357">
        <f t="shared" si="219"/>
        <v>90646</v>
      </c>
      <c r="Q2357" s="16" t="str">
        <f>IF(K2357=1,'Lay Out'!F2357,"")</f>
        <v/>
      </c>
    </row>
    <row r="2358" spans="1:17" ht="14.4">
      <c r="A2358" t="str">
        <f>IF(C2358="no",_xlfn.XLOOKUP(D2358,'BASE BANCOS'!B:B,'BASE BANCOS'!C:C,"",0,1),IF(C2358&gt;2,_xlfn.XLOOKUP(D2358,'BASE BANCOS'!A:A,'BASE BANCOS'!C:C,"",0,1),""))</f>
        <v/>
      </c>
      <c r="B2358" s="16" t="str">
        <f>_xlfn.XLOOKUP(A2358,'BASE BANCOS'!C:C,'BASE BANCOS'!B:B,"",0,1)</f>
        <v/>
      </c>
      <c r="C2358" t="str">
        <f t="shared" si="221"/>
        <v/>
      </c>
      <c r="D2358" s="16">
        <f t="shared" si="220"/>
        <v>0</v>
      </c>
      <c r="E2358" t="str">
        <f t="shared" si="216"/>
        <v/>
      </c>
      <c r="F2358" s="21" t="str">
        <f>IF('Lay Out'!A2358&gt;1,'Lay Out'!C2358,"")</f>
        <v/>
      </c>
      <c r="G2358">
        <f>'Lay Out'!E2358</f>
        <v>0</v>
      </c>
      <c r="H2358" s="16" t="str">
        <f ca="1">IF('Lay Out'!A2358&gt;3,CONCATENATE('Lay Out'!A2358,RANDBETWEEN(1,99999)),(""))</f>
        <v/>
      </c>
      <c r="I2358" s="16" t="str">
        <f>IF('Lay Out'!A2358&gt;1,'Lay Out'!B2358,"")</f>
        <v/>
      </c>
      <c r="J2358" s="16" t="str">
        <f t="shared" si="217"/>
        <v/>
      </c>
      <c r="K2358" s="16" t="str">
        <f t="shared" si="218"/>
        <v/>
      </c>
      <c r="L2358" s="16" t="str" cm="1">
        <f t="array" ref="L2358">IF(E2358="","",_xlfn.IFS(E2358=18,40,E2358=16,3,E2358=10,10))</f>
        <v/>
      </c>
      <c r="M2358" s="22" t="str">
        <f>IF(E2358=18,'Lay Out'!D2358,IF(E2358=10,'Lay Out'!D2358,IF(E2358=16,'Lay Out'!D2358,"")))</f>
        <v/>
      </c>
      <c r="N2358" s="16" t="str">
        <f>IF(K2358=1,'Lay Out'!G2358,"")</f>
        <v/>
      </c>
      <c r="O2358" s="23" t="str">
        <f>IF(K2358=1,'Lay Out'!$J$25,"")</f>
        <v/>
      </c>
      <c r="P2358">
        <f t="shared" si="219"/>
        <v>90646</v>
      </c>
      <c r="Q2358" s="16" t="str">
        <f>IF(K2358=1,'Lay Out'!F2358,"")</f>
        <v/>
      </c>
    </row>
    <row r="2359" spans="1:17" ht="14.4">
      <c r="A2359" t="str">
        <f>IF(C2359="no",_xlfn.XLOOKUP(D2359,'BASE BANCOS'!B:B,'BASE BANCOS'!C:C,"",0,1),IF(C2359&gt;2,_xlfn.XLOOKUP(D2359,'BASE BANCOS'!A:A,'BASE BANCOS'!C:C,"",0,1),""))</f>
        <v/>
      </c>
      <c r="B2359" s="16" t="str">
        <f>_xlfn.XLOOKUP(A2359,'BASE BANCOS'!C:C,'BASE BANCOS'!B:B,"",0,1)</f>
        <v/>
      </c>
      <c r="C2359" t="str">
        <f t="shared" si="221"/>
        <v/>
      </c>
      <c r="D2359" s="16">
        <f t="shared" si="220"/>
        <v>0</v>
      </c>
      <c r="E2359" t="str">
        <f t="shared" si="216"/>
        <v/>
      </c>
      <c r="F2359" s="21" t="str">
        <f>IF('Lay Out'!A2359&gt;1,'Lay Out'!C2359,"")</f>
        <v/>
      </c>
      <c r="G2359">
        <f>'Lay Out'!E2359</f>
        <v>0</v>
      </c>
      <c r="H2359" s="16" t="str">
        <f ca="1">IF('Lay Out'!A2359&gt;3,CONCATENATE('Lay Out'!A2359,RANDBETWEEN(1,99999)),(""))</f>
        <v/>
      </c>
      <c r="I2359" s="16" t="str">
        <f>IF('Lay Out'!A2359&gt;1,'Lay Out'!B2359,"")</f>
        <v/>
      </c>
      <c r="J2359" s="16" t="str">
        <f t="shared" si="217"/>
        <v/>
      </c>
      <c r="K2359" s="16" t="str">
        <f t="shared" si="218"/>
        <v/>
      </c>
      <c r="L2359" s="16" t="str" cm="1">
        <f t="array" ref="L2359">IF(E2359="","",_xlfn.IFS(E2359=18,40,E2359=16,3,E2359=10,10))</f>
        <v/>
      </c>
      <c r="M2359" s="22" t="str">
        <f>IF(E2359=18,'Lay Out'!D2359,IF(E2359=10,'Lay Out'!D2359,IF(E2359=16,'Lay Out'!D2359,"")))</f>
        <v/>
      </c>
      <c r="N2359" s="16" t="str">
        <f>IF(K2359=1,'Lay Out'!G2359,"")</f>
        <v/>
      </c>
      <c r="O2359" s="23" t="str">
        <f>IF(K2359=1,'Lay Out'!$J$25,"")</f>
        <v/>
      </c>
      <c r="P2359">
        <f t="shared" si="219"/>
        <v>90646</v>
      </c>
      <c r="Q2359" s="16" t="str">
        <f>IF(K2359=1,'Lay Out'!F2359,"")</f>
        <v/>
      </c>
    </row>
    <row r="2360" spans="1:17" ht="14.4">
      <c r="A2360" t="str">
        <f>IF(C2360="no",_xlfn.XLOOKUP(D2360,'BASE BANCOS'!B:B,'BASE BANCOS'!C:C,"",0,1),IF(C2360&gt;2,_xlfn.XLOOKUP(D2360,'BASE BANCOS'!A:A,'BASE BANCOS'!C:C,"",0,1),""))</f>
        <v/>
      </c>
      <c r="B2360" s="16" t="str">
        <f>_xlfn.XLOOKUP(A2360,'BASE BANCOS'!C:C,'BASE BANCOS'!B:B,"",0,1)</f>
        <v/>
      </c>
      <c r="C2360" t="str">
        <f t="shared" si="221"/>
        <v/>
      </c>
      <c r="D2360" s="16">
        <f t="shared" si="220"/>
        <v>0</v>
      </c>
      <c r="E2360" t="str">
        <f t="shared" si="216"/>
        <v/>
      </c>
      <c r="F2360" s="21" t="str">
        <f>IF('Lay Out'!A2360&gt;1,'Lay Out'!C2360,"")</f>
        <v/>
      </c>
      <c r="G2360">
        <f>'Lay Out'!E2360</f>
        <v>0</v>
      </c>
      <c r="H2360" s="16" t="str">
        <f ca="1">IF('Lay Out'!A2360&gt;3,CONCATENATE('Lay Out'!A2360,RANDBETWEEN(1,99999)),(""))</f>
        <v/>
      </c>
      <c r="I2360" s="16" t="str">
        <f>IF('Lay Out'!A2360&gt;1,'Lay Out'!B2360,"")</f>
        <v/>
      </c>
      <c r="J2360" s="16" t="str">
        <f t="shared" si="217"/>
        <v/>
      </c>
      <c r="K2360" s="16" t="str">
        <f t="shared" si="218"/>
        <v/>
      </c>
      <c r="L2360" s="16" t="str" cm="1">
        <f t="array" ref="L2360">IF(E2360="","",_xlfn.IFS(E2360=18,40,E2360=16,3,E2360=10,10))</f>
        <v/>
      </c>
      <c r="M2360" s="22" t="str">
        <f>IF(E2360=18,'Lay Out'!D2360,IF(E2360=10,'Lay Out'!D2360,IF(E2360=16,'Lay Out'!D2360,"")))</f>
        <v/>
      </c>
      <c r="N2360" s="16" t="str">
        <f>IF(K2360=1,'Lay Out'!G2360,"")</f>
        <v/>
      </c>
      <c r="O2360" s="23" t="str">
        <f>IF(K2360=1,'Lay Out'!$J$25,"")</f>
        <v/>
      </c>
      <c r="P2360">
        <f t="shared" si="219"/>
        <v>90646</v>
      </c>
      <c r="Q2360" s="16" t="str">
        <f>IF(K2360=1,'Lay Out'!F2360,"")</f>
        <v/>
      </c>
    </row>
    <row r="2361" spans="1:17" ht="14.4">
      <c r="A2361" t="str">
        <f>IF(C2361="no",_xlfn.XLOOKUP(D2361,'BASE BANCOS'!B:B,'BASE BANCOS'!C:C,"",0,1),IF(C2361&gt;2,_xlfn.XLOOKUP(D2361,'BASE BANCOS'!A:A,'BASE BANCOS'!C:C,"",0,1),""))</f>
        <v/>
      </c>
      <c r="B2361" s="16" t="str">
        <f>_xlfn.XLOOKUP(A2361,'BASE BANCOS'!C:C,'BASE BANCOS'!B:B,"",0,1)</f>
        <v/>
      </c>
      <c r="C2361" t="str">
        <f t="shared" si="221"/>
        <v/>
      </c>
      <c r="D2361" s="16">
        <f t="shared" si="220"/>
        <v>0</v>
      </c>
      <c r="E2361" t="str">
        <f t="shared" si="216"/>
        <v/>
      </c>
      <c r="F2361" s="21" t="str">
        <f>IF('Lay Out'!A2361&gt;1,'Lay Out'!C2361,"")</f>
        <v/>
      </c>
      <c r="G2361">
        <f>'Lay Out'!E2361</f>
        <v>0</v>
      </c>
      <c r="H2361" s="16" t="str">
        <f ca="1">IF('Lay Out'!A2361&gt;3,CONCATENATE('Lay Out'!A2361,RANDBETWEEN(1,99999)),(""))</f>
        <v/>
      </c>
      <c r="I2361" s="16" t="str">
        <f>IF('Lay Out'!A2361&gt;1,'Lay Out'!B2361,"")</f>
        <v/>
      </c>
      <c r="J2361" s="16" t="str">
        <f t="shared" si="217"/>
        <v/>
      </c>
      <c r="K2361" s="16" t="str">
        <f t="shared" si="218"/>
        <v/>
      </c>
      <c r="L2361" s="16" t="str" cm="1">
        <f t="array" ref="L2361">IF(E2361="","",_xlfn.IFS(E2361=18,40,E2361=16,3,E2361=10,10))</f>
        <v/>
      </c>
      <c r="M2361" s="22" t="str">
        <f>IF(E2361=18,'Lay Out'!D2361,IF(E2361=10,'Lay Out'!D2361,IF(E2361=16,'Lay Out'!D2361,"")))</f>
        <v/>
      </c>
      <c r="N2361" s="16" t="str">
        <f>IF(K2361=1,'Lay Out'!G2361,"")</f>
        <v/>
      </c>
      <c r="O2361" s="23" t="str">
        <f>IF(K2361=1,'Lay Out'!$J$25,"")</f>
        <v/>
      </c>
      <c r="P2361">
        <f t="shared" si="219"/>
        <v>90646</v>
      </c>
      <c r="Q2361" s="16" t="str">
        <f>IF(K2361=1,'Lay Out'!F2361,"")</f>
        <v/>
      </c>
    </row>
    <row r="2362" spans="1:17" ht="14.4">
      <c r="A2362" t="str">
        <f>IF(C2362="no",_xlfn.XLOOKUP(D2362,'BASE BANCOS'!B:B,'BASE BANCOS'!C:C,"",0,1),IF(C2362&gt;2,_xlfn.XLOOKUP(D2362,'BASE BANCOS'!A:A,'BASE BANCOS'!C:C,"",0,1),""))</f>
        <v/>
      </c>
      <c r="B2362" s="16" t="str">
        <f>_xlfn.XLOOKUP(A2362,'BASE BANCOS'!C:C,'BASE BANCOS'!B:B,"",0,1)</f>
        <v/>
      </c>
      <c r="C2362" t="str">
        <f t="shared" si="221"/>
        <v/>
      </c>
      <c r="D2362" s="16">
        <f t="shared" si="220"/>
        <v>0</v>
      </c>
      <c r="E2362" t="str">
        <f t="shared" si="216"/>
        <v/>
      </c>
      <c r="F2362" s="21" t="str">
        <f>IF('Lay Out'!A2362&gt;1,'Lay Out'!C2362,"")</f>
        <v/>
      </c>
      <c r="G2362">
        <f>'Lay Out'!E2362</f>
        <v>0</v>
      </c>
      <c r="H2362" s="16" t="str">
        <f ca="1">IF('Lay Out'!A2362&gt;3,CONCATENATE('Lay Out'!A2362,RANDBETWEEN(1,99999)),(""))</f>
        <v/>
      </c>
      <c r="I2362" s="16" t="str">
        <f>IF('Lay Out'!A2362&gt;1,'Lay Out'!B2362,"")</f>
        <v/>
      </c>
      <c r="J2362" s="16" t="str">
        <f t="shared" si="217"/>
        <v/>
      </c>
      <c r="K2362" s="16" t="str">
        <f t="shared" si="218"/>
        <v/>
      </c>
      <c r="L2362" s="16" t="str" cm="1">
        <f t="array" ref="L2362">IF(E2362="","",_xlfn.IFS(E2362=18,40,E2362=16,3,E2362=10,10))</f>
        <v/>
      </c>
      <c r="M2362" s="22" t="str">
        <f>IF(E2362=18,'Lay Out'!D2362,IF(E2362=10,'Lay Out'!D2362,IF(E2362=16,'Lay Out'!D2362,"")))</f>
        <v/>
      </c>
      <c r="N2362" s="16" t="str">
        <f>IF(K2362=1,'Lay Out'!G2362,"")</f>
        <v/>
      </c>
      <c r="O2362" s="23" t="str">
        <f>IF(K2362=1,'Lay Out'!$J$25,"")</f>
        <v/>
      </c>
      <c r="P2362">
        <f t="shared" si="219"/>
        <v>90646</v>
      </c>
      <c r="Q2362" s="16" t="str">
        <f>IF(K2362=1,'Lay Out'!F2362,"")</f>
        <v/>
      </c>
    </row>
    <row r="2363" spans="1:17" ht="14.4">
      <c r="A2363" t="str">
        <f>IF(C2363="no",_xlfn.XLOOKUP(D2363,'BASE BANCOS'!B:B,'BASE BANCOS'!C:C,"",0,1),IF(C2363&gt;2,_xlfn.XLOOKUP(D2363,'BASE BANCOS'!A:A,'BASE BANCOS'!C:C,"",0,1),""))</f>
        <v/>
      </c>
      <c r="B2363" s="16" t="str">
        <f>_xlfn.XLOOKUP(A2363,'BASE BANCOS'!C:C,'BASE BANCOS'!B:B,"",0,1)</f>
        <v/>
      </c>
      <c r="C2363" t="str">
        <f t="shared" si="221"/>
        <v/>
      </c>
      <c r="D2363" s="16">
        <f t="shared" si="220"/>
        <v>0</v>
      </c>
      <c r="E2363" t="str">
        <f t="shared" si="216"/>
        <v/>
      </c>
      <c r="F2363" s="21" t="str">
        <f>IF('Lay Out'!A2363&gt;1,'Lay Out'!C2363,"")</f>
        <v/>
      </c>
      <c r="G2363">
        <f>'Lay Out'!E2363</f>
        <v>0</v>
      </c>
      <c r="H2363" s="16" t="str">
        <f ca="1">IF('Lay Out'!A2363&gt;3,CONCATENATE('Lay Out'!A2363,RANDBETWEEN(1,99999)),(""))</f>
        <v/>
      </c>
      <c r="I2363" s="16" t="str">
        <f>IF('Lay Out'!A2363&gt;1,'Lay Out'!B2363,"")</f>
        <v/>
      </c>
      <c r="J2363" s="16" t="str">
        <f t="shared" si="217"/>
        <v/>
      </c>
      <c r="K2363" s="16" t="str">
        <f t="shared" si="218"/>
        <v/>
      </c>
      <c r="L2363" s="16" t="str" cm="1">
        <f t="array" ref="L2363">IF(E2363="","",_xlfn.IFS(E2363=18,40,E2363=16,3,E2363=10,10))</f>
        <v/>
      </c>
      <c r="M2363" s="22" t="str">
        <f>IF(E2363=18,'Lay Out'!D2363,IF(E2363=10,'Lay Out'!D2363,IF(E2363=16,'Lay Out'!D2363,"")))</f>
        <v/>
      </c>
      <c r="N2363" s="16" t="str">
        <f>IF(K2363=1,'Lay Out'!G2363,"")</f>
        <v/>
      </c>
      <c r="O2363" s="23" t="str">
        <f>IF(K2363=1,'Lay Out'!$J$25,"")</f>
        <v/>
      </c>
      <c r="P2363">
        <f t="shared" si="219"/>
        <v>90646</v>
      </c>
      <c r="Q2363" s="16" t="str">
        <f>IF(K2363=1,'Lay Out'!F2363,"")</f>
        <v/>
      </c>
    </row>
    <row r="2364" spans="1:17" ht="14.4">
      <c r="A2364" t="str">
        <f>IF(C2364="no",_xlfn.XLOOKUP(D2364,'BASE BANCOS'!B:B,'BASE BANCOS'!C:C,"",0,1),IF(C2364&gt;2,_xlfn.XLOOKUP(D2364,'BASE BANCOS'!A:A,'BASE BANCOS'!C:C,"",0,1),""))</f>
        <v/>
      </c>
      <c r="B2364" s="16" t="str">
        <f>_xlfn.XLOOKUP(A2364,'BASE BANCOS'!C:C,'BASE BANCOS'!B:B,"",0,1)</f>
        <v/>
      </c>
      <c r="C2364" t="str">
        <f t="shared" si="221"/>
        <v/>
      </c>
      <c r="D2364" s="16">
        <f t="shared" si="220"/>
        <v>0</v>
      </c>
      <c r="E2364" t="str">
        <f t="shared" si="216"/>
        <v/>
      </c>
      <c r="F2364" s="21" t="str">
        <f>IF('Lay Out'!A2364&gt;1,'Lay Out'!C2364,"")</f>
        <v/>
      </c>
      <c r="G2364">
        <f>'Lay Out'!E2364</f>
        <v>0</v>
      </c>
      <c r="H2364" s="16" t="str">
        <f ca="1">IF('Lay Out'!A2364&gt;3,CONCATENATE('Lay Out'!A2364,RANDBETWEEN(1,99999)),(""))</f>
        <v/>
      </c>
      <c r="I2364" s="16" t="str">
        <f>IF('Lay Out'!A2364&gt;1,'Lay Out'!B2364,"")</f>
        <v/>
      </c>
      <c r="J2364" s="16" t="str">
        <f t="shared" si="217"/>
        <v/>
      </c>
      <c r="K2364" s="16" t="str">
        <f t="shared" si="218"/>
        <v/>
      </c>
      <c r="L2364" s="16" t="str" cm="1">
        <f t="array" ref="L2364">IF(E2364="","",_xlfn.IFS(E2364=18,40,E2364=16,3,E2364=10,10))</f>
        <v/>
      </c>
      <c r="M2364" s="22" t="str">
        <f>IF(E2364=18,'Lay Out'!D2364,IF(E2364=10,'Lay Out'!D2364,IF(E2364=16,'Lay Out'!D2364,"")))</f>
        <v/>
      </c>
      <c r="N2364" s="16" t="str">
        <f>IF(K2364=1,'Lay Out'!G2364,"")</f>
        <v/>
      </c>
      <c r="O2364" s="23" t="str">
        <f>IF(K2364=1,'Lay Out'!$J$25,"")</f>
        <v/>
      </c>
      <c r="P2364">
        <f t="shared" si="219"/>
        <v>90646</v>
      </c>
      <c r="Q2364" s="16" t="str">
        <f>IF(K2364=1,'Lay Out'!F2364,"")</f>
        <v/>
      </c>
    </row>
    <row r="2365" spans="1:17" ht="14.4">
      <c r="A2365" t="str">
        <f>IF(C2365="no",_xlfn.XLOOKUP(D2365,'BASE BANCOS'!B:B,'BASE BANCOS'!C:C,"",0,1),IF(C2365&gt;2,_xlfn.XLOOKUP(D2365,'BASE BANCOS'!A:A,'BASE BANCOS'!C:C,"",0,1),""))</f>
        <v/>
      </c>
      <c r="B2365" s="16" t="str">
        <f>_xlfn.XLOOKUP(A2365,'BASE BANCOS'!C:C,'BASE BANCOS'!B:B,"",0,1)</f>
        <v/>
      </c>
      <c r="C2365" t="str">
        <f t="shared" si="221"/>
        <v/>
      </c>
      <c r="D2365" s="16">
        <f t="shared" si="220"/>
        <v>0</v>
      </c>
      <c r="E2365" t="str">
        <f t="shared" si="216"/>
        <v/>
      </c>
      <c r="F2365" s="21" t="str">
        <f>IF('Lay Out'!A2365&gt;1,'Lay Out'!C2365,"")</f>
        <v/>
      </c>
      <c r="G2365">
        <f>'Lay Out'!E2365</f>
        <v>0</v>
      </c>
      <c r="H2365" s="16" t="str">
        <f ca="1">IF('Lay Out'!A2365&gt;3,CONCATENATE('Lay Out'!A2365,RANDBETWEEN(1,99999)),(""))</f>
        <v/>
      </c>
      <c r="I2365" s="16" t="str">
        <f>IF('Lay Out'!A2365&gt;1,'Lay Out'!B2365,"")</f>
        <v/>
      </c>
      <c r="J2365" s="16" t="str">
        <f t="shared" si="217"/>
        <v/>
      </c>
      <c r="K2365" s="16" t="str">
        <f t="shared" si="218"/>
        <v/>
      </c>
      <c r="L2365" s="16" t="str" cm="1">
        <f t="array" ref="L2365">IF(E2365="","",_xlfn.IFS(E2365=18,40,E2365=16,3,E2365=10,10))</f>
        <v/>
      </c>
      <c r="M2365" s="22" t="str">
        <f>IF(E2365=18,'Lay Out'!D2365,IF(E2365=10,'Lay Out'!D2365,IF(E2365=16,'Lay Out'!D2365,"")))</f>
        <v/>
      </c>
      <c r="N2365" s="16" t="str">
        <f>IF(K2365=1,'Lay Out'!G2365,"")</f>
        <v/>
      </c>
      <c r="O2365" s="23" t="str">
        <f>IF(K2365=1,'Lay Out'!$J$25,"")</f>
        <v/>
      </c>
      <c r="P2365">
        <f t="shared" si="219"/>
        <v>90646</v>
      </c>
      <c r="Q2365" s="16" t="str">
        <f>IF(K2365=1,'Lay Out'!F2365,"")</f>
        <v/>
      </c>
    </row>
    <row r="2366" spans="1:17" ht="14.4">
      <c r="A2366" t="str">
        <f>IF(C2366="no",_xlfn.XLOOKUP(D2366,'BASE BANCOS'!B:B,'BASE BANCOS'!C:C,"",0,1),IF(C2366&gt;2,_xlfn.XLOOKUP(D2366,'BASE BANCOS'!A:A,'BASE BANCOS'!C:C,"",0,1),""))</f>
        <v/>
      </c>
      <c r="B2366" s="16" t="str">
        <f>_xlfn.XLOOKUP(A2366,'BASE BANCOS'!C:C,'BASE BANCOS'!B:B,"",0,1)</f>
        <v/>
      </c>
      <c r="C2366" t="str">
        <f t="shared" si="221"/>
        <v/>
      </c>
      <c r="D2366" s="16">
        <f t="shared" si="220"/>
        <v>0</v>
      </c>
      <c r="E2366" t="str">
        <f t="shared" si="216"/>
        <v/>
      </c>
      <c r="F2366" s="21" t="str">
        <f>IF('Lay Out'!A2366&gt;1,'Lay Out'!C2366,"")</f>
        <v/>
      </c>
      <c r="G2366">
        <f>'Lay Out'!E2366</f>
        <v>0</v>
      </c>
      <c r="H2366" s="16" t="str">
        <f ca="1">IF('Lay Out'!A2366&gt;3,CONCATENATE('Lay Out'!A2366,RANDBETWEEN(1,99999)),(""))</f>
        <v/>
      </c>
      <c r="I2366" s="16" t="str">
        <f>IF('Lay Out'!A2366&gt;1,'Lay Out'!B2366,"")</f>
        <v/>
      </c>
      <c r="J2366" s="16" t="str">
        <f t="shared" si="217"/>
        <v/>
      </c>
      <c r="K2366" s="16" t="str">
        <f t="shared" si="218"/>
        <v/>
      </c>
      <c r="L2366" s="16" t="str" cm="1">
        <f t="array" ref="L2366">IF(E2366="","",_xlfn.IFS(E2366=18,40,E2366=16,3,E2366=10,10))</f>
        <v/>
      </c>
      <c r="M2366" s="22" t="str">
        <f>IF(E2366=18,'Lay Out'!D2366,IF(E2366=10,'Lay Out'!D2366,IF(E2366=16,'Lay Out'!D2366,"")))</f>
        <v/>
      </c>
      <c r="N2366" s="16" t="str">
        <f>IF(K2366=1,'Lay Out'!G2366,"")</f>
        <v/>
      </c>
      <c r="O2366" s="23" t="str">
        <f>IF(K2366=1,'Lay Out'!$J$25,"")</f>
        <v/>
      </c>
      <c r="P2366">
        <f t="shared" si="219"/>
        <v>90646</v>
      </c>
      <c r="Q2366" s="16" t="str">
        <f>IF(K2366=1,'Lay Out'!F2366,"")</f>
        <v/>
      </c>
    </row>
    <row r="2367" spans="1:17" ht="14.4">
      <c r="A2367" t="str">
        <f>IF(C2367="no",_xlfn.XLOOKUP(D2367,'BASE BANCOS'!B:B,'BASE BANCOS'!C:C,"",0,1),IF(C2367&gt;2,_xlfn.XLOOKUP(D2367,'BASE BANCOS'!A:A,'BASE BANCOS'!C:C,"",0,1),""))</f>
        <v/>
      </c>
      <c r="B2367" s="16" t="str">
        <f>_xlfn.XLOOKUP(A2367,'BASE BANCOS'!C:C,'BASE BANCOS'!B:B,"",0,1)</f>
        <v/>
      </c>
      <c r="C2367" t="str">
        <f t="shared" si="221"/>
        <v/>
      </c>
      <c r="D2367" s="16">
        <f t="shared" si="220"/>
        <v>0</v>
      </c>
      <c r="E2367" t="str">
        <f t="shared" si="216"/>
        <v/>
      </c>
      <c r="F2367" s="21" t="str">
        <f>IF('Lay Out'!A2367&gt;1,'Lay Out'!C2367,"")</f>
        <v/>
      </c>
      <c r="G2367">
        <f>'Lay Out'!E2367</f>
        <v>0</v>
      </c>
      <c r="H2367" s="16" t="str">
        <f ca="1">IF('Lay Out'!A2367&gt;3,CONCATENATE('Lay Out'!A2367,RANDBETWEEN(1,99999)),(""))</f>
        <v/>
      </c>
      <c r="I2367" s="16" t="str">
        <f>IF('Lay Out'!A2367&gt;1,'Lay Out'!B2367,"")</f>
        <v/>
      </c>
      <c r="J2367" s="16" t="str">
        <f t="shared" si="217"/>
        <v/>
      </c>
      <c r="K2367" s="16" t="str">
        <f t="shared" si="218"/>
        <v/>
      </c>
      <c r="L2367" s="16" t="str" cm="1">
        <f t="array" ref="L2367">IF(E2367="","",_xlfn.IFS(E2367=18,40,E2367=16,3,E2367=10,10))</f>
        <v/>
      </c>
      <c r="M2367" s="22" t="str">
        <f>IF(E2367=18,'Lay Out'!D2367,IF(E2367=10,'Lay Out'!D2367,IF(E2367=16,'Lay Out'!D2367,"")))</f>
        <v/>
      </c>
      <c r="N2367" s="16" t="str">
        <f>IF(K2367=1,'Lay Out'!G2367,"")</f>
        <v/>
      </c>
      <c r="O2367" s="23" t="str">
        <f>IF(K2367=1,'Lay Out'!$J$25,"")</f>
        <v/>
      </c>
      <c r="P2367">
        <f t="shared" si="219"/>
        <v>90646</v>
      </c>
      <c r="Q2367" s="16" t="str">
        <f>IF(K2367=1,'Lay Out'!F2367,"")</f>
        <v/>
      </c>
    </row>
    <row r="2368" spans="1:17" ht="14.4">
      <c r="A2368" t="str">
        <f>IF(C2368="no",_xlfn.XLOOKUP(D2368,'BASE BANCOS'!B:B,'BASE BANCOS'!C:C,"",0,1),IF(C2368&gt;2,_xlfn.XLOOKUP(D2368,'BASE BANCOS'!A:A,'BASE BANCOS'!C:C,"",0,1),""))</f>
        <v/>
      </c>
      <c r="B2368" s="16" t="str">
        <f>_xlfn.XLOOKUP(A2368,'BASE BANCOS'!C:C,'BASE BANCOS'!B:B,"",0,1)</f>
        <v/>
      </c>
      <c r="C2368" t="str">
        <f t="shared" si="221"/>
        <v/>
      </c>
      <c r="D2368" s="16">
        <f t="shared" si="220"/>
        <v>0</v>
      </c>
      <c r="E2368" t="str">
        <f t="shared" si="216"/>
        <v/>
      </c>
      <c r="F2368" s="21" t="str">
        <f>IF('Lay Out'!A2368&gt;1,'Lay Out'!C2368,"")</f>
        <v/>
      </c>
      <c r="G2368">
        <f>'Lay Out'!E2368</f>
        <v>0</v>
      </c>
      <c r="H2368" s="16" t="str">
        <f ca="1">IF('Lay Out'!A2368&gt;3,CONCATENATE('Lay Out'!A2368,RANDBETWEEN(1,99999)),(""))</f>
        <v/>
      </c>
      <c r="I2368" s="16" t="str">
        <f>IF('Lay Out'!A2368&gt;1,'Lay Out'!B2368,"")</f>
        <v/>
      </c>
      <c r="J2368" s="16" t="str">
        <f t="shared" si="217"/>
        <v/>
      </c>
      <c r="K2368" s="16" t="str">
        <f t="shared" si="218"/>
        <v/>
      </c>
      <c r="L2368" s="16" t="str" cm="1">
        <f t="array" ref="L2368">IF(E2368="","",_xlfn.IFS(E2368=18,40,E2368=16,3,E2368=10,10))</f>
        <v/>
      </c>
      <c r="M2368" s="22" t="str">
        <f>IF(E2368=18,'Lay Out'!D2368,IF(E2368=10,'Lay Out'!D2368,IF(E2368=16,'Lay Out'!D2368,"")))</f>
        <v/>
      </c>
      <c r="N2368" s="16" t="str">
        <f>IF(K2368=1,'Lay Out'!G2368,"")</f>
        <v/>
      </c>
      <c r="O2368" s="23" t="str">
        <f>IF(K2368=1,'Lay Out'!$J$25,"")</f>
        <v/>
      </c>
      <c r="P2368">
        <f t="shared" si="219"/>
        <v>90646</v>
      </c>
      <c r="Q2368" s="16" t="str">
        <f>IF(K2368=1,'Lay Out'!F2368,"")</f>
        <v/>
      </c>
    </row>
    <row r="2369" spans="1:17" ht="14.4">
      <c r="A2369" t="str">
        <f>IF(C2369="no",_xlfn.XLOOKUP(D2369,'BASE BANCOS'!B:B,'BASE BANCOS'!C:C,"",0,1),IF(C2369&gt;2,_xlfn.XLOOKUP(D2369,'BASE BANCOS'!A:A,'BASE BANCOS'!C:C,"",0,1),""))</f>
        <v/>
      </c>
      <c r="B2369" s="16" t="str">
        <f>_xlfn.XLOOKUP(A2369,'BASE BANCOS'!C:C,'BASE BANCOS'!B:B,"",0,1)</f>
        <v/>
      </c>
      <c r="C2369" t="str">
        <f t="shared" si="221"/>
        <v/>
      </c>
      <c r="D2369" s="16">
        <f t="shared" si="220"/>
        <v>0</v>
      </c>
      <c r="E2369" t="str">
        <f t="shared" si="216"/>
        <v/>
      </c>
      <c r="F2369" s="21" t="str">
        <f>IF('Lay Out'!A2369&gt;1,'Lay Out'!C2369,"")</f>
        <v/>
      </c>
      <c r="G2369">
        <f>'Lay Out'!E2369</f>
        <v>0</v>
      </c>
      <c r="H2369" s="16" t="str">
        <f ca="1">IF('Lay Out'!A2369&gt;3,CONCATENATE('Lay Out'!A2369,RANDBETWEEN(1,99999)),(""))</f>
        <v/>
      </c>
      <c r="I2369" s="16" t="str">
        <f>IF('Lay Out'!A2369&gt;1,'Lay Out'!B2369,"")</f>
        <v/>
      </c>
      <c r="J2369" s="16" t="str">
        <f t="shared" si="217"/>
        <v/>
      </c>
      <c r="K2369" s="16" t="str">
        <f t="shared" si="218"/>
        <v/>
      </c>
      <c r="L2369" s="16" t="str" cm="1">
        <f t="array" ref="L2369">IF(E2369="","",_xlfn.IFS(E2369=18,40,E2369=16,3,E2369=10,10))</f>
        <v/>
      </c>
      <c r="M2369" s="22" t="str">
        <f>IF(E2369=18,'Lay Out'!D2369,IF(E2369=10,'Lay Out'!D2369,IF(E2369=16,'Lay Out'!D2369,"")))</f>
        <v/>
      </c>
      <c r="N2369" s="16" t="str">
        <f>IF(K2369=1,'Lay Out'!G2369,"")</f>
        <v/>
      </c>
      <c r="O2369" s="23" t="str">
        <f>IF(K2369=1,'Lay Out'!$J$25,"")</f>
        <v/>
      </c>
      <c r="P2369">
        <f t="shared" si="219"/>
        <v>90646</v>
      </c>
      <c r="Q2369" s="16" t="str">
        <f>IF(K2369=1,'Lay Out'!F2369,"")</f>
        <v/>
      </c>
    </row>
    <row r="2370" spans="1:17" ht="14.4">
      <c r="A2370" t="str">
        <f>IF(C2370="no",_xlfn.XLOOKUP(D2370,'BASE BANCOS'!B:B,'BASE BANCOS'!C:C,"",0,1),IF(C2370&gt;2,_xlfn.XLOOKUP(D2370,'BASE BANCOS'!A:A,'BASE BANCOS'!C:C,"",0,1),""))</f>
        <v/>
      </c>
      <c r="B2370" s="16" t="str">
        <f>_xlfn.XLOOKUP(A2370,'BASE BANCOS'!C:C,'BASE BANCOS'!B:B,"",0,1)</f>
        <v/>
      </c>
      <c r="C2370" t="str">
        <f t="shared" si="221"/>
        <v/>
      </c>
      <c r="D2370" s="16">
        <f t="shared" si="220"/>
        <v>0</v>
      </c>
      <c r="E2370" t="str">
        <f t="shared" ref="E2370:E2433" si="222">IF(LEN(F2370)=0,"",LEN(F2370))</f>
        <v/>
      </c>
      <c r="F2370" s="21" t="str">
        <f>IF('Lay Out'!A2370&gt;1,'Lay Out'!C2370,"")</f>
        <v/>
      </c>
      <c r="G2370">
        <f>'Lay Out'!E2370</f>
        <v>0</v>
      </c>
      <c r="H2370" s="16" t="str">
        <f ca="1">IF('Lay Out'!A2370&gt;3,CONCATENATE('Lay Out'!A2370,RANDBETWEEN(1,99999)),(""))</f>
        <v/>
      </c>
      <c r="I2370" s="16" t="str">
        <f>IF('Lay Out'!A2370&gt;1,'Lay Out'!B2370,"")</f>
        <v/>
      </c>
      <c r="J2370" s="16" t="str">
        <f t="shared" si="217"/>
        <v/>
      </c>
      <c r="K2370" s="16" t="str">
        <f t="shared" si="218"/>
        <v/>
      </c>
      <c r="L2370" s="16" t="str" cm="1">
        <f t="array" ref="L2370">IF(E2370="","",_xlfn.IFS(E2370=18,40,E2370=16,3,E2370=10,10))</f>
        <v/>
      </c>
      <c r="M2370" s="22" t="str">
        <f>IF(E2370=18,'Lay Out'!D2370,IF(E2370=10,'Lay Out'!D2370,IF(E2370=16,'Lay Out'!D2370,"")))</f>
        <v/>
      </c>
      <c r="N2370" s="16" t="str">
        <f>IF(K2370=1,'Lay Out'!G2370,"")</f>
        <v/>
      </c>
      <c r="O2370" s="23" t="str">
        <f>IF(K2370=1,'Lay Out'!$J$25,"")</f>
        <v/>
      </c>
      <c r="P2370">
        <f t="shared" si="219"/>
        <v>90646</v>
      </c>
      <c r="Q2370" s="16" t="str">
        <f>IF(K2370=1,'Lay Out'!F2370,"")</f>
        <v/>
      </c>
    </row>
    <row r="2371" spans="1:17" ht="14.4">
      <c r="A2371" t="str">
        <f>IF(C2371="no",_xlfn.XLOOKUP(D2371,'BASE BANCOS'!B:B,'BASE BANCOS'!C:C,"",0,1),IF(C2371&gt;2,_xlfn.XLOOKUP(D2371,'BASE BANCOS'!A:A,'BASE BANCOS'!C:C,"",0,1),""))</f>
        <v/>
      </c>
      <c r="B2371" s="16" t="str">
        <f>_xlfn.XLOOKUP(A2371,'BASE BANCOS'!C:C,'BASE BANCOS'!B:B,"",0,1)</f>
        <v/>
      </c>
      <c r="C2371" t="str">
        <f t="shared" si="221"/>
        <v/>
      </c>
      <c r="D2371" s="16">
        <f t="shared" si="220"/>
        <v>0</v>
      </c>
      <c r="E2371" t="str">
        <f t="shared" si="222"/>
        <v/>
      </c>
      <c r="F2371" s="21" t="str">
        <f>IF('Lay Out'!A2371&gt;1,'Lay Out'!C2371,"")</f>
        <v/>
      </c>
      <c r="G2371">
        <f>'Lay Out'!E2371</f>
        <v>0</v>
      </c>
      <c r="H2371" s="16" t="str">
        <f ca="1">IF('Lay Out'!A2371&gt;3,CONCATENATE('Lay Out'!A2371,RANDBETWEEN(1,99999)),(""))</f>
        <v/>
      </c>
      <c r="I2371" s="16" t="str">
        <f>IF('Lay Out'!A2371&gt;1,'Lay Out'!B2371,"")</f>
        <v/>
      </c>
      <c r="J2371" s="16" t="str">
        <f t="shared" ref="J2371:J2434" si="223">IF(E2371="","","ND")</f>
        <v/>
      </c>
      <c r="K2371" s="16" t="str">
        <f t="shared" ref="K2371:K2434" si="224">IF(E2371=18,1,IF(E2371=10,1,IF(E2371=16,1,"")))</f>
        <v/>
      </c>
      <c r="L2371" s="16" t="str" cm="1">
        <f t="array" ref="L2371">IF(E2371="","",_xlfn.IFS(E2371=18,40,E2371=16,3,E2371=10,10))</f>
        <v/>
      </c>
      <c r="M2371" s="22" t="str">
        <f>IF(E2371=18,'Lay Out'!D2371,IF(E2371=10,'Lay Out'!D2371,IF(E2371=16,'Lay Out'!D2371,"")))</f>
        <v/>
      </c>
      <c r="N2371" s="16" t="str">
        <f>IF(K2371=1,'Lay Out'!G2371,"")</f>
        <v/>
      </c>
      <c r="O2371" s="23" t="str">
        <f>IF(K2371=1,'Lay Out'!$J$25,"")</f>
        <v/>
      </c>
      <c r="P2371">
        <f t="shared" ref="P2371:P2434" si="225">IF(E2371=0,0,90646)</f>
        <v>90646</v>
      </c>
      <c r="Q2371" s="16" t="str">
        <f>IF(K2371=1,'Lay Out'!F2371,"")</f>
        <v/>
      </c>
    </row>
    <row r="2372" spans="1:17" ht="14.4">
      <c r="A2372" t="str">
        <f>IF(C2372="no",_xlfn.XLOOKUP(D2372,'BASE BANCOS'!B:B,'BASE BANCOS'!C:C,"",0,1),IF(C2372&gt;2,_xlfn.XLOOKUP(D2372,'BASE BANCOS'!A:A,'BASE BANCOS'!C:C,"",0,1),""))</f>
        <v/>
      </c>
      <c r="B2372" s="16" t="str">
        <f>_xlfn.XLOOKUP(A2372,'BASE BANCOS'!C:C,'BASE BANCOS'!B:B,"",0,1)</f>
        <v/>
      </c>
      <c r="C2372" t="str">
        <f t="shared" si="221"/>
        <v/>
      </c>
      <c r="D2372" s="16">
        <f t="shared" si="220"/>
        <v>0</v>
      </c>
      <c r="E2372" t="str">
        <f t="shared" si="222"/>
        <v/>
      </c>
      <c r="F2372" s="21" t="str">
        <f>IF('Lay Out'!A2372&gt;1,'Lay Out'!C2372,"")</f>
        <v/>
      </c>
      <c r="G2372">
        <f>'Lay Out'!E2372</f>
        <v>0</v>
      </c>
      <c r="H2372" s="16" t="str">
        <f ca="1">IF('Lay Out'!A2372&gt;3,CONCATENATE('Lay Out'!A2372,RANDBETWEEN(1,99999)),(""))</f>
        <v/>
      </c>
      <c r="I2372" s="16" t="str">
        <f>IF('Lay Out'!A2372&gt;1,'Lay Out'!B2372,"")</f>
        <v/>
      </c>
      <c r="J2372" s="16" t="str">
        <f t="shared" si="223"/>
        <v/>
      </c>
      <c r="K2372" s="16" t="str">
        <f t="shared" si="224"/>
        <v/>
      </c>
      <c r="L2372" s="16" t="str" cm="1">
        <f t="array" ref="L2372">IF(E2372="","",_xlfn.IFS(E2372=18,40,E2372=16,3,E2372=10,10))</f>
        <v/>
      </c>
      <c r="M2372" s="22" t="str">
        <f>IF(E2372=18,'Lay Out'!D2372,IF(E2372=10,'Lay Out'!D2372,IF(E2372=16,'Lay Out'!D2372,"")))</f>
        <v/>
      </c>
      <c r="N2372" s="16" t="str">
        <f>IF(K2372=1,'Lay Out'!G2372,"")</f>
        <v/>
      </c>
      <c r="O2372" s="23" t="str">
        <f>IF(K2372=1,'Lay Out'!$J$25,"")</f>
        <v/>
      </c>
      <c r="P2372">
        <f t="shared" si="225"/>
        <v>90646</v>
      </c>
      <c r="Q2372" s="16" t="str">
        <f>IF(K2372=1,'Lay Out'!F2372,"")</f>
        <v/>
      </c>
    </row>
    <row r="2373" spans="1:17" ht="14.4">
      <c r="A2373" t="str">
        <f>IF(C2373="no",_xlfn.XLOOKUP(D2373,'BASE BANCOS'!B:B,'BASE BANCOS'!C:C,"",0,1),IF(C2373&gt;2,_xlfn.XLOOKUP(D2373,'BASE BANCOS'!A:A,'BASE BANCOS'!C:C,"",0,1),""))</f>
        <v/>
      </c>
      <c r="B2373" s="16" t="str">
        <f>_xlfn.XLOOKUP(A2373,'BASE BANCOS'!C:C,'BASE BANCOS'!B:B,"",0,1)</f>
        <v/>
      </c>
      <c r="C2373" t="str">
        <f t="shared" si="221"/>
        <v/>
      </c>
      <c r="D2373" s="16">
        <f t="shared" ref="D2373:D2436" si="226">IF(E2373=18,MID(F2373,1,3),IF(G2373="","",G2373))</f>
        <v>0</v>
      </c>
      <c r="E2373" t="str">
        <f t="shared" si="222"/>
        <v/>
      </c>
      <c r="F2373" s="21" t="str">
        <f>IF('Lay Out'!A2373&gt;1,'Lay Out'!C2373,"")</f>
        <v/>
      </c>
      <c r="G2373">
        <f>'Lay Out'!E2373</f>
        <v>0</v>
      </c>
      <c r="H2373" s="16" t="str">
        <f ca="1">IF('Lay Out'!A2373&gt;3,CONCATENATE('Lay Out'!A2373,RANDBETWEEN(1,99999)),(""))</f>
        <v/>
      </c>
      <c r="I2373" s="16" t="str">
        <f>IF('Lay Out'!A2373&gt;1,'Lay Out'!B2373,"")</f>
        <v/>
      </c>
      <c r="J2373" s="16" t="str">
        <f t="shared" si="223"/>
        <v/>
      </c>
      <c r="K2373" s="16" t="str">
        <f t="shared" si="224"/>
        <v/>
      </c>
      <c r="L2373" s="16" t="str" cm="1">
        <f t="array" ref="L2373">IF(E2373="","",_xlfn.IFS(E2373=18,40,E2373=16,3,E2373=10,10))</f>
        <v/>
      </c>
      <c r="M2373" s="22" t="str">
        <f>IF(E2373=18,'Lay Out'!D2373,IF(E2373=10,'Lay Out'!D2373,IF(E2373=16,'Lay Out'!D2373,"")))</f>
        <v/>
      </c>
      <c r="N2373" s="16" t="str">
        <f>IF(K2373=1,'Lay Out'!G2373,"")</f>
        <v/>
      </c>
      <c r="O2373" s="23" t="str">
        <f>IF(K2373=1,'Lay Out'!$J$25,"")</f>
        <v/>
      </c>
      <c r="P2373">
        <f t="shared" si="225"/>
        <v>90646</v>
      </c>
      <c r="Q2373" s="16" t="str">
        <f>IF(K2373=1,'Lay Out'!F2373,"")</f>
        <v/>
      </c>
    </row>
    <row r="2374" spans="1:17" ht="14.4">
      <c r="A2374" t="str">
        <f>IF(C2374="no",_xlfn.XLOOKUP(D2374,'BASE BANCOS'!B:B,'BASE BANCOS'!C:C,"",0,1),IF(C2374&gt;2,_xlfn.XLOOKUP(D2374,'BASE BANCOS'!A:A,'BASE BANCOS'!C:C,"",0,1),""))</f>
        <v/>
      </c>
      <c r="B2374" s="16" t="str">
        <f>_xlfn.XLOOKUP(A2374,'BASE BANCOS'!C:C,'BASE BANCOS'!B:B,"",0,1)</f>
        <v/>
      </c>
      <c r="C2374" t="str">
        <f t="shared" ref="C2374:C2437" si="227">IF(E2374=18,"ok",IF(E2374="","","no"))</f>
        <v/>
      </c>
      <c r="D2374" s="16">
        <f t="shared" si="226"/>
        <v>0</v>
      </c>
      <c r="E2374" t="str">
        <f t="shared" si="222"/>
        <v/>
      </c>
      <c r="F2374" s="21" t="str">
        <f>IF('Lay Out'!A2374&gt;1,'Lay Out'!C2374,"")</f>
        <v/>
      </c>
      <c r="G2374">
        <f>'Lay Out'!E2374</f>
        <v>0</v>
      </c>
      <c r="H2374" s="16" t="str">
        <f ca="1">IF('Lay Out'!A2374&gt;3,CONCATENATE('Lay Out'!A2374,RANDBETWEEN(1,99999)),(""))</f>
        <v/>
      </c>
      <c r="I2374" s="16" t="str">
        <f>IF('Lay Out'!A2374&gt;1,'Lay Out'!B2374,"")</f>
        <v/>
      </c>
      <c r="J2374" s="16" t="str">
        <f t="shared" si="223"/>
        <v/>
      </c>
      <c r="K2374" s="16" t="str">
        <f t="shared" si="224"/>
        <v/>
      </c>
      <c r="L2374" s="16" t="str" cm="1">
        <f t="array" ref="L2374">IF(E2374="","",_xlfn.IFS(E2374=18,40,E2374=16,3,E2374=10,10))</f>
        <v/>
      </c>
      <c r="M2374" s="22" t="str">
        <f>IF(E2374=18,'Lay Out'!D2374,IF(E2374=10,'Lay Out'!D2374,IF(E2374=16,'Lay Out'!D2374,"")))</f>
        <v/>
      </c>
      <c r="N2374" s="16" t="str">
        <f>IF(K2374=1,'Lay Out'!G2374,"")</f>
        <v/>
      </c>
      <c r="O2374" s="23" t="str">
        <f>IF(K2374=1,'Lay Out'!$J$25,"")</f>
        <v/>
      </c>
      <c r="P2374">
        <f t="shared" si="225"/>
        <v>90646</v>
      </c>
      <c r="Q2374" s="16" t="str">
        <f>IF(K2374=1,'Lay Out'!F2374,"")</f>
        <v/>
      </c>
    </row>
    <row r="2375" spans="1:17" ht="14.4">
      <c r="A2375" t="str">
        <f>IF(C2375="no",_xlfn.XLOOKUP(D2375,'BASE BANCOS'!B:B,'BASE BANCOS'!C:C,"",0,1),IF(C2375&gt;2,_xlfn.XLOOKUP(D2375,'BASE BANCOS'!A:A,'BASE BANCOS'!C:C,"",0,1),""))</f>
        <v/>
      </c>
      <c r="B2375" s="16" t="str">
        <f>_xlfn.XLOOKUP(A2375,'BASE BANCOS'!C:C,'BASE BANCOS'!B:B,"",0,1)</f>
        <v/>
      </c>
      <c r="C2375" t="str">
        <f t="shared" si="227"/>
        <v/>
      </c>
      <c r="D2375" s="16">
        <f t="shared" si="226"/>
        <v>0</v>
      </c>
      <c r="E2375" t="str">
        <f t="shared" si="222"/>
        <v/>
      </c>
      <c r="F2375" s="21" t="str">
        <f>IF('Lay Out'!A2375&gt;1,'Lay Out'!C2375,"")</f>
        <v/>
      </c>
      <c r="G2375">
        <f>'Lay Out'!E2375</f>
        <v>0</v>
      </c>
      <c r="H2375" s="16" t="str">
        <f ca="1">IF('Lay Out'!A2375&gt;3,CONCATENATE('Lay Out'!A2375,RANDBETWEEN(1,99999)),(""))</f>
        <v/>
      </c>
      <c r="I2375" s="16" t="str">
        <f>IF('Lay Out'!A2375&gt;1,'Lay Out'!B2375,"")</f>
        <v/>
      </c>
      <c r="J2375" s="16" t="str">
        <f t="shared" si="223"/>
        <v/>
      </c>
      <c r="K2375" s="16" t="str">
        <f t="shared" si="224"/>
        <v/>
      </c>
      <c r="L2375" s="16" t="str" cm="1">
        <f t="array" ref="L2375">IF(E2375="","",_xlfn.IFS(E2375=18,40,E2375=16,3,E2375=10,10))</f>
        <v/>
      </c>
      <c r="M2375" s="22" t="str">
        <f>IF(E2375=18,'Lay Out'!D2375,IF(E2375=10,'Lay Out'!D2375,IF(E2375=16,'Lay Out'!D2375,"")))</f>
        <v/>
      </c>
      <c r="N2375" s="16" t="str">
        <f>IF(K2375=1,'Lay Out'!G2375,"")</f>
        <v/>
      </c>
      <c r="O2375" s="23" t="str">
        <f>IF(K2375=1,'Lay Out'!$J$25,"")</f>
        <v/>
      </c>
      <c r="P2375">
        <f t="shared" si="225"/>
        <v>90646</v>
      </c>
      <c r="Q2375" s="16" t="str">
        <f>IF(K2375=1,'Lay Out'!F2375,"")</f>
        <v/>
      </c>
    </row>
    <row r="2376" spans="1:17" ht="14.4">
      <c r="A2376" t="str">
        <f>IF(C2376="no",_xlfn.XLOOKUP(D2376,'BASE BANCOS'!B:B,'BASE BANCOS'!C:C,"",0,1),IF(C2376&gt;2,_xlfn.XLOOKUP(D2376,'BASE BANCOS'!A:A,'BASE BANCOS'!C:C,"",0,1),""))</f>
        <v/>
      </c>
      <c r="B2376" s="16" t="str">
        <f>_xlfn.XLOOKUP(A2376,'BASE BANCOS'!C:C,'BASE BANCOS'!B:B,"",0,1)</f>
        <v/>
      </c>
      <c r="C2376" t="str">
        <f t="shared" si="227"/>
        <v/>
      </c>
      <c r="D2376" s="16">
        <f t="shared" si="226"/>
        <v>0</v>
      </c>
      <c r="E2376" t="str">
        <f t="shared" si="222"/>
        <v/>
      </c>
      <c r="F2376" s="21" t="str">
        <f>IF('Lay Out'!A2376&gt;1,'Lay Out'!C2376,"")</f>
        <v/>
      </c>
      <c r="G2376">
        <f>'Lay Out'!E2376</f>
        <v>0</v>
      </c>
      <c r="H2376" s="16" t="str">
        <f ca="1">IF('Lay Out'!A2376&gt;3,CONCATENATE('Lay Out'!A2376,RANDBETWEEN(1,99999)),(""))</f>
        <v/>
      </c>
      <c r="I2376" s="16" t="str">
        <f>IF('Lay Out'!A2376&gt;1,'Lay Out'!B2376,"")</f>
        <v/>
      </c>
      <c r="J2376" s="16" t="str">
        <f t="shared" si="223"/>
        <v/>
      </c>
      <c r="K2376" s="16" t="str">
        <f t="shared" si="224"/>
        <v/>
      </c>
      <c r="L2376" s="16" t="str" cm="1">
        <f t="array" ref="L2376">IF(E2376="","",_xlfn.IFS(E2376=18,40,E2376=16,3,E2376=10,10))</f>
        <v/>
      </c>
      <c r="M2376" s="22" t="str">
        <f>IF(E2376=18,'Lay Out'!D2376,IF(E2376=10,'Lay Out'!D2376,IF(E2376=16,'Lay Out'!D2376,"")))</f>
        <v/>
      </c>
      <c r="N2376" s="16" t="str">
        <f>IF(K2376=1,'Lay Out'!G2376,"")</f>
        <v/>
      </c>
      <c r="O2376" s="23" t="str">
        <f>IF(K2376=1,'Lay Out'!$J$25,"")</f>
        <v/>
      </c>
      <c r="P2376">
        <f t="shared" si="225"/>
        <v>90646</v>
      </c>
      <c r="Q2376" s="16" t="str">
        <f>IF(K2376=1,'Lay Out'!F2376,"")</f>
        <v/>
      </c>
    </row>
    <row r="2377" spans="1:17" ht="14.4">
      <c r="A2377" t="str">
        <f>IF(C2377="no",_xlfn.XLOOKUP(D2377,'BASE BANCOS'!B:B,'BASE BANCOS'!C:C,"",0,1),IF(C2377&gt;2,_xlfn.XLOOKUP(D2377,'BASE BANCOS'!A:A,'BASE BANCOS'!C:C,"",0,1),""))</f>
        <v/>
      </c>
      <c r="B2377" s="16" t="str">
        <f>_xlfn.XLOOKUP(A2377,'BASE BANCOS'!C:C,'BASE BANCOS'!B:B,"",0,1)</f>
        <v/>
      </c>
      <c r="C2377" t="str">
        <f t="shared" si="227"/>
        <v/>
      </c>
      <c r="D2377" s="16">
        <f t="shared" si="226"/>
        <v>0</v>
      </c>
      <c r="E2377" t="str">
        <f t="shared" si="222"/>
        <v/>
      </c>
      <c r="F2377" s="21" t="str">
        <f>IF('Lay Out'!A2377&gt;1,'Lay Out'!C2377,"")</f>
        <v/>
      </c>
      <c r="G2377">
        <f>'Lay Out'!E2377</f>
        <v>0</v>
      </c>
      <c r="H2377" s="16" t="str">
        <f ca="1">IF('Lay Out'!A2377&gt;3,CONCATENATE('Lay Out'!A2377,RANDBETWEEN(1,99999)),(""))</f>
        <v/>
      </c>
      <c r="I2377" s="16" t="str">
        <f>IF('Lay Out'!A2377&gt;1,'Lay Out'!B2377,"")</f>
        <v/>
      </c>
      <c r="J2377" s="16" t="str">
        <f t="shared" si="223"/>
        <v/>
      </c>
      <c r="K2377" s="16" t="str">
        <f t="shared" si="224"/>
        <v/>
      </c>
      <c r="L2377" s="16" t="str" cm="1">
        <f t="array" ref="L2377">IF(E2377="","",_xlfn.IFS(E2377=18,40,E2377=16,3,E2377=10,10))</f>
        <v/>
      </c>
      <c r="M2377" s="22" t="str">
        <f>IF(E2377=18,'Lay Out'!D2377,IF(E2377=10,'Lay Out'!D2377,IF(E2377=16,'Lay Out'!D2377,"")))</f>
        <v/>
      </c>
      <c r="N2377" s="16" t="str">
        <f>IF(K2377=1,'Lay Out'!G2377,"")</f>
        <v/>
      </c>
      <c r="O2377" s="23" t="str">
        <f>IF(K2377=1,'Lay Out'!$J$25,"")</f>
        <v/>
      </c>
      <c r="P2377">
        <f t="shared" si="225"/>
        <v>90646</v>
      </c>
      <c r="Q2377" s="16" t="str">
        <f>IF(K2377=1,'Lay Out'!F2377,"")</f>
        <v/>
      </c>
    </row>
    <row r="2378" spans="1:17" ht="14.4">
      <c r="A2378" t="str">
        <f>IF(C2378="no",_xlfn.XLOOKUP(D2378,'BASE BANCOS'!B:B,'BASE BANCOS'!C:C,"",0,1),IF(C2378&gt;2,_xlfn.XLOOKUP(D2378,'BASE BANCOS'!A:A,'BASE BANCOS'!C:C,"",0,1),""))</f>
        <v/>
      </c>
      <c r="B2378" s="16" t="str">
        <f>_xlfn.XLOOKUP(A2378,'BASE BANCOS'!C:C,'BASE BANCOS'!B:B,"",0,1)</f>
        <v/>
      </c>
      <c r="C2378" t="str">
        <f t="shared" si="227"/>
        <v/>
      </c>
      <c r="D2378" s="16">
        <f t="shared" si="226"/>
        <v>0</v>
      </c>
      <c r="E2378" t="str">
        <f t="shared" si="222"/>
        <v/>
      </c>
      <c r="F2378" s="21" t="str">
        <f>IF('Lay Out'!A2378&gt;1,'Lay Out'!C2378,"")</f>
        <v/>
      </c>
      <c r="G2378">
        <f>'Lay Out'!E2378</f>
        <v>0</v>
      </c>
      <c r="H2378" s="16" t="str">
        <f ca="1">IF('Lay Out'!A2378&gt;3,CONCATENATE('Lay Out'!A2378,RANDBETWEEN(1,99999)),(""))</f>
        <v/>
      </c>
      <c r="I2378" s="16" t="str">
        <f>IF('Lay Out'!A2378&gt;1,'Lay Out'!B2378,"")</f>
        <v/>
      </c>
      <c r="J2378" s="16" t="str">
        <f t="shared" si="223"/>
        <v/>
      </c>
      <c r="K2378" s="16" t="str">
        <f t="shared" si="224"/>
        <v/>
      </c>
      <c r="L2378" s="16" t="str" cm="1">
        <f t="array" ref="L2378">IF(E2378="","",_xlfn.IFS(E2378=18,40,E2378=16,3,E2378=10,10))</f>
        <v/>
      </c>
      <c r="M2378" s="22" t="str">
        <f>IF(E2378=18,'Lay Out'!D2378,IF(E2378=10,'Lay Out'!D2378,IF(E2378=16,'Lay Out'!D2378,"")))</f>
        <v/>
      </c>
      <c r="N2378" s="16" t="str">
        <f>IF(K2378=1,'Lay Out'!G2378,"")</f>
        <v/>
      </c>
      <c r="O2378" s="23" t="str">
        <f>IF(K2378=1,'Lay Out'!$J$25,"")</f>
        <v/>
      </c>
      <c r="P2378">
        <f t="shared" si="225"/>
        <v>90646</v>
      </c>
      <c r="Q2378" s="16" t="str">
        <f>IF(K2378=1,'Lay Out'!F2378,"")</f>
        <v/>
      </c>
    </row>
    <row r="2379" spans="1:17" ht="14.4">
      <c r="A2379" t="str">
        <f>IF(C2379="no",_xlfn.XLOOKUP(D2379,'BASE BANCOS'!B:B,'BASE BANCOS'!C:C,"",0,1),IF(C2379&gt;2,_xlfn.XLOOKUP(D2379,'BASE BANCOS'!A:A,'BASE BANCOS'!C:C,"",0,1),""))</f>
        <v/>
      </c>
      <c r="B2379" s="16" t="str">
        <f>_xlfn.XLOOKUP(A2379,'BASE BANCOS'!C:C,'BASE BANCOS'!B:B,"",0,1)</f>
        <v/>
      </c>
      <c r="C2379" t="str">
        <f t="shared" si="227"/>
        <v/>
      </c>
      <c r="D2379" s="16">
        <f t="shared" si="226"/>
        <v>0</v>
      </c>
      <c r="E2379" t="str">
        <f t="shared" si="222"/>
        <v/>
      </c>
      <c r="F2379" s="21" t="str">
        <f>IF('Lay Out'!A2379&gt;1,'Lay Out'!C2379,"")</f>
        <v/>
      </c>
      <c r="G2379">
        <f>'Lay Out'!E2379</f>
        <v>0</v>
      </c>
      <c r="H2379" s="16" t="str">
        <f ca="1">IF('Lay Out'!A2379&gt;3,CONCATENATE('Lay Out'!A2379,RANDBETWEEN(1,99999)),(""))</f>
        <v/>
      </c>
      <c r="I2379" s="16" t="str">
        <f>IF('Lay Out'!A2379&gt;1,'Lay Out'!B2379,"")</f>
        <v/>
      </c>
      <c r="J2379" s="16" t="str">
        <f t="shared" si="223"/>
        <v/>
      </c>
      <c r="K2379" s="16" t="str">
        <f t="shared" si="224"/>
        <v/>
      </c>
      <c r="L2379" s="16" t="str" cm="1">
        <f t="array" ref="L2379">IF(E2379="","",_xlfn.IFS(E2379=18,40,E2379=16,3,E2379=10,10))</f>
        <v/>
      </c>
      <c r="M2379" s="22" t="str">
        <f>IF(E2379=18,'Lay Out'!D2379,IF(E2379=10,'Lay Out'!D2379,IF(E2379=16,'Lay Out'!D2379,"")))</f>
        <v/>
      </c>
      <c r="N2379" s="16" t="str">
        <f>IF(K2379=1,'Lay Out'!G2379,"")</f>
        <v/>
      </c>
      <c r="O2379" s="23" t="str">
        <f>IF(K2379=1,'Lay Out'!$J$25,"")</f>
        <v/>
      </c>
      <c r="P2379">
        <f t="shared" si="225"/>
        <v>90646</v>
      </c>
      <c r="Q2379" s="16" t="str">
        <f>IF(K2379=1,'Lay Out'!F2379,"")</f>
        <v/>
      </c>
    </row>
    <row r="2380" spans="1:17" ht="14.4">
      <c r="A2380" t="str">
        <f>IF(C2380="no",_xlfn.XLOOKUP(D2380,'BASE BANCOS'!B:B,'BASE BANCOS'!C:C,"",0,1),IF(C2380&gt;2,_xlfn.XLOOKUP(D2380,'BASE BANCOS'!A:A,'BASE BANCOS'!C:C,"",0,1),""))</f>
        <v/>
      </c>
      <c r="B2380" s="16" t="str">
        <f>_xlfn.XLOOKUP(A2380,'BASE BANCOS'!C:C,'BASE BANCOS'!B:B,"",0,1)</f>
        <v/>
      </c>
      <c r="C2380" t="str">
        <f t="shared" si="227"/>
        <v/>
      </c>
      <c r="D2380" s="16">
        <f t="shared" si="226"/>
        <v>0</v>
      </c>
      <c r="E2380" t="str">
        <f t="shared" si="222"/>
        <v/>
      </c>
      <c r="F2380" s="21" t="str">
        <f>IF('Lay Out'!A2380&gt;1,'Lay Out'!C2380,"")</f>
        <v/>
      </c>
      <c r="G2380">
        <f>'Lay Out'!E2380</f>
        <v>0</v>
      </c>
      <c r="H2380" s="16" t="str">
        <f ca="1">IF('Lay Out'!A2380&gt;3,CONCATENATE('Lay Out'!A2380,RANDBETWEEN(1,99999)),(""))</f>
        <v/>
      </c>
      <c r="I2380" s="16" t="str">
        <f>IF('Lay Out'!A2380&gt;1,'Lay Out'!B2380,"")</f>
        <v/>
      </c>
      <c r="J2380" s="16" t="str">
        <f t="shared" si="223"/>
        <v/>
      </c>
      <c r="K2380" s="16" t="str">
        <f t="shared" si="224"/>
        <v/>
      </c>
      <c r="L2380" s="16" t="str" cm="1">
        <f t="array" ref="L2380">IF(E2380="","",_xlfn.IFS(E2380=18,40,E2380=16,3,E2380=10,10))</f>
        <v/>
      </c>
      <c r="M2380" s="22" t="str">
        <f>IF(E2380=18,'Lay Out'!D2380,IF(E2380=10,'Lay Out'!D2380,IF(E2380=16,'Lay Out'!D2380,"")))</f>
        <v/>
      </c>
      <c r="N2380" s="16" t="str">
        <f>IF(K2380=1,'Lay Out'!G2380,"")</f>
        <v/>
      </c>
      <c r="O2380" s="23" t="str">
        <f>IF(K2380=1,'Lay Out'!$J$25,"")</f>
        <v/>
      </c>
      <c r="P2380">
        <f t="shared" si="225"/>
        <v>90646</v>
      </c>
      <c r="Q2380" s="16" t="str">
        <f>IF(K2380=1,'Lay Out'!F2380,"")</f>
        <v/>
      </c>
    </row>
    <row r="2381" spans="1:17" ht="14.4">
      <c r="A2381" t="str">
        <f>IF(C2381="no",_xlfn.XLOOKUP(D2381,'BASE BANCOS'!B:B,'BASE BANCOS'!C:C,"",0,1),IF(C2381&gt;2,_xlfn.XLOOKUP(D2381,'BASE BANCOS'!A:A,'BASE BANCOS'!C:C,"",0,1),""))</f>
        <v/>
      </c>
      <c r="B2381" s="16" t="str">
        <f>_xlfn.XLOOKUP(A2381,'BASE BANCOS'!C:C,'BASE BANCOS'!B:B,"",0,1)</f>
        <v/>
      </c>
      <c r="C2381" t="str">
        <f t="shared" si="227"/>
        <v/>
      </c>
      <c r="D2381" s="16">
        <f t="shared" si="226"/>
        <v>0</v>
      </c>
      <c r="E2381" t="str">
        <f t="shared" si="222"/>
        <v/>
      </c>
      <c r="F2381" s="21" t="str">
        <f>IF('Lay Out'!A2381&gt;1,'Lay Out'!C2381,"")</f>
        <v/>
      </c>
      <c r="G2381">
        <f>'Lay Out'!E2381</f>
        <v>0</v>
      </c>
      <c r="H2381" s="16" t="str">
        <f ca="1">IF('Lay Out'!A2381&gt;3,CONCATENATE('Lay Out'!A2381,RANDBETWEEN(1,99999)),(""))</f>
        <v/>
      </c>
      <c r="I2381" s="16" t="str">
        <f>IF('Lay Out'!A2381&gt;1,'Lay Out'!B2381,"")</f>
        <v/>
      </c>
      <c r="J2381" s="16" t="str">
        <f t="shared" si="223"/>
        <v/>
      </c>
      <c r="K2381" s="16" t="str">
        <f t="shared" si="224"/>
        <v/>
      </c>
      <c r="L2381" s="16" t="str" cm="1">
        <f t="array" ref="L2381">IF(E2381="","",_xlfn.IFS(E2381=18,40,E2381=16,3,E2381=10,10))</f>
        <v/>
      </c>
      <c r="M2381" s="22" t="str">
        <f>IF(E2381=18,'Lay Out'!D2381,IF(E2381=10,'Lay Out'!D2381,IF(E2381=16,'Lay Out'!D2381,"")))</f>
        <v/>
      </c>
      <c r="N2381" s="16" t="str">
        <f>IF(K2381=1,'Lay Out'!G2381,"")</f>
        <v/>
      </c>
      <c r="O2381" s="23" t="str">
        <f>IF(K2381=1,'Lay Out'!$J$25,"")</f>
        <v/>
      </c>
      <c r="P2381">
        <f t="shared" si="225"/>
        <v>90646</v>
      </c>
      <c r="Q2381" s="16" t="str">
        <f>IF(K2381=1,'Lay Out'!F2381,"")</f>
        <v/>
      </c>
    </row>
    <row r="2382" spans="1:17" ht="14.4">
      <c r="A2382" t="str">
        <f>IF(C2382="no",_xlfn.XLOOKUP(D2382,'BASE BANCOS'!B:B,'BASE BANCOS'!C:C,"",0,1),IF(C2382&gt;2,_xlfn.XLOOKUP(D2382,'BASE BANCOS'!A:A,'BASE BANCOS'!C:C,"",0,1),""))</f>
        <v/>
      </c>
      <c r="B2382" s="16" t="str">
        <f>_xlfn.XLOOKUP(A2382,'BASE BANCOS'!C:C,'BASE BANCOS'!B:B,"",0,1)</f>
        <v/>
      </c>
      <c r="C2382" t="str">
        <f t="shared" si="227"/>
        <v/>
      </c>
      <c r="D2382" s="16">
        <f t="shared" si="226"/>
        <v>0</v>
      </c>
      <c r="E2382" t="str">
        <f t="shared" si="222"/>
        <v/>
      </c>
      <c r="F2382" s="21" t="str">
        <f>IF('Lay Out'!A2382&gt;1,'Lay Out'!C2382,"")</f>
        <v/>
      </c>
      <c r="G2382">
        <f>'Lay Out'!E2382</f>
        <v>0</v>
      </c>
      <c r="H2382" s="16" t="str">
        <f ca="1">IF('Lay Out'!A2382&gt;3,CONCATENATE('Lay Out'!A2382,RANDBETWEEN(1,99999)),(""))</f>
        <v/>
      </c>
      <c r="I2382" s="16" t="str">
        <f>IF('Lay Out'!A2382&gt;1,'Lay Out'!B2382,"")</f>
        <v/>
      </c>
      <c r="J2382" s="16" t="str">
        <f t="shared" si="223"/>
        <v/>
      </c>
      <c r="K2382" s="16" t="str">
        <f t="shared" si="224"/>
        <v/>
      </c>
      <c r="L2382" s="16" t="str" cm="1">
        <f t="array" ref="L2382">IF(E2382="","",_xlfn.IFS(E2382=18,40,E2382=16,3,E2382=10,10))</f>
        <v/>
      </c>
      <c r="M2382" s="22" t="str">
        <f>IF(E2382=18,'Lay Out'!D2382,IF(E2382=10,'Lay Out'!D2382,IF(E2382=16,'Lay Out'!D2382,"")))</f>
        <v/>
      </c>
      <c r="N2382" s="16" t="str">
        <f>IF(K2382=1,'Lay Out'!G2382,"")</f>
        <v/>
      </c>
      <c r="O2382" s="23" t="str">
        <f>IF(K2382=1,'Lay Out'!$J$25,"")</f>
        <v/>
      </c>
      <c r="P2382">
        <f t="shared" si="225"/>
        <v>90646</v>
      </c>
      <c r="Q2382" s="16" t="str">
        <f>IF(K2382=1,'Lay Out'!F2382,"")</f>
        <v/>
      </c>
    </row>
    <row r="2383" spans="1:17" ht="14.4">
      <c r="A2383" t="str">
        <f>IF(C2383="no",_xlfn.XLOOKUP(D2383,'BASE BANCOS'!B:B,'BASE BANCOS'!C:C,"",0,1),IF(C2383&gt;2,_xlfn.XLOOKUP(D2383,'BASE BANCOS'!A:A,'BASE BANCOS'!C:C,"",0,1),""))</f>
        <v/>
      </c>
      <c r="B2383" s="16" t="str">
        <f>_xlfn.XLOOKUP(A2383,'BASE BANCOS'!C:C,'BASE BANCOS'!B:B,"",0,1)</f>
        <v/>
      </c>
      <c r="C2383" t="str">
        <f t="shared" si="227"/>
        <v/>
      </c>
      <c r="D2383" s="16">
        <f t="shared" si="226"/>
        <v>0</v>
      </c>
      <c r="E2383" t="str">
        <f t="shared" si="222"/>
        <v/>
      </c>
      <c r="F2383" s="21" t="str">
        <f>IF('Lay Out'!A2383&gt;1,'Lay Out'!C2383,"")</f>
        <v/>
      </c>
      <c r="G2383">
        <f>'Lay Out'!E2383</f>
        <v>0</v>
      </c>
      <c r="H2383" s="16" t="str">
        <f ca="1">IF('Lay Out'!A2383&gt;3,CONCATENATE('Lay Out'!A2383,RANDBETWEEN(1,99999)),(""))</f>
        <v/>
      </c>
      <c r="I2383" s="16" t="str">
        <f>IF('Lay Out'!A2383&gt;1,'Lay Out'!B2383,"")</f>
        <v/>
      </c>
      <c r="J2383" s="16" t="str">
        <f t="shared" si="223"/>
        <v/>
      </c>
      <c r="K2383" s="16" t="str">
        <f t="shared" si="224"/>
        <v/>
      </c>
      <c r="L2383" s="16" t="str" cm="1">
        <f t="array" ref="L2383">IF(E2383="","",_xlfn.IFS(E2383=18,40,E2383=16,3,E2383=10,10))</f>
        <v/>
      </c>
      <c r="M2383" s="22" t="str">
        <f>IF(E2383=18,'Lay Out'!D2383,IF(E2383=10,'Lay Out'!D2383,IF(E2383=16,'Lay Out'!D2383,"")))</f>
        <v/>
      </c>
      <c r="N2383" s="16" t="str">
        <f>IF(K2383=1,'Lay Out'!G2383,"")</f>
        <v/>
      </c>
      <c r="O2383" s="23" t="str">
        <f>IF(K2383=1,'Lay Out'!$J$25,"")</f>
        <v/>
      </c>
      <c r="P2383">
        <f t="shared" si="225"/>
        <v>90646</v>
      </c>
      <c r="Q2383" s="16" t="str">
        <f>IF(K2383=1,'Lay Out'!F2383,"")</f>
        <v/>
      </c>
    </row>
    <row r="2384" spans="1:17" ht="14.4">
      <c r="A2384" t="str">
        <f>IF(C2384="no",_xlfn.XLOOKUP(D2384,'BASE BANCOS'!B:B,'BASE BANCOS'!C:C,"",0,1),IF(C2384&gt;2,_xlfn.XLOOKUP(D2384,'BASE BANCOS'!A:A,'BASE BANCOS'!C:C,"",0,1),""))</f>
        <v/>
      </c>
      <c r="B2384" s="16" t="str">
        <f>_xlfn.XLOOKUP(A2384,'BASE BANCOS'!C:C,'BASE BANCOS'!B:B,"",0,1)</f>
        <v/>
      </c>
      <c r="C2384" t="str">
        <f t="shared" si="227"/>
        <v/>
      </c>
      <c r="D2384" s="16">
        <f t="shared" si="226"/>
        <v>0</v>
      </c>
      <c r="E2384" t="str">
        <f t="shared" si="222"/>
        <v/>
      </c>
      <c r="F2384" s="21" t="str">
        <f>IF('Lay Out'!A2384&gt;1,'Lay Out'!C2384,"")</f>
        <v/>
      </c>
      <c r="G2384">
        <f>'Lay Out'!E2384</f>
        <v>0</v>
      </c>
      <c r="H2384" s="16" t="str">
        <f ca="1">IF('Lay Out'!A2384&gt;3,CONCATENATE('Lay Out'!A2384,RANDBETWEEN(1,99999)),(""))</f>
        <v/>
      </c>
      <c r="I2384" s="16" t="str">
        <f>IF('Lay Out'!A2384&gt;1,'Lay Out'!B2384,"")</f>
        <v/>
      </c>
      <c r="J2384" s="16" t="str">
        <f t="shared" si="223"/>
        <v/>
      </c>
      <c r="K2384" s="16" t="str">
        <f t="shared" si="224"/>
        <v/>
      </c>
      <c r="L2384" s="16" t="str" cm="1">
        <f t="array" ref="L2384">IF(E2384="","",_xlfn.IFS(E2384=18,40,E2384=16,3,E2384=10,10))</f>
        <v/>
      </c>
      <c r="M2384" s="22" t="str">
        <f>IF(E2384=18,'Lay Out'!D2384,IF(E2384=10,'Lay Out'!D2384,IF(E2384=16,'Lay Out'!D2384,"")))</f>
        <v/>
      </c>
      <c r="N2384" s="16" t="str">
        <f>IF(K2384=1,'Lay Out'!G2384,"")</f>
        <v/>
      </c>
      <c r="O2384" s="23" t="str">
        <f>IF(K2384=1,'Lay Out'!$J$25,"")</f>
        <v/>
      </c>
      <c r="P2384">
        <f t="shared" si="225"/>
        <v>90646</v>
      </c>
      <c r="Q2384" s="16" t="str">
        <f>IF(K2384=1,'Lay Out'!F2384,"")</f>
        <v/>
      </c>
    </row>
    <row r="2385" spans="1:17" ht="14.4">
      <c r="A2385" t="str">
        <f>IF(C2385="no",_xlfn.XLOOKUP(D2385,'BASE BANCOS'!B:B,'BASE BANCOS'!C:C,"",0,1),IF(C2385&gt;2,_xlfn.XLOOKUP(D2385,'BASE BANCOS'!A:A,'BASE BANCOS'!C:C,"",0,1),""))</f>
        <v/>
      </c>
      <c r="B2385" s="16" t="str">
        <f>_xlfn.XLOOKUP(A2385,'BASE BANCOS'!C:C,'BASE BANCOS'!B:B,"",0,1)</f>
        <v/>
      </c>
      <c r="C2385" t="str">
        <f t="shared" si="227"/>
        <v/>
      </c>
      <c r="D2385" s="16">
        <f t="shared" si="226"/>
        <v>0</v>
      </c>
      <c r="E2385" t="str">
        <f t="shared" si="222"/>
        <v/>
      </c>
      <c r="F2385" s="21" t="str">
        <f>IF('Lay Out'!A2385&gt;1,'Lay Out'!C2385,"")</f>
        <v/>
      </c>
      <c r="G2385">
        <f>'Lay Out'!E2385</f>
        <v>0</v>
      </c>
      <c r="H2385" s="16" t="str">
        <f ca="1">IF('Lay Out'!A2385&gt;3,CONCATENATE('Lay Out'!A2385,RANDBETWEEN(1,99999)),(""))</f>
        <v/>
      </c>
      <c r="I2385" s="16" t="str">
        <f>IF('Lay Out'!A2385&gt;1,'Lay Out'!B2385,"")</f>
        <v/>
      </c>
      <c r="J2385" s="16" t="str">
        <f t="shared" si="223"/>
        <v/>
      </c>
      <c r="K2385" s="16" t="str">
        <f t="shared" si="224"/>
        <v/>
      </c>
      <c r="L2385" s="16" t="str" cm="1">
        <f t="array" ref="L2385">IF(E2385="","",_xlfn.IFS(E2385=18,40,E2385=16,3,E2385=10,10))</f>
        <v/>
      </c>
      <c r="M2385" s="22" t="str">
        <f>IF(E2385=18,'Lay Out'!D2385,IF(E2385=10,'Lay Out'!D2385,IF(E2385=16,'Lay Out'!D2385,"")))</f>
        <v/>
      </c>
      <c r="N2385" s="16" t="str">
        <f>IF(K2385=1,'Lay Out'!G2385,"")</f>
        <v/>
      </c>
      <c r="O2385" s="23" t="str">
        <f>IF(K2385=1,'Lay Out'!$J$25,"")</f>
        <v/>
      </c>
      <c r="P2385">
        <f t="shared" si="225"/>
        <v>90646</v>
      </c>
      <c r="Q2385" s="16" t="str">
        <f>IF(K2385=1,'Lay Out'!F2385,"")</f>
        <v/>
      </c>
    </row>
    <row r="2386" spans="1:17" ht="14.4">
      <c r="A2386" t="str">
        <f>IF(C2386="no",_xlfn.XLOOKUP(D2386,'BASE BANCOS'!B:B,'BASE BANCOS'!C:C,"",0,1),IF(C2386&gt;2,_xlfn.XLOOKUP(D2386,'BASE BANCOS'!A:A,'BASE BANCOS'!C:C,"",0,1),""))</f>
        <v/>
      </c>
      <c r="B2386" s="16" t="str">
        <f>_xlfn.XLOOKUP(A2386,'BASE BANCOS'!C:C,'BASE BANCOS'!B:B,"",0,1)</f>
        <v/>
      </c>
      <c r="C2386" t="str">
        <f t="shared" si="227"/>
        <v/>
      </c>
      <c r="D2386" s="16">
        <f t="shared" si="226"/>
        <v>0</v>
      </c>
      <c r="E2386" t="str">
        <f t="shared" si="222"/>
        <v/>
      </c>
      <c r="F2386" s="21" t="str">
        <f>IF('Lay Out'!A2386&gt;1,'Lay Out'!C2386,"")</f>
        <v/>
      </c>
      <c r="G2386">
        <f>'Lay Out'!E2386</f>
        <v>0</v>
      </c>
      <c r="H2386" s="16" t="str">
        <f ca="1">IF('Lay Out'!A2386&gt;3,CONCATENATE('Lay Out'!A2386,RANDBETWEEN(1,99999)),(""))</f>
        <v/>
      </c>
      <c r="I2386" s="16" t="str">
        <f>IF('Lay Out'!A2386&gt;1,'Lay Out'!B2386,"")</f>
        <v/>
      </c>
      <c r="J2386" s="16" t="str">
        <f t="shared" si="223"/>
        <v/>
      </c>
      <c r="K2386" s="16" t="str">
        <f t="shared" si="224"/>
        <v/>
      </c>
      <c r="L2386" s="16" t="str" cm="1">
        <f t="array" ref="L2386">IF(E2386="","",_xlfn.IFS(E2386=18,40,E2386=16,3,E2386=10,10))</f>
        <v/>
      </c>
      <c r="M2386" s="22" t="str">
        <f>IF(E2386=18,'Lay Out'!D2386,IF(E2386=10,'Lay Out'!D2386,IF(E2386=16,'Lay Out'!D2386,"")))</f>
        <v/>
      </c>
      <c r="N2386" s="16" t="str">
        <f>IF(K2386=1,'Lay Out'!G2386,"")</f>
        <v/>
      </c>
      <c r="O2386" s="23" t="str">
        <f>IF(K2386=1,'Lay Out'!$J$25,"")</f>
        <v/>
      </c>
      <c r="P2386">
        <f t="shared" si="225"/>
        <v>90646</v>
      </c>
      <c r="Q2386" s="16" t="str">
        <f>IF(K2386=1,'Lay Out'!F2386,"")</f>
        <v/>
      </c>
    </row>
    <row r="2387" spans="1:17" ht="14.4">
      <c r="A2387" t="str">
        <f>IF(C2387="no",_xlfn.XLOOKUP(D2387,'BASE BANCOS'!B:B,'BASE BANCOS'!C:C,"",0,1),IF(C2387&gt;2,_xlfn.XLOOKUP(D2387,'BASE BANCOS'!A:A,'BASE BANCOS'!C:C,"",0,1),""))</f>
        <v/>
      </c>
      <c r="B2387" s="16" t="str">
        <f>_xlfn.XLOOKUP(A2387,'BASE BANCOS'!C:C,'BASE BANCOS'!B:B,"",0,1)</f>
        <v/>
      </c>
      <c r="C2387" t="str">
        <f t="shared" si="227"/>
        <v/>
      </c>
      <c r="D2387" s="16">
        <f t="shared" si="226"/>
        <v>0</v>
      </c>
      <c r="E2387" t="str">
        <f t="shared" si="222"/>
        <v/>
      </c>
      <c r="F2387" s="21" t="str">
        <f>IF('Lay Out'!A2387&gt;1,'Lay Out'!C2387,"")</f>
        <v/>
      </c>
      <c r="G2387">
        <f>'Lay Out'!E2387</f>
        <v>0</v>
      </c>
      <c r="H2387" s="16" t="str">
        <f ca="1">IF('Lay Out'!A2387&gt;3,CONCATENATE('Lay Out'!A2387,RANDBETWEEN(1,99999)),(""))</f>
        <v/>
      </c>
      <c r="I2387" s="16" t="str">
        <f>IF('Lay Out'!A2387&gt;1,'Lay Out'!B2387,"")</f>
        <v/>
      </c>
      <c r="J2387" s="16" t="str">
        <f t="shared" si="223"/>
        <v/>
      </c>
      <c r="K2387" s="16" t="str">
        <f t="shared" si="224"/>
        <v/>
      </c>
      <c r="L2387" s="16" t="str" cm="1">
        <f t="array" ref="L2387">IF(E2387="","",_xlfn.IFS(E2387=18,40,E2387=16,3,E2387=10,10))</f>
        <v/>
      </c>
      <c r="M2387" s="22" t="str">
        <f>IF(E2387=18,'Lay Out'!D2387,IF(E2387=10,'Lay Out'!D2387,IF(E2387=16,'Lay Out'!D2387,"")))</f>
        <v/>
      </c>
      <c r="N2387" s="16" t="str">
        <f>IF(K2387=1,'Lay Out'!G2387,"")</f>
        <v/>
      </c>
      <c r="O2387" s="23" t="str">
        <f>IF(K2387=1,'Lay Out'!$J$25,"")</f>
        <v/>
      </c>
      <c r="P2387">
        <f t="shared" si="225"/>
        <v>90646</v>
      </c>
      <c r="Q2387" s="16" t="str">
        <f>IF(K2387=1,'Lay Out'!F2387,"")</f>
        <v/>
      </c>
    </row>
    <row r="2388" spans="1:17" ht="14.4">
      <c r="A2388" t="str">
        <f>IF(C2388="no",_xlfn.XLOOKUP(D2388,'BASE BANCOS'!B:B,'BASE BANCOS'!C:C,"",0,1),IF(C2388&gt;2,_xlfn.XLOOKUP(D2388,'BASE BANCOS'!A:A,'BASE BANCOS'!C:C,"",0,1),""))</f>
        <v/>
      </c>
      <c r="B2388" s="16" t="str">
        <f>_xlfn.XLOOKUP(A2388,'BASE BANCOS'!C:C,'BASE BANCOS'!B:B,"",0,1)</f>
        <v/>
      </c>
      <c r="C2388" t="str">
        <f t="shared" si="227"/>
        <v/>
      </c>
      <c r="D2388" s="16">
        <f t="shared" si="226"/>
        <v>0</v>
      </c>
      <c r="E2388" t="str">
        <f t="shared" si="222"/>
        <v/>
      </c>
      <c r="F2388" s="21" t="str">
        <f>IF('Lay Out'!A2388&gt;1,'Lay Out'!C2388,"")</f>
        <v/>
      </c>
      <c r="G2388">
        <f>'Lay Out'!E2388</f>
        <v>0</v>
      </c>
      <c r="H2388" s="16" t="str">
        <f ca="1">IF('Lay Out'!A2388&gt;3,CONCATENATE('Lay Out'!A2388,RANDBETWEEN(1,99999)),(""))</f>
        <v/>
      </c>
      <c r="I2388" s="16" t="str">
        <f>IF('Lay Out'!A2388&gt;1,'Lay Out'!B2388,"")</f>
        <v/>
      </c>
      <c r="J2388" s="16" t="str">
        <f t="shared" si="223"/>
        <v/>
      </c>
      <c r="K2388" s="16" t="str">
        <f t="shared" si="224"/>
        <v/>
      </c>
      <c r="L2388" s="16" t="str" cm="1">
        <f t="array" ref="L2388">IF(E2388="","",_xlfn.IFS(E2388=18,40,E2388=16,3,E2388=10,10))</f>
        <v/>
      </c>
      <c r="M2388" s="22" t="str">
        <f>IF(E2388=18,'Lay Out'!D2388,IF(E2388=10,'Lay Out'!D2388,IF(E2388=16,'Lay Out'!D2388,"")))</f>
        <v/>
      </c>
      <c r="N2388" s="16" t="str">
        <f>IF(K2388=1,'Lay Out'!G2388,"")</f>
        <v/>
      </c>
      <c r="O2388" s="23" t="str">
        <f>IF(K2388=1,'Lay Out'!$J$25,"")</f>
        <v/>
      </c>
      <c r="P2388">
        <f t="shared" si="225"/>
        <v>90646</v>
      </c>
      <c r="Q2388" s="16" t="str">
        <f>IF(K2388=1,'Lay Out'!F2388,"")</f>
        <v/>
      </c>
    </row>
    <row r="2389" spans="1:17" ht="14.4">
      <c r="A2389" t="str">
        <f>IF(C2389="no",_xlfn.XLOOKUP(D2389,'BASE BANCOS'!B:B,'BASE BANCOS'!C:C,"",0,1),IF(C2389&gt;2,_xlfn.XLOOKUP(D2389,'BASE BANCOS'!A:A,'BASE BANCOS'!C:C,"",0,1),""))</f>
        <v/>
      </c>
      <c r="B2389" s="16" t="str">
        <f>_xlfn.XLOOKUP(A2389,'BASE BANCOS'!C:C,'BASE BANCOS'!B:B,"",0,1)</f>
        <v/>
      </c>
      <c r="C2389" t="str">
        <f t="shared" si="227"/>
        <v/>
      </c>
      <c r="D2389" s="16">
        <f t="shared" si="226"/>
        <v>0</v>
      </c>
      <c r="E2389" t="str">
        <f t="shared" si="222"/>
        <v/>
      </c>
      <c r="F2389" s="21" t="str">
        <f>IF('Lay Out'!A2389&gt;1,'Lay Out'!C2389,"")</f>
        <v/>
      </c>
      <c r="G2389">
        <f>'Lay Out'!E2389</f>
        <v>0</v>
      </c>
      <c r="H2389" s="16" t="str">
        <f ca="1">IF('Lay Out'!A2389&gt;3,CONCATENATE('Lay Out'!A2389,RANDBETWEEN(1,99999)),(""))</f>
        <v/>
      </c>
      <c r="I2389" s="16" t="str">
        <f>IF('Lay Out'!A2389&gt;1,'Lay Out'!B2389,"")</f>
        <v/>
      </c>
      <c r="J2389" s="16" t="str">
        <f t="shared" si="223"/>
        <v/>
      </c>
      <c r="K2389" s="16" t="str">
        <f t="shared" si="224"/>
        <v/>
      </c>
      <c r="L2389" s="16" t="str" cm="1">
        <f t="array" ref="L2389">IF(E2389="","",_xlfn.IFS(E2389=18,40,E2389=16,3,E2389=10,10))</f>
        <v/>
      </c>
      <c r="M2389" s="22" t="str">
        <f>IF(E2389=18,'Lay Out'!D2389,IF(E2389=10,'Lay Out'!D2389,IF(E2389=16,'Lay Out'!D2389,"")))</f>
        <v/>
      </c>
      <c r="N2389" s="16" t="str">
        <f>IF(K2389=1,'Lay Out'!G2389,"")</f>
        <v/>
      </c>
      <c r="O2389" s="23" t="str">
        <f>IF(K2389=1,'Lay Out'!$J$25,"")</f>
        <v/>
      </c>
      <c r="P2389">
        <f t="shared" si="225"/>
        <v>90646</v>
      </c>
      <c r="Q2389" s="16" t="str">
        <f>IF(K2389=1,'Lay Out'!F2389,"")</f>
        <v/>
      </c>
    </row>
    <row r="2390" spans="1:17" ht="14.4">
      <c r="A2390" t="str">
        <f>IF(C2390="no",_xlfn.XLOOKUP(D2390,'BASE BANCOS'!B:B,'BASE BANCOS'!C:C,"",0,1),IF(C2390&gt;2,_xlfn.XLOOKUP(D2390,'BASE BANCOS'!A:A,'BASE BANCOS'!C:C,"",0,1),""))</f>
        <v/>
      </c>
      <c r="B2390" s="16" t="str">
        <f>_xlfn.XLOOKUP(A2390,'BASE BANCOS'!C:C,'BASE BANCOS'!B:B,"",0,1)</f>
        <v/>
      </c>
      <c r="C2390" t="str">
        <f t="shared" si="227"/>
        <v/>
      </c>
      <c r="D2390" s="16">
        <f t="shared" si="226"/>
        <v>0</v>
      </c>
      <c r="E2390" t="str">
        <f t="shared" si="222"/>
        <v/>
      </c>
      <c r="F2390" s="21" t="str">
        <f>IF('Lay Out'!A2390&gt;1,'Lay Out'!C2390,"")</f>
        <v/>
      </c>
      <c r="G2390">
        <f>'Lay Out'!E2390</f>
        <v>0</v>
      </c>
      <c r="H2390" s="16" t="str">
        <f ca="1">IF('Lay Out'!A2390&gt;3,CONCATENATE('Lay Out'!A2390,RANDBETWEEN(1,99999)),(""))</f>
        <v/>
      </c>
      <c r="I2390" s="16" t="str">
        <f>IF('Lay Out'!A2390&gt;1,'Lay Out'!B2390,"")</f>
        <v/>
      </c>
      <c r="J2390" s="16" t="str">
        <f t="shared" si="223"/>
        <v/>
      </c>
      <c r="K2390" s="16" t="str">
        <f t="shared" si="224"/>
        <v/>
      </c>
      <c r="L2390" s="16" t="str" cm="1">
        <f t="array" ref="L2390">IF(E2390="","",_xlfn.IFS(E2390=18,40,E2390=16,3,E2390=10,10))</f>
        <v/>
      </c>
      <c r="M2390" s="22" t="str">
        <f>IF(E2390=18,'Lay Out'!D2390,IF(E2390=10,'Lay Out'!D2390,IF(E2390=16,'Lay Out'!D2390,"")))</f>
        <v/>
      </c>
      <c r="N2390" s="16" t="str">
        <f>IF(K2390=1,'Lay Out'!G2390,"")</f>
        <v/>
      </c>
      <c r="O2390" s="23" t="str">
        <f>IF(K2390=1,'Lay Out'!$J$25,"")</f>
        <v/>
      </c>
      <c r="P2390">
        <f t="shared" si="225"/>
        <v>90646</v>
      </c>
      <c r="Q2390" s="16" t="str">
        <f>IF(K2390=1,'Lay Out'!F2390,"")</f>
        <v/>
      </c>
    </row>
    <row r="2391" spans="1:17" ht="14.4">
      <c r="A2391" t="str">
        <f>IF(C2391="no",_xlfn.XLOOKUP(D2391,'BASE BANCOS'!B:B,'BASE BANCOS'!C:C,"",0,1),IF(C2391&gt;2,_xlfn.XLOOKUP(D2391,'BASE BANCOS'!A:A,'BASE BANCOS'!C:C,"",0,1),""))</f>
        <v/>
      </c>
      <c r="B2391" s="16" t="str">
        <f>_xlfn.XLOOKUP(A2391,'BASE BANCOS'!C:C,'BASE BANCOS'!B:B,"",0,1)</f>
        <v/>
      </c>
      <c r="C2391" t="str">
        <f t="shared" si="227"/>
        <v/>
      </c>
      <c r="D2391" s="16">
        <f t="shared" si="226"/>
        <v>0</v>
      </c>
      <c r="E2391" t="str">
        <f t="shared" si="222"/>
        <v/>
      </c>
      <c r="F2391" s="21" t="str">
        <f>IF('Lay Out'!A2391&gt;1,'Lay Out'!C2391,"")</f>
        <v/>
      </c>
      <c r="G2391">
        <f>'Lay Out'!E2391</f>
        <v>0</v>
      </c>
      <c r="H2391" s="16" t="str">
        <f ca="1">IF('Lay Out'!A2391&gt;3,CONCATENATE('Lay Out'!A2391,RANDBETWEEN(1,99999)),(""))</f>
        <v/>
      </c>
      <c r="I2391" s="16" t="str">
        <f>IF('Lay Out'!A2391&gt;1,'Lay Out'!B2391,"")</f>
        <v/>
      </c>
      <c r="J2391" s="16" t="str">
        <f t="shared" si="223"/>
        <v/>
      </c>
      <c r="K2391" s="16" t="str">
        <f t="shared" si="224"/>
        <v/>
      </c>
      <c r="L2391" s="16" t="str" cm="1">
        <f t="array" ref="L2391">IF(E2391="","",_xlfn.IFS(E2391=18,40,E2391=16,3,E2391=10,10))</f>
        <v/>
      </c>
      <c r="M2391" s="22" t="str">
        <f>IF(E2391=18,'Lay Out'!D2391,IF(E2391=10,'Lay Out'!D2391,IF(E2391=16,'Lay Out'!D2391,"")))</f>
        <v/>
      </c>
      <c r="N2391" s="16" t="str">
        <f>IF(K2391=1,'Lay Out'!G2391,"")</f>
        <v/>
      </c>
      <c r="O2391" s="23" t="str">
        <f>IF(K2391=1,'Lay Out'!$J$25,"")</f>
        <v/>
      </c>
      <c r="P2391">
        <f t="shared" si="225"/>
        <v>90646</v>
      </c>
      <c r="Q2391" s="16" t="str">
        <f>IF(K2391=1,'Lay Out'!F2391,"")</f>
        <v/>
      </c>
    </row>
    <row r="2392" spans="1:17" ht="14.4">
      <c r="A2392" t="str">
        <f>IF(C2392="no",_xlfn.XLOOKUP(D2392,'BASE BANCOS'!B:B,'BASE BANCOS'!C:C,"",0,1),IF(C2392&gt;2,_xlfn.XLOOKUP(D2392,'BASE BANCOS'!A:A,'BASE BANCOS'!C:C,"",0,1),""))</f>
        <v/>
      </c>
      <c r="B2392" s="16" t="str">
        <f>_xlfn.XLOOKUP(A2392,'BASE BANCOS'!C:C,'BASE BANCOS'!B:B,"",0,1)</f>
        <v/>
      </c>
      <c r="C2392" t="str">
        <f t="shared" si="227"/>
        <v/>
      </c>
      <c r="D2392" s="16">
        <f t="shared" si="226"/>
        <v>0</v>
      </c>
      <c r="E2392" t="str">
        <f t="shared" si="222"/>
        <v/>
      </c>
      <c r="F2392" s="21" t="str">
        <f>IF('Lay Out'!A2392&gt;1,'Lay Out'!C2392,"")</f>
        <v/>
      </c>
      <c r="G2392">
        <f>'Lay Out'!E2392</f>
        <v>0</v>
      </c>
      <c r="H2392" s="16" t="str">
        <f ca="1">IF('Lay Out'!A2392&gt;3,CONCATENATE('Lay Out'!A2392,RANDBETWEEN(1,99999)),(""))</f>
        <v/>
      </c>
      <c r="I2392" s="16" t="str">
        <f>IF('Lay Out'!A2392&gt;1,'Lay Out'!B2392,"")</f>
        <v/>
      </c>
      <c r="J2392" s="16" t="str">
        <f t="shared" si="223"/>
        <v/>
      </c>
      <c r="K2392" s="16" t="str">
        <f t="shared" si="224"/>
        <v/>
      </c>
      <c r="L2392" s="16" t="str" cm="1">
        <f t="array" ref="L2392">IF(E2392="","",_xlfn.IFS(E2392=18,40,E2392=16,3,E2392=10,10))</f>
        <v/>
      </c>
      <c r="M2392" s="22" t="str">
        <f>IF(E2392=18,'Lay Out'!D2392,IF(E2392=10,'Lay Out'!D2392,IF(E2392=16,'Lay Out'!D2392,"")))</f>
        <v/>
      </c>
      <c r="N2392" s="16" t="str">
        <f>IF(K2392=1,'Lay Out'!G2392,"")</f>
        <v/>
      </c>
      <c r="O2392" s="23" t="str">
        <f>IF(K2392=1,'Lay Out'!$J$25,"")</f>
        <v/>
      </c>
      <c r="P2392">
        <f t="shared" si="225"/>
        <v>90646</v>
      </c>
      <c r="Q2392" s="16" t="str">
        <f>IF(K2392=1,'Lay Out'!F2392,"")</f>
        <v/>
      </c>
    </row>
    <row r="2393" spans="1:17" ht="14.4">
      <c r="A2393" t="str">
        <f>IF(C2393="no",_xlfn.XLOOKUP(D2393,'BASE BANCOS'!B:B,'BASE BANCOS'!C:C,"",0,1),IF(C2393&gt;2,_xlfn.XLOOKUP(D2393,'BASE BANCOS'!A:A,'BASE BANCOS'!C:C,"",0,1),""))</f>
        <v/>
      </c>
      <c r="B2393" s="16" t="str">
        <f>_xlfn.XLOOKUP(A2393,'BASE BANCOS'!C:C,'BASE BANCOS'!B:B,"",0,1)</f>
        <v/>
      </c>
      <c r="C2393" t="str">
        <f t="shared" si="227"/>
        <v/>
      </c>
      <c r="D2393" s="16">
        <f t="shared" si="226"/>
        <v>0</v>
      </c>
      <c r="E2393" t="str">
        <f t="shared" si="222"/>
        <v/>
      </c>
      <c r="F2393" s="21" t="str">
        <f>IF('Lay Out'!A2393&gt;1,'Lay Out'!C2393,"")</f>
        <v/>
      </c>
      <c r="G2393">
        <f>'Lay Out'!E2393</f>
        <v>0</v>
      </c>
      <c r="H2393" s="16" t="str">
        <f ca="1">IF('Lay Out'!A2393&gt;3,CONCATENATE('Lay Out'!A2393,RANDBETWEEN(1,99999)),(""))</f>
        <v/>
      </c>
      <c r="I2393" s="16" t="str">
        <f>IF('Lay Out'!A2393&gt;1,'Lay Out'!B2393,"")</f>
        <v/>
      </c>
      <c r="J2393" s="16" t="str">
        <f t="shared" si="223"/>
        <v/>
      </c>
      <c r="K2393" s="16" t="str">
        <f t="shared" si="224"/>
        <v/>
      </c>
      <c r="L2393" s="16" t="str" cm="1">
        <f t="array" ref="L2393">IF(E2393="","",_xlfn.IFS(E2393=18,40,E2393=16,3,E2393=10,10))</f>
        <v/>
      </c>
      <c r="M2393" s="22" t="str">
        <f>IF(E2393=18,'Lay Out'!D2393,IF(E2393=10,'Lay Out'!D2393,IF(E2393=16,'Lay Out'!D2393,"")))</f>
        <v/>
      </c>
      <c r="N2393" s="16" t="str">
        <f>IF(K2393=1,'Lay Out'!G2393,"")</f>
        <v/>
      </c>
      <c r="O2393" s="23" t="str">
        <f>IF(K2393=1,'Lay Out'!$J$25,"")</f>
        <v/>
      </c>
      <c r="P2393">
        <f t="shared" si="225"/>
        <v>90646</v>
      </c>
      <c r="Q2393" s="16" t="str">
        <f>IF(K2393=1,'Lay Out'!F2393,"")</f>
        <v/>
      </c>
    </row>
    <row r="2394" spans="1:17" ht="14.4">
      <c r="A2394" t="str">
        <f>IF(C2394="no",_xlfn.XLOOKUP(D2394,'BASE BANCOS'!B:B,'BASE BANCOS'!C:C,"",0,1),IF(C2394&gt;2,_xlfn.XLOOKUP(D2394,'BASE BANCOS'!A:A,'BASE BANCOS'!C:C,"",0,1),""))</f>
        <v/>
      </c>
      <c r="B2394" s="16" t="str">
        <f>_xlfn.XLOOKUP(A2394,'BASE BANCOS'!C:C,'BASE BANCOS'!B:B,"",0,1)</f>
        <v/>
      </c>
      <c r="C2394" t="str">
        <f t="shared" si="227"/>
        <v/>
      </c>
      <c r="D2394" s="16">
        <f t="shared" si="226"/>
        <v>0</v>
      </c>
      <c r="E2394" t="str">
        <f t="shared" si="222"/>
        <v/>
      </c>
      <c r="F2394" s="21" t="str">
        <f>IF('Lay Out'!A2394&gt;1,'Lay Out'!C2394,"")</f>
        <v/>
      </c>
      <c r="G2394">
        <f>'Lay Out'!E2394</f>
        <v>0</v>
      </c>
      <c r="H2394" s="16" t="str">
        <f ca="1">IF('Lay Out'!A2394&gt;3,CONCATENATE('Lay Out'!A2394,RANDBETWEEN(1,99999)),(""))</f>
        <v/>
      </c>
      <c r="I2394" s="16" t="str">
        <f>IF('Lay Out'!A2394&gt;1,'Lay Out'!B2394,"")</f>
        <v/>
      </c>
      <c r="J2394" s="16" t="str">
        <f t="shared" si="223"/>
        <v/>
      </c>
      <c r="K2394" s="16" t="str">
        <f t="shared" si="224"/>
        <v/>
      </c>
      <c r="L2394" s="16" t="str" cm="1">
        <f t="array" ref="L2394">IF(E2394="","",_xlfn.IFS(E2394=18,40,E2394=16,3,E2394=10,10))</f>
        <v/>
      </c>
      <c r="M2394" s="22" t="str">
        <f>IF(E2394=18,'Lay Out'!D2394,IF(E2394=10,'Lay Out'!D2394,IF(E2394=16,'Lay Out'!D2394,"")))</f>
        <v/>
      </c>
      <c r="N2394" s="16" t="str">
        <f>IF(K2394=1,'Lay Out'!G2394,"")</f>
        <v/>
      </c>
      <c r="O2394" s="23" t="str">
        <f>IF(K2394=1,'Lay Out'!$J$25,"")</f>
        <v/>
      </c>
      <c r="P2394">
        <f t="shared" si="225"/>
        <v>90646</v>
      </c>
      <c r="Q2394" s="16" t="str">
        <f>IF(K2394=1,'Lay Out'!F2394,"")</f>
        <v/>
      </c>
    </row>
    <row r="2395" spans="1:17" ht="14.4">
      <c r="A2395" t="str">
        <f>IF(C2395="no",_xlfn.XLOOKUP(D2395,'BASE BANCOS'!B:B,'BASE BANCOS'!C:C,"",0,1),IF(C2395&gt;2,_xlfn.XLOOKUP(D2395,'BASE BANCOS'!A:A,'BASE BANCOS'!C:C,"",0,1),""))</f>
        <v/>
      </c>
      <c r="B2395" s="16" t="str">
        <f>_xlfn.XLOOKUP(A2395,'BASE BANCOS'!C:C,'BASE BANCOS'!B:B,"",0,1)</f>
        <v/>
      </c>
      <c r="C2395" t="str">
        <f t="shared" si="227"/>
        <v/>
      </c>
      <c r="D2395" s="16">
        <f t="shared" si="226"/>
        <v>0</v>
      </c>
      <c r="E2395" t="str">
        <f t="shared" si="222"/>
        <v/>
      </c>
      <c r="F2395" s="21" t="str">
        <f>IF('Lay Out'!A2395&gt;1,'Lay Out'!C2395,"")</f>
        <v/>
      </c>
      <c r="G2395">
        <f>'Lay Out'!E2395</f>
        <v>0</v>
      </c>
      <c r="H2395" s="16" t="str">
        <f ca="1">IF('Lay Out'!A2395&gt;3,CONCATENATE('Lay Out'!A2395,RANDBETWEEN(1,99999)),(""))</f>
        <v/>
      </c>
      <c r="I2395" s="16" t="str">
        <f>IF('Lay Out'!A2395&gt;1,'Lay Out'!B2395,"")</f>
        <v/>
      </c>
      <c r="J2395" s="16" t="str">
        <f t="shared" si="223"/>
        <v/>
      </c>
      <c r="K2395" s="16" t="str">
        <f t="shared" si="224"/>
        <v/>
      </c>
      <c r="L2395" s="16" t="str" cm="1">
        <f t="array" ref="L2395">IF(E2395="","",_xlfn.IFS(E2395=18,40,E2395=16,3,E2395=10,10))</f>
        <v/>
      </c>
      <c r="M2395" s="22" t="str">
        <f>IF(E2395=18,'Lay Out'!D2395,IF(E2395=10,'Lay Out'!D2395,IF(E2395=16,'Lay Out'!D2395,"")))</f>
        <v/>
      </c>
      <c r="N2395" s="16" t="str">
        <f>IF(K2395=1,'Lay Out'!G2395,"")</f>
        <v/>
      </c>
      <c r="O2395" s="23" t="str">
        <f>IF(K2395=1,'Lay Out'!$J$25,"")</f>
        <v/>
      </c>
      <c r="P2395">
        <f t="shared" si="225"/>
        <v>90646</v>
      </c>
      <c r="Q2395" s="16" t="str">
        <f>IF(K2395=1,'Lay Out'!F2395,"")</f>
        <v/>
      </c>
    </row>
    <row r="2396" spans="1:17" ht="14.4">
      <c r="A2396" t="str">
        <f>IF(C2396="no",_xlfn.XLOOKUP(D2396,'BASE BANCOS'!B:B,'BASE BANCOS'!C:C,"",0,1),IF(C2396&gt;2,_xlfn.XLOOKUP(D2396,'BASE BANCOS'!A:A,'BASE BANCOS'!C:C,"",0,1),""))</f>
        <v/>
      </c>
      <c r="B2396" s="16" t="str">
        <f>_xlfn.XLOOKUP(A2396,'BASE BANCOS'!C:C,'BASE BANCOS'!B:B,"",0,1)</f>
        <v/>
      </c>
      <c r="C2396" t="str">
        <f t="shared" si="227"/>
        <v/>
      </c>
      <c r="D2396" s="16">
        <f t="shared" si="226"/>
        <v>0</v>
      </c>
      <c r="E2396" t="str">
        <f t="shared" si="222"/>
        <v/>
      </c>
      <c r="F2396" s="21" t="str">
        <f>IF('Lay Out'!A2396&gt;1,'Lay Out'!C2396,"")</f>
        <v/>
      </c>
      <c r="G2396">
        <f>'Lay Out'!E2396</f>
        <v>0</v>
      </c>
      <c r="H2396" s="16" t="str">
        <f ca="1">IF('Lay Out'!A2396&gt;3,CONCATENATE('Lay Out'!A2396,RANDBETWEEN(1,99999)),(""))</f>
        <v/>
      </c>
      <c r="I2396" s="16" t="str">
        <f>IF('Lay Out'!A2396&gt;1,'Lay Out'!B2396,"")</f>
        <v/>
      </c>
      <c r="J2396" s="16" t="str">
        <f t="shared" si="223"/>
        <v/>
      </c>
      <c r="K2396" s="16" t="str">
        <f t="shared" si="224"/>
        <v/>
      </c>
      <c r="L2396" s="16" t="str" cm="1">
        <f t="array" ref="L2396">IF(E2396="","",_xlfn.IFS(E2396=18,40,E2396=16,3,E2396=10,10))</f>
        <v/>
      </c>
      <c r="M2396" s="22" t="str">
        <f>IF(E2396=18,'Lay Out'!D2396,IF(E2396=10,'Lay Out'!D2396,IF(E2396=16,'Lay Out'!D2396,"")))</f>
        <v/>
      </c>
      <c r="N2396" s="16" t="str">
        <f>IF(K2396=1,'Lay Out'!G2396,"")</f>
        <v/>
      </c>
      <c r="O2396" s="23" t="str">
        <f>IF(K2396=1,'Lay Out'!$J$25,"")</f>
        <v/>
      </c>
      <c r="P2396">
        <f t="shared" si="225"/>
        <v>90646</v>
      </c>
      <c r="Q2396" s="16" t="str">
        <f>IF(K2396=1,'Lay Out'!F2396,"")</f>
        <v/>
      </c>
    </row>
    <row r="2397" spans="1:17" ht="14.4">
      <c r="A2397" t="str">
        <f>IF(C2397="no",_xlfn.XLOOKUP(D2397,'BASE BANCOS'!B:B,'BASE BANCOS'!C:C,"",0,1),IF(C2397&gt;2,_xlfn.XLOOKUP(D2397,'BASE BANCOS'!A:A,'BASE BANCOS'!C:C,"",0,1),""))</f>
        <v/>
      </c>
      <c r="B2397" s="16" t="str">
        <f>_xlfn.XLOOKUP(A2397,'BASE BANCOS'!C:C,'BASE BANCOS'!B:B,"",0,1)</f>
        <v/>
      </c>
      <c r="C2397" t="str">
        <f t="shared" si="227"/>
        <v/>
      </c>
      <c r="D2397" s="16">
        <f t="shared" si="226"/>
        <v>0</v>
      </c>
      <c r="E2397" t="str">
        <f t="shared" si="222"/>
        <v/>
      </c>
      <c r="F2397" s="21" t="str">
        <f>IF('Lay Out'!A2397&gt;1,'Lay Out'!C2397,"")</f>
        <v/>
      </c>
      <c r="G2397">
        <f>'Lay Out'!E2397</f>
        <v>0</v>
      </c>
      <c r="H2397" s="16" t="str">
        <f ca="1">IF('Lay Out'!A2397&gt;3,CONCATENATE('Lay Out'!A2397,RANDBETWEEN(1,99999)),(""))</f>
        <v/>
      </c>
      <c r="I2397" s="16" t="str">
        <f>IF('Lay Out'!A2397&gt;1,'Lay Out'!B2397,"")</f>
        <v/>
      </c>
      <c r="J2397" s="16" t="str">
        <f t="shared" si="223"/>
        <v/>
      </c>
      <c r="K2397" s="16" t="str">
        <f t="shared" si="224"/>
        <v/>
      </c>
      <c r="L2397" s="16" t="str" cm="1">
        <f t="array" ref="L2397">IF(E2397="","",_xlfn.IFS(E2397=18,40,E2397=16,3,E2397=10,10))</f>
        <v/>
      </c>
      <c r="M2397" s="22" t="str">
        <f>IF(E2397=18,'Lay Out'!D2397,IF(E2397=10,'Lay Out'!D2397,IF(E2397=16,'Lay Out'!D2397,"")))</f>
        <v/>
      </c>
      <c r="N2397" s="16" t="str">
        <f>IF(K2397=1,'Lay Out'!G2397,"")</f>
        <v/>
      </c>
      <c r="O2397" s="23" t="str">
        <f>IF(K2397=1,'Lay Out'!$J$25,"")</f>
        <v/>
      </c>
      <c r="P2397">
        <f t="shared" si="225"/>
        <v>90646</v>
      </c>
      <c r="Q2397" s="16" t="str">
        <f>IF(K2397=1,'Lay Out'!F2397,"")</f>
        <v/>
      </c>
    </row>
    <row r="2398" spans="1:17" ht="14.4">
      <c r="A2398" t="str">
        <f>IF(C2398="no",_xlfn.XLOOKUP(D2398,'BASE BANCOS'!B:B,'BASE BANCOS'!C:C,"",0,1),IF(C2398&gt;2,_xlfn.XLOOKUP(D2398,'BASE BANCOS'!A:A,'BASE BANCOS'!C:C,"",0,1),""))</f>
        <v/>
      </c>
      <c r="B2398" s="16" t="str">
        <f>_xlfn.XLOOKUP(A2398,'BASE BANCOS'!C:C,'BASE BANCOS'!B:B,"",0,1)</f>
        <v/>
      </c>
      <c r="C2398" t="str">
        <f t="shared" si="227"/>
        <v/>
      </c>
      <c r="D2398" s="16">
        <f t="shared" si="226"/>
        <v>0</v>
      </c>
      <c r="E2398" t="str">
        <f t="shared" si="222"/>
        <v/>
      </c>
      <c r="F2398" s="21" t="str">
        <f>IF('Lay Out'!A2398&gt;1,'Lay Out'!C2398,"")</f>
        <v/>
      </c>
      <c r="G2398">
        <f>'Lay Out'!E2398</f>
        <v>0</v>
      </c>
      <c r="H2398" s="16" t="str">
        <f ca="1">IF('Lay Out'!A2398&gt;3,CONCATENATE('Lay Out'!A2398,RANDBETWEEN(1,99999)),(""))</f>
        <v/>
      </c>
      <c r="I2398" s="16" t="str">
        <f>IF('Lay Out'!A2398&gt;1,'Lay Out'!B2398,"")</f>
        <v/>
      </c>
      <c r="J2398" s="16" t="str">
        <f t="shared" si="223"/>
        <v/>
      </c>
      <c r="K2398" s="16" t="str">
        <f t="shared" si="224"/>
        <v/>
      </c>
      <c r="L2398" s="16" t="str" cm="1">
        <f t="array" ref="L2398">IF(E2398="","",_xlfn.IFS(E2398=18,40,E2398=16,3,E2398=10,10))</f>
        <v/>
      </c>
      <c r="M2398" s="22" t="str">
        <f>IF(E2398=18,'Lay Out'!D2398,IF(E2398=10,'Lay Out'!D2398,IF(E2398=16,'Lay Out'!D2398,"")))</f>
        <v/>
      </c>
      <c r="N2398" s="16" t="str">
        <f>IF(K2398=1,'Lay Out'!G2398,"")</f>
        <v/>
      </c>
      <c r="O2398" s="23" t="str">
        <f>IF(K2398=1,'Lay Out'!$J$25,"")</f>
        <v/>
      </c>
      <c r="P2398">
        <f t="shared" si="225"/>
        <v>90646</v>
      </c>
      <c r="Q2398" s="16" t="str">
        <f>IF(K2398=1,'Lay Out'!F2398,"")</f>
        <v/>
      </c>
    </row>
    <row r="2399" spans="1:17" ht="14.4">
      <c r="A2399" t="str">
        <f>IF(C2399="no",_xlfn.XLOOKUP(D2399,'BASE BANCOS'!B:B,'BASE BANCOS'!C:C,"",0,1),IF(C2399&gt;2,_xlfn.XLOOKUP(D2399,'BASE BANCOS'!A:A,'BASE BANCOS'!C:C,"",0,1),""))</f>
        <v/>
      </c>
      <c r="B2399" s="16" t="str">
        <f>_xlfn.XLOOKUP(A2399,'BASE BANCOS'!C:C,'BASE BANCOS'!B:B,"",0,1)</f>
        <v/>
      </c>
      <c r="C2399" t="str">
        <f t="shared" si="227"/>
        <v/>
      </c>
      <c r="D2399" s="16">
        <f t="shared" si="226"/>
        <v>0</v>
      </c>
      <c r="E2399" t="str">
        <f t="shared" si="222"/>
        <v/>
      </c>
      <c r="F2399" s="21" t="str">
        <f>IF('Lay Out'!A2399&gt;1,'Lay Out'!C2399,"")</f>
        <v/>
      </c>
      <c r="G2399">
        <f>'Lay Out'!E2399</f>
        <v>0</v>
      </c>
      <c r="H2399" s="16" t="str">
        <f ca="1">IF('Lay Out'!A2399&gt;3,CONCATENATE('Lay Out'!A2399,RANDBETWEEN(1,99999)),(""))</f>
        <v/>
      </c>
      <c r="I2399" s="16" t="str">
        <f>IF('Lay Out'!A2399&gt;1,'Lay Out'!B2399,"")</f>
        <v/>
      </c>
      <c r="J2399" s="16" t="str">
        <f t="shared" si="223"/>
        <v/>
      </c>
      <c r="K2399" s="16" t="str">
        <f t="shared" si="224"/>
        <v/>
      </c>
      <c r="L2399" s="16" t="str" cm="1">
        <f t="array" ref="L2399">IF(E2399="","",_xlfn.IFS(E2399=18,40,E2399=16,3,E2399=10,10))</f>
        <v/>
      </c>
      <c r="M2399" s="22" t="str">
        <f>IF(E2399=18,'Lay Out'!D2399,IF(E2399=10,'Lay Out'!D2399,IF(E2399=16,'Lay Out'!D2399,"")))</f>
        <v/>
      </c>
      <c r="N2399" s="16" t="str">
        <f>IF(K2399=1,'Lay Out'!G2399,"")</f>
        <v/>
      </c>
      <c r="O2399" s="23" t="str">
        <f>IF(K2399=1,'Lay Out'!$J$25,"")</f>
        <v/>
      </c>
      <c r="P2399">
        <f t="shared" si="225"/>
        <v>90646</v>
      </c>
      <c r="Q2399" s="16" t="str">
        <f>IF(K2399=1,'Lay Out'!F2399,"")</f>
        <v/>
      </c>
    </row>
    <row r="2400" spans="1:17" ht="14.4">
      <c r="A2400" t="str">
        <f>IF(C2400="no",_xlfn.XLOOKUP(D2400,'BASE BANCOS'!B:B,'BASE BANCOS'!C:C,"",0,1),IF(C2400&gt;2,_xlfn.XLOOKUP(D2400,'BASE BANCOS'!A:A,'BASE BANCOS'!C:C,"",0,1),""))</f>
        <v/>
      </c>
      <c r="B2400" s="16" t="str">
        <f>_xlfn.XLOOKUP(A2400,'BASE BANCOS'!C:C,'BASE BANCOS'!B:B,"",0,1)</f>
        <v/>
      </c>
      <c r="C2400" t="str">
        <f t="shared" si="227"/>
        <v/>
      </c>
      <c r="D2400" s="16">
        <f t="shared" si="226"/>
        <v>0</v>
      </c>
      <c r="E2400" t="str">
        <f t="shared" si="222"/>
        <v/>
      </c>
      <c r="F2400" s="21" t="str">
        <f>IF('Lay Out'!A2400&gt;1,'Lay Out'!C2400,"")</f>
        <v/>
      </c>
      <c r="G2400">
        <f>'Lay Out'!E2400</f>
        <v>0</v>
      </c>
      <c r="H2400" s="16" t="str">
        <f ca="1">IF('Lay Out'!A2400&gt;3,CONCATENATE('Lay Out'!A2400,RANDBETWEEN(1,99999)),(""))</f>
        <v/>
      </c>
      <c r="I2400" s="16" t="str">
        <f>IF('Lay Out'!A2400&gt;1,'Lay Out'!B2400,"")</f>
        <v/>
      </c>
      <c r="J2400" s="16" t="str">
        <f t="shared" si="223"/>
        <v/>
      </c>
      <c r="K2400" s="16" t="str">
        <f t="shared" si="224"/>
        <v/>
      </c>
      <c r="L2400" s="16" t="str" cm="1">
        <f t="array" ref="L2400">IF(E2400="","",_xlfn.IFS(E2400=18,40,E2400=16,3,E2400=10,10))</f>
        <v/>
      </c>
      <c r="M2400" s="22" t="str">
        <f>IF(E2400=18,'Lay Out'!D2400,IF(E2400=10,'Lay Out'!D2400,IF(E2400=16,'Lay Out'!D2400,"")))</f>
        <v/>
      </c>
      <c r="N2400" s="16" t="str">
        <f>IF(K2400=1,'Lay Out'!G2400,"")</f>
        <v/>
      </c>
      <c r="O2400" s="23" t="str">
        <f>IF(K2400=1,'Lay Out'!$J$25,"")</f>
        <v/>
      </c>
      <c r="P2400">
        <f t="shared" si="225"/>
        <v>90646</v>
      </c>
      <c r="Q2400" s="16" t="str">
        <f>IF(K2400=1,'Lay Out'!F2400,"")</f>
        <v/>
      </c>
    </row>
    <row r="2401" spans="1:17" ht="14.4">
      <c r="A2401" t="str">
        <f>IF(C2401="no",_xlfn.XLOOKUP(D2401,'BASE BANCOS'!B:B,'BASE BANCOS'!C:C,"",0,1),IF(C2401&gt;2,_xlfn.XLOOKUP(D2401,'BASE BANCOS'!A:A,'BASE BANCOS'!C:C,"",0,1),""))</f>
        <v/>
      </c>
      <c r="B2401" s="16" t="str">
        <f>_xlfn.XLOOKUP(A2401,'BASE BANCOS'!C:C,'BASE BANCOS'!B:B,"",0,1)</f>
        <v/>
      </c>
      <c r="C2401" t="str">
        <f t="shared" si="227"/>
        <v/>
      </c>
      <c r="D2401" s="16">
        <f t="shared" si="226"/>
        <v>0</v>
      </c>
      <c r="E2401" t="str">
        <f t="shared" si="222"/>
        <v/>
      </c>
      <c r="F2401" s="21" t="str">
        <f>IF('Lay Out'!A2401&gt;1,'Lay Out'!C2401,"")</f>
        <v/>
      </c>
      <c r="G2401">
        <f>'Lay Out'!E2401</f>
        <v>0</v>
      </c>
      <c r="H2401" s="16" t="str">
        <f ca="1">IF('Lay Out'!A2401&gt;3,CONCATENATE('Lay Out'!A2401,RANDBETWEEN(1,99999)),(""))</f>
        <v/>
      </c>
      <c r="I2401" s="16" t="str">
        <f>IF('Lay Out'!A2401&gt;1,'Lay Out'!B2401,"")</f>
        <v/>
      </c>
      <c r="J2401" s="16" t="str">
        <f t="shared" si="223"/>
        <v/>
      </c>
      <c r="K2401" s="16" t="str">
        <f t="shared" si="224"/>
        <v/>
      </c>
      <c r="L2401" s="16" t="str" cm="1">
        <f t="array" ref="L2401">IF(E2401="","",_xlfn.IFS(E2401=18,40,E2401=16,3,E2401=10,10))</f>
        <v/>
      </c>
      <c r="M2401" s="22" t="str">
        <f>IF(E2401=18,'Lay Out'!D2401,IF(E2401=10,'Lay Out'!D2401,IF(E2401=16,'Lay Out'!D2401,"")))</f>
        <v/>
      </c>
      <c r="N2401" s="16" t="str">
        <f>IF(K2401=1,'Lay Out'!G2401,"")</f>
        <v/>
      </c>
      <c r="O2401" s="23" t="str">
        <f>IF(K2401=1,'Lay Out'!$J$25,"")</f>
        <v/>
      </c>
      <c r="P2401">
        <f t="shared" si="225"/>
        <v>90646</v>
      </c>
      <c r="Q2401" s="16" t="str">
        <f>IF(K2401=1,'Lay Out'!F2401,"")</f>
        <v/>
      </c>
    </row>
    <row r="2402" spans="1:17" ht="14.4">
      <c r="A2402" t="str">
        <f>IF(C2402="no",_xlfn.XLOOKUP(D2402,'BASE BANCOS'!B:B,'BASE BANCOS'!C:C,"",0,1),IF(C2402&gt;2,_xlfn.XLOOKUP(D2402,'BASE BANCOS'!A:A,'BASE BANCOS'!C:C,"",0,1),""))</f>
        <v/>
      </c>
      <c r="B2402" s="16" t="str">
        <f>_xlfn.XLOOKUP(A2402,'BASE BANCOS'!C:C,'BASE BANCOS'!B:B,"",0,1)</f>
        <v/>
      </c>
      <c r="C2402" t="str">
        <f t="shared" si="227"/>
        <v/>
      </c>
      <c r="D2402" s="16">
        <f t="shared" si="226"/>
        <v>0</v>
      </c>
      <c r="E2402" t="str">
        <f t="shared" si="222"/>
        <v/>
      </c>
      <c r="F2402" s="21" t="str">
        <f>IF('Lay Out'!A2402&gt;1,'Lay Out'!C2402,"")</f>
        <v/>
      </c>
      <c r="G2402">
        <f>'Lay Out'!E2402</f>
        <v>0</v>
      </c>
      <c r="H2402" s="16" t="str">
        <f ca="1">IF('Lay Out'!A2402&gt;3,CONCATENATE('Lay Out'!A2402,RANDBETWEEN(1,99999)),(""))</f>
        <v/>
      </c>
      <c r="I2402" s="16" t="str">
        <f>IF('Lay Out'!A2402&gt;1,'Lay Out'!B2402,"")</f>
        <v/>
      </c>
      <c r="J2402" s="16" t="str">
        <f t="shared" si="223"/>
        <v/>
      </c>
      <c r="K2402" s="16" t="str">
        <f t="shared" si="224"/>
        <v/>
      </c>
      <c r="L2402" s="16" t="str" cm="1">
        <f t="array" ref="L2402">IF(E2402="","",_xlfn.IFS(E2402=18,40,E2402=16,3,E2402=10,10))</f>
        <v/>
      </c>
      <c r="M2402" s="22" t="str">
        <f>IF(E2402=18,'Lay Out'!D2402,IF(E2402=10,'Lay Out'!D2402,IF(E2402=16,'Lay Out'!D2402,"")))</f>
        <v/>
      </c>
      <c r="N2402" s="16" t="str">
        <f>IF(K2402=1,'Lay Out'!G2402,"")</f>
        <v/>
      </c>
      <c r="O2402" s="23" t="str">
        <f>IF(K2402=1,'Lay Out'!$J$25,"")</f>
        <v/>
      </c>
      <c r="P2402">
        <f t="shared" si="225"/>
        <v>90646</v>
      </c>
      <c r="Q2402" s="16" t="str">
        <f>IF(K2402=1,'Lay Out'!F2402,"")</f>
        <v/>
      </c>
    </row>
    <row r="2403" spans="1:17" ht="14.4">
      <c r="A2403" t="str">
        <f>IF(C2403="no",_xlfn.XLOOKUP(D2403,'BASE BANCOS'!B:B,'BASE BANCOS'!C:C,"",0,1),IF(C2403&gt;2,_xlfn.XLOOKUP(D2403,'BASE BANCOS'!A:A,'BASE BANCOS'!C:C,"",0,1),""))</f>
        <v/>
      </c>
      <c r="B2403" s="16" t="str">
        <f>_xlfn.XLOOKUP(A2403,'BASE BANCOS'!C:C,'BASE BANCOS'!B:B,"",0,1)</f>
        <v/>
      </c>
      <c r="C2403" t="str">
        <f t="shared" si="227"/>
        <v/>
      </c>
      <c r="D2403" s="16">
        <f t="shared" si="226"/>
        <v>0</v>
      </c>
      <c r="E2403" t="str">
        <f t="shared" si="222"/>
        <v/>
      </c>
      <c r="F2403" s="21" t="str">
        <f>IF('Lay Out'!A2403&gt;1,'Lay Out'!C2403,"")</f>
        <v/>
      </c>
      <c r="G2403">
        <f>'Lay Out'!E2403</f>
        <v>0</v>
      </c>
      <c r="H2403" s="16" t="str">
        <f ca="1">IF('Lay Out'!A2403&gt;3,CONCATENATE('Lay Out'!A2403,RANDBETWEEN(1,99999)),(""))</f>
        <v/>
      </c>
      <c r="I2403" s="16" t="str">
        <f>IF('Lay Out'!A2403&gt;1,'Lay Out'!B2403,"")</f>
        <v/>
      </c>
      <c r="J2403" s="16" t="str">
        <f t="shared" si="223"/>
        <v/>
      </c>
      <c r="K2403" s="16" t="str">
        <f t="shared" si="224"/>
        <v/>
      </c>
      <c r="L2403" s="16" t="str" cm="1">
        <f t="array" ref="L2403">IF(E2403="","",_xlfn.IFS(E2403=18,40,E2403=16,3,E2403=10,10))</f>
        <v/>
      </c>
      <c r="M2403" s="22" t="str">
        <f>IF(E2403=18,'Lay Out'!D2403,IF(E2403=10,'Lay Out'!D2403,IF(E2403=16,'Lay Out'!D2403,"")))</f>
        <v/>
      </c>
      <c r="N2403" s="16" t="str">
        <f>IF(K2403=1,'Lay Out'!G2403,"")</f>
        <v/>
      </c>
      <c r="O2403" s="23" t="str">
        <f>IF(K2403=1,'Lay Out'!$J$25,"")</f>
        <v/>
      </c>
      <c r="P2403">
        <f t="shared" si="225"/>
        <v>90646</v>
      </c>
      <c r="Q2403" s="16" t="str">
        <f>IF(K2403=1,'Lay Out'!F2403,"")</f>
        <v/>
      </c>
    </row>
    <row r="2404" spans="1:17" ht="14.4">
      <c r="A2404" t="str">
        <f>IF(C2404="no",_xlfn.XLOOKUP(D2404,'BASE BANCOS'!B:B,'BASE BANCOS'!C:C,"",0,1),IF(C2404&gt;2,_xlfn.XLOOKUP(D2404,'BASE BANCOS'!A:A,'BASE BANCOS'!C:C,"",0,1),""))</f>
        <v/>
      </c>
      <c r="B2404" s="16" t="str">
        <f>_xlfn.XLOOKUP(A2404,'BASE BANCOS'!C:C,'BASE BANCOS'!B:B,"",0,1)</f>
        <v/>
      </c>
      <c r="C2404" t="str">
        <f t="shared" si="227"/>
        <v/>
      </c>
      <c r="D2404" s="16">
        <f t="shared" si="226"/>
        <v>0</v>
      </c>
      <c r="E2404" t="str">
        <f t="shared" si="222"/>
        <v/>
      </c>
      <c r="F2404" s="21" t="str">
        <f>IF('Lay Out'!A2404&gt;1,'Lay Out'!C2404,"")</f>
        <v/>
      </c>
      <c r="G2404">
        <f>'Lay Out'!E2404</f>
        <v>0</v>
      </c>
      <c r="H2404" s="16" t="str">
        <f ca="1">IF('Lay Out'!A2404&gt;3,CONCATENATE('Lay Out'!A2404,RANDBETWEEN(1,99999)),(""))</f>
        <v/>
      </c>
      <c r="I2404" s="16" t="str">
        <f>IF('Lay Out'!A2404&gt;1,'Lay Out'!B2404,"")</f>
        <v/>
      </c>
      <c r="J2404" s="16" t="str">
        <f t="shared" si="223"/>
        <v/>
      </c>
      <c r="K2404" s="16" t="str">
        <f t="shared" si="224"/>
        <v/>
      </c>
      <c r="L2404" s="16" t="str" cm="1">
        <f t="array" ref="L2404">IF(E2404="","",_xlfn.IFS(E2404=18,40,E2404=16,3,E2404=10,10))</f>
        <v/>
      </c>
      <c r="M2404" s="22" t="str">
        <f>IF(E2404=18,'Lay Out'!D2404,IF(E2404=10,'Lay Out'!D2404,IF(E2404=16,'Lay Out'!D2404,"")))</f>
        <v/>
      </c>
      <c r="N2404" s="16" t="str">
        <f>IF(K2404=1,'Lay Out'!G2404,"")</f>
        <v/>
      </c>
      <c r="O2404" s="23" t="str">
        <f>IF(K2404=1,'Lay Out'!$J$25,"")</f>
        <v/>
      </c>
      <c r="P2404">
        <f t="shared" si="225"/>
        <v>90646</v>
      </c>
      <c r="Q2404" s="16" t="str">
        <f>IF(K2404=1,'Lay Out'!F2404,"")</f>
        <v/>
      </c>
    </row>
    <row r="2405" spans="1:17" ht="14.4">
      <c r="A2405" t="str">
        <f>IF(C2405="no",_xlfn.XLOOKUP(D2405,'BASE BANCOS'!B:B,'BASE BANCOS'!C:C,"",0,1),IF(C2405&gt;2,_xlfn.XLOOKUP(D2405,'BASE BANCOS'!A:A,'BASE BANCOS'!C:C,"",0,1),""))</f>
        <v/>
      </c>
      <c r="B2405" s="16" t="str">
        <f>_xlfn.XLOOKUP(A2405,'BASE BANCOS'!C:C,'BASE BANCOS'!B:B,"",0,1)</f>
        <v/>
      </c>
      <c r="C2405" t="str">
        <f t="shared" si="227"/>
        <v/>
      </c>
      <c r="D2405" s="16">
        <f t="shared" si="226"/>
        <v>0</v>
      </c>
      <c r="E2405" t="str">
        <f t="shared" si="222"/>
        <v/>
      </c>
      <c r="F2405" s="21" t="str">
        <f>IF('Lay Out'!A2405&gt;1,'Lay Out'!C2405,"")</f>
        <v/>
      </c>
      <c r="G2405">
        <f>'Lay Out'!E2405</f>
        <v>0</v>
      </c>
      <c r="H2405" s="16" t="str">
        <f ca="1">IF('Lay Out'!A2405&gt;3,CONCATENATE('Lay Out'!A2405,RANDBETWEEN(1,99999)),(""))</f>
        <v/>
      </c>
      <c r="I2405" s="16" t="str">
        <f>IF('Lay Out'!A2405&gt;1,'Lay Out'!B2405,"")</f>
        <v/>
      </c>
      <c r="J2405" s="16" t="str">
        <f t="shared" si="223"/>
        <v/>
      </c>
      <c r="K2405" s="16" t="str">
        <f t="shared" si="224"/>
        <v/>
      </c>
      <c r="L2405" s="16" t="str" cm="1">
        <f t="array" ref="L2405">IF(E2405="","",_xlfn.IFS(E2405=18,40,E2405=16,3,E2405=10,10))</f>
        <v/>
      </c>
      <c r="M2405" s="22" t="str">
        <f>IF(E2405=18,'Lay Out'!D2405,IF(E2405=10,'Lay Out'!D2405,IF(E2405=16,'Lay Out'!D2405,"")))</f>
        <v/>
      </c>
      <c r="N2405" s="16" t="str">
        <f>IF(K2405=1,'Lay Out'!G2405,"")</f>
        <v/>
      </c>
      <c r="O2405" s="23" t="str">
        <f>IF(K2405=1,'Lay Out'!$J$25,"")</f>
        <v/>
      </c>
      <c r="P2405">
        <f t="shared" si="225"/>
        <v>90646</v>
      </c>
      <c r="Q2405" s="16" t="str">
        <f>IF(K2405=1,'Lay Out'!F2405,"")</f>
        <v/>
      </c>
    </row>
    <row r="2406" spans="1:17" ht="14.4">
      <c r="A2406" t="str">
        <f>IF(C2406="no",_xlfn.XLOOKUP(D2406,'BASE BANCOS'!B:B,'BASE BANCOS'!C:C,"",0,1),IF(C2406&gt;2,_xlfn.XLOOKUP(D2406,'BASE BANCOS'!A:A,'BASE BANCOS'!C:C,"",0,1),""))</f>
        <v/>
      </c>
      <c r="B2406" s="16" t="str">
        <f>_xlfn.XLOOKUP(A2406,'BASE BANCOS'!C:C,'BASE BANCOS'!B:B,"",0,1)</f>
        <v/>
      </c>
      <c r="C2406" t="str">
        <f t="shared" si="227"/>
        <v/>
      </c>
      <c r="D2406" s="16">
        <f t="shared" si="226"/>
        <v>0</v>
      </c>
      <c r="E2406" t="str">
        <f t="shared" si="222"/>
        <v/>
      </c>
      <c r="F2406" s="21" t="str">
        <f>IF('Lay Out'!A2406&gt;1,'Lay Out'!C2406,"")</f>
        <v/>
      </c>
      <c r="G2406">
        <f>'Lay Out'!E2406</f>
        <v>0</v>
      </c>
      <c r="H2406" s="16" t="str">
        <f ca="1">IF('Lay Out'!A2406&gt;3,CONCATENATE('Lay Out'!A2406,RANDBETWEEN(1,99999)),(""))</f>
        <v/>
      </c>
      <c r="I2406" s="16" t="str">
        <f>IF('Lay Out'!A2406&gt;1,'Lay Out'!B2406,"")</f>
        <v/>
      </c>
      <c r="J2406" s="16" t="str">
        <f t="shared" si="223"/>
        <v/>
      </c>
      <c r="K2406" s="16" t="str">
        <f t="shared" si="224"/>
        <v/>
      </c>
      <c r="L2406" s="16" t="str" cm="1">
        <f t="array" ref="L2406">IF(E2406="","",_xlfn.IFS(E2406=18,40,E2406=16,3,E2406=10,10))</f>
        <v/>
      </c>
      <c r="M2406" s="22" t="str">
        <f>IF(E2406=18,'Lay Out'!D2406,IF(E2406=10,'Lay Out'!D2406,IF(E2406=16,'Lay Out'!D2406,"")))</f>
        <v/>
      </c>
      <c r="N2406" s="16" t="str">
        <f>IF(K2406=1,'Lay Out'!G2406,"")</f>
        <v/>
      </c>
      <c r="O2406" s="23" t="str">
        <f>IF(K2406=1,'Lay Out'!$J$25,"")</f>
        <v/>
      </c>
      <c r="P2406">
        <f t="shared" si="225"/>
        <v>90646</v>
      </c>
      <c r="Q2406" s="16" t="str">
        <f>IF(K2406=1,'Lay Out'!F2406,"")</f>
        <v/>
      </c>
    </row>
    <row r="2407" spans="1:17" ht="14.4">
      <c r="A2407" t="str">
        <f>IF(C2407="no",_xlfn.XLOOKUP(D2407,'BASE BANCOS'!B:B,'BASE BANCOS'!C:C,"",0,1),IF(C2407&gt;2,_xlfn.XLOOKUP(D2407,'BASE BANCOS'!A:A,'BASE BANCOS'!C:C,"",0,1),""))</f>
        <v/>
      </c>
      <c r="B2407" s="16" t="str">
        <f>_xlfn.XLOOKUP(A2407,'BASE BANCOS'!C:C,'BASE BANCOS'!B:B,"",0,1)</f>
        <v/>
      </c>
      <c r="C2407" t="str">
        <f t="shared" si="227"/>
        <v/>
      </c>
      <c r="D2407" s="16">
        <f t="shared" si="226"/>
        <v>0</v>
      </c>
      <c r="E2407" t="str">
        <f t="shared" si="222"/>
        <v/>
      </c>
      <c r="F2407" s="21" t="str">
        <f>IF('Lay Out'!A2407&gt;1,'Lay Out'!C2407,"")</f>
        <v/>
      </c>
      <c r="G2407">
        <f>'Lay Out'!E2407</f>
        <v>0</v>
      </c>
      <c r="H2407" s="16" t="str">
        <f ca="1">IF('Lay Out'!A2407&gt;3,CONCATENATE('Lay Out'!A2407,RANDBETWEEN(1,99999)),(""))</f>
        <v/>
      </c>
      <c r="I2407" s="16" t="str">
        <f>IF('Lay Out'!A2407&gt;1,'Lay Out'!B2407,"")</f>
        <v/>
      </c>
      <c r="J2407" s="16" t="str">
        <f t="shared" si="223"/>
        <v/>
      </c>
      <c r="K2407" s="16" t="str">
        <f t="shared" si="224"/>
        <v/>
      </c>
      <c r="L2407" s="16" t="str" cm="1">
        <f t="array" ref="L2407">IF(E2407="","",_xlfn.IFS(E2407=18,40,E2407=16,3,E2407=10,10))</f>
        <v/>
      </c>
      <c r="M2407" s="22" t="str">
        <f>IF(E2407=18,'Lay Out'!D2407,IF(E2407=10,'Lay Out'!D2407,IF(E2407=16,'Lay Out'!D2407,"")))</f>
        <v/>
      </c>
      <c r="N2407" s="16" t="str">
        <f>IF(K2407=1,'Lay Out'!G2407,"")</f>
        <v/>
      </c>
      <c r="O2407" s="23" t="str">
        <f>IF(K2407=1,'Lay Out'!$J$25,"")</f>
        <v/>
      </c>
      <c r="P2407">
        <f t="shared" si="225"/>
        <v>90646</v>
      </c>
      <c r="Q2407" s="16" t="str">
        <f>IF(K2407=1,'Lay Out'!F2407,"")</f>
        <v/>
      </c>
    </row>
    <row r="2408" spans="1:17" ht="14.4">
      <c r="A2408" t="str">
        <f>IF(C2408="no",_xlfn.XLOOKUP(D2408,'BASE BANCOS'!B:B,'BASE BANCOS'!C:C,"",0,1),IF(C2408&gt;2,_xlfn.XLOOKUP(D2408,'BASE BANCOS'!A:A,'BASE BANCOS'!C:C,"",0,1),""))</f>
        <v/>
      </c>
      <c r="B2408" s="16" t="str">
        <f>_xlfn.XLOOKUP(A2408,'BASE BANCOS'!C:C,'BASE BANCOS'!B:B,"",0,1)</f>
        <v/>
      </c>
      <c r="C2408" t="str">
        <f t="shared" si="227"/>
        <v/>
      </c>
      <c r="D2408" s="16">
        <f t="shared" si="226"/>
        <v>0</v>
      </c>
      <c r="E2408" t="str">
        <f t="shared" si="222"/>
        <v/>
      </c>
      <c r="F2408" s="21" t="str">
        <f>IF('Lay Out'!A2408&gt;1,'Lay Out'!C2408,"")</f>
        <v/>
      </c>
      <c r="G2408">
        <f>'Lay Out'!E2408</f>
        <v>0</v>
      </c>
      <c r="H2408" s="16" t="str">
        <f ca="1">IF('Lay Out'!A2408&gt;3,CONCATENATE('Lay Out'!A2408,RANDBETWEEN(1,99999)),(""))</f>
        <v/>
      </c>
      <c r="I2408" s="16" t="str">
        <f>IF('Lay Out'!A2408&gt;1,'Lay Out'!B2408,"")</f>
        <v/>
      </c>
      <c r="J2408" s="16" t="str">
        <f t="shared" si="223"/>
        <v/>
      </c>
      <c r="K2408" s="16" t="str">
        <f t="shared" si="224"/>
        <v/>
      </c>
      <c r="L2408" s="16" t="str" cm="1">
        <f t="array" ref="L2408">IF(E2408="","",_xlfn.IFS(E2408=18,40,E2408=16,3,E2408=10,10))</f>
        <v/>
      </c>
      <c r="M2408" s="22" t="str">
        <f>IF(E2408=18,'Lay Out'!D2408,IF(E2408=10,'Lay Out'!D2408,IF(E2408=16,'Lay Out'!D2408,"")))</f>
        <v/>
      </c>
      <c r="N2408" s="16" t="str">
        <f>IF(K2408=1,'Lay Out'!G2408,"")</f>
        <v/>
      </c>
      <c r="O2408" s="23" t="str">
        <f>IF(K2408=1,'Lay Out'!$J$25,"")</f>
        <v/>
      </c>
      <c r="P2408">
        <f t="shared" si="225"/>
        <v>90646</v>
      </c>
      <c r="Q2408" s="16" t="str">
        <f>IF(K2408=1,'Lay Out'!F2408,"")</f>
        <v/>
      </c>
    </row>
    <row r="2409" spans="1:17" ht="14.4">
      <c r="A2409" t="str">
        <f>IF(C2409="no",_xlfn.XLOOKUP(D2409,'BASE BANCOS'!B:B,'BASE BANCOS'!C:C,"",0,1),IF(C2409&gt;2,_xlfn.XLOOKUP(D2409,'BASE BANCOS'!A:A,'BASE BANCOS'!C:C,"",0,1),""))</f>
        <v/>
      </c>
      <c r="B2409" s="16" t="str">
        <f>_xlfn.XLOOKUP(A2409,'BASE BANCOS'!C:C,'BASE BANCOS'!B:B,"",0,1)</f>
        <v/>
      </c>
      <c r="C2409" t="str">
        <f t="shared" si="227"/>
        <v/>
      </c>
      <c r="D2409" s="16">
        <f t="shared" si="226"/>
        <v>0</v>
      </c>
      <c r="E2409" t="str">
        <f t="shared" si="222"/>
        <v/>
      </c>
      <c r="F2409" s="21" t="str">
        <f>IF('Lay Out'!A2409&gt;1,'Lay Out'!C2409,"")</f>
        <v/>
      </c>
      <c r="G2409">
        <f>'Lay Out'!E2409</f>
        <v>0</v>
      </c>
      <c r="H2409" s="16" t="str">
        <f ca="1">IF('Lay Out'!A2409&gt;3,CONCATENATE('Lay Out'!A2409,RANDBETWEEN(1,99999)),(""))</f>
        <v/>
      </c>
      <c r="I2409" s="16" t="str">
        <f>IF('Lay Out'!A2409&gt;1,'Lay Out'!B2409,"")</f>
        <v/>
      </c>
      <c r="J2409" s="16" t="str">
        <f t="shared" si="223"/>
        <v/>
      </c>
      <c r="K2409" s="16" t="str">
        <f t="shared" si="224"/>
        <v/>
      </c>
      <c r="L2409" s="16" t="str" cm="1">
        <f t="array" ref="L2409">IF(E2409="","",_xlfn.IFS(E2409=18,40,E2409=16,3,E2409=10,10))</f>
        <v/>
      </c>
      <c r="M2409" s="22" t="str">
        <f>IF(E2409=18,'Lay Out'!D2409,IF(E2409=10,'Lay Out'!D2409,IF(E2409=16,'Lay Out'!D2409,"")))</f>
        <v/>
      </c>
      <c r="N2409" s="16" t="str">
        <f>IF(K2409=1,'Lay Out'!G2409,"")</f>
        <v/>
      </c>
      <c r="O2409" s="23" t="str">
        <f>IF(K2409=1,'Lay Out'!$J$25,"")</f>
        <v/>
      </c>
      <c r="P2409">
        <f t="shared" si="225"/>
        <v>90646</v>
      </c>
      <c r="Q2409" s="16" t="str">
        <f>IF(K2409=1,'Lay Out'!F2409,"")</f>
        <v/>
      </c>
    </row>
    <row r="2410" spans="1:17" ht="14.4">
      <c r="A2410" t="str">
        <f>IF(C2410="no",_xlfn.XLOOKUP(D2410,'BASE BANCOS'!B:B,'BASE BANCOS'!C:C,"",0,1),IF(C2410&gt;2,_xlfn.XLOOKUP(D2410,'BASE BANCOS'!A:A,'BASE BANCOS'!C:C,"",0,1),""))</f>
        <v/>
      </c>
      <c r="B2410" s="16" t="str">
        <f>_xlfn.XLOOKUP(A2410,'BASE BANCOS'!C:C,'BASE BANCOS'!B:B,"",0,1)</f>
        <v/>
      </c>
      <c r="C2410" t="str">
        <f t="shared" si="227"/>
        <v/>
      </c>
      <c r="D2410" s="16">
        <f t="shared" si="226"/>
        <v>0</v>
      </c>
      <c r="E2410" t="str">
        <f t="shared" si="222"/>
        <v/>
      </c>
      <c r="F2410" s="21" t="str">
        <f>IF('Lay Out'!A2410&gt;1,'Lay Out'!C2410,"")</f>
        <v/>
      </c>
      <c r="G2410">
        <f>'Lay Out'!E2410</f>
        <v>0</v>
      </c>
      <c r="H2410" s="16" t="str">
        <f ca="1">IF('Lay Out'!A2410&gt;3,CONCATENATE('Lay Out'!A2410,RANDBETWEEN(1,99999)),(""))</f>
        <v/>
      </c>
      <c r="I2410" s="16" t="str">
        <f>IF('Lay Out'!A2410&gt;1,'Lay Out'!B2410,"")</f>
        <v/>
      </c>
      <c r="J2410" s="16" t="str">
        <f t="shared" si="223"/>
        <v/>
      </c>
      <c r="K2410" s="16" t="str">
        <f t="shared" si="224"/>
        <v/>
      </c>
      <c r="L2410" s="16" t="str" cm="1">
        <f t="array" ref="L2410">IF(E2410="","",_xlfn.IFS(E2410=18,40,E2410=16,3,E2410=10,10))</f>
        <v/>
      </c>
      <c r="M2410" s="22" t="str">
        <f>IF(E2410=18,'Lay Out'!D2410,IF(E2410=10,'Lay Out'!D2410,IF(E2410=16,'Lay Out'!D2410,"")))</f>
        <v/>
      </c>
      <c r="N2410" s="16" t="str">
        <f>IF(K2410=1,'Lay Out'!G2410,"")</f>
        <v/>
      </c>
      <c r="O2410" s="23" t="str">
        <f>IF(K2410=1,'Lay Out'!$J$25,"")</f>
        <v/>
      </c>
      <c r="P2410">
        <f t="shared" si="225"/>
        <v>90646</v>
      </c>
      <c r="Q2410" s="16" t="str">
        <f>IF(K2410=1,'Lay Out'!F2410,"")</f>
        <v/>
      </c>
    </row>
    <row r="2411" spans="1:17" ht="14.4">
      <c r="A2411" t="str">
        <f>IF(C2411="no",_xlfn.XLOOKUP(D2411,'BASE BANCOS'!B:B,'BASE BANCOS'!C:C,"",0,1),IF(C2411&gt;2,_xlfn.XLOOKUP(D2411,'BASE BANCOS'!A:A,'BASE BANCOS'!C:C,"",0,1),""))</f>
        <v/>
      </c>
      <c r="B2411" s="16" t="str">
        <f>_xlfn.XLOOKUP(A2411,'BASE BANCOS'!C:C,'BASE BANCOS'!B:B,"",0,1)</f>
        <v/>
      </c>
      <c r="C2411" t="str">
        <f t="shared" si="227"/>
        <v/>
      </c>
      <c r="D2411" s="16">
        <f t="shared" si="226"/>
        <v>0</v>
      </c>
      <c r="E2411" t="str">
        <f t="shared" si="222"/>
        <v/>
      </c>
      <c r="F2411" s="21" t="str">
        <f>IF('Lay Out'!A2411&gt;1,'Lay Out'!C2411,"")</f>
        <v/>
      </c>
      <c r="G2411">
        <f>'Lay Out'!E2411</f>
        <v>0</v>
      </c>
      <c r="H2411" s="16" t="str">
        <f ca="1">IF('Lay Out'!A2411&gt;3,CONCATENATE('Lay Out'!A2411,RANDBETWEEN(1,99999)),(""))</f>
        <v/>
      </c>
      <c r="I2411" s="16" t="str">
        <f>IF('Lay Out'!A2411&gt;1,'Lay Out'!B2411,"")</f>
        <v/>
      </c>
      <c r="J2411" s="16" t="str">
        <f t="shared" si="223"/>
        <v/>
      </c>
      <c r="K2411" s="16" t="str">
        <f t="shared" si="224"/>
        <v/>
      </c>
      <c r="L2411" s="16" t="str" cm="1">
        <f t="array" ref="L2411">IF(E2411="","",_xlfn.IFS(E2411=18,40,E2411=16,3,E2411=10,10))</f>
        <v/>
      </c>
      <c r="M2411" s="22" t="str">
        <f>IF(E2411=18,'Lay Out'!D2411,IF(E2411=10,'Lay Out'!D2411,IF(E2411=16,'Lay Out'!D2411,"")))</f>
        <v/>
      </c>
      <c r="N2411" s="16" t="str">
        <f>IF(K2411=1,'Lay Out'!G2411,"")</f>
        <v/>
      </c>
      <c r="O2411" s="23" t="str">
        <f>IF(K2411=1,'Lay Out'!$J$25,"")</f>
        <v/>
      </c>
      <c r="P2411">
        <f t="shared" si="225"/>
        <v>90646</v>
      </c>
      <c r="Q2411" s="16" t="str">
        <f>IF(K2411=1,'Lay Out'!F2411,"")</f>
        <v/>
      </c>
    </row>
    <row r="2412" spans="1:17" ht="14.4">
      <c r="A2412" t="str">
        <f>IF(C2412="no",_xlfn.XLOOKUP(D2412,'BASE BANCOS'!B:B,'BASE BANCOS'!C:C,"",0,1),IF(C2412&gt;2,_xlfn.XLOOKUP(D2412,'BASE BANCOS'!A:A,'BASE BANCOS'!C:C,"",0,1),""))</f>
        <v/>
      </c>
      <c r="B2412" s="16" t="str">
        <f>_xlfn.XLOOKUP(A2412,'BASE BANCOS'!C:C,'BASE BANCOS'!B:B,"",0,1)</f>
        <v/>
      </c>
      <c r="C2412" t="str">
        <f t="shared" si="227"/>
        <v/>
      </c>
      <c r="D2412" s="16">
        <f t="shared" si="226"/>
        <v>0</v>
      </c>
      <c r="E2412" t="str">
        <f t="shared" si="222"/>
        <v/>
      </c>
      <c r="F2412" s="21" t="str">
        <f>IF('Lay Out'!A2412&gt;1,'Lay Out'!C2412,"")</f>
        <v/>
      </c>
      <c r="G2412">
        <f>'Lay Out'!E2412</f>
        <v>0</v>
      </c>
      <c r="H2412" s="16" t="str">
        <f ca="1">IF('Lay Out'!A2412&gt;3,CONCATENATE('Lay Out'!A2412,RANDBETWEEN(1,99999)),(""))</f>
        <v/>
      </c>
      <c r="I2412" s="16" t="str">
        <f>IF('Lay Out'!A2412&gt;1,'Lay Out'!B2412,"")</f>
        <v/>
      </c>
      <c r="J2412" s="16" t="str">
        <f t="shared" si="223"/>
        <v/>
      </c>
      <c r="K2412" s="16" t="str">
        <f t="shared" si="224"/>
        <v/>
      </c>
      <c r="L2412" s="16" t="str" cm="1">
        <f t="array" ref="L2412">IF(E2412="","",_xlfn.IFS(E2412=18,40,E2412=16,3,E2412=10,10))</f>
        <v/>
      </c>
      <c r="M2412" s="22" t="str">
        <f>IF(E2412=18,'Lay Out'!D2412,IF(E2412=10,'Lay Out'!D2412,IF(E2412=16,'Lay Out'!D2412,"")))</f>
        <v/>
      </c>
      <c r="N2412" s="16" t="str">
        <f>IF(K2412=1,'Lay Out'!G2412,"")</f>
        <v/>
      </c>
      <c r="O2412" s="23" t="str">
        <f>IF(K2412=1,'Lay Out'!$J$25,"")</f>
        <v/>
      </c>
      <c r="P2412">
        <f t="shared" si="225"/>
        <v>90646</v>
      </c>
      <c r="Q2412" s="16" t="str">
        <f>IF(K2412=1,'Lay Out'!F2412,"")</f>
        <v/>
      </c>
    </row>
    <row r="2413" spans="1:17" ht="14.4">
      <c r="A2413" t="str">
        <f>IF(C2413="no",_xlfn.XLOOKUP(D2413,'BASE BANCOS'!B:B,'BASE BANCOS'!C:C,"",0,1),IF(C2413&gt;2,_xlfn.XLOOKUP(D2413,'BASE BANCOS'!A:A,'BASE BANCOS'!C:C,"",0,1),""))</f>
        <v/>
      </c>
      <c r="B2413" s="16" t="str">
        <f>_xlfn.XLOOKUP(A2413,'BASE BANCOS'!C:C,'BASE BANCOS'!B:B,"",0,1)</f>
        <v/>
      </c>
      <c r="C2413" t="str">
        <f t="shared" si="227"/>
        <v/>
      </c>
      <c r="D2413" s="16">
        <f t="shared" si="226"/>
        <v>0</v>
      </c>
      <c r="E2413" t="str">
        <f t="shared" si="222"/>
        <v/>
      </c>
      <c r="F2413" s="21" t="str">
        <f>IF('Lay Out'!A2413&gt;1,'Lay Out'!C2413,"")</f>
        <v/>
      </c>
      <c r="G2413">
        <f>'Lay Out'!E2413</f>
        <v>0</v>
      </c>
      <c r="H2413" s="16" t="str">
        <f ca="1">IF('Lay Out'!A2413&gt;3,CONCATENATE('Lay Out'!A2413,RANDBETWEEN(1,99999)),(""))</f>
        <v/>
      </c>
      <c r="I2413" s="16" t="str">
        <f>IF('Lay Out'!A2413&gt;1,'Lay Out'!B2413,"")</f>
        <v/>
      </c>
      <c r="J2413" s="16" t="str">
        <f t="shared" si="223"/>
        <v/>
      </c>
      <c r="K2413" s="16" t="str">
        <f t="shared" si="224"/>
        <v/>
      </c>
      <c r="L2413" s="16" t="str" cm="1">
        <f t="array" ref="L2413">IF(E2413="","",_xlfn.IFS(E2413=18,40,E2413=16,3,E2413=10,10))</f>
        <v/>
      </c>
      <c r="M2413" s="22" t="str">
        <f>IF(E2413=18,'Lay Out'!D2413,IF(E2413=10,'Lay Out'!D2413,IF(E2413=16,'Lay Out'!D2413,"")))</f>
        <v/>
      </c>
      <c r="N2413" s="16" t="str">
        <f>IF(K2413=1,'Lay Out'!G2413,"")</f>
        <v/>
      </c>
      <c r="O2413" s="23" t="str">
        <f>IF(K2413=1,'Lay Out'!$J$25,"")</f>
        <v/>
      </c>
      <c r="P2413">
        <f t="shared" si="225"/>
        <v>90646</v>
      </c>
      <c r="Q2413" s="16" t="str">
        <f>IF(K2413=1,'Lay Out'!F2413,"")</f>
        <v/>
      </c>
    </row>
    <row r="2414" spans="1:17" ht="14.4">
      <c r="A2414" t="str">
        <f>IF(C2414="no",_xlfn.XLOOKUP(D2414,'BASE BANCOS'!B:B,'BASE BANCOS'!C:C,"",0,1),IF(C2414&gt;2,_xlfn.XLOOKUP(D2414,'BASE BANCOS'!A:A,'BASE BANCOS'!C:C,"",0,1),""))</f>
        <v/>
      </c>
      <c r="B2414" s="16" t="str">
        <f>_xlfn.XLOOKUP(A2414,'BASE BANCOS'!C:C,'BASE BANCOS'!B:B,"",0,1)</f>
        <v/>
      </c>
      <c r="C2414" t="str">
        <f t="shared" si="227"/>
        <v/>
      </c>
      <c r="D2414" s="16">
        <f t="shared" si="226"/>
        <v>0</v>
      </c>
      <c r="E2414" t="str">
        <f t="shared" si="222"/>
        <v/>
      </c>
      <c r="F2414" s="21" t="str">
        <f>IF('Lay Out'!A2414&gt;1,'Lay Out'!C2414,"")</f>
        <v/>
      </c>
      <c r="G2414">
        <f>'Lay Out'!E2414</f>
        <v>0</v>
      </c>
      <c r="H2414" s="16" t="str">
        <f ca="1">IF('Lay Out'!A2414&gt;3,CONCATENATE('Lay Out'!A2414,RANDBETWEEN(1,99999)),(""))</f>
        <v/>
      </c>
      <c r="I2414" s="16" t="str">
        <f>IF('Lay Out'!A2414&gt;1,'Lay Out'!B2414,"")</f>
        <v/>
      </c>
      <c r="J2414" s="16" t="str">
        <f t="shared" si="223"/>
        <v/>
      </c>
      <c r="K2414" s="16" t="str">
        <f t="shared" si="224"/>
        <v/>
      </c>
      <c r="L2414" s="16" t="str" cm="1">
        <f t="array" ref="L2414">IF(E2414="","",_xlfn.IFS(E2414=18,40,E2414=16,3,E2414=10,10))</f>
        <v/>
      </c>
      <c r="M2414" s="22" t="str">
        <f>IF(E2414=18,'Lay Out'!D2414,IF(E2414=10,'Lay Out'!D2414,IF(E2414=16,'Lay Out'!D2414,"")))</f>
        <v/>
      </c>
      <c r="N2414" s="16" t="str">
        <f>IF(K2414=1,'Lay Out'!G2414,"")</f>
        <v/>
      </c>
      <c r="O2414" s="23" t="str">
        <f>IF(K2414=1,'Lay Out'!$J$25,"")</f>
        <v/>
      </c>
      <c r="P2414">
        <f t="shared" si="225"/>
        <v>90646</v>
      </c>
      <c r="Q2414" s="16" t="str">
        <f>IF(K2414=1,'Lay Out'!F2414,"")</f>
        <v/>
      </c>
    </row>
    <row r="2415" spans="1:17" ht="14.4">
      <c r="A2415" t="str">
        <f>IF(C2415="no",_xlfn.XLOOKUP(D2415,'BASE BANCOS'!B:B,'BASE BANCOS'!C:C,"",0,1),IF(C2415&gt;2,_xlfn.XLOOKUP(D2415,'BASE BANCOS'!A:A,'BASE BANCOS'!C:C,"",0,1),""))</f>
        <v/>
      </c>
      <c r="B2415" s="16" t="str">
        <f>_xlfn.XLOOKUP(A2415,'BASE BANCOS'!C:C,'BASE BANCOS'!B:B,"",0,1)</f>
        <v/>
      </c>
      <c r="C2415" t="str">
        <f t="shared" si="227"/>
        <v/>
      </c>
      <c r="D2415" s="16">
        <f t="shared" si="226"/>
        <v>0</v>
      </c>
      <c r="E2415" t="str">
        <f t="shared" si="222"/>
        <v/>
      </c>
      <c r="F2415" s="21" t="str">
        <f>IF('Lay Out'!A2415&gt;1,'Lay Out'!C2415,"")</f>
        <v/>
      </c>
      <c r="G2415">
        <f>'Lay Out'!E2415</f>
        <v>0</v>
      </c>
      <c r="H2415" s="16" t="str">
        <f ca="1">IF('Lay Out'!A2415&gt;3,CONCATENATE('Lay Out'!A2415,RANDBETWEEN(1,99999)),(""))</f>
        <v/>
      </c>
      <c r="I2415" s="16" t="str">
        <f>IF('Lay Out'!A2415&gt;1,'Lay Out'!B2415,"")</f>
        <v/>
      </c>
      <c r="J2415" s="16" t="str">
        <f t="shared" si="223"/>
        <v/>
      </c>
      <c r="K2415" s="16" t="str">
        <f t="shared" si="224"/>
        <v/>
      </c>
      <c r="L2415" s="16" t="str" cm="1">
        <f t="array" ref="L2415">IF(E2415="","",_xlfn.IFS(E2415=18,40,E2415=16,3,E2415=10,10))</f>
        <v/>
      </c>
      <c r="M2415" s="22" t="str">
        <f>IF(E2415=18,'Lay Out'!D2415,IF(E2415=10,'Lay Out'!D2415,IF(E2415=16,'Lay Out'!D2415,"")))</f>
        <v/>
      </c>
      <c r="N2415" s="16" t="str">
        <f>IF(K2415=1,'Lay Out'!G2415,"")</f>
        <v/>
      </c>
      <c r="O2415" s="23" t="str">
        <f>IF(K2415=1,'Lay Out'!$J$25,"")</f>
        <v/>
      </c>
      <c r="P2415">
        <f t="shared" si="225"/>
        <v>90646</v>
      </c>
      <c r="Q2415" s="16" t="str">
        <f>IF(K2415=1,'Lay Out'!F2415,"")</f>
        <v/>
      </c>
    </row>
    <row r="2416" spans="1:17" ht="14.4">
      <c r="A2416" t="str">
        <f>IF(C2416="no",_xlfn.XLOOKUP(D2416,'BASE BANCOS'!B:B,'BASE BANCOS'!C:C,"",0,1),IF(C2416&gt;2,_xlfn.XLOOKUP(D2416,'BASE BANCOS'!A:A,'BASE BANCOS'!C:C,"",0,1),""))</f>
        <v/>
      </c>
      <c r="B2416" s="16" t="str">
        <f>_xlfn.XLOOKUP(A2416,'BASE BANCOS'!C:C,'BASE BANCOS'!B:B,"",0,1)</f>
        <v/>
      </c>
      <c r="C2416" t="str">
        <f t="shared" si="227"/>
        <v/>
      </c>
      <c r="D2416" s="16">
        <f t="shared" si="226"/>
        <v>0</v>
      </c>
      <c r="E2416" t="str">
        <f t="shared" si="222"/>
        <v/>
      </c>
      <c r="F2416" s="21" t="str">
        <f>IF('Lay Out'!A2416&gt;1,'Lay Out'!C2416,"")</f>
        <v/>
      </c>
      <c r="G2416">
        <f>'Lay Out'!E2416</f>
        <v>0</v>
      </c>
      <c r="H2416" s="16" t="str">
        <f ca="1">IF('Lay Out'!A2416&gt;3,CONCATENATE('Lay Out'!A2416,RANDBETWEEN(1,99999)),(""))</f>
        <v/>
      </c>
      <c r="I2416" s="16" t="str">
        <f>IF('Lay Out'!A2416&gt;1,'Lay Out'!B2416,"")</f>
        <v/>
      </c>
      <c r="J2416" s="16" t="str">
        <f t="shared" si="223"/>
        <v/>
      </c>
      <c r="K2416" s="16" t="str">
        <f t="shared" si="224"/>
        <v/>
      </c>
      <c r="L2416" s="16" t="str" cm="1">
        <f t="array" ref="L2416">IF(E2416="","",_xlfn.IFS(E2416=18,40,E2416=16,3,E2416=10,10))</f>
        <v/>
      </c>
      <c r="M2416" s="22" t="str">
        <f>IF(E2416=18,'Lay Out'!D2416,IF(E2416=10,'Lay Out'!D2416,IF(E2416=16,'Lay Out'!D2416,"")))</f>
        <v/>
      </c>
      <c r="N2416" s="16" t="str">
        <f>IF(K2416=1,'Lay Out'!G2416,"")</f>
        <v/>
      </c>
      <c r="O2416" s="23" t="str">
        <f>IF(K2416=1,'Lay Out'!$J$25,"")</f>
        <v/>
      </c>
      <c r="P2416">
        <f t="shared" si="225"/>
        <v>90646</v>
      </c>
      <c r="Q2416" s="16" t="str">
        <f>IF(K2416=1,'Lay Out'!F2416,"")</f>
        <v/>
      </c>
    </row>
    <row r="2417" spans="1:17" ht="14.4">
      <c r="A2417" t="str">
        <f>IF(C2417="no",_xlfn.XLOOKUP(D2417,'BASE BANCOS'!B:B,'BASE BANCOS'!C:C,"",0,1),IF(C2417&gt;2,_xlfn.XLOOKUP(D2417,'BASE BANCOS'!A:A,'BASE BANCOS'!C:C,"",0,1),""))</f>
        <v/>
      </c>
      <c r="B2417" s="16" t="str">
        <f>_xlfn.XLOOKUP(A2417,'BASE BANCOS'!C:C,'BASE BANCOS'!B:B,"",0,1)</f>
        <v/>
      </c>
      <c r="C2417" t="str">
        <f t="shared" si="227"/>
        <v/>
      </c>
      <c r="D2417" s="16">
        <f t="shared" si="226"/>
        <v>0</v>
      </c>
      <c r="E2417" t="str">
        <f t="shared" si="222"/>
        <v/>
      </c>
      <c r="F2417" s="21" t="str">
        <f>IF('Lay Out'!A2417&gt;1,'Lay Out'!C2417,"")</f>
        <v/>
      </c>
      <c r="G2417">
        <f>'Lay Out'!E2417</f>
        <v>0</v>
      </c>
      <c r="H2417" s="16" t="str">
        <f ca="1">IF('Lay Out'!A2417&gt;3,CONCATENATE('Lay Out'!A2417,RANDBETWEEN(1,99999)),(""))</f>
        <v/>
      </c>
      <c r="I2417" s="16" t="str">
        <f>IF('Lay Out'!A2417&gt;1,'Lay Out'!B2417,"")</f>
        <v/>
      </c>
      <c r="J2417" s="16" t="str">
        <f t="shared" si="223"/>
        <v/>
      </c>
      <c r="K2417" s="16" t="str">
        <f t="shared" si="224"/>
        <v/>
      </c>
      <c r="L2417" s="16" t="str" cm="1">
        <f t="array" ref="L2417">IF(E2417="","",_xlfn.IFS(E2417=18,40,E2417=16,3,E2417=10,10))</f>
        <v/>
      </c>
      <c r="M2417" s="22" t="str">
        <f>IF(E2417=18,'Lay Out'!D2417,IF(E2417=10,'Lay Out'!D2417,IF(E2417=16,'Lay Out'!D2417,"")))</f>
        <v/>
      </c>
      <c r="N2417" s="16" t="str">
        <f>IF(K2417=1,'Lay Out'!G2417,"")</f>
        <v/>
      </c>
      <c r="O2417" s="23" t="str">
        <f>IF(K2417=1,'Lay Out'!$J$25,"")</f>
        <v/>
      </c>
      <c r="P2417">
        <f t="shared" si="225"/>
        <v>90646</v>
      </c>
      <c r="Q2417" s="16" t="str">
        <f>IF(K2417=1,'Lay Out'!F2417,"")</f>
        <v/>
      </c>
    </row>
    <row r="2418" spans="1:17" ht="14.4">
      <c r="A2418" t="str">
        <f>IF(C2418="no",_xlfn.XLOOKUP(D2418,'BASE BANCOS'!B:B,'BASE BANCOS'!C:C,"",0,1),IF(C2418&gt;2,_xlfn.XLOOKUP(D2418,'BASE BANCOS'!A:A,'BASE BANCOS'!C:C,"",0,1),""))</f>
        <v/>
      </c>
      <c r="B2418" s="16" t="str">
        <f>_xlfn.XLOOKUP(A2418,'BASE BANCOS'!C:C,'BASE BANCOS'!B:B,"",0,1)</f>
        <v/>
      </c>
      <c r="C2418" t="str">
        <f t="shared" si="227"/>
        <v/>
      </c>
      <c r="D2418" s="16">
        <f t="shared" si="226"/>
        <v>0</v>
      </c>
      <c r="E2418" t="str">
        <f t="shared" si="222"/>
        <v/>
      </c>
      <c r="F2418" s="21" t="str">
        <f>IF('Lay Out'!A2418&gt;1,'Lay Out'!C2418,"")</f>
        <v/>
      </c>
      <c r="G2418">
        <f>'Lay Out'!E2418</f>
        <v>0</v>
      </c>
      <c r="H2418" s="16" t="str">
        <f ca="1">IF('Lay Out'!A2418&gt;3,CONCATENATE('Lay Out'!A2418,RANDBETWEEN(1,99999)),(""))</f>
        <v/>
      </c>
      <c r="I2418" s="16" t="str">
        <f>IF('Lay Out'!A2418&gt;1,'Lay Out'!B2418,"")</f>
        <v/>
      </c>
      <c r="J2418" s="16" t="str">
        <f t="shared" si="223"/>
        <v/>
      </c>
      <c r="K2418" s="16" t="str">
        <f t="shared" si="224"/>
        <v/>
      </c>
      <c r="L2418" s="16" t="str" cm="1">
        <f t="array" ref="L2418">IF(E2418="","",_xlfn.IFS(E2418=18,40,E2418=16,3,E2418=10,10))</f>
        <v/>
      </c>
      <c r="M2418" s="22" t="str">
        <f>IF(E2418=18,'Lay Out'!D2418,IF(E2418=10,'Lay Out'!D2418,IF(E2418=16,'Lay Out'!D2418,"")))</f>
        <v/>
      </c>
      <c r="N2418" s="16" t="str">
        <f>IF(K2418=1,'Lay Out'!G2418,"")</f>
        <v/>
      </c>
      <c r="O2418" s="23" t="str">
        <f>IF(K2418=1,'Lay Out'!$J$25,"")</f>
        <v/>
      </c>
      <c r="P2418">
        <f t="shared" si="225"/>
        <v>90646</v>
      </c>
      <c r="Q2418" s="16" t="str">
        <f>IF(K2418=1,'Lay Out'!F2418,"")</f>
        <v/>
      </c>
    </row>
    <row r="2419" spans="1:17" ht="14.4">
      <c r="A2419" t="str">
        <f>IF(C2419="no",_xlfn.XLOOKUP(D2419,'BASE BANCOS'!B:B,'BASE BANCOS'!C:C,"",0,1),IF(C2419&gt;2,_xlfn.XLOOKUP(D2419,'BASE BANCOS'!A:A,'BASE BANCOS'!C:C,"",0,1),""))</f>
        <v/>
      </c>
      <c r="B2419" s="16" t="str">
        <f>_xlfn.XLOOKUP(A2419,'BASE BANCOS'!C:C,'BASE BANCOS'!B:B,"",0,1)</f>
        <v/>
      </c>
      <c r="C2419" t="str">
        <f t="shared" si="227"/>
        <v/>
      </c>
      <c r="D2419" s="16">
        <f t="shared" si="226"/>
        <v>0</v>
      </c>
      <c r="E2419" t="str">
        <f t="shared" si="222"/>
        <v/>
      </c>
      <c r="F2419" s="21" t="str">
        <f>IF('Lay Out'!A2419&gt;1,'Lay Out'!C2419,"")</f>
        <v/>
      </c>
      <c r="G2419">
        <f>'Lay Out'!E2419</f>
        <v>0</v>
      </c>
      <c r="H2419" s="16" t="str">
        <f ca="1">IF('Lay Out'!A2419&gt;3,CONCATENATE('Lay Out'!A2419,RANDBETWEEN(1,99999)),(""))</f>
        <v/>
      </c>
      <c r="I2419" s="16" t="str">
        <f>IF('Lay Out'!A2419&gt;1,'Lay Out'!B2419,"")</f>
        <v/>
      </c>
      <c r="J2419" s="16" t="str">
        <f t="shared" si="223"/>
        <v/>
      </c>
      <c r="K2419" s="16" t="str">
        <f t="shared" si="224"/>
        <v/>
      </c>
      <c r="L2419" s="16" t="str" cm="1">
        <f t="array" ref="L2419">IF(E2419="","",_xlfn.IFS(E2419=18,40,E2419=16,3,E2419=10,10))</f>
        <v/>
      </c>
      <c r="M2419" s="22" t="str">
        <f>IF(E2419=18,'Lay Out'!D2419,IF(E2419=10,'Lay Out'!D2419,IF(E2419=16,'Lay Out'!D2419,"")))</f>
        <v/>
      </c>
      <c r="N2419" s="16" t="str">
        <f>IF(K2419=1,'Lay Out'!G2419,"")</f>
        <v/>
      </c>
      <c r="O2419" s="23" t="str">
        <f>IF(K2419=1,'Lay Out'!$J$25,"")</f>
        <v/>
      </c>
      <c r="P2419">
        <f t="shared" si="225"/>
        <v>90646</v>
      </c>
      <c r="Q2419" s="16" t="str">
        <f>IF(K2419=1,'Lay Out'!F2419,"")</f>
        <v/>
      </c>
    </row>
    <row r="2420" spans="1:17" ht="14.4">
      <c r="A2420" t="str">
        <f>IF(C2420="no",_xlfn.XLOOKUP(D2420,'BASE BANCOS'!B:B,'BASE BANCOS'!C:C,"",0,1),IF(C2420&gt;2,_xlfn.XLOOKUP(D2420,'BASE BANCOS'!A:A,'BASE BANCOS'!C:C,"",0,1),""))</f>
        <v/>
      </c>
      <c r="B2420" s="16" t="str">
        <f>_xlfn.XLOOKUP(A2420,'BASE BANCOS'!C:C,'BASE BANCOS'!B:B,"",0,1)</f>
        <v/>
      </c>
      <c r="C2420" t="str">
        <f t="shared" si="227"/>
        <v/>
      </c>
      <c r="D2420" s="16">
        <f t="shared" si="226"/>
        <v>0</v>
      </c>
      <c r="E2420" t="str">
        <f t="shared" si="222"/>
        <v/>
      </c>
      <c r="F2420" s="21" t="str">
        <f>IF('Lay Out'!A2420&gt;1,'Lay Out'!C2420,"")</f>
        <v/>
      </c>
      <c r="G2420">
        <f>'Lay Out'!E2420</f>
        <v>0</v>
      </c>
      <c r="H2420" s="16" t="str">
        <f ca="1">IF('Lay Out'!A2420&gt;3,CONCATENATE('Lay Out'!A2420,RANDBETWEEN(1,99999)),(""))</f>
        <v/>
      </c>
      <c r="I2420" s="16" t="str">
        <f>IF('Lay Out'!A2420&gt;1,'Lay Out'!B2420,"")</f>
        <v/>
      </c>
      <c r="J2420" s="16" t="str">
        <f t="shared" si="223"/>
        <v/>
      </c>
      <c r="K2420" s="16" t="str">
        <f t="shared" si="224"/>
        <v/>
      </c>
      <c r="L2420" s="16" t="str" cm="1">
        <f t="array" ref="L2420">IF(E2420="","",_xlfn.IFS(E2420=18,40,E2420=16,3,E2420=10,10))</f>
        <v/>
      </c>
      <c r="M2420" s="22" t="str">
        <f>IF(E2420=18,'Lay Out'!D2420,IF(E2420=10,'Lay Out'!D2420,IF(E2420=16,'Lay Out'!D2420,"")))</f>
        <v/>
      </c>
      <c r="N2420" s="16" t="str">
        <f>IF(K2420=1,'Lay Out'!G2420,"")</f>
        <v/>
      </c>
      <c r="O2420" s="23" t="str">
        <f>IF(K2420=1,'Lay Out'!$J$25,"")</f>
        <v/>
      </c>
      <c r="P2420">
        <f t="shared" si="225"/>
        <v>90646</v>
      </c>
      <c r="Q2420" s="16" t="str">
        <f>IF(K2420=1,'Lay Out'!F2420,"")</f>
        <v/>
      </c>
    </row>
    <row r="2421" spans="1:17" ht="14.4">
      <c r="A2421" t="str">
        <f>IF(C2421="no",_xlfn.XLOOKUP(D2421,'BASE BANCOS'!B:B,'BASE BANCOS'!C:C,"",0,1),IF(C2421&gt;2,_xlfn.XLOOKUP(D2421,'BASE BANCOS'!A:A,'BASE BANCOS'!C:C,"",0,1),""))</f>
        <v/>
      </c>
      <c r="B2421" s="16" t="str">
        <f>_xlfn.XLOOKUP(A2421,'BASE BANCOS'!C:C,'BASE BANCOS'!B:B,"",0,1)</f>
        <v/>
      </c>
      <c r="C2421" t="str">
        <f t="shared" si="227"/>
        <v/>
      </c>
      <c r="D2421" s="16">
        <f t="shared" si="226"/>
        <v>0</v>
      </c>
      <c r="E2421" t="str">
        <f t="shared" si="222"/>
        <v/>
      </c>
      <c r="F2421" s="21" t="str">
        <f>IF('Lay Out'!A2421&gt;1,'Lay Out'!C2421,"")</f>
        <v/>
      </c>
      <c r="G2421">
        <f>'Lay Out'!E2421</f>
        <v>0</v>
      </c>
      <c r="H2421" s="16" t="str">
        <f ca="1">IF('Lay Out'!A2421&gt;3,CONCATENATE('Lay Out'!A2421,RANDBETWEEN(1,99999)),(""))</f>
        <v/>
      </c>
      <c r="I2421" s="16" t="str">
        <f>IF('Lay Out'!A2421&gt;1,'Lay Out'!B2421,"")</f>
        <v/>
      </c>
      <c r="J2421" s="16" t="str">
        <f t="shared" si="223"/>
        <v/>
      </c>
      <c r="K2421" s="16" t="str">
        <f t="shared" si="224"/>
        <v/>
      </c>
      <c r="L2421" s="16" t="str" cm="1">
        <f t="array" ref="L2421">IF(E2421="","",_xlfn.IFS(E2421=18,40,E2421=16,3,E2421=10,10))</f>
        <v/>
      </c>
      <c r="M2421" s="22" t="str">
        <f>IF(E2421=18,'Lay Out'!D2421,IF(E2421=10,'Lay Out'!D2421,IF(E2421=16,'Lay Out'!D2421,"")))</f>
        <v/>
      </c>
      <c r="N2421" s="16" t="str">
        <f>IF(K2421=1,'Lay Out'!G2421,"")</f>
        <v/>
      </c>
      <c r="O2421" s="23" t="str">
        <f>IF(K2421=1,'Lay Out'!$J$25,"")</f>
        <v/>
      </c>
      <c r="P2421">
        <f t="shared" si="225"/>
        <v>90646</v>
      </c>
      <c r="Q2421" s="16" t="str">
        <f>IF(K2421=1,'Lay Out'!F2421,"")</f>
        <v/>
      </c>
    </row>
    <row r="2422" spans="1:17" ht="14.4">
      <c r="A2422" t="str">
        <f>IF(C2422="no",_xlfn.XLOOKUP(D2422,'BASE BANCOS'!B:B,'BASE BANCOS'!C:C,"",0,1),IF(C2422&gt;2,_xlfn.XLOOKUP(D2422,'BASE BANCOS'!A:A,'BASE BANCOS'!C:C,"",0,1),""))</f>
        <v/>
      </c>
      <c r="B2422" s="16" t="str">
        <f>_xlfn.XLOOKUP(A2422,'BASE BANCOS'!C:C,'BASE BANCOS'!B:B,"",0,1)</f>
        <v/>
      </c>
      <c r="C2422" t="str">
        <f t="shared" si="227"/>
        <v/>
      </c>
      <c r="D2422" s="16">
        <f t="shared" si="226"/>
        <v>0</v>
      </c>
      <c r="E2422" t="str">
        <f t="shared" si="222"/>
        <v/>
      </c>
      <c r="F2422" s="21" t="str">
        <f>IF('Lay Out'!A2422&gt;1,'Lay Out'!C2422,"")</f>
        <v/>
      </c>
      <c r="G2422">
        <f>'Lay Out'!E2422</f>
        <v>0</v>
      </c>
      <c r="H2422" s="16" t="str">
        <f ca="1">IF('Lay Out'!A2422&gt;3,CONCATENATE('Lay Out'!A2422,RANDBETWEEN(1,99999)),(""))</f>
        <v/>
      </c>
      <c r="I2422" s="16" t="str">
        <f>IF('Lay Out'!A2422&gt;1,'Lay Out'!B2422,"")</f>
        <v/>
      </c>
      <c r="J2422" s="16" t="str">
        <f t="shared" si="223"/>
        <v/>
      </c>
      <c r="K2422" s="16" t="str">
        <f t="shared" si="224"/>
        <v/>
      </c>
      <c r="L2422" s="16" t="str" cm="1">
        <f t="array" ref="L2422">IF(E2422="","",_xlfn.IFS(E2422=18,40,E2422=16,3,E2422=10,10))</f>
        <v/>
      </c>
      <c r="M2422" s="22" t="str">
        <f>IF(E2422=18,'Lay Out'!D2422,IF(E2422=10,'Lay Out'!D2422,IF(E2422=16,'Lay Out'!D2422,"")))</f>
        <v/>
      </c>
      <c r="N2422" s="16" t="str">
        <f>IF(K2422=1,'Lay Out'!G2422,"")</f>
        <v/>
      </c>
      <c r="O2422" s="23" t="str">
        <f>IF(K2422=1,'Lay Out'!$J$25,"")</f>
        <v/>
      </c>
      <c r="P2422">
        <f t="shared" si="225"/>
        <v>90646</v>
      </c>
      <c r="Q2422" s="16" t="str">
        <f>IF(K2422=1,'Lay Out'!F2422,"")</f>
        <v/>
      </c>
    </row>
    <row r="2423" spans="1:17" ht="14.4">
      <c r="A2423" t="str">
        <f>IF(C2423="no",_xlfn.XLOOKUP(D2423,'BASE BANCOS'!B:B,'BASE BANCOS'!C:C,"",0,1),IF(C2423&gt;2,_xlfn.XLOOKUP(D2423,'BASE BANCOS'!A:A,'BASE BANCOS'!C:C,"",0,1),""))</f>
        <v/>
      </c>
      <c r="B2423" s="16" t="str">
        <f>_xlfn.XLOOKUP(A2423,'BASE BANCOS'!C:C,'BASE BANCOS'!B:B,"",0,1)</f>
        <v/>
      </c>
      <c r="C2423" t="str">
        <f t="shared" si="227"/>
        <v/>
      </c>
      <c r="D2423" s="16">
        <f t="shared" si="226"/>
        <v>0</v>
      </c>
      <c r="E2423" t="str">
        <f t="shared" si="222"/>
        <v/>
      </c>
      <c r="F2423" s="21" t="str">
        <f>IF('Lay Out'!A2423&gt;1,'Lay Out'!C2423,"")</f>
        <v/>
      </c>
      <c r="G2423">
        <f>'Lay Out'!E2423</f>
        <v>0</v>
      </c>
      <c r="H2423" s="16" t="str">
        <f ca="1">IF('Lay Out'!A2423&gt;3,CONCATENATE('Lay Out'!A2423,RANDBETWEEN(1,99999)),(""))</f>
        <v/>
      </c>
      <c r="I2423" s="16" t="str">
        <f>IF('Lay Out'!A2423&gt;1,'Lay Out'!B2423,"")</f>
        <v/>
      </c>
      <c r="J2423" s="16" t="str">
        <f t="shared" si="223"/>
        <v/>
      </c>
      <c r="K2423" s="16" t="str">
        <f t="shared" si="224"/>
        <v/>
      </c>
      <c r="L2423" s="16" t="str" cm="1">
        <f t="array" ref="L2423">IF(E2423="","",_xlfn.IFS(E2423=18,40,E2423=16,3,E2423=10,10))</f>
        <v/>
      </c>
      <c r="M2423" s="22" t="str">
        <f>IF(E2423=18,'Lay Out'!D2423,IF(E2423=10,'Lay Out'!D2423,IF(E2423=16,'Lay Out'!D2423,"")))</f>
        <v/>
      </c>
      <c r="N2423" s="16" t="str">
        <f>IF(K2423=1,'Lay Out'!G2423,"")</f>
        <v/>
      </c>
      <c r="O2423" s="23" t="str">
        <f>IF(K2423=1,'Lay Out'!$J$25,"")</f>
        <v/>
      </c>
      <c r="P2423">
        <f t="shared" si="225"/>
        <v>90646</v>
      </c>
      <c r="Q2423" s="16" t="str">
        <f>IF(K2423=1,'Lay Out'!F2423,"")</f>
        <v/>
      </c>
    </row>
    <row r="2424" spans="1:17" ht="14.4">
      <c r="A2424" t="str">
        <f>IF(C2424="no",_xlfn.XLOOKUP(D2424,'BASE BANCOS'!B:B,'BASE BANCOS'!C:C,"",0,1),IF(C2424&gt;2,_xlfn.XLOOKUP(D2424,'BASE BANCOS'!A:A,'BASE BANCOS'!C:C,"",0,1),""))</f>
        <v/>
      </c>
      <c r="B2424" s="16" t="str">
        <f>_xlfn.XLOOKUP(A2424,'BASE BANCOS'!C:C,'BASE BANCOS'!B:B,"",0,1)</f>
        <v/>
      </c>
      <c r="C2424" t="str">
        <f t="shared" si="227"/>
        <v/>
      </c>
      <c r="D2424" s="16">
        <f t="shared" si="226"/>
        <v>0</v>
      </c>
      <c r="E2424" t="str">
        <f t="shared" si="222"/>
        <v/>
      </c>
      <c r="F2424" s="21" t="str">
        <f>IF('Lay Out'!A2424&gt;1,'Lay Out'!C2424,"")</f>
        <v/>
      </c>
      <c r="G2424">
        <f>'Lay Out'!E2424</f>
        <v>0</v>
      </c>
      <c r="H2424" s="16" t="str">
        <f ca="1">IF('Lay Out'!A2424&gt;3,CONCATENATE('Lay Out'!A2424,RANDBETWEEN(1,99999)),(""))</f>
        <v/>
      </c>
      <c r="I2424" s="16" t="str">
        <f>IF('Lay Out'!A2424&gt;1,'Lay Out'!B2424,"")</f>
        <v/>
      </c>
      <c r="J2424" s="16" t="str">
        <f t="shared" si="223"/>
        <v/>
      </c>
      <c r="K2424" s="16" t="str">
        <f t="shared" si="224"/>
        <v/>
      </c>
      <c r="L2424" s="16" t="str" cm="1">
        <f t="array" ref="L2424">IF(E2424="","",_xlfn.IFS(E2424=18,40,E2424=16,3,E2424=10,10))</f>
        <v/>
      </c>
      <c r="M2424" s="22" t="str">
        <f>IF(E2424=18,'Lay Out'!D2424,IF(E2424=10,'Lay Out'!D2424,IF(E2424=16,'Lay Out'!D2424,"")))</f>
        <v/>
      </c>
      <c r="N2424" s="16" t="str">
        <f>IF(K2424=1,'Lay Out'!G2424,"")</f>
        <v/>
      </c>
      <c r="O2424" s="23" t="str">
        <f>IF(K2424=1,'Lay Out'!$J$25,"")</f>
        <v/>
      </c>
      <c r="P2424">
        <f t="shared" si="225"/>
        <v>90646</v>
      </c>
      <c r="Q2424" s="16" t="str">
        <f>IF(K2424=1,'Lay Out'!F2424,"")</f>
        <v/>
      </c>
    </row>
    <row r="2425" spans="1:17" ht="14.4">
      <c r="A2425" t="str">
        <f>IF(C2425="no",_xlfn.XLOOKUP(D2425,'BASE BANCOS'!B:B,'BASE BANCOS'!C:C,"",0,1),IF(C2425&gt;2,_xlfn.XLOOKUP(D2425,'BASE BANCOS'!A:A,'BASE BANCOS'!C:C,"",0,1),""))</f>
        <v/>
      </c>
      <c r="B2425" s="16" t="str">
        <f>_xlfn.XLOOKUP(A2425,'BASE BANCOS'!C:C,'BASE BANCOS'!B:B,"",0,1)</f>
        <v/>
      </c>
      <c r="C2425" t="str">
        <f t="shared" si="227"/>
        <v/>
      </c>
      <c r="D2425" s="16">
        <f t="shared" si="226"/>
        <v>0</v>
      </c>
      <c r="E2425" t="str">
        <f t="shared" si="222"/>
        <v/>
      </c>
      <c r="F2425" s="21" t="str">
        <f>IF('Lay Out'!A2425&gt;1,'Lay Out'!C2425,"")</f>
        <v/>
      </c>
      <c r="G2425">
        <f>'Lay Out'!E2425</f>
        <v>0</v>
      </c>
      <c r="H2425" s="16" t="str">
        <f ca="1">IF('Lay Out'!A2425&gt;3,CONCATENATE('Lay Out'!A2425,RANDBETWEEN(1,99999)),(""))</f>
        <v/>
      </c>
      <c r="I2425" s="16" t="str">
        <f>IF('Lay Out'!A2425&gt;1,'Lay Out'!B2425,"")</f>
        <v/>
      </c>
      <c r="J2425" s="16" t="str">
        <f t="shared" si="223"/>
        <v/>
      </c>
      <c r="K2425" s="16" t="str">
        <f t="shared" si="224"/>
        <v/>
      </c>
      <c r="L2425" s="16" t="str" cm="1">
        <f t="array" ref="L2425">IF(E2425="","",_xlfn.IFS(E2425=18,40,E2425=16,3,E2425=10,10))</f>
        <v/>
      </c>
      <c r="M2425" s="22" t="str">
        <f>IF(E2425=18,'Lay Out'!D2425,IF(E2425=10,'Lay Out'!D2425,IF(E2425=16,'Lay Out'!D2425,"")))</f>
        <v/>
      </c>
      <c r="N2425" s="16" t="str">
        <f>IF(K2425=1,'Lay Out'!G2425,"")</f>
        <v/>
      </c>
      <c r="O2425" s="23" t="str">
        <f>IF(K2425=1,'Lay Out'!$J$25,"")</f>
        <v/>
      </c>
      <c r="P2425">
        <f t="shared" si="225"/>
        <v>90646</v>
      </c>
      <c r="Q2425" s="16" t="str">
        <f>IF(K2425=1,'Lay Out'!F2425,"")</f>
        <v/>
      </c>
    </row>
    <row r="2426" spans="1:17" ht="14.4">
      <c r="A2426" t="str">
        <f>IF(C2426="no",_xlfn.XLOOKUP(D2426,'BASE BANCOS'!B:B,'BASE BANCOS'!C:C,"",0,1),IF(C2426&gt;2,_xlfn.XLOOKUP(D2426,'BASE BANCOS'!A:A,'BASE BANCOS'!C:C,"",0,1),""))</f>
        <v/>
      </c>
      <c r="B2426" s="16" t="str">
        <f>_xlfn.XLOOKUP(A2426,'BASE BANCOS'!C:C,'BASE BANCOS'!B:B,"",0,1)</f>
        <v/>
      </c>
      <c r="C2426" t="str">
        <f t="shared" si="227"/>
        <v/>
      </c>
      <c r="D2426" s="16">
        <f t="shared" si="226"/>
        <v>0</v>
      </c>
      <c r="E2426" t="str">
        <f t="shared" si="222"/>
        <v/>
      </c>
      <c r="F2426" s="21" t="str">
        <f>IF('Lay Out'!A2426&gt;1,'Lay Out'!C2426,"")</f>
        <v/>
      </c>
      <c r="G2426">
        <f>'Lay Out'!E2426</f>
        <v>0</v>
      </c>
      <c r="H2426" s="16" t="str">
        <f ca="1">IF('Lay Out'!A2426&gt;3,CONCATENATE('Lay Out'!A2426,RANDBETWEEN(1,99999)),(""))</f>
        <v/>
      </c>
      <c r="I2426" s="16" t="str">
        <f>IF('Lay Out'!A2426&gt;1,'Lay Out'!B2426,"")</f>
        <v/>
      </c>
      <c r="J2426" s="16" t="str">
        <f t="shared" si="223"/>
        <v/>
      </c>
      <c r="K2426" s="16" t="str">
        <f t="shared" si="224"/>
        <v/>
      </c>
      <c r="L2426" s="16" t="str" cm="1">
        <f t="array" ref="L2426">IF(E2426="","",_xlfn.IFS(E2426=18,40,E2426=16,3,E2426=10,10))</f>
        <v/>
      </c>
      <c r="M2426" s="22" t="str">
        <f>IF(E2426=18,'Lay Out'!D2426,IF(E2426=10,'Lay Out'!D2426,IF(E2426=16,'Lay Out'!D2426,"")))</f>
        <v/>
      </c>
      <c r="N2426" s="16" t="str">
        <f>IF(K2426=1,'Lay Out'!G2426,"")</f>
        <v/>
      </c>
      <c r="O2426" s="23" t="str">
        <f>IF(K2426=1,'Lay Out'!$J$25,"")</f>
        <v/>
      </c>
      <c r="P2426">
        <f t="shared" si="225"/>
        <v>90646</v>
      </c>
      <c r="Q2426" s="16" t="str">
        <f>IF(K2426=1,'Lay Out'!F2426,"")</f>
        <v/>
      </c>
    </row>
    <row r="2427" spans="1:17" ht="14.4">
      <c r="A2427" t="str">
        <f>IF(C2427="no",_xlfn.XLOOKUP(D2427,'BASE BANCOS'!B:B,'BASE BANCOS'!C:C,"",0,1),IF(C2427&gt;2,_xlfn.XLOOKUP(D2427,'BASE BANCOS'!A:A,'BASE BANCOS'!C:C,"",0,1),""))</f>
        <v/>
      </c>
      <c r="B2427" s="16" t="str">
        <f>_xlfn.XLOOKUP(A2427,'BASE BANCOS'!C:C,'BASE BANCOS'!B:B,"",0,1)</f>
        <v/>
      </c>
      <c r="C2427" t="str">
        <f t="shared" si="227"/>
        <v/>
      </c>
      <c r="D2427" s="16">
        <f t="shared" si="226"/>
        <v>0</v>
      </c>
      <c r="E2427" t="str">
        <f t="shared" si="222"/>
        <v/>
      </c>
      <c r="F2427" s="21" t="str">
        <f>IF('Lay Out'!A2427&gt;1,'Lay Out'!C2427,"")</f>
        <v/>
      </c>
      <c r="G2427">
        <f>'Lay Out'!E2427</f>
        <v>0</v>
      </c>
      <c r="H2427" s="16" t="str">
        <f ca="1">IF('Lay Out'!A2427&gt;3,CONCATENATE('Lay Out'!A2427,RANDBETWEEN(1,99999)),(""))</f>
        <v/>
      </c>
      <c r="I2427" s="16" t="str">
        <f>IF('Lay Out'!A2427&gt;1,'Lay Out'!B2427,"")</f>
        <v/>
      </c>
      <c r="J2427" s="16" t="str">
        <f t="shared" si="223"/>
        <v/>
      </c>
      <c r="K2427" s="16" t="str">
        <f t="shared" si="224"/>
        <v/>
      </c>
      <c r="L2427" s="16" t="str" cm="1">
        <f t="array" ref="L2427">IF(E2427="","",_xlfn.IFS(E2427=18,40,E2427=16,3,E2427=10,10))</f>
        <v/>
      </c>
      <c r="M2427" s="22" t="str">
        <f>IF(E2427=18,'Lay Out'!D2427,IF(E2427=10,'Lay Out'!D2427,IF(E2427=16,'Lay Out'!D2427,"")))</f>
        <v/>
      </c>
      <c r="N2427" s="16" t="str">
        <f>IF(K2427=1,'Lay Out'!G2427,"")</f>
        <v/>
      </c>
      <c r="O2427" s="23" t="str">
        <f>IF(K2427=1,'Lay Out'!$J$25,"")</f>
        <v/>
      </c>
      <c r="P2427">
        <f t="shared" si="225"/>
        <v>90646</v>
      </c>
      <c r="Q2427" s="16" t="str">
        <f>IF(K2427=1,'Lay Out'!F2427,"")</f>
        <v/>
      </c>
    </row>
    <row r="2428" spans="1:17" ht="14.4">
      <c r="A2428" t="str">
        <f>IF(C2428="no",_xlfn.XLOOKUP(D2428,'BASE BANCOS'!B:B,'BASE BANCOS'!C:C,"",0,1),IF(C2428&gt;2,_xlfn.XLOOKUP(D2428,'BASE BANCOS'!A:A,'BASE BANCOS'!C:C,"",0,1),""))</f>
        <v/>
      </c>
      <c r="B2428" s="16" t="str">
        <f>_xlfn.XLOOKUP(A2428,'BASE BANCOS'!C:C,'BASE BANCOS'!B:B,"",0,1)</f>
        <v/>
      </c>
      <c r="C2428" t="str">
        <f t="shared" si="227"/>
        <v/>
      </c>
      <c r="D2428" s="16">
        <f t="shared" si="226"/>
        <v>0</v>
      </c>
      <c r="E2428" t="str">
        <f t="shared" si="222"/>
        <v/>
      </c>
      <c r="F2428" s="21" t="str">
        <f>IF('Lay Out'!A2428&gt;1,'Lay Out'!C2428,"")</f>
        <v/>
      </c>
      <c r="G2428">
        <f>'Lay Out'!E2428</f>
        <v>0</v>
      </c>
      <c r="H2428" s="16" t="str">
        <f ca="1">IF('Lay Out'!A2428&gt;3,CONCATENATE('Lay Out'!A2428,RANDBETWEEN(1,99999)),(""))</f>
        <v/>
      </c>
      <c r="I2428" s="16" t="str">
        <f>IF('Lay Out'!A2428&gt;1,'Lay Out'!B2428,"")</f>
        <v/>
      </c>
      <c r="J2428" s="16" t="str">
        <f t="shared" si="223"/>
        <v/>
      </c>
      <c r="K2428" s="16" t="str">
        <f t="shared" si="224"/>
        <v/>
      </c>
      <c r="L2428" s="16" t="str" cm="1">
        <f t="array" ref="L2428">IF(E2428="","",_xlfn.IFS(E2428=18,40,E2428=16,3,E2428=10,10))</f>
        <v/>
      </c>
      <c r="M2428" s="22" t="str">
        <f>IF(E2428=18,'Lay Out'!D2428,IF(E2428=10,'Lay Out'!D2428,IF(E2428=16,'Lay Out'!D2428,"")))</f>
        <v/>
      </c>
      <c r="N2428" s="16" t="str">
        <f>IF(K2428=1,'Lay Out'!G2428,"")</f>
        <v/>
      </c>
      <c r="O2428" s="23" t="str">
        <f>IF(K2428=1,'Lay Out'!$J$25,"")</f>
        <v/>
      </c>
      <c r="P2428">
        <f t="shared" si="225"/>
        <v>90646</v>
      </c>
      <c r="Q2428" s="16" t="str">
        <f>IF(K2428=1,'Lay Out'!F2428,"")</f>
        <v/>
      </c>
    </row>
    <row r="2429" spans="1:17" ht="14.4">
      <c r="A2429" t="str">
        <f>IF(C2429="no",_xlfn.XLOOKUP(D2429,'BASE BANCOS'!B:B,'BASE BANCOS'!C:C,"",0,1),IF(C2429&gt;2,_xlfn.XLOOKUP(D2429,'BASE BANCOS'!A:A,'BASE BANCOS'!C:C,"",0,1),""))</f>
        <v/>
      </c>
      <c r="B2429" s="16" t="str">
        <f>_xlfn.XLOOKUP(A2429,'BASE BANCOS'!C:C,'BASE BANCOS'!B:B,"",0,1)</f>
        <v/>
      </c>
      <c r="C2429" t="str">
        <f t="shared" si="227"/>
        <v/>
      </c>
      <c r="D2429" s="16">
        <f t="shared" si="226"/>
        <v>0</v>
      </c>
      <c r="E2429" t="str">
        <f t="shared" si="222"/>
        <v/>
      </c>
      <c r="F2429" s="21" t="str">
        <f>IF('Lay Out'!A2429&gt;1,'Lay Out'!C2429,"")</f>
        <v/>
      </c>
      <c r="G2429">
        <f>'Lay Out'!E2429</f>
        <v>0</v>
      </c>
      <c r="H2429" s="16" t="str">
        <f ca="1">IF('Lay Out'!A2429&gt;3,CONCATENATE('Lay Out'!A2429,RANDBETWEEN(1,99999)),(""))</f>
        <v/>
      </c>
      <c r="I2429" s="16" t="str">
        <f>IF('Lay Out'!A2429&gt;1,'Lay Out'!B2429,"")</f>
        <v/>
      </c>
      <c r="J2429" s="16" t="str">
        <f t="shared" si="223"/>
        <v/>
      </c>
      <c r="K2429" s="16" t="str">
        <f t="shared" si="224"/>
        <v/>
      </c>
      <c r="L2429" s="16" t="str" cm="1">
        <f t="array" ref="L2429">IF(E2429="","",_xlfn.IFS(E2429=18,40,E2429=16,3,E2429=10,10))</f>
        <v/>
      </c>
      <c r="M2429" s="22" t="str">
        <f>IF(E2429=18,'Lay Out'!D2429,IF(E2429=10,'Lay Out'!D2429,IF(E2429=16,'Lay Out'!D2429,"")))</f>
        <v/>
      </c>
      <c r="N2429" s="16" t="str">
        <f>IF(K2429=1,'Lay Out'!G2429,"")</f>
        <v/>
      </c>
      <c r="O2429" s="23" t="str">
        <f>IF(K2429=1,'Lay Out'!$J$25,"")</f>
        <v/>
      </c>
      <c r="P2429">
        <f t="shared" si="225"/>
        <v>90646</v>
      </c>
      <c r="Q2429" s="16" t="str">
        <f>IF(K2429=1,'Lay Out'!F2429,"")</f>
        <v/>
      </c>
    </row>
    <row r="2430" spans="1:17" ht="14.4">
      <c r="A2430" t="str">
        <f>IF(C2430="no",_xlfn.XLOOKUP(D2430,'BASE BANCOS'!B:B,'BASE BANCOS'!C:C,"",0,1),IF(C2430&gt;2,_xlfn.XLOOKUP(D2430,'BASE BANCOS'!A:A,'BASE BANCOS'!C:C,"",0,1),""))</f>
        <v/>
      </c>
      <c r="B2430" s="16" t="str">
        <f>_xlfn.XLOOKUP(A2430,'BASE BANCOS'!C:C,'BASE BANCOS'!B:B,"",0,1)</f>
        <v/>
      </c>
      <c r="C2430" t="str">
        <f t="shared" si="227"/>
        <v/>
      </c>
      <c r="D2430" s="16">
        <f t="shared" si="226"/>
        <v>0</v>
      </c>
      <c r="E2430" t="str">
        <f t="shared" si="222"/>
        <v/>
      </c>
      <c r="F2430" s="21" t="str">
        <f>IF('Lay Out'!A2430&gt;1,'Lay Out'!C2430,"")</f>
        <v/>
      </c>
      <c r="G2430">
        <f>'Lay Out'!E2430</f>
        <v>0</v>
      </c>
      <c r="H2430" s="16" t="str">
        <f ca="1">IF('Lay Out'!A2430&gt;3,CONCATENATE('Lay Out'!A2430,RANDBETWEEN(1,99999)),(""))</f>
        <v/>
      </c>
      <c r="I2430" s="16" t="str">
        <f>IF('Lay Out'!A2430&gt;1,'Lay Out'!B2430,"")</f>
        <v/>
      </c>
      <c r="J2430" s="16" t="str">
        <f t="shared" si="223"/>
        <v/>
      </c>
      <c r="K2430" s="16" t="str">
        <f t="shared" si="224"/>
        <v/>
      </c>
      <c r="L2430" s="16" t="str" cm="1">
        <f t="array" ref="L2430">IF(E2430="","",_xlfn.IFS(E2430=18,40,E2430=16,3,E2430=10,10))</f>
        <v/>
      </c>
      <c r="M2430" s="22" t="str">
        <f>IF(E2430=18,'Lay Out'!D2430,IF(E2430=10,'Lay Out'!D2430,IF(E2430=16,'Lay Out'!D2430,"")))</f>
        <v/>
      </c>
      <c r="N2430" s="16" t="str">
        <f>IF(K2430=1,'Lay Out'!G2430,"")</f>
        <v/>
      </c>
      <c r="O2430" s="23" t="str">
        <f>IF(K2430=1,'Lay Out'!$J$25,"")</f>
        <v/>
      </c>
      <c r="P2430">
        <f t="shared" si="225"/>
        <v>90646</v>
      </c>
      <c r="Q2430" s="16" t="str">
        <f>IF(K2430=1,'Lay Out'!F2430,"")</f>
        <v/>
      </c>
    </row>
    <row r="2431" spans="1:17" ht="14.4">
      <c r="A2431" t="str">
        <f>IF(C2431="no",_xlfn.XLOOKUP(D2431,'BASE BANCOS'!B:B,'BASE BANCOS'!C:C,"",0,1),IF(C2431&gt;2,_xlfn.XLOOKUP(D2431,'BASE BANCOS'!A:A,'BASE BANCOS'!C:C,"",0,1),""))</f>
        <v/>
      </c>
      <c r="B2431" s="16" t="str">
        <f>_xlfn.XLOOKUP(A2431,'BASE BANCOS'!C:C,'BASE BANCOS'!B:B,"",0,1)</f>
        <v/>
      </c>
      <c r="C2431" t="str">
        <f t="shared" si="227"/>
        <v/>
      </c>
      <c r="D2431" s="16">
        <f t="shared" si="226"/>
        <v>0</v>
      </c>
      <c r="E2431" t="str">
        <f t="shared" si="222"/>
        <v/>
      </c>
      <c r="F2431" s="21" t="str">
        <f>IF('Lay Out'!A2431&gt;1,'Lay Out'!C2431,"")</f>
        <v/>
      </c>
      <c r="G2431">
        <f>'Lay Out'!E2431</f>
        <v>0</v>
      </c>
      <c r="H2431" s="16" t="str">
        <f ca="1">IF('Lay Out'!A2431&gt;3,CONCATENATE('Lay Out'!A2431,RANDBETWEEN(1,99999)),(""))</f>
        <v/>
      </c>
      <c r="I2431" s="16" t="str">
        <f>IF('Lay Out'!A2431&gt;1,'Lay Out'!B2431,"")</f>
        <v/>
      </c>
      <c r="J2431" s="16" t="str">
        <f t="shared" si="223"/>
        <v/>
      </c>
      <c r="K2431" s="16" t="str">
        <f t="shared" si="224"/>
        <v/>
      </c>
      <c r="L2431" s="16" t="str" cm="1">
        <f t="array" ref="L2431">IF(E2431="","",_xlfn.IFS(E2431=18,40,E2431=16,3,E2431=10,10))</f>
        <v/>
      </c>
      <c r="M2431" s="22" t="str">
        <f>IF(E2431=18,'Lay Out'!D2431,IF(E2431=10,'Lay Out'!D2431,IF(E2431=16,'Lay Out'!D2431,"")))</f>
        <v/>
      </c>
      <c r="N2431" s="16" t="str">
        <f>IF(K2431=1,'Lay Out'!G2431,"")</f>
        <v/>
      </c>
      <c r="O2431" s="23" t="str">
        <f>IF(K2431=1,'Lay Out'!$J$25,"")</f>
        <v/>
      </c>
      <c r="P2431">
        <f t="shared" si="225"/>
        <v>90646</v>
      </c>
      <c r="Q2431" s="16" t="str">
        <f>IF(K2431=1,'Lay Out'!F2431,"")</f>
        <v/>
      </c>
    </row>
    <row r="2432" spans="1:17" ht="14.4">
      <c r="A2432" t="str">
        <f>IF(C2432="no",_xlfn.XLOOKUP(D2432,'BASE BANCOS'!B:B,'BASE BANCOS'!C:C,"",0,1),IF(C2432&gt;2,_xlfn.XLOOKUP(D2432,'BASE BANCOS'!A:A,'BASE BANCOS'!C:C,"",0,1),""))</f>
        <v/>
      </c>
      <c r="B2432" s="16" t="str">
        <f>_xlfn.XLOOKUP(A2432,'BASE BANCOS'!C:C,'BASE BANCOS'!B:B,"",0,1)</f>
        <v/>
      </c>
      <c r="C2432" t="str">
        <f t="shared" si="227"/>
        <v/>
      </c>
      <c r="D2432" s="16">
        <f t="shared" si="226"/>
        <v>0</v>
      </c>
      <c r="E2432" t="str">
        <f t="shared" si="222"/>
        <v/>
      </c>
      <c r="F2432" s="21" t="str">
        <f>IF('Lay Out'!A2432&gt;1,'Lay Out'!C2432,"")</f>
        <v/>
      </c>
      <c r="G2432">
        <f>'Lay Out'!E2432</f>
        <v>0</v>
      </c>
      <c r="H2432" s="16" t="str">
        <f ca="1">IF('Lay Out'!A2432&gt;3,CONCATENATE('Lay Out'!A2432,RANDBETWEEN(1,99999)),(""))</f>
        <v/>
      </c>
      <c r="I2432" s="16" t="str">
        <f>IF('Lay Out'!A2432&gt;1,'Lay Out'!B2432,"")</f>
        <v/>
      </c>
      <c r="J2432" s="16" t="str">
        <f t="shared" si="223"/>
        <v/>
      </c>
      <c r="K2432" s="16" t="str">
        <f t="shared" si="224"/>
        <v/>
      </c>
      <c r="L2432" s="16" t="str" cm="1">
        <f t="array" ref="L2432">IF(E2432="","",_xlfn.IFS(E2432=18,40,E2432=16,3,E2432=10,10))</f>
        <v/>
      </c>
      <c r="M2432" s="22" t="str">
        <f>IF(E2432=18,'Lay Out'!D2432,IF(E2432=10,'Lay Out'!D2432,IF(E2432=16,'Lay Out'!D2432,"")))</f>
        <v/>
      </c>
      <c r="N2432" s="16" t="str">
        <f>IF(K2432=1,'Lay Out'!G2432,"")</f>
        <v/>
      </c>
      <c r="O2432" s="23" t="str">
        <f>IF(K2432=1,'Lay Out'!$J$25,"")</f>
        <v/>
      </c>
      <c r="P2432">
        <f t="shared" si="225"/>
        <v>90646</v>
      </c>
      <c r="Q2432" s="16" t="str">
        <f>IF(K2432=1,'Lay Out'!F2432,"")</f>
        <v/>
      </c>
    </row>
    <row r="2433" spans="1:17" ht="14.4">
      <c r="A2433" t="str">
        <f>IF(C2433="no",_xlfn.XLOOKUP(D2433,'BASE BANCOS'!B:B,'BASE BANCOS'!C:C,"",0,1),IF(C2433&gt;2,_xlfn.XLOOKUP(D2433,'BASE BANCOS'!A:A,'BASE BANCOS'!C:C,"",0,1),""))</f>
        <v/>
      </c>
      <c r="B2433" s="16" t="str">
        <f>_xlfn.XLOOKUP(A2433,'BASE BANCOS'!C:C,'BASE BANCOS'!B:B,"",0,1)</f>
        <v/>
      </c>
      <c r="C2433" t="str">
        <f t="shared" si="227"/>
        <v/>
      </c>
      <c r="D2433" s="16">
        <f t="shared" si="226"/>
        <v>0</v>
      </c>
      <c r="E2433" t="str">
        <f t="shared" si="222"/>
        <v/>
      </c>
      <c r="F2433" s="21" t="str">
        <f>IF('Lay Out'!A2433&gt;1,'Lay Out'!C2433,"")</f>
        <v/>
      </c>
      <c r="G2433">
        <f>'Lay Out'!E2433</f>
        <v>0</v>
      </c>
      <c r="H2433" s="16" t="str">
        <f ca="1">IF('Lay Out'!A2433&gt;3,CONCATENATE('Lay Out'!A2433,RANDBETWEEN(1,99999)),(""))</f>
        <v/>
      </c>
      <c r="I2433" s="16" t="str">
        <f>IF('Lay Out'!A2433&gt;1,'Lay Out'!B2433,"")</f>
        <v/>
      </c>
      <c r="J2433" s="16" t="str">
        <f t="shared" si="223"/>
        <v/>
      </c>
      <c r="K2433" s="16" t="str">
        <f t="shared" si="224"/>
        <v/>
      </c>
      <c r="L2433" s="16" t="str" cm="1">
        <f t="array" ref="L2433">IF(E2433="","",_xlfn.IFS(E2433=18,40,E2433=16,3,E2433=10,10))</f>
        <v/>
      </c>
      <c r="M2433" s="22" t="str">
        <f>IF(E2433=18,'Lay Out'!D2433,IF(E2433=10,'Lay Out'!D2433,IF(E2433=16,'Lay Out'!D2433,"")))</f>
        <v/>
      </c>
      <c r="N2433" s="16" t="str">
        <f>IF(K2433=1,'Lay Out'!G2433,"")</f>
        <v/>
      </c>
      <c r="O2433" s="23" t="str">
        <f>IF(K2433=1,'Lay Out'!$J$25,"")</f>
        <v/>
      </c>
      <c r="P2433">
        <f t="shared" si="225"/>
        <v>90646</v>
      </c>
      <c r="Q2433" s="16" t="str">
        <f>IF(K2433=1,'Lay Out'!F2433,"")</f>
        <v/>
      </c>
    </row>
    <row r="2434" spans="1:17" ht="14.4">
      <c r="A2434" t="str">
        <f>IF(C2434="no",_xlfn.XLOOKUP(D2434,'BASE BANCOS'!B:B,'BASE BANCOS'!C:C,"",0,1),IF(C2434&gt;2,_xlfn.XLOOKUP(D2434,'BASE BANCOS'!A:A,'BASE BANCOS'!C:C,"",0,1),""))</f>
        <v/>
      </c>
      <c r="B2434" s="16" t="str">
        <f>_xlfn.XLOOKUP(A2434,'BASE BANCOS'!C:C,'BASE BANCOS'!B:B,"",0,1)</f>
        <v/>
      </c>
      <c r="C2434" t="str">
        <f t="shared" si="227"/>
        <v/>
      </c>
      <c r="D2434" s="16">
        <f t="shared" si="226"/>
        <v>0</v>
      </c>
      <c r="E2434" t="str">
        <f t="shared" ref="E2434:E2497" si="228">IF(LEN(F2434)=0,"",LEN(F2434))</f>
        <v/>
      </c>
      <c r="F2434" s="21" t="str">
        <f>IF('Lay Out'!A2434&gt;1,'Lay Out'!C2434,"")</f>
        <v/>
      </c>
      <c r="G2434">
        <f>'Lay Out'!E2434</f>
        <v>0</v>
      </c>
      <c r="H2434" s="16" t="str">
        <f ca="1">IF('Lay Out'!A2434&gt;3,CONCATENATE('Lay Out'!A2434,RANDBETWEEN(1,99999)),(""))</f>
        <v/>
      </c>
      <c r="I2434" s="16" t="str">
        <f>IF('Lay Out'!A2434&gt;1,'Lay Out'!B2434,"")</f>
        <v/>
      </c>
      <c r="J2434" s="16" t="str">
        <f t="shared" si="223"/>
        <v/>
      </c>
      <c r="K2434" s="16" t="str">
        <f t="shared" si="224"/>
        <v/>
      </c>
      <c r="L2434" s="16" t="str" cm="1">
        <f t="array" ref="L2434">IF(E2434="","",_xlfn.IFS(E2434=18,40,E2434=16,3,E2434=10,10))</f>
        <v/>
      </c>
      <c r="M2434" s="22" t="str">
        <f>IF(E2434=18,'Lay Out'!D2434,IF(E2434=10,'Lay Out'!D2434,IF(E2434=16,'Lay Out'!D2434,"")))</f>
        <v/>
      </c>
      <c r="N2434" s="16" t="str">
        <f>IF(K2434=1,'Lay Out'!G2434,"")</f>
        <v/>
      </c>
      <c r="O2434" s="23" t="str">
        <f>IF(K2434=1,'Lay Out'!$J$25,"")</f>
        <v/>
      </c>
      <c r="P2434">
        <f t="shared" si="225"/>
        <v>90646</v>
      </c>
      <c r="Q2434" s="16" t="str">
        <f>IF(K2434=1,'Lay Out'!F2434,"")</f>
        <v/>
      </c>
    </row>
    <row r="2435" spans="1:17" ht="14.4">
      <c r="A2435" t="str">
        <f>IF(C2435="no",_xlfn.XLOOKUP(D2435,'BASE BANCOS'!B:B,'BASE BANCOS'!C:C,"",0,1),IF(C2435&gt;2,_xlfn.XLOOKUP(D2435,'BASE BANCOS'!A:A,'BASE BANCOS'!C:C,"",0,1),""))</f>
        <v/>
      </c>
      <c r="B2435" s="16" t="str">
        <f>_xlfn.XLOOKUP(A2435,'BASE BANCOS'!C:C,'BASE BANCOS'!B:B,"",0,1)</f>
        <v/>
      </c>
      <c r="C2435" t="str">
        <f t="shared" si="227"/>
        <v/>
      </c>
      <c r="D2435" s="16">
        <f t="shared" si="226"/>
        <v>0</v>
      </c>
      <c r="E2435" t="str">
        <f t="shared" si="228"/>
        <v/>
      </c>
      <c r="F2435" s="21" t="str">
        <f>IF('Lay Out'!A2435&gt;1,'Lay Out'!C2435,"")</f>
        <v/>
      </c>
      <c r="G2435">
        <f>'Lay Out'!E2435</f>
        <v>0</v>
      </c>
      <c r="H2435" s="16" t="str">
        <f ca="1">IF('Lay Out'!A2435&gt;3,CONCATENATE('Lay Out'!A2435,RANDBETWEEN(1,99999)),(""))</f>
        <v/>
      </c>
      <c r="I2435" s="16" t="str">
        <f>IF('Lay Out'!A2435&gt;1,'Lay Out'!B2435,"")</f>
        <v/>
      </c>
      <c r="J2435" s="16" t="str">
        <f t="shared" ref="J2435:J2498" si="229">IF(E2435="","","ND")</f>
        <v/>
      </c>
      <c r="K2435" s="16" t="str">
        <f t="shared" ref="K2435:K2498" si="230">IF(E2435=18,1,IF(E2435=10,1,IF(E2435=16,1,"")))</f>
        <v/>
      </c>
      <c r="L2435" s="16" t="str" cm="1">
        <f t="array" ref="L2435">IF(E2435="","",_xlfn.IFS(E2435=18,40,E2435=16,3,E2435=10,10))</f>
        <v/>
      </c>
      <c r="M2435" s="22" t="str">
        <f>IF(E2435=18,'Lay Out'!D2435,IF(E2435=10,'Lay Out'!D2435,IF(E2435=16,'Lay Out'!D2435,"")))</f>
        <v/>
      </c>
      <c r="N2435" s="16" t="str">
        <f>IF(K2435=1,'Lay Out'!G2435,"")</f>
        <v/>
      </c>
      <c r="O2435" s="23" t="str">
        <f>IF(K2435=1,'Lay Out'!$J$25,"")</f>
        <v/>
      </c>
      <c r="P2435">
        <f t="shared" ref="P2435:P2498" si="231">IF(E2435=0,0,90646)</f>
        <v>90646</v>
      </c>
      <c r="Q2435" s="16" t="str">
        <f>IF(K2435=1,'Lay Out'!F2435,"")</f>
        <v/>
      </c>
    </row>
    <row r="2436" spans="1:17" ht="14.4">
      <c r="A2436" t="str">
        <f>IF(C2436="no",_xlfn.XLOOKUP(D2436,'BASE BANCOS'!B:B,'BASE BANCOS'!C:C,"",0,1),IF(C2436&gt;2,_xlfn.XLOOKUP(D2436,'BASE BANCOS'!A:A,'BASE BANCOS'!C:C,"",0,1),""))</f>
        <v/>
      </c>
      <c r="B2436" s="16" t="str">
        <f>_xlfn.XLOOKUP(A2436,'BASE BANCOS'!C:C,'BASE BANCOS'!B:B,"",0,1)</f>
        <v/>
      </c>
      <c r="C2436" t="str">
        <f t="shared" si="227"/>
        <v/>
      </c>
      <c r="D2436" s="16">
        <f t="shared" si="226"/>
        <v>0</v>
      </c>
      <c r="E2436" t="str">
        <f t="shared" si="228"/>
        <v/>
      </c>
      <c r="F2436" s="21" t="str">
        <f>IF('Lay Out'!A2436&gt;1,'Lay Out'!C2436,"")</f>
        <v/>
      </c>
      <c r="G2436">
        <f>'Lay Out'!E2436</f>
        <v>0</v>
      </c>
      <c r="H2436" s="16" t="str">
        <f ca="1">IF('Lay Out'!A2436&gt;3,CONCATENATE('Lay Out'!A2436,RANDBETWEEN(1,99999)),(""))</f>
        <v/>
      </c>
      <c r="I2436" s="16" t="str">
        <f>IF('Lay Out'!A2436&gt;1,'Lay Out'!B2436,"")</f>
        <v/>
      </c>
      <c r="J2436" s="16" t="str">
        <f t="shared" si="229"/>
        <v/>
      </c>
      <c r="K2436" s="16" t="str">
        <f t="shared" si="230"/>
        <v/>
      </c>
      <c r="L2436" s="16" t="str" cm="1">
        <f t="array" ref="L2436">IF(E2436="","",_xlfn.IFS(E2436=18,40,E2436=16,3,E2436=10,10))</f>
        <v/>
      </c>
      <c r="M2436" s="22" t="str">
        <f>IF(E2436=18,'Lay Out'!D2436,IF(E2436=10,'Lay Out'!D2436,IF(E2436=16,'Lay Out'!D2436,"")))</f>
        <v/>
      </c>
      <c r="N2436" s="16" t="str">
        <f>IF(K2436=1,'Lay Out'!G2436,"")</f>
        <v/>
      </c>
      <c r="O2436" s="23" t="str">
        <f>IF(K2436=1,'Lay Out'!$J$25,"")</f>
        <v/>
      </c>
      <c r="P2436">
        <f t="shared" si="231"/>
        <v>90646</v>
      </c>
      <c r="Q2436" s="16" t="str">
        <f>IF(K2436=1,'Lay Out'!F2436,"")</f>
        <v/>
      </c>
    </row>
    <row r="2437" spans="1:17" ht="14.4">
      <c r="A2437" t="str">
        <f>IF(C2437="no",_xlfn.XLOOKUP(D2437,'BASE BANCOS'!B:B,'BASE BANCOS'!C:C,"",0,1),IF(C2437&gt;2,_xlfn.XLOOKUP(D2437,'BASE BANCOS'!A:A,'BASE BANCOS'!C:C,"",0,1),""))</f>
        <v/>
      </c>
      <c r="B2437" s="16" t="str">
        <f>_xlfn.XLOOKUP(A2437,'BASE BANCOS'!C:C,'BASE BANCOS'!B:B,"",0,1)</f>
        <v/>
      </c>
      <c r="C2437" t="str">
        <f t="shared" si="227"/>
        <v/>
      </c>
      <c r="D2437" s="16">
        <f t="shared" ref="D2437:D2500" si="232">IF(E2437=18,MID(F2437,1,3),IF(G2437="","",G2437))</f>
        <v>0</v>
      </c>
      <c r="E2437" t="str">
        <f t="shared" si="228"/>
        <v/>
      </c>
      <c r="F2437" s="21" t="str">
        <f>IF('Lay Out'!A2437&gt;1,'Lay Out'!C2437,"")</f>
        <v/>
      </c>
      <c r="G2437">
        <f>'Lay Out'!E2437</f>
        <v>0</v>
      </c>
      <c r="H2437" s="16" t="str">
        <f ca="1">IF('Lay Out'!A2437&gt;3,CONCATENATE('Lay Out'!A2437,RANDBETWEEN(1,99999)),(""))</f>
        <v/>
      </c>
      <c r="I2437" s="16" t="str">
        <f>IF('Lay Out'!A2437&gt;1,'Lay Out'!B2437,"")</f>
        <v/>
      </c>
      <c r="J2437" s="16" t="str">
        <f t="shared" si="229"/>
        <v/>
      </c>
      <c r="K2437" s="16" t="str">
        <f t="shared" si="230"/>
        <v/>
      </c>
      <c r="L2437" s="16" t="str" cm="1">
        <f t="array" ref="L2437">IF(E2437="","",_xlfn.IFS(E2437=18,40,E2437=16,3,E2437=10,10))</f>
        <v/>
      </c>
      <c r="M2437" s="22" t="str">
        <f>IF(E2437=18,'Lay Out'!D2437,IF(E2437=10,'Lay Out'!D2437,IF(E2437=16,'Lay Out'!D2437,"")))</f>
        <v/>
      </c>
      <c r="N2437" s="16" t="str">
        <f>IF(K2437=1,'Lay Out'!G2437,"")</f>
        <v/>
      </c>
      <c r="O2437" s="23" t="str">
        <f>IF(K2437=1,'Lay Out'!$J$25,"")</f>
        <v/>
      </c>
      <c r="P2437">
        <f t="shared" si="231"/>
        <v>90646</v>
      </c>
      <c r="Q2437" s="16" t="str">
        <f>IF(K2437=1,'Lay Out'!F2437,"")</f>
        <v/>
      </c>
    </row>
    <row r="2438" spans="1:17" ht="14.4">
      <c r="A2438" t="str">
        <f>IF(C2438="no",_xlfn.XLOOKUP(D2438,'BASE BANCOS'!B:B,'BASE BANCOS'!C:C,"",0,1),IF(C2438&gt;2,_xlfn.XLOOKUP(D2438,'BASE BANCOS'!A:A,'BASE BANCOS'!C:C,"",0,1),""))</f>
        <v/>
      </c>
      <c r="B2438" s="16" t="str">
        <f>_xlfn.XLOOKUP(A2438,'BASE BANCOS'!C:C,'BASE BANCOS'!B:B,"",0,1)</f>
        <v/>
      </c>
      <c r="C2438" t="str">
        <f t="shared" ref="C2438:C2501" si="233">IF(E2438=18,"ok",IF(E2438="","","no"))</f>
        <v/>
      </c>
      <c r="D2438" s="16">
        <f t="shared" si="232"/>
        <v>0</v>
      </c>
      <c r="E2438" t="str">
        <f t="shared" si="228"/>
        <v/>
      </c>
      <c r="F2438" s="21" t="str">
        <f>IF('Lay Out'!A2438&gt;1,'Lay Out'!C2438,"")</f>
        <v/>
      </c>
      <c r="G2438">
        <f>'Lay Out'!E2438</f>
        <v>0</v>
      </c>
      <c r="H2438" s="16" t="str">
        <f ca="1">IF('Lay Out'!A2438&gt;3,CONCATENATE('Lay Out'!A2438,RANDBETWEEN(1,99999)),(""))</f>
        <v/>
      </c>
      <c r="I2438" s="16" t="str">
        <f>IF('Lay Out'!A2438&gt;1,'Lay Out'!B2438,"")</f>
        <v/>
      </c>
      <c r="J2438" s="16" t="str">
        <f t="shared" si="229"/>
        <v/>
      </c>
      <c r="K2438" s="16" t="str">
        <f t="shared" si="230"/>
        <v/>
      </c>
      <c r="L2438" s="16" t="str" cm="1">
        <f t="array" ref="L2438">IF(E2438="","",_xlfn.IFS(E2438=18,40,E2438=16,3,E2438=10,10))</f>
        <v/>
      </c>
      <c r="M2438" s="22" t="str">
        <f>IF(E2438=18,'Lay Out'!D2438,IF(E2438=10,'Lay Out'!D2438,IF(E2438=16,'Lay Out'!D2438,"")))</f>
        <v/>
      </c>
      <c r="N2438" s="16" t="str">
        <f>IF(K2438=1,'Lay Out'!G2438,"")</f>
        <v/>
      </c>
      <c r="O2438" s="23" t="str">
        <f>IF(K2438=1,'Lay Out'!$J$25,"")</f>
        <v/>
      </c>
      <c r="P2438">
        <f t="shared" si="231"/>
        <v>90646</v>
      </c>
      <c r="Q2438" s="16" t="str">
        <f>IF(K2438=1,'Lay Out'!F2438,"")</f>
        <v/>
      </c>
    </row>
    <row r="2439" spans="1:17" ht="14.4">
      <c r="A2439" t="str">
        <f>IF(C2439="no",_xlfn.XLOOKUP(D2439,'BASE BANCOS'!B:B,'BASE BANCOS'!C:C,"",0,1),IF(C2439&gt;2,_xlfn.XLOOKUP(D2439,'BASE BANCOS'!A:A,'BASE BANCOS'!C:C,"",0,1),""))</f>
        <v/>
      </c>
      <c r="B2439" s="16" t="str">
        <f>_xlfn.XLOOKUP(A2439,'BASE BANCOS'!C:C,'BASE BANCOS'!B:B,"",0,1)</f>
        <v/>
      </c>
      <c r="C2439" t="str">
        <f t="shared" si="233"/>
        <v/>
      </c>
      <c r="D2439" s="16">
        <f t="shared" si="232"/>
        <v>0</v>
      </c>
      <c r="E2439" t="str">
        <f t="shared" si="228"/>
        <v/>
      </c>
      <c r="F2439" s="21" t="str">
        <f>IF('Lay Out'!A2439&gt;1,'Lay Out'!C2439,"")</f>
        <v/>
      </c>
      <c r="G2439">
        <f>'Lay Out'!E2439</f>
        <v>0</v>
      </c>
      <c r="H2439" s="16" t="str">
        <f ca="1">IF('Lay Out'!A2439&gt;3,CONCATENATE('Lay Out'!A2439,RANDBETWEEN(1,99999)),(""))</f>
        <v/>
      </c>
      <c r="I2439" s="16" t="str">
        <f>IF('Lay Out'!A2439&gt;1,'Lay Out'!B2439,"")</f>
        <v/>
      </c>
      <c r="J2439" s="16" t="str">
        <f t="shared" si="229"/>
        <v/>
      </c>
      <c r="K2439" s="16" t="str">
        <f t="shared" si="230"/>
        <v/>
      </c>
      <c r="L2439" s="16" t="str" cm="1">
        <f t="array" ref="L2439">IF(E2439="","",_xlfn.IFS(E2439=18,40,E2439=16,3,E2439=10,10))</f>
        <v/>
      </c>
      <c r="M2439" s="22" t="str">
        <f>IF(E2439=18,'Lay Out'!D2439,IF(E2439=10,'Lay Out'!D2439,IF(E2439=16,'Lay Out'!D2439,"")))</f>
        <v/>
      </c>
      <c r="N2439" s="16" t="str">
        <f>IF(K2439=1,'Lay Out'!G2439,"")</f>
        <v/>
      </c>
      <c r="O2439" s="23" t="str">
        <f>IF(K2439=1,'Lay Out'!$J$25,"")</f>
        <v/>
      </c>
      <c r="P2439">
        <f t="shared" si="231"/>
        <v>90646</v>
      </c>
      <c r="Q2439" s="16" t="str">
        <f>IF(K2439=1,'Lay Out'!F2439,"")</f>
        <v/>
      </c>
    </row>
    <row r="2440" spans="1:17" ht="14.4">
      <c r="A2440" t="str">
        <f>IF(C2440="no",_xlfn.XLOOKUP(D2440,'BASE BANCOS'!B:B,'BASE BANCOS'!C:C,"",0,1),IF(C2440&gt;2,_xlfn.XLOOKUP(D2440,'BASE BANCOS'!A:A,'BASE BANCOS'!C:C,"",0,1),""))</f>
        <v/>
      </c>
      <c r="B2440" s="16" t="str">
        <f>_xlfn.XLOOKUP(A2440,'BASE BANCOS'!C:C,'BASE BANCOS'!B:B,"",0,1)</f>
        <v/>
      </c>
      <c r="C2440" t="str">
        <f t="shared" si="233"/>
        <v/>
      </c>
      <c r="D2440" s="16">
        <f t="shared" si="232"/>
        <v>0</v>
      </c>
      <c r="E2440" t="str">
        <f t="shared" si="228"/>
        <v/>
      </c>
      <c r="F2440" s="21" t="str">
        <f>IF('Lay Out'!A2440&gt;1,'Lay Out'!C2440,"")</f>
        <v/>
      </c>
      <c r="G2440">
        <f>'Lay Out'!E2440</f>
        <v>0</v>
      </c>
      <c r="H2440" s="16" t="str">
        <f ca="1">IF('Lay Out'!A2440&gt;3,CONCATENATE('Lay Out'!A2440,RANDBETWEEN(1,99999)),(""))</f>
        <v/>
      </c>
      <c r="I2440" s="16" t="str">
        <f>IF('Lay Out'!A2440&gt;1,'Lay Out'!B2440,"")</f>
        <v/>
      </c>
      <c r="J2440" s="16" t="str">
        <f t="shared" si="229"/>
        <v/>
      </c>
      <c r="K2440" s="16" t="str">
        <f t="shared" si="230"/>
        <v/>
      </c>
      <c r="L2440" s="16" t="str" cm="1">
        <f t="array" ref="L2440">IF(E2440="","",_xlfn.IFS(E2440=18,40,E2440=16,3,E2440=10,10))</f>
        <v/>
      </c>
      <c r="M2440" s="22" t="str">
        <f>IF(E2440=18,'Lay Out'!D2440,IF(E2440=10,'Lay Out'!D2440,IF(E2440=16,'Lay Out'!D2440,"")))</f>
        <v/>
      </c>
      <c r="N2440" s="16" t="str">
        <f>IF(K2440=1,'Lay Out'!G2440,"")</f>
        <v/>
      </c>
      <c r="O2440" s="23" t="str">
        <f>IF(K2440=1,'Lay Out'!$J$25,"")</f>
        <v/>
      </c>
      <c r="P2440">
        <f t="shared" si="231"/>
        <v>90646</v>
      </c>
      <c r="Q2440" s="16" t="str">
        <f>IF(K2440=1,'Lay Out'!F2440,"")</f>
        <v/>
      </c>
    </row>
    <row r="2441" spans="1:17" ht="14.4">
      <c r="A2441" t="str">
        <f>IF(C2441="no",_xlfn.XLOOKUP(D2441,'BASE BANCOS'!B:B,'BASE BANCOS'!C:C,"",0,1),IF(C2441&gt;2,_xlfn.XLOOKUP(D2441,'BASE BANCOS'!A:A,'BASE BANCOS'!C:C,"",0,1),""))</f>
        <v/>
      </c>
      <c r="B2441" s="16" t="str">
        <f>_xlfn.XLOOKUP(A2441,'BASE BANCOS'!C:C,'BASE BANCOS'!B:B,"",0,1)</f>
        <v/>
      </c>
      <c r="C2441" t="str">
        <f t="shared" si="233"/>
        <v/>
      </c>
      <c r="D2441" s="16">
        <f t="shared" si="232"/>
        <v>0</v>
      </c>
      <c r="E2441" t="str">
        <f t="shared" si="228"/>
        <v/>
      </c>
      <c r="F2441" s="21" t="str">
        <f>IF('Lay Out'!A2441&gt;1,'Lay Out'!C2441,"")</f>
        <v/>
      </c>
      <c r="G2441">
        <f>'Lay Out'!E2441</f>
        <v>0</v>
      </c>
      <c r="H2441" s="16" t="str">
        <f ca="1">IF('Lay Out'!A2441&gt;3,CONCATENATE('Lay Out'!A2441,RANDBETWEEN(1,99999)),(""))</f>
        <v/>
      </c>
      <c r="I2441" s="16" t="str">
        <f>IF('Lay Out'!A2441&gt;1,'Lay Out'!B2441,"")</f>
        <v/>
      </c>
      <c r="J2441" s="16" t="str">
        <f t="shared" si="229"/>
        <v/>
      </c>
      <c r="K2441" s="16" t="str">
        <f t="shared" si="230"/>
        <v/>
      </c>
      <c r="L2441" s="16" t="str" cm="1">
        <f t="array" ref="L2441">IF(E2441="","",_xlfn.IFS(E2441=18,40,E2441=16,3,E2441=10,10))</f>
        <v/>
      </c>
      <c r="M2441" s="22" t="str">
        <f>IF(E2441=18,'Lay Out'!D2441,IF(E2441=10,'Lay Out'!D2441,IF(E2441=16,'Lay Out'!D2441,"")))</f>
        <v/>
      </c>
      <c r="N2441" s="16" t="str">
        <f>IF(K2441=1,'Lay Out'!G2441,"")</f>
        <v/>
      </c>
      <c r="O2441" s="23" t="str">
        <f>IF(K2441=1,'Lay Out'!$J$25,"")</f>
        <v/>
      </c>
      <c r="P2441">
        <f t="shared" si="231"/>
        <v>90646</v>
      </c>
      <c r="Q2441" s="16" t="str">
        <f>IF(K2441=1,'Lay Out'!F2441,"")</f>
        <v/>
      </c>
    </row>
    <row r="2442" spans="1:17" ht="14.4">
      <c r="A2442" t="str">
        <f>IF(C2442="no",_xlfn.XLOOKUP(D2442,'BASE BANCOS'!B:B,'BASE BANCOS'!C:C,"",0,1),IF(C2442&gt;2,_xlfn.XLOOKUP(D2442,'BASE BANCOS'!A:A,'BASE BANCOS'!C:C,"",0,1),""))</f>
        <v/>
      </c>
      <c r="B2442" s="16" t="str">
        <f>_xlfn.XLOOKUP(A2442,'BASE BANCOS'!C:C,'BASE BANCOS'!B:B,"",0,1)</f>
        <v/>
      </c>
      <c r="C2442" t="str">
        <f t="shared" si="233"/>
        <v/>
      </c>
      <c r="D2442" s="16">
        <f t="shared" si="232"/>
        <v>0</v>
      </c>
      <c r="E2442" t="str">
        <f t="shared" si="228"/>
        <v/>
      </c>
      <c r="F2442" s="21" t="str">
        <f>IF('Lay Out'!A2442&gt;1,'Lay Out'!C2442,"")</f>
        <v/>
      </c>
      <c r="G2442">
        <f>'Lay Out'!E2442</f>
        <v>0</v>
      </c>
      <c r="H2442" s="16" t="str">
        <f ca="1">IF('Lay Out'!A2442&gt;3,CONCATENATE('Lay Out'!A2442,RANDBETWEEN(1,99999)),(""))</f>
        <v/>
      </c>
      <c r="I2442" s="16" t="str">
        <f>IF('Lay Out'!A2442&gt;1,'Lay Out'!B2442,"")</f>
        <v/>
      </c>
      <c r="J2442" s="16" t="str">
        <f t="shared" si="229"/>
        <v/>
      </c>
      <c r="K2442" s="16" t="str">
        <f t="shared" si="230"/>
        <v/>
      </c>
      <c r="L2442" s="16" t="str" cm="1">
        <f t="array" ref="L2442">IF(E2442="","",_xlfn.IFS(E2442=18,40,E2442=16,3,E2442=10,10))</f>
        <v/>
      </c>
      <c r="M2442" s="22" t="str">
        <f>IF(E2442=18,'Lay Out'!D2442,IF(E2442=10,'Lay Out'!D2442,IF(E2442=16,'Lay Out'!D2442,"")))</f>
        <v/>
      </c>
      <c r="N2442" s="16" t="str">
        <f>IF(K2442=1,'Lay Out'!G2442,"")</f>
        <v/>
      </c>
      <c r="O2442" s="23" t="str">
        <f>IF(K2442=1,'Lay Out'!$J$25,"")</f>
        <v/>
      </c>
      <c r="P2442">
        <f t="shared" si="231"/>
        <v>90646</v>
      </c>
      <c r="Q2442" s="16" t="str">
        <f>IF(K2442=1,'Lay Out'!F2442,"")</f>
        <v/>
      </c>
    </row>
    <row r="2443" spans="1:17" ht="14.4">
      <c r="A2443" t="str">
        <f>IF(C2443="no",_xlfn.XLOOKUP(D2443,'BASE BANCOS'!B:B,'BASE BANCOS'!C:C,"",0,1),IF(C2443&gt;2,_xlfn.XLOOKUP(D2443,'BASE BANCOS'!A:A,'BASE BANCOS'!C:C,"",0,1),""))</f>
        <v/>
      </c>
      <c r="B2443" s="16" t="str">
        <f>_xlfn.XLOOKUP(A2443,'BASE BANCOS'!C:C,'BASE BANCOS'!B:B,"",0,1)</f>
        <v/>
      </c>
      <c r="C2443" t="str">
        <f t="shared" si="233"/>
        <v/>
      </c>
      <c r="D2443" s="16">
        <f t="shared" si="232"/>
        <v>0</v>
      </c>
      <c r="E2443" t="str">
        <f t="shared" si="228"/>
        <v/>
      </c>
      <c r="F2443" s="21" t="str">
        <f>IF('Lay Out'!A2443&gt;1,'Lay Out'!C2443,"")</f>
        <v/>
      </c>
      <c r="G2443">
        <f>'Lay Out'!E2443</f>
        <v>0</v>
      </c>
      <c r="H2443" s="16" t="str">
        <f ca="1">IF('Lay Out'!A2443&gt;3,CONCATENATE('Lay Out'!A2443,RANDBETWEEN(1,99999)),(""))</f>
        <v/>
      </c>
      <c r="I2443" s="16" t="str">
        <f>IF('Lay Out'!A2443&gt;1,'Lay Out'!B2443,"")</f>
        <v/>
      </c>
      <c r="J2443" s="16" t="str">
        <f t="shared" si="229"/>
        <v/>
      </c>
      <c r="K2443" s="16" t="str">
        <f t="shared" si="230"/>
        <v/>
      </c>
      <c r="L2443" s="16" t="str" cm="1">
        <f t="array" ref="L2443">IF(E2443="","",_xlfn.IFS(E2443=18,40,E2443=16,3,E2443=10,10))</f>
        <v/>
      </c>
      <c r="M2443" s="22" t="str">
        <f>IF(E2443=18,'Lay Out'!D2443,IF(E2443=10,'Lay Out'!D2443,IF(E2443=16,'Lay Out'!D2443,"")))</f>
        <v/>
      </c>
      <c r="N2443" s="16" t="str">
        <f>IF(K2443=1,'Lay Out'!G2443,"")</f>
        <v/>
      </c>
      <c r="O2443" s="23" t="str">
        <f>IF(K2443=1,'Lay Out'!$J$25,"")</f>
        <v/>
      </c>
      <c r="P2443">
        <f t="shared" si="231"/>
        <v>90646</v>
      </c>
      <c r="Q2443" s="16" t="str">
        <f>IF(K2443=1,'Lay Out'!F2443,"")</f>
        <v/>
      </c>
    </row>
    <row r="2444" spans="1:17" ht="14.4">
      <c r="A2444" t="str">
        <f>IF(C2444="no",_xlfn.XLOOKUP(D2444,'BASE BANCOS'!B:B,'BASE BANCOS'!C:C,"",0,1),IF(C2444&gt;2,_xlfn.XLOOKUP(D2444,'BASE BANCOS'!A:A,'BASE BANCOS'!C:C,"",0,1),""))</f>
        <v/>
      </c>
      <c r="B2444" s="16" t="str">
        <f>_xlfn.XLOOKUP(A2444,'BASE BANCOS'!C:C,'BASE BANCOS'!B:B,"",0,1)</f>
        <v/>
      </c>
      <c r="C2444" t="str">
        <f t="shared" si="233"/>
        <v/>
      </c>
      <c r="D2444" s="16">
        <f t="shared" si="232"/>
        <v>0</v>
      </c>
      <c r="E2444" t="str">
        <f t="shared" si="228"/>
        <v/>
      </c>
      <c r="F2444" s="21" t="str">
        <f>IF('Lay Out'!A2444&gt;1,'Lay Out'!C2444,"")</f>
        <v/>
      </c>
      <c r="G2444">
        <f>'Lay Out'!E2444</f>
        <v>0</v>
      </c>
      <c r="H2444" s="16" t="str">
        <f ca="1">IF('Lay Out'!A2444&gt;3,CONCATENATE('Lay Out'!A2444,RANDBETWEEN(1,99999)),(""))</f>
        <v/>
      </c>
      <c r="I2444" s="16" t="str">
        <f>IF('Lay Out'!A2444&gt;1,'Lay Out'!B2444,"")</f>
        <v/>
      </c>
      <c r="J2444" s="16" t="str">
        <f t="shared" si="229"/>
        <v/>
      </c>
      <c r="K2444" s="16" t="str">
        <f t="shared" si="230"/>
        <v/>
      </c>
      <c r="L2444" s="16" t="str" cm="1">
        <f t="array" ref="L2444">IF(E2444="","",_xlfn.IFS(E2444=18,40,E2444=16,3,E2444=10,10))</f>
        <v/>
      </c>
      <c r="M2444" s="22" t="str">
        <f>IF(E2444=18,'Lay Out'!D2444,IF(E2444=10,'Lay Out'!D2444,IF(E2444=16,'Lay Out'!D2444,"")))</f>
        <v/>
      </c>
      <c r="N2444" s="16" t="str">
        <f>IF(K2444=1,'Lay Out'!G2444,"")</f>
        <v/>
      </c>
      <c r="O2444" s="23" t="str">
        <f>IF(K2444=1,'Lay Out'!$J$25,"")</f>
        <v/>
      </c>
      <c r="P2444">
        <f t="shared" si="231"/>
        <v>90646</v>
      </c>
      <c r="Q2444" s="16" t="str">
        <f>IF(K2444=1,'Lay Out'!F2444,"")</f>
        <v/>
      </c>
    </row>
    <row r="2445" spans="1:17" ht="14.4">
      <c r="A2445" t="str">
        <f>IF(C2445="no",_xlfn.XLOOKUP(D2445,'BASE BANCOS'!B:B,'BASE BANCOS'!C:C,"",0,1),IF(C2445&gt;2,_xlfn.XLOOKUP(D2445,'BASE BANCOS'!A:A,'BASE BANCOS'!C:C,"",0,1),""))</f>
        <v/>
      </c>
      <c r="B2445" s="16" t="str">
        <f>_xlfn.XLOOKUP(A2445,'BASE BANCOS'!C:C,'BASE BANCOS'!B:B,"",0,1)</f>
        <v/>
      </c>
      <c r="C2445" t="str">
        <f t="shared" si="233"/>
        <v/>
      </c>
      <c r="D2445" s="16">
        <f t="shared" si="232"/>
        <v>0</v>
      </c>
      <c r="E2445" t="str">
        <f t="shared" si="228"/>
        <v/>
      </c>
      <c r="F2445" s="21" t="str">
        <f>IF('Lay Out'!A2445&gt;1,'Lay Out'!C2445,"")</f>
        <v/>
      </c>
      <c r="G2445">
        <f>'Lay Out'!E2445</f>
        <v>0</v>
      </c>
      <c r="H2445" s="16" t="str">
        <f ca="1">IF('Lay Out'!A2445&gt;3,CONCATENATE('Lay Out'!A2445,RANDBETWEEN(1,99999)),(""))</f>
        <v/>
      </c>
      <c r="I2445" s="16" t="str">
        <f>IF('Lay Out'!A2445&gt;1,'Lay Out'!B2445,"")</f>
        <v/>
      </c>
      <c r="J2445" s="16" t="str">
        <f t="shared" si="229"/>
        <v/>
      </c>
      <c r="K2445" s="16" t="str">
        <f t="shared" si="230"/>
        <v/>
      </c>
      <c r="L2445" s="16" t="str" cm="1">
        <f t="array" ref="L2445">IF(E2445="","",_xlfn.IFS(E2445=18,40,E2445=16,3,E2445=10,10))</f>
        <v/>
      </c>
      <c r="M2445" s="22" t="str">
        <f>IF(E2445=18,'Lay Out'!D2445,IF(E2445=10,'Lay Out'!D2445,IF(E2445=16,'Lay Out'!D2445,"")))</f>
        <v/>
      </c>
      <c r="N2445" s="16" t="str">
        <f>IF(K2445=1,'Lay Out'!G2445,"")</f>
        <v/>
      </c>
      <c r="O2445" s="23" t="str">
        <f>IF(K2445=1,'Lay Out'!$J$25,"")</f>
        <v/>
      </c>
      <c r="P2445">
        <f t="shared" si="231"/>
        <v>90646</v>
      </c>
      <c r="Q2445" s="16" t="str">
        <f>IF(K2445=1,'Lay Out'!F2445,"")</f>
        <v/>
      </c>
    </row>
    <row r="2446" spans="1:17" ht="14.4">
      <c r="A2446" t="str">
        <f>IF(C2446="no",_xlfn.XLOOKUP(D2446,'BASE BANCOS'!B:B,'BASE BANCOS'!C:C,"",0,1),IF(C2446&gt;2,_xlfn.XLOOKUP(D2446,'BASE BANCOS'!A:A,'BASE BANCOS'!C:C,"",0,1),""))</f>
        <v/>
      </c>
      <c r="B2446" s="16" t="str">
        <f>_xlfn.XLOOKUP(A2446,'BASE BANCOS'!C:C,'BASE BANCOS'!B:B,"",0,1)</f>
        <v/>
      </c>
      <c r="C2446" t="str">
        <f t="shared" si="233"/>
        <v/>
      </c>
      <c r="D2446" s="16">
        <f t="shared" si="232"/>
        <v>0</v>
      </c>
      <c r="E2446" t="str">
        <f t="shared" si="228"/>
        <v/>
      </c>
      <c r="F2446" s="21" t="str">
        <f>IF('Lay Out'!A2446&gt;1,'Lay Out'!C2446,"")</f>
        <v/>
      </c>
      <c r="G2446">
        <f>'Lay Out'!E2446</f>
        <v>0</v>
      </c>
      <c r="H2446" s="16" t="str">
        <f ca="1">IF('Lay Out'!A2446&gt;3,CONCATENATE('Lay Out'!A2446,RANDBETWEEN(1,99999)),(""))</f>
        <v/>
      </c>
      <c r="I2446" s="16" t="str">
        <f>IF('Lay Out'!A2446&gt;1,'Lay Out'!B2446,"")</f>
        <v/>
      </c>
      <c r="J2446" s="16" t="str">
        <f t="shared" si="229"/>
        <v/>
      </c>
      <c r="K2446" s="16" t="str">
        <f t="shared" si="230"/>
        <v/>
      </c>
      <c r="L2446" s="16" t="str" cm="1">
        <f t="array" ref="L2446">IF(E2446="","",_xlfn.IFS(E2446=18,40,E2446=16,3,E2446=10,10))</f>
        <v/>
      </c>
      <c r="M2446" s="22" t="str">
        <f>IF(E2446=18,'Lay Out'!D2446,IF(E2446=10,'Lay Out'!D2446,IF(E2446=16,'Lay Out'!D2446,"")))</f>
        <v/>
      </c>
      <c r="N2446" s="16" t="str">
        <f>IF(K2446=1,'Lay Out'!G2446,"")</f>
        <v/>
      </c>
      <c r="O2446" s="23" t="str">
        <f>IF(K2446=1,'Lay Out'!$J$25,"")</f>
        <v/>
      </c>
      <c r="P2446">
        <f t="shared" si="231"/>
        <v>90646</v>
      </c>
      <c r="Q2446" s="16" t="str">
        <f>IF(K2446=1,'Lay Out'!F2446,"")</f>
        <v/>
      </c>
    </row>
    <row r="2447" spans="1:17" ht="14.4">
      <c r="A2447" t="str">
        <f>IF(C2447="no",_xlfn.XLOOKUP(D2447,'BASE BANCOS'!B:B,'BASE BANCOS'!C:C,"",0,1),IF(C2447&gt;2,_xlfn.XLOOKUP(D2447,'BASE BANCOS'!A:A,'BASE BANCOS'!C:C,"",0,1),""))</f>
        <v/>
      </c>
      <c r="B2447" s="16" t="str">
        <f>_xlfn.XLOOKUP(A2447,'BASE BANCOS'!C:C,'BASE BANCOS'!B:B,"",0,1)</f>
        <v/>
      </c>
      <c r="C2447" t="str">
        <f t="shared" si="233"/>
        <v/>
      </c>
      <c r="D2447" s="16">
        <f t="shared" si="232"/>
        <v>0</v>
      </c>
      <c r="E2447" t="str">
        <f t="shared" si="228"/>
        <v/>
      </c>
      <c r="F2447" s="21" t="str">
        <f>IF('Lay Out'!A2447&gt;1,'Lay Out'!C2447,"")</f>
        <v/>
      </c>
      <c r="G2447">
        <f>'Lay Out'!E2447</f>
        <v>0</v>
      </c>
      <c r="H2447" s="16" t="str">
        <f ca="1">IF('Lay Out'!A2447&gt;3,CONCATENATE('Lay Out'!A2447,RANDBETWEEN(1,99999)),(""))</f>
        <v/>
      </c>
      <c r="I2447" s="16" t="str">
        <f>IF('Lay Out'!A2447&gt;1,'Lay Out'!B2447,"")</f>
        <v/>
      </c>
      <c r="J2447" s="16" t="str">
        <f t="shared" si="229"/>
        <v/>
      </c>
      <c r="K2447" s="16" t="str">
        <f t="shared" si="230"/>
        <v/>
      </c>
      <c r="L2447" s="16" t="str" cm="1">
        <f t="array" ref="L2447">IF(E2447="","",_xlfn.IFS(E2447=18,40,E2447=16,3,E2447=10,10))</f>
        <v/>
      </c>
      <c r="M2447" s="22" t="str">
        <f>IF(E2447=18,'Lay Out'!D2447,IF(E2447=10,'Lay Out'!D2447,IF(E2447=16,'Lay Out'!D2447,"")))</f>
        <v/>
      </c>
      <c r="N2447" s="16" t="str">
        <f>IF(K2447=1,'Lay Out'!G2447,"")</f>
        <v/>
      </c>
      <c r="O2447" s="23" t="str">
        <f>IF(K2447=1,'Lay Out'!$J$25,"")</f>
        <v/>
      </c>
      <c r="P2447">
        <f t="shared" si="231"/>
        <v>90646</v>
      </c>
      <c r="Q2447" s="16" t="str">
        <f>IF(K2447=1,'Lay Out'!F2447,"")</f>
        <v/>
      </c>
    </row>
    <row r="2448" spans="1:17" ht="14.4">
      <c r="A2448" t="str">
        <f>IF(C2448="no",_xlfn.XLOOKUP(D2448,'BASE BANCOS'!B:B,'BASE BANCOS'!C:C,"",0,1),IF(C2448&gt;2,_xlfn.XLOOKUP(D2448,'BASE BANCOS'!A:A,'BASE BANCOS'!C:C,"",0,1),""))</f>
        <v/>
      </c>
      <c r="B2448" s="16" t="str">
        <f>_xlfn.XLOOKUP(A2448,'BASE BANCOS'!C:C,'BASE BANCOS'!B:B,"",0,1)</f>
        <v/>
      </c>
      <c r="C2448" t="str">
        <f t="shared" si="233"/>
        <v/>
      </c>
      <c r="D2448" s="16">
        <f t="shared" si="232"/>
        <v>0</v>
      </c>
      <c r="E2448" t="str">
        <f t="shared" si="228"/>
        <v/>
      </c>
      <c r="F2448" s="21" t="str">
        <f>IF('Lay Out'!A2448&gt;1,'Lay Out'!C2448,"")</f>
        <v/>
      </c>
      <c r="G2448">
        <f>'Lay Out'!E2448</f>
        <v>0</v>
      </c>
      <c r="H2448" s="16" t="str">
        <f ca="1">IF('Lay Out'!A2448&gt;3,CONCATENATE('Lay Out'!A2448,RANDBETWEEN(1,99999)),(""))</f>
        <v/>
      </c>
      <c r="I2448" s="16" t="str">
        <f>IF('Lay Out'!A2448&gt;1,'Lay Out'!B2448,"")</f>
        <v/>
      </c>
      <c r="J2448" s="16" t="str">
        <f t="shared" si="229"/>
        <v/>
      </c>
      <c r="K2448" s="16" t="str">
        <f t="shared" si="230"/>
        <v/>
      </c>
      <c r="L2448" s="16" t="str" cm="1">
        <f t="array" ref="L2448">IF(E2448="","",_xlfn.IFS(E2448=18,40,E2448=16,3,E2448=10,10))</f>
        <v/>
      </c>
      <c r="M2448" s="22" t="str">
        <f>IF(E2448=18,'Lay Out'!D2448,IF(E2448=10,'Lay Out'!D2448,IF(E2448=16,'Lay Out'!D2448,"")))</f>
        <v/>
      </c>
      <c r="N2448" s="16" t="str">
        <f>IF(K2448=1,'Lay Out'!G2448,"")</f>
        <v/>
      </c>
      <c r="O2448" s="23" t="str">
        <f>IF(K2448=1,'Lay Out'!$J$25,"")</f>
        <v/>
      </c>
      <c r="P2448">
        <f t="shared" si="231"/>
        <v>90646</v>
      </c>
      <c r="Q2448" s="16" t="str">
        <f>IF(K2448=1,'Lay Out'!F2448,"")</f>
        <v/>
      </c>
    </row>
    <row r="2449" spans="1:17" ht="14.4">
      <c r="A2449" t="str">
        <f>IF(C2449="no",_xlfn.XLOOKUP(D2449,'BASE BANCOS'!B:B,'BASE BANCOS'!C:C,"",0,1),IF(C2449&gt;2,_xlfn.XLOOKUP(D2449,'BASE BANCOS'!A:A,'BASE BANCOS'!C:C,"",0,1),""))</f>
        <v/>
      </c>
      <c r="B2449" s="16" t="str">
        <f>_xlfn.XLOOKUP(A2449,'BASE BANCOS'!C:C,'BASE BANCOS'!B:B,"",0,1)</f>
        <v/>
      </c>
      <c r="C2449" t="str">
        <f t="shared" si="233"/>
        <v/>
      </c>
      <c r="D2449" s="16">
        <f t="shared" si="232"/>
        <v>0</v>
      </c>
      <c r="E2449" t="str">
        <f t="shared" si="228"/>
        <v/>
      </c>
      <c r="F2449" s="21" t="str">
        <f>IF('Lay Out'!A2449&gt;1,'Lay Out'!C2449,"")</f>
        <v/>
      </c>
      <c r="G2449">
        <f>'Lay Out'!E2449</f>
        <v>0</v>
      </c>
      <c r="H2449" s="16" t="str">
        <f ca="1">IF('Lay Out'!A2449&gt;3,CONCATENATE('Lay Out'!A2449,RANDBETWEEN(1,99999)),(""))</f>
        <v/>
      </c>
      <c r="I2449" s="16" t="str">
        <f>IF('Lay Out'!A2449&gt;1,'Lay Out'!B2449,"")</f>
        <v/>
      </c>
      <c r="J2449" s="16" t="str">
        <f t="shared" si="229"/>
        <v/>
      </c>
      <c r="K2449" s="16" t="str">
        <f t="shared" si="230"/>
        <v/>
      </c>
      <c r="L2449" s="16" t="str" cm="1">
        <f t="array" ref="L2449">IF(E2449="","",_xlfn.IFS(E2449=18,40,E2449=16,3,E2449=10,10))</f>
        <v/>
      </c>
      <c r="M2449" s="22" t="str">
        <f>IF(E2449=18,'Lay Out'!D2449,IF(E2449=10,'Lay Out'!D2449,IF(E2449=16,'Lay Out'!D2449,"")))</f>
        <v/>
      </c>
      <c r="N2449" s="16" t="str">
        <f>IF(K2449=1,'Lay Out'!G2449,"")</f>
        <v/>
      </c>
      <c r="O2449" s="23" t="str">
        <f>IF(K2449=1,'Lay Out'!$J$25,"")</f>
        <v/>
      </c>
      <c r="P2449">
        <f t="shared" si="231"/>
        <v>90646</v>
      </c>
      <c r="Q2449" s="16" t="str">
        <f>IF(K2449=1,'Lay Out'!F2449,"")</f>
        <v/>
      </c>
    </row>
    <row r="2450" spans="1:17" ht="14.4">
      <c r="A2450" t="str">
        <f>IF(C2450="no",_xlfn.XLOOKUP(D2450,'BASE BANCOS'!B:B,'BASE BANCOS'!C:C,"",0,1),IF(C2450&gt;2,_xlfn.XLOOKUP(D2450,'BASE BANCOS'!A:A,'BASE BANCOS'!C:C,"",0,1),""))</f>
        <v/>
      </c>
      <c r="B2450" s="16" t="str">
        <f>_xlfn.XLOOKUP(A2450,'BASE BANCOS'!C:C,'BASE BANCOS'!B:B,"",0,1)</f>
        <v/>
      </c>
      <c r="C2450" t="str">
        <f t="shared" si="233"/>
        <v/>
      </c>
      <c r="D2450" s="16">
        <f t="shared" si="232"/>
        <v>0</v>
      </c>
      <c r="E2450" t="str">
        <f t="shared" si="228"/>
        <v/>
      </c>
      <c r="F2450" s="21" t="str">
        <f>IF('Lay Out'!A2450&gt;1,'Lay Out'!C2450,"")</f>
        <v/>
      </c>
      <c r="G2450">
        <f>'Lay Out'!E2450</f>
        <v>0</v>
      </c>
      <c r="H2450" s="16" t="str">
        <f ca="1">IF('Lay Out'!A2450&gt;3,CONCATENATE('Lay Out'!A2450,RANDBETWEEN(1,99999)),(""))</f>
        <v/>
      </c>
      <c r="I2450" s="16" t="str">
        <f>IF('Lay Out'!A2450&gt;1,'Lay Out'!B2450,"")</f>
        <v/>
      </c>
      <c r="J2450" s="16" t="str">
        <f t="shared" si="229"/>
        <v/>
      </c>
      <c r="K2450" s="16" t="str">
        <f t="shared" si="230"/>
        <v/>
      </c>
      <c r="L2450" s="16" t="str" cm="1">
        <f t="array" ref="L2450">IF(E2450="","",_xlfn.IFS(E2450=18,40,E2450=16,3,E2450=10,10))</f>
        <v/>
      </c>
      <c r="M2450" s="22" t="str">
        <f>IF(E2450=18,'Lay Out'!D2450,IF(E2450=10,'Lay Out'!D2450,IF(E2450=16,'Lay Out'!D2450,"")))</f>
        <v/>
      </c>
      <c r="N2450" s="16" t="str">
        <f>IF(K2450=1,'Lay Out'!G2450,"")</f>
        <v/>
      </c>
      <c r="O2450" s="23" t="str">
        <f>IF(K2450=1,'Lay Out'!$J$25,"")</f>
        <v/>
      </c>
      <c r="P2450">
        <f t="shared" si="231"/>
        <v>90646</v>
      </c>
      <c r="Q2450" s="16" t="str">
        <f>IF(K2450=1,'Lay Out'!F2450,"")</f>
        <v/>
      </c>
    </row>
    <row r="2451" spans="1:17" ht="14.4">
      <c r="A2451" t="str">
        <f>IF(C2451="no",_xlfn.XLOOKUP(D2451,'BASE BANCOS'!B:B,'BASE BANCOS'!C:C,"",0,1),IF(C2451&gt;2,_xlfn.XLOOKUP(D2451,'BASE BANCOS'!A:A,'BASE BANCOS'!C:C,"",0,1),""))</f>
        <v/>
      </c>
      <c r="B2451" s="16" t="str">
        <f>_xlfn.XLOOKUP(A2451,'BASE BANCOS'!C:C,'BASE BANCOS'!B:B,"",0,1)</f>
        <v/>
      </c>
      <c r="C2451" t="str">
        <f t="shared" si="233"/>
        <v/>
      </c>
      <c r="D2451" s="16">
        <f t="shared" si="232"/>
        <v>0</v>
      </c>
      <c r="E2451" t="str">
        <f t="shared" si="228"/>
        <v/>
      </c>
      <c r="F2451" s="21" t="str">
        <f>IF('Lay Out'!A2451&gt;1,'Lay Out'!C2451,"")</f>
        <v/>
      </c>
      <c r="G2451">
        <f>'Lay Out'!E2451</f>
        <v>0</v>
      </c>
      <c r="H2451" s="16" t="str">
        <f ca="1">IF('Lay Out'!A2451&gt;3,CONCATENATE('Lay Out'!A2451,RANDBETWEEN(1,99999)),(""))</f>
        <v/>
      </c>
      <c r="I2451" s="16" t="str">
        <f>IF('Lay Out'!A2451&gt;1,'Lay Out'!B2451,"")</f>
        <v/>
      </c>
      <c r="J2451" s="16" t="str">
        <f t="shared" si="229"/>
        <v/>
      </c>
      <c r="K2451" s="16" t="str">
        <f t="shared" si="230"/>
        <v/>
      </c>
      <c r="L2451" s="16" t="str" cm="1">
        <f t="array" ref="L2451">IF(E2451="","",_xlfn.IFS(E2451=18,40,E2451=16,3,E2451=10,10))</f>
        <v/>
      </c>
      <c r="M2451" s="22" t="str">
        <f>IF(E2451=18,'Lay Out'!D2451,IF(E2451=10,'Lay Out'!D2451,IF(E2451=16,'Lay Out'!D2451,"")))</f>
        <v/>
      </c>
      <c r="N2451" s="16" t="str">
        <f>IF(K2451=1,'Lay Out'!G2451,"")</f>
        <v/>
      </c>
      <c r="O2451" s="23" t="str">
        <f>IF(K2451=1,'Lay Out'!$J$25,"")</f>
        <v/>
      </c>
      <c r="P2451">
        <f t="shared" si="231"/>
        <v>90646</v>
      </c>
      <c r="Q2451" s="16" t="str">
        <f>IF(K2451=1,'Lay Out'!F2451,"")</f>
        <v/>
      </c>
    </row>
    <row r="2452" spans="1:17" ht="14.4">
      <c r="A2452" t="str">
        <f>IF(C2452="no",_xlfn.XLOOKUP(D2452,'BASE BANCOS'!B:B,'BASE BANCOS'!C:C,"",0,1),IF(C2452&gt;2,_xlfn.XLOOKUP(D2452,'BASE BANCOS'!A:A,'BASE BANCOS'!C:C,"",0,1),""))</f>
        <v/>
      </c>
      <c r="B2452" s="16" t="str">
        <f>_xlfn.XLOOKUP(A2452,'BASE BANCOS'!C:C,'BASE BANCOS'!B:B,"",0,1)</f>
        <v/>
      </c>
      <c r="C2452" t="str">
        <f t="shared" si="233"/>
        <v/>
      </c>
      <c r="D2452" s="16">
        <f t="shared" si="232"/>
        <v>0</v>
      </c>
      <c r="E2452" t="str">
        <f t="shared" si="228"/>
        <v/>
      </c>
      <c r="F2452" s="21" t="str">
        <f>IF('Lay Out'!A2452&gt;1,'Lay Out'!C2452,"")</f>
        <v/>
      </c>
      <c r="G2452">
        <f>'Lay Out'!E2452</f>
        <v>0</v>
      </c>
      <c r="H2452" s="16" t="str">
        <f ca="1">IF('Lay Out'!A2452&gt;3,CONCATENATE('Lay Out'!A2452,RANDBETWEEN(1,99999)),(""))</f>
        <v/>
      </c>
      <c r="I2452" s="16" t="str">
        <f>IF('Lay Out'!A2452&gt;1,'Lay Out'!B2452,"")</f>
        <v/>
      </c>
      <c r="J2452" s="16" t="str">
        <f t="shared" si="229"/>
        <v/>
      </c>
      <c r="K2452" s="16" t="str">
        <f t="shared" si="230"/>
        <v/>
      </c>
      <c r="L2452" s="16" t="str" cm="1">
        <f t="array" ref="L2452">IF(E2452="","",_xlfn.IFS(E2452=18,40,E2452=16,3,E2452=10,10))</f>
        <v/>
      </c>
      <c r="M2452" s="22" t="str">
        <f>IF(E2452=18,'Lay Out'!D2452,IF(E2452=10,'Lay Out'!D2452,IF(E2452=16,'Lay Out'!D2452,"")))</f>
        <v/>
      </c>
      <c r="N2452" s="16" t="str">
        <f>IF(K2452=1,'Lay Out'!G2452,"")</f>
        <v/>
      </c>
      <c r="O2452" s="23" t="str">
        <f>IF(K2452=1,'Lay Out'!$J$25,"")</f>
        <v/>
      </c>
      <c r="P2452">
        <f t="shared" si="231"/>
        <v>90646</v>
      </c>
      <c r="Q2452" s="16" t="str">
        <f>IF(K2452=1,'Lay Out'!F2452,"")</f>
        <v/>
      </c>
    </row>
    <row r="2453" spans="1:17" ht="14.4">
      <c r="A2453" t="str">
        <f>IF(C2453="no",_xlfn.XLOOKUP(D2453,'BASE BANCOS'!B:B,'BASE BANCOS'!C:C,"",0,1),IF(C2453&gt;2,_xlfn.XLOOKUP(D2453,'BASE BANCOS'!A:A,'BASE BANCOS'!C:C,"",0,1),""))</f>
        <v/>
      </c>
      <c r="B2453" s="16" t="str">
        <f>_xlfn.XLOOKUP(A2453,'BASE BANCOS'!C:C,'BASE BANCOS'!B:B,"",0,1)</f>
        <v/>
      </c>
      <c r="C2453" t="str">
        <f t="shared" si="233"/>
        <v/>
      </c>
      <c r="D2453" s="16">
        <f t="shared" si="232"/>
        <v>0</v>
      </c>
      <c r="E2453" t="str">
        <f t="shared" si="228"/>
        <v/>
      </c>
      <c r="F2453" s="21" t="str">
        <f>IF('Lay Out'!A2453&gt;1,'Lay Out'!C2453,"")</f>
        <v/>
      </c>
      <c r="G2453">
        <f>'Lay Out'!E2453</f>
        <v>0</v>
      </c>
      <c r="H2453" s="16" t="str">
        <f ca="1">IF('Lay Out'!A2453&gt;3,CONCATENATE('Lay Out'!A2453,RANDBETWEEN(1,99999)),(""))</f>
        <v/>
      </c>
      <c r="I2453" s="16" t="str">
        <f>IF('Lay Out'!A2453&gt;1,'Lay Out'!B2453,"")</f>
        <v/>
      </c>
      <c r="J2453" s="16" t="str">
        <f t="shared" si="229"/>
        <v/>
      </c>
      <c r="K2453" s="16" t="str">
        <f t="shared" si="230"/>
        <v/>
      </c>
      <c r="L2453" s="16" t="str" cm="1">
        <f t="array" ref="L2453">IF(E2453="","",_xlfn.IFS(E2453=18,40,E2453=16,3,E2453=10,10))</f>
        <v/>
      </c>
      <c r="M2453" s="22" t="str">
        <f>IF(E2453=18,'Lay Out'!D2453,IF(E2453=10,'Lay Out'!D2453,IF(E2453=16,'Lay Out'!D2453,"")))</f>
        <v/>
      </c>
      <c r="N2453" s="16" t="str">
        <f>IF(K2453=1,'Lay Out'!G2453,"")</f>
        <v/>
      </c>
      <c r="O2453" s="23" t="str">
        <f>IF(K2453=1,'Lay Out'!$J$25,"")</f>
        <v/>
      </c>
      <c r="P2453">
        <f t="shared" si="231"/>
        <v>90646</v>
      </c>
      <c r="Q2453" s="16" t="str">
        <f>IF(K2453=1,'Lay Out'!F2453,"")</f>
        <v/>
      </c>
    </row>
    <row r="2454" spans="1:17" ht="14.4">
      <c r="A2454" t="str">
        <f>IF(C2454="no",_xlfn.XLOOKUP(D2454,'BASE BANCOS'!B:B,'BASE BANCOS'!C:C,"",0,1),IF(C2454&gt;2,_xlfn.XLOOKUP(D2454,'BASE BANCOS'!A:A,'BASE BANCOS'!C:C,"",0,1),""))</f>
        <v/>
      </c>
      <c r="B2454" s="16" t="str">
        <f>_xlfn.XLOOKUP(A2454,'BASE BANCOS'!C:C,'BASE BANCOS'!B:B,"",0,1)</f>
        <v/>
      </c>
      <c r="C2454" t="str">
        <f t="shared" si="233"/>
        <v/>
      </c>
      <c r="D2454" s="16">
        <f t="shared" si="232"/>
        <v>0</v>
      </c>
      <c r="E2454" t="str">
        <f t="shared" si="228"/>
        <v/>
      </c>
      <c r="F2454" s="21" t="str">
        <f>IF('Lay Out'!A2454&gt;1,'Lay Out'!C2454,"")</f>
        <v/>
      </c>
      <c r="G2454">
        <f>'Lay Out'!E2454</f>
        <v>0</v>
      </c>
      <c r="H2454" s="16" t="str">
        <f ca="1">IF('Lay Out'!A2454&gt;3,CONCATENATE('Lay Out'!A2454,RANDBETWEEN(1,99999)),(""))</f>
        <v/>
      </c>
      <c r="I2454" s="16" t="str">
        <f>IF('Lay Out'!A2454&gt;1,'Lay Out'!B2454,"")</f>
        <v/>
      </c>
      <c r="J2454" s="16" t="str">
        <f t="shared" si="229"/>
        <v/>
      </c>
      <c r="K2454" s="16" t="str">
        <f t="shared" si="230"/>
        <v/>
      </c>
      <c r="L2454" s="16" t="str" cm="1">
        <f t="array" ref="L2454">IF(E2454="","",_xlfn.IFS(E2454=18,40,E2454=16,3,E2454=10,10))</f>
        <v/>
      </c>
      <c r="M2454" s="22" t="str">
        <f>IF(E2454=18,'Lay Out'!D2454,IF(E2454=10,'Lay Out'!D2454,IF(E2454=16,'Lay Out'!D2454,"")))</f>
        <v/>
      </c>
      <c r="N2454" s="16" t="str">
        <f>IF(K2454=1,'Lay Out'!G2454,"")</f>
        <v/>
      </c>
      <c r="O2454" s="23" t="str">
        <f>IF(K2454=1,'Lay Out'!$J$25,"")</f>
        <v/>
      </c>
      <c r="P2454">
        <f t="shared" si="231"/>
        <v>90646</v>
      </c>
      <c r="Q2454" s="16" t="str">
        <f>IF(K2454=1,'Lay Out'!F2454,"")</f>
        <v/>
      </c>
    </row>
    <row r="2455" spans="1:17" ht="14.4">
      <c r="A2455" t="str">
        <f>IF(C2455="no",_xlfn.XLOOKUP(D2455,'BASE BANCOS'!B:B,'BASE BANCOS'!C:C,"",0,1),IF(C2455&gt;2,_xlfn.XLOOKUP(D2455,'BASE BANCOS'!A:A,'BASE BANCOS'!C:C,"",0,1),""))</f>
        <v/>
      </c>
      <c r="B2455" s="16" t="str">
        <f>_xlfn.XLOOKUP(A2455,'BASE BANCOS'!C:C,'BASE BANCOS'!B:B,"",0,1)</f>
        <v/>
      </c>
      <c r="C2455" t="str">
        <f t="shared" si="233"/>
        <v/>
      </c>
      <c r="D2455" s="16">
        <f t="shared" si="232"/>
        <v>0</v>
      </c>
      <c r="E2455" t="str">
        <f t="shared" si="228"/>
        <v/>
      </c>
      <c r="F2455" s="21" t="str">
        <f>IF('Lay Out'!A2455&gt;1,'Lay Out'!C2455,"")</f>
        <v/>
      </c>
      <c r="G2455">
        <f>'Lay Out'!E2455</f>
        <v>0</v>
      </c>
      <c r="H2455" s="16" t="str">
        <f ca="1">IF('Lay Out'!A2455&gt;3,CONCATENATE('Lay Out'!A2455,RANDBETWEEN(1,99999)),(""))</f>
        <v/>
      </c>
      <c r="I2455" s="16" t="str">
        <f>IF('Lay Out'!A2455&gt;1,'Lay Out'!B2455,"")</f>
        <v/>
      </c>
      <c r="J2455" s="16" t="str">
        <f t="shared" si="229"/>
        <v/>
      </c>
      <c r="K2455" s="16" t="str">
        <f t="shared" si="230"/>
        <v/>
      </c>
      <c r="L2455" s="16" t="str" cm="1">
        <f t="array" ref="L2455">IF(E2455="","",_xlfn.IFS(E2455=18,40,E2455=16,3,E2455=10,10))</f>
        <v/>
      </c>
      <c r="M2455" s="22" t="str">
        <f>IF(E2455=18,'Lay Out'!D2455,IF(E2455=10,'Lay Out'!D2455,IF(E2455=16,'Lay Out'!D2455,"")))</f>
        <v/>
      </c>
      <c r="N2455" s="16" t="str">
        <f>IF(K2455=1,'Lay Out'!G2455,"")</f>
        <v/>
      </c>
      <c r="O2455" s="23" t="str">
        <f>IF(K2455=1,'Lay Out'!$J$25,"")</f>
        <v/>
      </c>
      <c r="P2455">
        <f t="shared" si="231"/>
        <v>90646</v>
      </c>
      <c r="Q2455" s="16" t="str">
        <f>IF(K2455=1,'Lay Out'!F2455,"")</f>
        <v/>
      </c>
    </row>
    <row r="2456" spans="1:17" ht="14.4">
      <c r="A2456" t="str">
        <f>IF(C2456="no",_xlfn.XLOOKUP(D2456,'BASE BANCOS'!B:B,'BASE BANCOS'!C:C,"",0,1),IF(C2456&gt;2,_xlfn.XLOOKUP(D2456,'BASE BANCOS'!A:A,'BASE BANCOS'!C:C,"",0,1),""))</f>
        <v/>
      </c>
      <c r="B2456" s="16" t="str">
        <f>_xlfn.XLOOKUP(A2456,'BASE BANCOS'!C:C,'BASE BANCOS'!B:B,"",0,1)</f>
        <v/>
      </c>
      <c r="C2456" t="str">
        <f t="shared" si="233"/>
        <v/>
      </c>
      <c r="D2456" s="16">
        <f t="shared" si="232"/>
        <v>0</v>
      </c>
      <c r="E2456" t="str">
        <f t="shared" si="228"/>
        <v/>
      </c>
      <c r="F2456" s="21" t="str">
        <f>IF('Lay Out'!A2456&gt;1,'Lay Out'!C2456,"")</f>
        <v/>
      </c>
      <c r="G2456">
        <f>'Lay Out'!E2456</f>
        <v>0</v>
      </c>
      <c r="H2456" s="16" t="str">
        <f ca="1">IF('Lay Out'!A2456&gt;3,CONCATENATE('Lay Out'!A2456,RANDBETWEEN(1,99999)),(""))</f>
        <v/>
      </c>
      <c r="I2456" s="16" t="str">
        <f>IF('Lay Out'!A2456&gt;1,'Lay Out'!B2456,"")</f>
        <v/>
      </c>
      <c r="J2456" s="16" t="str">
        <f t="shared" si="229"/>
        <v/>
      </c>
      <c r="K2456" s="16" t="str">
        <f t="shared" si="230"/>
        <v/>
      </c>
      <c r="L2456" s="16" t="str" cm="1">
        <f t="array" ref="L2456">IF(E2456="","",_xlfn.IFS(E2456=18,40,E2456=16,3,E2456=10,10))</f>
        <v/>
      </c>
      <c r="M2456" s="22" t="str">
        <f>IF(E2456=18,'Lay Out'!D2456,IF(E2456=10,'Lay Out'!D2456,IF(E2456=16,'Lay Out'!D2456,"")))</f>
        <v/>
      </c>
      <c r="N2456" s="16" t="str">
        <f>IF(K2456=1,'Lay Out'!G2456,"")</f>
        <v/>
      </c>
      <c r="O2456" s="23" t="str">
        <f>IF(K2456=1,'Lay Out'!$J$25,"")</f>
        <v/>
      </c>
      <c r="P2456">
        <f t="shared" si="231"/>
        <v>90646</v>
      </c>
      <c r="Q2456" s="16" t="str">
        <f>IF(K2456=1,'Lay Out'!F2456,"")</f>
        <v/>
      </c>
    </row>
    <row r="2457" spans="1:17" ht="14.4">
      <c r="A2457" t="str">
        <f>IF(C2457="no",_xlfn.XLOOKUP(D2457,'BASE BANCOS'!B:B,'BASE BANCOS'!C:C,"",0,1),IF(C2457&gt;2,_xlfn.XLOOKUP(D2457,'BASE BANCOS'!A:A,'BASE BANCOS'!C:C,"",0,1),""))</f>
        <v/>
      </c>
      <c r="B2457" s="16" t="str">
        <f>_xlfn.XLOOKUP(A2457,'BASE BANCOS'!C:C,'BASE BANCOS'!B:B,"",0,1)</f>
        <v/>
      </c>
      <c r="C2457" t="str">
        <f t="shared" si="233"/>
        <v/>
      </c>
      <c r="D2457" s="16">
        <f t="shared" si="232"/>
        <v>0</v>
      </c>
      <c r="E2457" t="str">
        <f t="shared" si="228"/>
        <v/>
      </c>
      <c r="F2457" s="21" t="str">
        <f>IF('Lay Out'!A2457&gt;1,'Lay Out'!C2457,"")</f>
        <v/>
      </c>
      <c r="G2457">
        <f>'Lay Out'!E2457</f>
        <v>0</v>
      </c>
      <c r="H2457" s="16" t="str">
        <f ca="1">IF('Lay Out'!A2457&gt;3,CONCATENATE('Lay Out'!A2457,RANDBETWEEN(1,99999)),(""))</f>
        <v/>
      </c>
      <c r="I2457" s="16" t="str">
        <f>IF('Lay Out'!A2457&gt;1,'Lay Out'!B2457,"")</f>
        <v/>
      </c>
      <c r="J2457" s="16" t="str">
        <f t="shared" si="229"/>
        <v/>
      </c>
      <c r="K2457" s="16" t="str">
        <f t="shared" si="230"/>
        <v/>
      </c>
      <c r="L2457" s="16" t="str" cm="1">
        <f t="array" ref="L2457">IF(E2457="","",_xlfn.IFS(E2457=18,40,E2457=16,3,E2457=10,10))</f>
        <v/>
      </c>
      <c r="M2457" s="22" t="str">
        <f>IF(E2457=18,'Lay Out'!D2457,IF(E2457=10,'Lay Out'!D2457,IF(E2457=16,'Lay Out'!D2457,"")))</f>
        <v/>
      </c>
      <c r="N2457" s="16" t="str">
        <f>IF(K2457=1,'Lay Out'!G2457,"")</f>
        <v/>
      </c>
      <c r="O2457" s="23" t="str">
        <f>IF(K2457=1,'Lay Out'!$J$25,"")</f>
        <v/>
      </c>
      <c r="P2457">
        <f t="shared" si="231"/>
        <v>90646</v>
      </c>
      <c r="Q2457" s="16" t="str">
        <f>IF(K2457=1,'Lay Out'!F2457,"")</f>
        <v/>
      </c>
    </row>
    <row r="2458" spans="1:17" ht="14.4">
      <c r="A2458" t="str">
        <f>IF(C2458="no",_xlfn.XLOOKUP(D2458,'BASE BANCOS'!B:B,'BASE BANCOS'!C:C,"",0,1),IF(C2458&gt;2,_xlfn.XLOOKUP(D2458,'BASE BANCOS'!A:A,'BASE BANCOS'!C:C,"",0,1),""))</f>
        <v/>
      </c>
      <c r="B2458" s="16" t="str">
        <f>_xlfn.XLOOKUP(A2458,'BASE BANCOS'!C:C,'BASE BANCOS'!B:B,"",0,1)</f>
        <v/>
      </c>
      <c r="C2458" t="str">
        <f t="shared" si="233"/>
        <v/>
      </c>
      <c r="D2458" s="16">
        <f t="shared" si="232"/>
        <v>0</v>
      </c>
      <c r="E2458" t="str">
        <f t="shared" si="228"/>
        <v/>
      </c>
      <c r="F2458" s="21" t="str">
        <f>IF('Lay Out'!A2458&gt;1,'Lay Out'!C2458,"")</f>
        <v/>
      </c>
      <c r="G2458">
        <f>'Lay Out'!E2458</f>
        <v>0</v>
      </c>
      <c r="H2458" s="16" t="str">
        <f ca="1">IF('Lay Out'!A2458&gt;3,CONCATENATE('Lay Out'!A2458,RANDBETWEEN(1,99999)),(""))</f>
        <v/>
      </c>
      <c r="I2458" s="16" t="str">
        <f>IF('Lay Out'!A2458&gt;1,'Lay Out'!B2458,"")</f>
        <v/>
      </c>
      <c r="J2458" s="16" t="str">
        <f t="shared" si="229"/>
        <v/>
      </c>
      <c r="K2458" s="16" t="str">
        <f t="shared" si="230"/>
        <v/>
      </c>
      <c r="L2458" s="16" t="str" cm="1">
        <f t="array" ref="L2458">IF(E2458="","",_xlfn.IFS(E2458=18,40,E2458=16,3,E2458=10,10))</f>
        <v/>
      </c>
      <c r="M2458" s="22" t="str">
        <f>IF(E2458=18,'Lay Out'!D2458,IF(E2458=10,'Lay Out'!D2458,IF(E2458=16,'Lay Out'!D2458,"")))</f>
        <v/>
      </c>
      <c r="N2458" s="16" t="str">
        <f>IF(K2458=1,'Lay Out'!G2458,"")</f>
        <v/>
      </c>
      <c r="O2458" s="23" t="str">
        <f>IF(K2458=1,'Lay Out'!$J$25,"")</f>
        <v/>
      </c>
      <c r="P2458">
        <f t="shared" si="231"/>
        <v>90646</v>
      </c>
      <c r="Q2458" s="16" t="str">
        <f>IF(K2458=1,'Lay Out'!F2458,"")</f>
        <v/>
      </c>
    </row>
    <row r="2459" spans="1:17" ht="14.4">
      <c r="A2459" t="str">
        <f>IF(C2459="no",_xlfn.XLOOKUP(D2459,'BASE BANCOS'!B:B,'BASE BANCOS'!C:C,"",0,1),IF(C2459&gt;2,_xlfn.XLOOKUP(D2459,'BASE BANCOS'!A:A,'BASE BANCOS'!C:C,"",0,1),""))</f>
        <v/>
      </c>
      <c r="B2459" s="16" t="str">
        <f>_xlfn.XLOOKUP(A2459,'BASE BANCOS'!C:C,'BASE BANCOS'!B:B,"",0,1)</f>
        <v/>
      </c>
      <c r="C2459" t="str">
        <f t="shared" si="233"/>
        <v/>
      </c>
      <c r="D2459" s="16">
        <f t="shared" si="232"/>
        <v>0</v>
      </c>
      <c r="E2459" t="str">
        <f t="shared" si="228"/>
        <v/>
      </c>
      <c r="F2459" s="21" t="str">
        <f>IF('Lay Out'!A2459&gt;1,'Lay Out'!C2459,"")</f>
        <v/>
      </c>
      <c r="G2459">
        <f>'Lay Out'!E2459</f>
        <v>0</v>
      </c>
      <c r="H2459" s="16" t="str">
        <f ca="1">IF('Lay Out'!A2459&gt;3,CONCATENATE('Lay Out'!A2459,RANDBETWEEN(1,99999)),(""))</f>
        <v/>
      </c>
      <c r="I2459" s="16" t="str">
        <f>IF('Lay Out'!A2459&gt;1,'Lay Out'!B2459,"")</f>
        <v/>
      </c>
      <c r="J2459" s="16" t="str">
        <f t="shared" si="229"/>
        <v/>
      </c>
      <c r="K2459" s="16" t="str">
        <f t="shared" si="230"/>
        <v/>
      </c>
      <c r="L2459" s="16" t="str" cm="1">
        <f t="array" ref="L2459">IF(E2459="","",_xlfn.IFS(E2459=18,40,E2459=16,3,E2459=10,10))</f>
        <v/>
      </c>
      <c r="M2459" s="22" t="str">
        <f>IF(E2459=18,'Lay Out'!D2459,IF(E2459=10,'Lay Out'!D2459,IF(E2459=16,'Lay Out'!D2459,"")))</f>
        <v/>
      </c>
      <c r="N2459" s="16" t="str">
        <f>IF(K2459=1,'Lay Out'!G2459,"")</f>
        <v/>
      </c>
      <c r="O2459" s="23" t="str">
        <f>IF(K2459=1,'Lay Out'!$J$25,"")</f>
        <v/>
      </c>
      <c r="P2459">
        <f t="shared" si="231"/>
        <v>90646</v>
      </c>
      <c r="Q2459" s="16" t="str">
        <f>IF(K2459=1,'Lay Out'!F2459,"")</f>
        <v/>
      </c>
    </row>
    <row r="2460" spans="1:17" ht="14.4">
      <c r="A2460" t="str">
        <f>IF(C2460="no",_xlfn.XLOOKUP(D2460,'BASE BANCOS'!B:B,'BASE BANCOS'!C:C,"",0,1),IF(C2460&gt;2,_xlfn.XLOOKUP(D2460,'BASE BANCOS'!A:A,'BASE BANCOS'!C:C,"",0,1),""))</f>
        <v/>
      </c>
      <c r="B2460" s="16" t="str">
        <f>_xlfn.XLOOKUP(A2460,'BASE BANCOS'!C:C,'BASE BANCOS'!B:B,"",0,1)</f>
        <v/>
      </c>
      <c r="C2460" t="str">
        <f t="shared" si="233"/>
        <v/>
      </c>
      <c r="D2460" s="16">
        <f t="shared" si="232"/>
        <v>0</v>
      </c>
      <c r="E2460" t="str">
        <f t="shared" si="228"/>
        <v/>
      </c>
      <c r="F2460" s="21" t="str">
        <f>IF('Lay Out'!A2460&gt;1,'Lay Out'!C2460,"")</f>
        <v/>
      </c>
      <c r="G2460">
        <f>'Lay Out'!E2460</f>
        <v>0</v>
      </c>
      <c r="H2460" s="16" t="str">
        <f ca="1">IF('Lay Out'!A2460&gt;3,CONCATENATE('Lay Out'!A2460,RANDBETWEEN(1,99999)),(""))</f>
        <v/>
      </c>
      <c r="I2460" s="16" t="str">
        <f>IF('Lay Out'!A2460&gt;1,'Lay Out'!B2460,"")</f>
        <v/>
      </c>
      <c r="J2460" s="16" t="str">
        <f t="shared" si="229"/>
        <v/>
      </c>
      <c r="K2460" s="16" t="str">
        <f t="shared" si="230"/>
        <v/>
      </c>
      <c r="L2460" s="16" t="str" cm="1">
        <f t="array" ref="L2460">IF(E2460="","",_xlfn.IFS(E2460=18,40,E2460=16,3,E2460=10,10))</f>
        <v/>
      </c>
      <c r="M2460" s="22" t="str">
        <f>IF(E2460=18,'Lay Out'!D2460,IF(E2460=10,'Lay Out'!D2460,IF(E2460=16,'Lay Out'!D2460,"")))</f>
        <v/>
      </c>
      <c r="N2460" s="16" t="str">
        <f>IF(K2460=1,'Lay Out'!G2460,"")</f>
        <v/>
      </c>
      <c r="O2460" s="23" t="str">
        <f>IF(K2460=1,'Lay Out'!$J$25,"")</f>
        <v/>
      </c>
      <c r="P2460">
        <f t="shared" si="231"/>
        <v>90646</v>
      </c>
      <c r="Q2460" s="16" t="str">
        <f>IF(K2460=1,'Lay Out'!F2460,"")</f>
        <v/>
      </c>
    </row>
    <row r="2461" spans="1:17" ht="14.4">
      <c r="A2461" t="str">
        <f>IF(C2461="no",_xlfn.XLOOKUP(D2461,'BASE BANCOS'!B:B,'BASE BANCOS'!C:C,"",0,1),IF(C2461&gt;2,_xlfn.XLOOKUP(D2461,'BASE BANCOS'!A:A,'BASE BANCOS'!C:C,"",0,1),""))</f>
        <v/>
      </c>
      <c r="B2461" s="16" t="str">
        <f>_xlfn.XLOOKUP(A2461,'BASE BANCOS'!C:C,'BASE BANCOS'!B:B,"",0,1)</f>
        <v/>
      </c>
      <c r="C2461" t="str">
        <f t="shared" si="233"/>
        <v/>
      </c>
      <c r="D2461" s="16">
        <f t="shared" si="232"/>
        <v>0</v>
      </c>
      <c r="E2461" t="str">
        <f t="shared" si="228"/>
        <v/>
      </c>
      <c r="F2461" s="21" t="str">
        <f>IF('Lay Out'!A2461&gt;1,'Lay Out'!C2461,"")</f>
        <v/>
      </c>
      <c r="G2461">
        <f>'Lay Out'!E2461</f>
        <v>0</v>
      </c>
      <c r="H2461" s="16" t="str">
        <f ca="1">IF('Lay Out'!A2461&gt;3,CONCATENATE('Lay Out'!A2461,RANDBETWEEN(1,99999)),(""))</f>
        <v/>
      </c>
      <c r="I2461" s="16" t="str">
        <f>IF('Lay Out'!A2461&gt;1,'Lay Out'!B2461,"")</f>
        <v/>
      </c>
      <c r="J2461" s="16" t="str">
        <f t="shared" si="229"/>
        <v/>
      </c>
      <c r="K2461" s="16" t="str">
        <f t="shared" si="230"/>
        <v/>
      </c>
      <c r="L2461" s="16" t="str" cm="1">
        <f t="array" ref="L2461">IF(E2461="","",_xlfn.IFS(E2461=18,40,E2461=16,3,E2461=10,10))</f>
        <v/>
      </c>
      <c r="M2461" s="22" t="str">
        <f>IF(E2461=18,'Lay Out'!D2461,IF(E2461=10,'Lay Out'!D2461,IF(E2461=16,'Lay Out'!D2461,"")))</f>
        <v/>
      </c>
      <c r="N2461" s="16" t="str">
        <f>IF(K2461=1,'Lay Out'!G2461,"")</f>
        <v/>
      </c>
      <c r="O2461" s="23" t="str">
        <f>IF(K2461=1,'Lay Out'!$J$25,"")</f>
        <v/>
      </c>
      <c r="P2461">
        <f t="shared" si="231"/>
        <v>90646</v>
      </c>
      <c r="Q2461" s="16" t="str">
        <f>IF(K2461=1,'Lay Out'!F2461,"")</f>
        <v/>
      </c>
    </row>
    <row r="2462" spans="1:17" ht="14.4">
      <c r="A2462" t="str">
        <f>IF(C2462="no",_xlfn.XLOOKUP(D2462,'BASE BANCOS'!B:B,'BASE BANCOS'!C:C,"",0,1),IF(C2462&gt;2,_xlfn.XLOOKUP(D2462,'BASE BANCOS'!A:A,'BASE BANCOS'!C:C,"",0,1),""))</f>
        <v/>
      </c>
      <c r="B2462" s="16" t="str">
        <f>_xlfn.XLOOKUP(A2462,'BASE BANCOS'!C:C,'BASE BANCOS'!B:B,"",0,1)</f>
        <v/>
      </c>
      <c r="C2462" t="str">
        <f t="shared" si="233"/>
        <v/>
      </c>
      <c r="D2462" s="16">
        <f t="shared" si="232"/>
        <v>0</v>
      </c>
      <c r="E2462" t="str">
        <f t="shared" si="228"/>
        <v/>
      </c>
      <c r="F2462" s="21" t="str">
        <f>IF('Lay Out'!A2462&gt;1,'Lay Out'!C2462,"")</f>
        <v/>
      </c>
      <c r="G2462">
        <f>'Lay Out'!E2462</f>
        <v>0</v>
      </c>
      <c r="H2462" s="16" t="str">
        <f ca="1">IF('Lay Out'!A2462&gt;3,CONCATENATE('Lay Out'!A2462,RANDBETWEEN(1,99999)),(""))</f>
        <v/>
      </c>
      <c r="I2462" s="16" t="str">
        <f>IF('Lay Out'!A2462&gt;1,'Lay Out'!B2462,"")</f>
        <v/>
      </c>
      <c r="J2462" s="16" t="str">
        <f t="shared" si="229"/>
        <v/>
      </c>
      <c r="K2462" s="16" t="str">
        <f t="shared" si="230"/>
        <v/>
      </c>
      <c r="L2462" s="16" t="str" cm="1">
        <f t="array" ref="L2462">IF(E2462="","",_xlfn.IFS(E2462=18,40,E2462=16,3,E2462=10,10))</f>
        <v/>
      </c>
      <c r="M2462" s="22" t="str">
        <f>IF(E2462=18,'Lay Out'!D2462,IF(E2462=10,'Lay Out'!D2462,IF(E2462=16,'Lay Out'!D2462,"")))</f>
        <v/>
      </c>
      <c r="N2462" s="16" t="str">
        <f>IF(K2462=1,'Lay Out'!G2462,"")</f>
        <v/>
      </c>
      <c r="O2462" s="23" t="str">
        <f>IF(K2462=1,'Lay Out'!$J$25,"")</f>
        <v/>
      </c>
      <c r="P2462">
        <f t="shared" si="231"/>
        <v>90646</v>
      </c>
      <c r="Q2462" s="16" t="str">
        <f>IF(K2462=1,'Lay Out'!F2462,"")</f>
        <v/>
      </c>
    </row>
    <row r="2463" spans="1:17" ht="14.4">
      <c r="A2463" t="str">
        <f>IF(C2463="no",_xlfn.XLOOKUP(D2463,'BASE BANCOS'!B:B,'BASE BANCOS'!C:C,"",0,1),IF(C2463&gt;2,_xlfn.XLOOKUP(D2463,'BASE BANCOS'!A:A,'BASE BANCOS'!C:C,"",0,1),""))</f>
        <v/>
      </c>
      <c r="B2463" s="16" t="str">
        <f>_xlfn.XLOOKUP(A2463,'BASE BANCOS'!C:C,'BASE BANCOS'!B:B,"",0,1)</f>
        <v/>
      </c>
      <c r="C2463" t="str">
        <f t="shared" si="233"/>
        <v/>
      </c>
      <c r="D2463" s="16">
        <f t="shared" si="232"/>
        <v>0</v>
      </c>
      <c r="E2463" t="str">
        <f t="shared" si="228"/>
        <v/>
      </c>
      <c r="F2463" s="21" t="str">
        <f>IF('Lay Out'!A2463&gt;1,'Lay Out'!C2463,"")</f>
        <v/>
      </c>
      <c r="G2463">
        <f>'Lay Out'!E2463</f>
        <v>0</v>
      </c>
      <c r="H2463" s="16" t="str">
        <f ca="1">IF('Lay Out'!A2463&gt;3,CONCATENATE('Lay Out'!A2463,RANDBETWEEN(1,99999)),(""))</f>
        <v/>
      </c>
      <c r="I2463" s="16" t="str">
        <f>IF('Lay Out'!A2463&gt;1,'Lay Out'!B2463,"")</f>
        <v/>
      </c>
      <c r="J2463" s="16" t="str">
        <f t="shared" si="229"/>
        <v/>
      </c>
      <c r="K2463" s="16" t="str">
        <f t="shared" si="230"/>
        <v/>
      </c>
      <c r="L2463" s="16" t="str" cm="1">
        <f t="array" ref="L2463">IF(E2463="","",_xlfn.IFS(E2463=18,40,E2463=16,3,E2463=10,10))</f>
        <v/>
      </c>
      <c r="M2463" s="22" t="str">
        <f>IF(E2463=18,'Lay Out'!D2463,IF(E2463=10,'Lay Out'!D2463,IF(E2463=16,'Lay Out'!D2463,"")))</f>
        <v/>
      </c>
      <c r="N2463" s="16" t="str">
        <f>IF(K2463=1,'Lay Out'!G2463,"")</f>
        <v/>
      </c>
      <c r="O2463" s="23" t="str">
        <f>IF(K2463=1,'Lay Out'!$J$25,"")</f>
        <v/>
      </c>
      <c r="P2463">
        <f t="shared" si="231"/>
        <v>90646</v>
      </c>
      <c r="Q2463" s="16" t="str">
        <f>IF(K2463=1,'Lay Out'!F2463,"")</f>
        <v/>
      </c>
    </row>
    <row r="2464" spans="1:17" ht="14.4">
      <c r="A2464" t="str">
        <f>IF(C2464="no",_xlfn.XLOOKUP(D2464,'BASE BANCOS'!B:B,'BASE BANCOS'!C:C,"",0,1),IF(C2464&gt;2,_xlfn.XLOOKUP(D2464,'BASE BANCOS'!A:A,'BASE BANCOS'!C:C,"",0,1),""))</f>
        <v/>
      </c>
      <c r="B2464" s="16" t="str">
        <f>_xlfn.XLOOKUP(A2464,'BASE BANCOS'!C:C,'BASE BANCOS'!B:B,"",0,1)</f>
        <v/>
      </c>
      <c r="C2464" t="str">
        <f t="shared" si="233"/>
        <v/>
      </c>
      <c r="D2464" s="16">
        <f t="shared" si="232"/>
        <v>0</v>
      </c>
      <c r="E2464" t="str">
        <f t="shared" si="228"/>
        <v/>
      </c>
      <c r="F2464" s="21" t="str">
        <f>IF('Lay Out'!A2464&gt;1,'Lay Out'!C2464,"")</f>
        <v/>
      </c>
      <c r="G2464">
        <f>'Lay Out'!E2464</f>
        <v>0</v>
      </c>
      <c r="H2464" s="16" t="str">
        <f ca="1">IF('Lay Out'!A2464&gt;3,CONCATENATE('Lay Out'!A2464,RANDBETWEEN(1,99999)),(""))</f>
        <v/>
      </c>
      <c r="I2464" s="16" t="str">
        <f>IF('Lay Out'!A2464&gt;1,'Lay Out'!B2464,"")</f>
        <v/>
      </c>
      <c r="J2464" s="16" t="str">
        <f t="shared" si="229"/>
        <v/>
      </c>
      <c r="K2464" s="16" t="str">
        <f t="shared" si="230"/>
        <v/>
      </c>
      <c r="L2464" s="16" t="str" cm="1">
        <f t="array" ref="L2464">IF(E2464="","",_xlfn.IFS(E2464=18,40,E2464=16,3,E2464=10,10))</f>
        <v/>
      </c>
      <c r="M2464" s="22" t="str">
        <f>IF(E2464=18,'Lay Out'!D2464,IF(E2464=10,'Lay Out'!D2464,IF(E2464=16,'Lay Out'!D2464,"")))</f>
        <v/>
      </c>
      <c r="N2464" s="16" t="str">
        <f>IF(K2464=1,'Lay Out'!G2464,"")</f>
        <v/>
      </c>
      <c r="O2464" s="23" t="str">
        <f>IF(K2464=1,'Lay Out'!$J$25,"")</f>
        <v/>
      </c>
      <c r="P2464">
        <f t="shared" si="231"/>
        <v>90646</v>
      </c>
      <c r="Q2464" s="16" t="str">
        <f>IF(K2464=1,'Lay Out'!F2464,"")</f>
        <v/>
      </c>
    </row>
    <row r="2465" spans="1:17" ht="14.4">
      <c r="A2465" t="str">
        <f>IF(C2465="no",_xlfn.XLOOKUP(D2465,'BASE BANCOS'!B:B,'BASE BANCOS'!C:C,"",0,1),IF(C2465&gt;2,_xlfn.XLOOKUP(D2465,'BASE BANCOS'!A:A,'BASE BANCOS'!C:C,"",0,1),""))</f>
        <v/>
      </c>
      <c r="B2465" s="16" t="str">
        <f>_xlfn.XLOOKUP(A2465,'BASE BANCOS'!C:C,'BASE BANCOS'!B:B,"",0,1)</f>
        <v/>
      </c>
      <c r="C2465" t="str">
        <f t="shared" si="233"/>
        <v/>
      </c>
      <c r="D2465" s="16">
        <f t="shared" si="232"/>
        <v>0</v>
      </c>
      <c r="E2465" t="str">
        <f t="shared" si="228"/>
        <v/>
      </c>
      <c r="F2465" s="21" t="str">
        <f>IF('Lay Out'!A2465&gt;1,'Lay Out'!C2465,"")</f>
        <v/>
      </c>
      <c r="G2465">
        <f>'Lay Out'!E2465</f>
        <v>0</v>
      </c>
      <c r="H2465" s="16" t="str">
        <f ca="1">IF('Lay Out'!A2465&gt;3,CONCATENATE('Lay Out'!A2465,RANDBETWEEN(1,99999)),(""))</f>
        <v/>
      </c>
      <c r="I2465" s="16" t="str">
        <f>IF('Lay Out'!A2465&gt;1,'Lay Out'!B2465,"")</f>
        <v/>
      </c>
      <c r="J2465" s="16" t="str">
        <f t="shared" si="229"/>
        <v/>
      </c>
      <c r="K2465" s="16" t="str">
        <f t="shared" si="230"/>
        <v/>
      </c>
      <c r="L2465" s="16" t="str" cm="1">
        <f t="array" ref="L2465">IF(E2465="","",_xlfn.IFS(E2465=18,40,E2465=16,3,E2465=10,10))</f>
        <v/>
      </c>
      <c r="M2465" s="22" t="str">
        <f>IF(E2465=18,'Lay Out'!D2465,IF(E2465=10,'Lay Out'!D2465,IF(E2465=16,'Lay Out'!D2465,"")))</f>
        <v/>
      </c>
      <c r="N2465" s="16" t="str">
        <f>IF(K2465=1,'Lay Out'!G2465,"")</f>
        <v/>
      </c>
      <c r="O2465" s="23" t="str">
        <f>IF(K2465=1,'Lay Out'!$J$25,"")</f>
        <v/>
      </c>
      <c r="P2465">
        <f t="shared" si="231"/>
        <v>90646</v>
      </c>
      <c r="Q2465" s="16" t="str">
        <f>IF(K2465=1,'Lay Out'!F2465,"")</f>
        <v/>
      </c>
    </row>
    <row r="2466" spans="1:17" ht="14.4">
      <c r="A2466" t="str">
        <f>IF(C2466="no",_xlfn.XLOOKUP(D2466,'BASE BANCOS'!B:B,'BASE BANCOS'!C:C,"",0,1),IF(C2466&gt;2,_xlfn.XLOOKUP(D2466,'BASE BANCOS'!A:A,'BASE BANCOS'!C:C,"",0,1),""))</f>
        <v/>
      </c>
      <c r="B2466" s="16" t="str">
        <f>_xlfn.XLOOKUP(A2466,'BASE BANCOS'!C:C,'BASE BANCOS'!B:B,"",0,1)</f>
        <v/>
      </c>
      <c r="C2466" t="str">
        <f t="shared" si="233"/>
        <v/>
      </c>
      <c r="D2466" s="16">
        <f t="shared" si="232"/>
        <v>0</v>
      </c>
      <c r="E2466" t="str">
        <f t="shared" si="228"/>
        <v/>
      </c>
      <c r="F2466" s="21" t="str">
        <f>IF('Lay Out'!A2466&gt;1,'Lay Out'!C2466,"")</f>
        <v/>
      </c>
      <c r="G2466">
        <f>'Lay Out'!E2466</f>
        <v>0</v>
      </c>
      <c r="H2466" s="16" t="str">
        <f ca="1">IF('Lay Out'!A2466&gt;3,CONCATENATE('Lay Out'!A2466,RANDBETWEEN(1,99999)),(""))</f>
        <v/>
      </c>
      <c r="I2466" s="16" t="str">
        <f>IF('Lay Out'!A2466&gt;1,'Lay Out'!B2466,"")</f>
        <v/>
      </c>
      <c r="J2466" s="16" t="str">
        <f t="shared" si="229"/>
        <v/>
      </c>
      <c r="K2466" s="16" t="str">
        <f t="shared" si="230"/>
        <v/>
      </c>
      <c r="L2466" s="16" t="str" cm="1">
        <f t="array" ref="L2466">IF(E2466="","",_xlfn.IFS(E2466=18,40,E2466=16,3,E2466=10,10))</f>
        <v/>
      </c>
      <c r="M2466" s="22" t="str">
        <f>IF(E2466=18,'Lay Out'!D2466,IF(E2466=10,'Lay Out'!D2466,IF(E2466=16,'Lay Out'!D2466,"")))</f>
        <v/>
      </c>
      <c r="N2466" s="16" t="str">
        <f>IF(K2466=1,'Lay Out'!G2466,"")</f>
        <v/>
      </c>
      <c r="O2466" s="23" t="str">
        <f>IF(K2466=1,'Lay Out'!$J$25,"")</f>
        <v/>
      </c>
      <c r="P2466">
        <f t="shared" si="231"/>
        <v>90646</v>
      </c>
      <c r="Q2466" s="16" t="str">
        <f>IF(K2466=1,'Lay Out'!F2466,"")</f>
        <v/>
      </c>
    </row>
    <row r="2467" spans="1:17" ht="14.4">
      <c r="A2467" t="str">
        <f>IF(C2467="no",_xlfn.XLOOKUP(D2467,'BASE BANCOS'!B:B,'BASE BANCOS'!C:C,"",0,1),IF(C2467&gt;2,_xlfn.XLOOKUP(D2467,'BASE BANCOS'!A:A,'BASE BANCOS'!C:C,"",0,1),""))</f>
        <v/>
      </c>
      <c r="B2467" s="16" t="str">
        <f>_xlfn.XLOOKUP(A2467,'BASE BANCOS'!C:C,'BASE BANCOS'!B:B,"",0,1)</f>
        <v/>
      </c>
      <c r="C2467" t="str">
        <f t="shared" si="233"/>
        <v/>
      </c>
      <c r="D2467" s="16">
        <f t="shared" si="232"/>
        <v>0</v>
      </c>
      <c r="E2467" t="str">
        <f t="shared" si="228"/>
        <v/>
      </c>
      <c r="F2467" s="21" t="str">
        <f>IF('Lay Out'!A2467&gt;1,'Lay Out'!C2467,"")</f>
        <v/>
      </c>
      <c r="G2467">
        <f>'Lay Out'!E2467</f>
        <v>0</v>
      </c>
      <c r="H2467" s="16" t="str">
        <f ca="1">IF('Lay Out'!A2467&gt;3,CONCATENATE('Lay Out'!A2467,RANDBETWEEN(1,99999)),(""))</f>
        <v/>
      </c>
      <c r="I2467" s="16" t="str">
        <f>IF('Lay Out'!A2467&gt;1,'Lay Out'!B2467,"")</f>
        <v/>
      </c>
      <c r="J2467" s="16" t="str">
        <f t="shared" si="229"/>
        <v/>
      </c>
      <c r="K2467" s="16" t="str">
        <f t="shared" si="230"/>
        <v/>
      </c>
      <c r="L2467" s="16" t="str" cm="1">
        <f t="array" ref="L2467">IF(E2467="","",_xlfn.IFS(E2467=18,40,E2467=16,3,E2467=10,10))</f>
        <v/>
      </c>
      <c r="M2467" s="22" t="str">
        <f>IF(E2467=18,'Lay Out'!D2467,IF(E2467=10,'Lay Out'!D2467,IF(E2467=16,'Lay Out'!D2467,"")))</f>
        <v/>
      </c>
      <c r="N2467" s="16" t="str">
        <f>IF(K2467=1,'Lay Out'!G2467,"")</f>
        <v/>
      </c>
      <c r="O2467" s="23" t="str">
        <f>IF(K2467=1,'Lay Out'!$J$25,"")</f>
        <v/>
      </c>
      <c r="P2467">
        <f t="shared" si="231"/>
        <v>90646</v>
      </c>
      <c r="Q2467" s="16" t="str">
        <f>IF(K2467=1,'Lay Out'!F2467,"")</f>
        <v/>
      </c>
    </row>
    <row r="2468" spans="1:17" ht="14.4">
      <c r="A2468" t="str">
        <f>IF(C2468="no",_xlfn.XLOOKUP(D2468,'BASE BANCOS'!B:B,'BASE BANCOS'!C:C,"",0,1),IF(C2468&gt;2,_xlfn.XLOOKUP(D2468,'BASE BANCOS'!A:A,'BASE BANCOS'!C:C,"",0,1),""))</f>
        <v/>
      </c>
      <c r="B2468" s="16" t="str">
        <f>_xlfn.XLOOKUP(A2468,'BASE BANCOS'!C:C,'BASE BANCOS'!B:B,"",0,1)</f>
        <v/>
      </c>
      <c r="C2468" t="str">
        <f t="shared" si="233"/>
        <v/>
      </c>
      <c r="D2468" s="16">
        <f t="shared" si="232"/>
        <v>0</v>
      </c>
      <c r="E2468" t="str">
        <f t="shared" si="228"/>
        <v/>
      </c>
      <c r="F2468" s="21" t="str">
        <f>IF('Lay Out'!A2468&gt;1,'Lay Out'!C2468,"")</f>
        <v/>
      </c>
      <c r="G2468">
        <f>'Lay Out'!E2468</f>
        <v>0</v>
      </c>
      <c r="H2468" s="16" t="str">
        <f ca="1">IF('Lay Out'!A2468&gt;3,CONCATENATE('Lay Out'!A2468,RANDBETWEEN(1,99999)),(""))</f>
        <v/>
      </c>
      <c r="I2468" s="16" t="str">
        <f>IF('Lay Out'!A2468&gt;1,'Lay Out'!B2468,"")</f>
        <v/>
      </c>
      <c r="J2468" s="16" t="str">
        <f t="shared" si="229"/>
        <v/>
      </c>
      <c r="K2468" s="16" t="str">
        <f t="shared" si="230"/>
        <v/>
      </c>
      <c r="L2468" s="16" t="str" cm="1">
        <f t="array" ref="L2468">IF(E2468="","",_xlfn.IFS(E2468=18,40,E2468=16,3,E2468=10,10))</f>
        <v/>
      </c>
      <c r="M2468" s="22" t="str">
        <f>IF(E2468=18,'Lay Out'!D2468,IF(E2468=10,'Lay Out'!D2468,IF(E2468=16,'Lay Out'!D2468,"")))</f>
        <v/>
      </c>
      <c r="N2468" s="16" t="str">
        <f>IF(K2468=1,'Lay Out'!G2468,"")</f>
        <v/>
      </c>
      <c r="O2468" s="23" t="str">
        <f>IF(K2468=1,'Lay Out'!$J$25,"")</f>
        <v/>
      </c>
      <c r="P2468">
        <f t="shared" si="231"/>
        <v>90646</v>
      </c>
      <c r="Q2468" s="16" t="str">
        <f>IF(K2468=1,'Lay Out'!F2468,"")</f>
        <v/>
      </c>
    </row>
    <row r="2469" spans="1:17" ht="14.4">
      <c r="A2469" t="str">
        <f>IF(C2469="no",_xlfn.XLOOKUP(D2469,'BASE BANCOS'!B:B,'BASE BANCOS'!C:C,"",0,1),IF(C2469&gt;2,_xlfn.XLOOKUP(D2469,'BASE BANCOS'!A:A,'BASE BANCOS'!C:C,"",0,1),""))</f>
        <v/>
      </c>
      <c r="B2469" s="16" t="str">
        <f>_xlfn.XLOOKUP(A2469,'BASE BANCOS'!C:C,'BASE BANCOS'!B:B,"",0,1)</f>
        <v/>
      </c>
      <c r="C2469" t="str">
        <f t="shared" si="233"/>
        <v/>
      </c>
      <c r="D2469" s="16">
        <f t="shared" si="232"/>
        <v>0</v>
      </c>
      <c r="E2469" t="str">
        <f t="shared" si="228"/>
        <v/>
      </c>
      <c r="F2469" s="21" t="str">
        <f>IF('Lay Out'!A2469&gt;1,'Lay Out'!C2469,"")</f>
        <v/>
      </c>
      <c r="G2469">
        <f>'Lay Out'!E2469</f>
        <v>0</v>
      </c>
      <c r="H2469" s="16" t="str">
        <f ca="1">IF('Lay Out'!A2469&gt;3,CONCATENATE('Lay Out'!A2469,RANDBETWEEN(1,99999)),(""))</f>
        <v/>
      </c>
      <c r="I2469" s="16" t="str">
        <f>IF('Lay Out'!A2469&gt;1,'Lay Out'!B2469,"")</f>
        <v/>
      </c>
      <c r="J2469" s="16" t="str">
        <f t="shared" si="229"/>
        <v/>
      </c>
      <c r="K2469" s="16" t="str">
        <f t="shared" si="230"/>
        <v/>
      </c>
      <c r="L2469" s="16" t="str" cm="1">
        <f t="array" ref="L2469">IF(E2469="","",_xlfn.IFS(E2469=18,40,E2469=16,3,E2469=10,10))</f>
        <v/>
      </c>
      <c r="M2469" s="22" t="str">
        <f>IF(E2469=18,'Lay Out'!D2469,IF(E2469=10,'Lay Out'!D2469,IF(E2469=16,'Lay Out'!D2469,"")))</f>
        <v/>
      </c>
      <c r="N2469" s="16" t="str">
        <f>IF(K2469=1,'Lay Out'!G2469,"")</f>
        <v/>
      </c>
      <c r="O2469" s="23" t="str">
        <f>IF(K2469=1,'Lay Out'!$J$25,"")</f>
        <v/>
      </c>
      <c r="P2469">
        <f t="shared" si="231"/>
        <v>90646</v>
      </c>
      <c r="Q2469" s="16" t="str">
        <f>IF(K2469=1,'Lay Out'!F2469,"")</f>
        <v/>
      </c>
    </row>
    <row r="2470" spans="1:17" ht="14.4">
      <c r="A2470" t="str">
        <f>IF(C2470="no",_xlfn.XLOOKUP(D2470,'BASE BANCOS'!B:B,'BASE BANCOS'!C:C,"",0,1),IF(C2470&gt;2,_xlfn.XLOOKUP(D2470,'BASE BANCOS'!A:A,'BASE BANCOS'!C:C,"",0,1),""))</f>
        <v/>
      </c>
      <c r="B2470" s="16" t="str">
        <f>_xlfn.XLOOKUP(A2470,'BASE BANCOS'!C:C,'BASE BANCOS'!B:B,"",0,1)</f>
        <v/>
      </c>
      <c r="C2470" t="str">
        <f t="shared" si="233"/>
        <v/>
      </c>
      <c r="D2470" s="16">
        <f t="shared" si="232"/>
        <v>0</v>
      </c>
      <c r="E2470" t="str">
        <f t="shared" si="228"/>
        <v/>
      </c>
      <c r="F2470" s="21" t="str">
        <f>IF('Lay Out'!A2470&gt;1,'Lay Out'!C2470,"")</f>
        <v/>
      </c>
      <c r="G2470">
        <f>'Lay Out'!E2470</f>
        <v>0</v>
      </c>
      <c r="H2470" s="16" t="str">
        <f ca="1">IF('Lay Out'!A2470&gt;3,CONCATENATE('Lay Out'!A2470,RANDBETWEEN(1,99999)),(""))</f>
        <v/>
      </c>
      <c r="I2470" s="16" t="str">
        <f>IF('Lay Out'!A2470&gt;1,'Lay Out'!B2470,"")</f>
        <v/>
      </c>
      <c r="J2470" s="16" t="str">
        <f t="shared" si="229"/>
        <v/>
      </c>
      <c r="K2470" s="16" t="str">
        <f t="shared" si="230"/>
        <v/>
      </c>
      <c r="L2470" s="16" t="str" cm="1">
        <f t="array" ref="L2470">IF(E2470="","",_xlfn.IFS(E2470=18,40,E2470=16,3,E2470=10,10))</f>
        <v/>
      </c>
      <c r="M2470" s="22" t="str">
        <f>IF(E2470=18,'Lay Out'!D2470,IF(E2470=10,'Lay Out'!D2470,IF(E2470=16,'Lay Out'!D2470,"")))</f>
        <v/>
      </c>
      <c r="N2470" s="16" t="str">
        <f>IF(K2470=1,'Lay Out'!G2470,"")</f>
        <v/>
      </c>
      <c r="O2470" s="23" t="str">
        <f>IF(K2470=1,'Lay Out'!$J$25,"")</f>
        <v/>
      </c>
      <c r="P2470">
        <f t="shared" si="231"/>
        <v>90646</v>
      </c>
      <c r="Q2470" s="16" t="str">
        <f>IF(K2470=1,'Lay Out'!F2470,"")</f>
        <v/>
      </c>
    </row>
    <row r="2471" spans="1:17" ht="14.4">
      <c r="A2471" t="str">
        <f>IF(C2471="no",_xlfn.XLOOKUP(D2471,'BASE BANCOS'!B:B,'BASE BANCOS'!C:C,"",0,1),IF(C2471&gt;2,_xlfn.XLOOKUP(D2471,'BASE BANCOS'!A:A,'BASE BANCOS'!C:C,"",0,1),""))</f>
        <v/>
      </c>
      <c r="B2471" s="16" t="str">
        <f>_xlfn.XLOOKUP(A2471,'BASE BANCOS'!C:C,'BASE BANCOS'!B:B,"",0,1)</f>
        <v/>
      </c>
      <c r="C2471" t="str">
        <f t="shared" si="233"/>
        <v/>
      </c>
      <c r="D2471" s="16">
        <f t="shared" si="232"/>
        <v>0</v>
      </c>
      <c r="E2471" t="str">
        <f t="shared" si="228"/>
        <v/>
      </c>
      <c r="F2471" s="21" t="str">
        <f>IF('Lay Out'!A2471&gt;1,'Lay Out'!C2471,"")</f>
        <v/>
      </c>
      <c r="G2471">
        <f>'Lay Out'!E2471</f>
        <v>0</v>
      </c>
      <c r="H2471" s="16" t="str">
        <f ca="1">IF('Lay Out'!A2471&gt;3,CONCATENATE('Lay Out'!A2471,RANDBETWEEN(1,99999)),(""))</f>
        <v/>
      </c>
      <c r="I2471" s="16" t="str">
        <f>IF('Lay Out'!A2471&gt;1,'Lay Out'!B2471,"")</f>
        <v/>
      </c>
      <c r="J2471" s="16" t="str">
        <f t="shared" si="229"/>
        <v/>
      </c>
      <c r="K2471" s="16" t="str">
        <f t="shared" si="230"/>
        <v/>
      </c>
      <c r="L2471" s="16" t="str" cm="1">
        <f t="array" ref="L2471">IF(E2471="","",_xlfn.IFS(E2471=18,40,E2471=16,3,E2471=10,10))</f>
        <v/>
      </c>
      <c r="M2471" s="22" t="str">
        <f>IF(E2471=18,'Lay Out'!D2471,IF(E2471=10,'Lay Out'!D2471,IF(E2471=16,'Lay Out'!D2471,"")))</f>
        <v/>
      </c>
      <c r="N2471" s="16" t="str">
        <f>IF(K2471=1,'Lay Out'!G2471,"")</f>
        <v/>
      </c>
      <c r="O2471" s="23" t="str">
        <f>IF(K2471=1,'Lay Out'!$J$25,"")</f>
        <v/>
      </c>
      <c r="P2471">
        <f t="shared" si="231"/>
        <v>90646</v>
      </c>
      <c r="Q2471" s="16" t="str">
        <f>IF(K2471=1,'Lay Out'!F2471,"")</f>
        <v/>
      </c>
    </row>
    <row r="2472" spans="1:17" ht="14.4">
      <c r="A2472" t="str">
        <f>IF(C2472="no",_xlfn.XLOOKUP(D2472,'BASE BANCOS'!B:B,'BASE BANCOS'!C:C,"",0,1),IF(C2472&gt;2,_xlfn.XLOOKUP(D2472,'BASE BANCOS'!A:A,'BASE BANCOS'!C:C,"",0,1),""))</f>
        <v/>
      </c>
      <c r="B2472" s="16" t="str">
        <f>_xlfn.XLOOKUP(A2472,'BASE BANCOS'!C:C,'BASE BANCOS'!B:B,"",0,1)</f>
        <v/>
      </c>
      <c r="C2472" t="str">
        <f t="shared" si="233"/>
        <v/>
      </c>
      <c r="D2472" s="16">
        <f t="shared" si="232"/>
        <v>0</v>
      </c>
      <c r="E2472" t="str">
        <f t="shared" si="228"/>
        <v/>
      </c>
      <c r="F2472" s="21" t="str">
        <f>IF('Lay Out'!A2472&gt;1,'Lay Out'!C2472,"")</f>
        <v/>
      </c>
      <c r="G2472">
        <f>'Lay Out'!E2472</f>
        <v>0</v>
      </c>
      <c r="H2472" s="16" t="str">
        <f ca="1">IF('Lay Out'!A2472&gt;3,CONCATENATE('Lay Out'!A2472,RANDBETWEEN(1,99999)),(""))</f>
        <v/>
      </c>
      <c r="I2472" s="16" t="str">
        <f>IF('Lay Out'!A2472&gt;1,'Lay Out'!B2472,"")</f>
        <v/>
      </c>
      <c r="J2472" s="16" t="str">
        <f t="shared" si="229"/>
        <v/>
      </c>
      <c r="K2472" s="16" t="str">
        <f t="shared" si="230"/>
        <v/>
      </c>
      <c r="L2472" s="16" t="str" cm="1">
        <f t="array" ref="L2472">IF(E2472="","",_xlfn.IFS(E2472=18,40,E2472=16,3,E2472=10,10))</f>
        <v/>
      </c>
      <c r="M2472" s="22" t="str">
        <f>IF(E2472=18,'Lay Out'!D2472,IF(E2472=10,'Lay Out'!D2472,IF(E2472=16,'Lay Out'!D2472,"")))</f>
        <v/>
      </c>
      <c r="N2472" s="16" t="str">
        <f>IF(K2472=1,'Lay Out'!G2472,"")</f>
        <v/>
      </c>
      <c r="O2472" s="23" t="str">
        <f>IF(K2472=1,'Lay Out'!$J$25,"")</f>
        <v/>
      </c>
      <c r="P2472">
        <f t="shared" si="231"/>
        <v>90646</v>
      </c>
      <c r="Q2472" s="16" t="str">
        <f>IF(K2472=1,'Lay Out'!F2472,"")</f>
        <v/>
      </c>
    </row>
    <row r="2473" spans="1:17" ht="14.4">
      <c r="A2473" t="str">
        <f>IF(C2473="no",_xlfn.XLOOKUP(D2473,'BASE BANCOS'!B:B,'BASE BANCOS'!C:C,"",0,1),IF(C2473&gt;2,_xlfn.XLOOKUP(D2473,'BASE BANCOS'!A:A,'BASE BANCOS'!C:C,"",0,1),""))</f>
        <v/>
      </c>
      <c r="B2473" s="16" t="str">
        <f>_xlfn.XLOOKUP(A2473,'BASE BANCOS'!C:C,'BASE BANCOS'!B:B,"",0,1)</f>
        <v/>
      </c>
      <c r="C2473" t="str">
        <f t="shared" si="233"/>
        <v/>
      </c>
      <c r="D2473" s="16">
        <f t="shared" si="232"/>
        <v>0</v>
      </c>
      <c r="E2473" t="str">
        <f t="shared" si="228"/>
        <v/>
      </c>
      <c r="F2473" s="21" t="str">
        <f>IF('Lay Out'!A2473&gt;1,'Lay Out'!C2473,"")</f>
        <v/>
      </c>
      <c r="G2473">
        <f>'Lay Out'!E2473</f>
        <v>0</v>
      </c>
      <c r="H2473" s="16" t="str">
        <f ca="1">IF('Lay Out'!A2473&gt;3,CONCATENATE('Lay Out'!A2473,RANDBETWEEN(1,99999)),(""))</f>
        <v/>
      </c>
      <c r="I2473" s="16" t="str">
        <f>IF('Lay Out'!A2473&gt;1,'Lay Out'!B2473,"")</f>
        <v/>
      </c>
      <c r="J2473" s="16" t="str">
        <f t="shared" si="229"/>
        <v/>
      </c>
      <c r="K2473" s="16" t="str">
        <f t="shared" si="230"/>
        <v/>
      </c>
      <c r="L2473" s="16" t="str" cm="1">
        <f t="array" ref="L2473">IF(E2473="","",_xlfn.IFS(E2473=18,40,E2473=16,3,E2473=10,10))</f>
        <v/>
      </c>
      <c r="M2473" s="22" t="str">
        <f>IF(E2473=18,'Lay Out'!D2473,IF(E2473=10,'Lay Out'!D2473,IF(E2473=16,'Lay Out'!D2473,"")))</f>
        <v/>
      </c>
      <c r="N2473" s="16" t="str">
        <f>IF(K2473=1,'Lay Out'!G2473,"")</f>
        <v/>
      </c>
      <c r="O2473" s="23" t="str">
        <f>IF(K2473=1,'Lay Out'!$J$25,"")</f>
        <v/>
      </c>
      <c r="P2473">
        <f t="shared" si="231"/>
        <v>90646</v>
      </c>
      <c r="Q2473" s="16" t="str">
        <f>IF(K2473=1,'Lay Out'!F2473,"")</f>
        <v/>
      </c>
    </row>
    <row r="2474" spans="1:17" ht="14.4">
      <c r="A2474" t="str">
        <f>IF(C2474="no",_xlfn.XLOOKUP(D2474,'BASE BANCOS'!B:B,'BASE BANCOS'!C:C,"",0,1),IF(C2474&gt;2,_xlfn.XLOOKUP(D2474,'BASE BANCOS'!A:A,'BASE BANCOS'!C:C,"",0,1),""))</f>
        <v/>
      </c>
      <c r="B2474" s="16" t="str">
        <f>_xlfn.XLOOKUP(A2474,'BASE BANCOS'!C:C,'BASE BANCOS'!B:B,"",0,1)</f>
        <v/>
      </c>
      <c r="C2474" t="str">
        <f t="shared" si="233"/>
        <v/>
      </c>
      <c r="D2474" s="16">
        <f t="shared" si="232"/>
        <v>0</v>
      </c>
      <c r="E2474" t="str">
        <f t="shared" si="228"/>
        <v/>
      </c>
      <c r="F2474" s="21" t="str">
        <f>IF('Lay Out'!A2474&gt;1,'Lay Out'!C2474,"")</f>
        <v/>
      </c>
      <c r="G2474">
        <f>'Lay Out'!E2474</f>
        <v>0</v>
      </c>
      <c r="H2474" s="16" t="str">
        <f ca="1">IF('Lay Out'!A2474&gt;3,CONCATENATE('Lay Out'!A2474,RANDBETWEEN(1,99999)),(""))</f>
        <v/>
      </c>
      <c r="I2474" s="16" t="str">
        <f>IF('Lay Out'!A2474&gt;1,'Lay Out'!B2474,"")</f>
        <v/>
      </c>
      <c r="J2474" s="16" t="str">
        <f t="shared" si="229"/>
        <v/>
      </c>
      <c r="K2474" s="16" t="str">
        <f t="shared" si="230"/>
        <v/>
      </c>
      <c r="L2474" s="16" t="str" cm="1">
        <f t="array" ref="L2474">IF(E2474="","",_xlfn.IFS(E2474=18,40,E2474=16,3,E2474=10,10))</f>
        <v/>
      </c>
      <c r="M2474" s="22" t="str">
        <f>IF(E2474=18,'Lay Out'!D2474,IF(E2474=10,'Lay Out'!D2474,IF(E2474=16,'Lay Out'!D2474,"")))</f>
        <v/>
      </c>
      <c r="N2474" s="16" t="str">
        <f>IF(K2474=1,'Lay Out'!G2474,"")</f>
        <v/>
      </c>
      <c r="O2474" s="23" t="str">
        <f>IF(K2474=1,'Lay Out'!$J$25,"")</f>
        <v/>
      </c>
      <c r="P2474">
        <f t="shared" si="231"/>
        <v>90646</v>
      </c>
      <c r="Q2474" s="16" t="str">
        <f>IF(K2474=1,'Lay Out'!F2474,"")</f>
        <v/>
      </c>
    </row>
    <row r="2475" spans="1:17" ht="14.4">
      <c r="A2475" t="str">
        <f>IF(C2475="no",_xlfn.XLOOKUP(D2475,'BASE BANCOS'!B:B,'BASE BANCOS'!C:C,"",0,1),IF(C2475&gt;2,_xlfn.XLOOKUP(D2475,'BASE BANCOS'!A:A,'BASE BANCOS'!C:C,"",0,1),""))</f>
        <v/>
      </c>
      <c r="B2475" s="16" t="str">
        <f>_xlfn.XLOOKUP(A2475,'BASE BANCOS'!C:C,'BASE BANCOS'!B:B,"",0,1)</f>
        <v/>
      </c>
      <c r="C2475" t="str">
        <f t="shared" si="233"/>
        <v/>
      </c>
      <c r="D2475" s="16">
        <f t="shared" si="232"/>
        <v>0</v>
      </c>
      <c r="E2475" t="str">
        <f t="shared" si="228"/>
        <v/>
      </c>
      <c r="F2475" s="21" t="str">
        <f>IF('Lay Out'!A2475&gt;1,'Lay Out'!C2475,"")</f>
        <v/>
      </c>
      <c r="G2475">
        <f>'Lay Out'!E2475</f>
        <v>0</v>
      </c>
      <c r="H2475" s="16" t="str">
        <f ca="1">IF('Lay Out'!A2475&gt;3,CONCATENATE('Lay Out'!A2475,RANDBETWEEN(1,99999)),(""))</f>
        <v/>
      </c>
      <c r="I2475" s="16" t="str">
        <f>IF('Lay Out'!A2475&gt;1,'Lay Out'!B2475,"")</f>
        <v/>
      </c>
      <c r="J2475" s="16" t="str">
        <f t="shared" si="229"/>
        <v/>
      </c>
      <c r="K2475" s="16" t="str">
        <f t="shared" si="230"/>
        <v/>
      </c>
      <c r="L2475" s="16" t="str" cm="1">
        <f t="array" ref="L2475">IF(E2475="","",_xlfn.IFS(E2475=18,40,E2475=16,3,E2475=10,10))</f>
        <v/>
      </c>
      <c r="M2475" s="22" t="str">
        <f>IF(E2475=18,'Lay Out'!D2475,IF(E2475=10,'Lay Out'!D2475,IF(E2475=16,'Lay Out'!D2475,"")))</f>
        <v/>
      </c>
      <c r="N2475" s="16" t="str">
        <f>IF(K2475=1,'Lay Out'!G2475,"")</f>
        <v/>
      </c>
      <c r="O2475" s="23" t="str">
        <f>IF(K2475=1,'Lay Out'!$J$25,"")</f>
        <v/>
      </c>
      <c r="P2475">
        <f t="shared" si="231"/>
        <v>90646</v>
      </c>
      <c r="Q2475" s="16" t="str">
        <f>IF(K2475=1,'Lay Out'!F2475,"")</f>
        <v/>
      </c>
    </row>
    <row r="2476" spans="1:17" ht="14.4">
      <c r="A2476" t="str">
        <f>IF(C2476="no",_xlfn.XLOOKUP(D2476,'BASE BANCOS'!B:B,'BASE BANCOS'!C:C,"",0,1),IF(C2476&gt;2,_xlfn.XLOOKUP(D2476,'BASE BANCOS'!A:A,'BASE BANCOS'!C:C,"",0,1),""))</f>
        <v/>
      </c>
      <c r="B2476" s="16" t="str">
        <f>_xlfn.XLOOKUP(A2476,'BASE BANCOS'!C:C,'BASE BANCOS'!B:B,"",0,1)</f>
        <v/>
      </c>
      <c r="C2476" t="str">
        <f t="shared" si="233"/>
        <v/>
      </c>
      <c r="D2476" s="16">
        <f t="shared" si="232"/>
        <v>0</v>
      </c>
      <c r="E2476" t="str">
        <f t="shared" si="228"/>
        <v/>
      </c>
      <c r="F2476" s="21" t="str">
        <f>IF('Lay Out'!A2476&gt;1,'Lay Out'!C2476,"")</f>
        <v/>
      </c>
      <c r="G2476">
        <f>'Lay Out'!E2476</f>
        <v>0</v>
      </c>
      <c r="H2476" s="16" t="str">
        <f ca="1">IF('Lay Out'!A2476&gt;3,CONCATENATE('Lay Out'!A2476,RANDBETWEEN(1,99999)),(""))</f>
        <v/>
      </c>
      <c r="I2476" s="16" t="str">
        <f>IF('Lay Out'!A2476&gt;1,'Lay Out'!B2476,"")</f>
        <v/>
      </c>
      <c r="J2476" s="16" t="str">
        <f t="shared" si="229"/>
        <v/>
      </c>
      <c r="K2476" s="16" t="str">
        <f t="shared" si="230"/>
        <v/>
      </c>
      <c r="L2476" s="16" t="str" cm="1">
        <f t="array" ref="L2476">IF(E2476="","",_xlfn.IFS(E2476=18,40,E2476=16,3,E2476=10,10))</f>
        <v/>
      </c>
      <c r="M2476" s="22" t="str">
        <f>IF(E2476=18,'Lay Out'!D2476,IF(E2476=10,'Lay Out'!D2476,IF(E2476=16,'Lay Out'!D2476,"")))</f>
        <v/>
      </c>
      <c r="N2476" s="16" t="str">
        <f>IF(K2476=1,'Lay Out'!G2476,"")</f>
        <v/>
      </c>
      <c r="O2476" s="23" t="str">
        <f>IF(K2476=1,'Lay Out'!$J$25,"")</f>
        <v/>
      </c>
      <c r="P2476">
        <f t="shared" si="231"/>
        <v>90646</v>
      </c>
      <c r="Q2476" s="16" t="str">
        <f>IF(K2476=1,'Lay Out'!F2476,"")</f>
        <v/>
      </c>
    </row>
    <row r="2477" spans="1:17" ht="14.4">
      <c r="A2477" t="str">
        <f>IF(C2477="no",_xlfn.XLOOKUP(D2477,'BASE BANCOS'!B:B,'BASE BANCOS'!C:C,"",0,1),IF(C2477&gt;2,_xlfn.XLOOKUP(D2477,'BASE BANCOS'!A:A,'BASE BANCOS'!C:C,"",0,1),""))</f>
        <v/>
      </c>
      <c r="B2477" s="16" t="str">
        <f>_xlfn.XLOOKUP(A2477,'BASE BANCOS'!C:C,'BASE BANCOS'!B:B,"",0,1)</f>
        <v/>
      </c>
      <c r="C2477" t="str">
        <f t="shared" si="233"/>
        <v/>
      </c>
      <c r="D2477" s="16">
        <f t="shared" si="232"/>
        <v>0</v>
      </c>
      <c r="E2477" t="str">
        <f t="shared" si="228"/>
        <v/>
      </c>
      <c r="F2477" s="21" t="str">
        <f>IF('Lay Out'!A2477&gt;1,'Lay Out'!C2477,"")</f>
        <v/>
      </c>
      <c r="G2477">
        <f>'Lay Out'!E2477</f>
        <v>0</v>
      </c>
      <c r="H2477" s="16" t="str">
        <f ca="1">IF('Lay Out'!A2477&gt;3,CONCATENATE('Lay Out'!A2477,RANDBETWEEN(1,99999)),(""))</f>
        <v/>
      </c>
      <c r="I2477" s="16" t="str">
        <f>IF('Lay Out'!A2477&gt;1,'Lay Out'!B2477,"")</f>
        <v/>
      </c>
      <c r="J2477" s="16" t="str">
        <f t="shared" si="229"/>
        <v/>
      </c>
      <c r="K2477" s="16" t="str">
        <f t="shared" si="230"/>
        <v/>
      </c>
      <c r="L2477" s="16" t="str" cm="1">
        <f t="array" ref="L2477">IF(E2477="","",_xlfn.IFS(E2477=18,40,E2477=16,3,E2477=10,10))</f>
        <v/>
      </c>
      <c r="M2477" s="22" t="str">
        <f>IF(E2477=18,'Lay Out'!D2477,IF(E2477=10,'Lay Out'!D2477,IF(E2477=16,'Lay Out'!D2477,"")))</f>
        <v/>
      </c>
      <c r="N2477" s="16" t="str">
        <f>IF(K2477=1,'Lay Out'!G2477,"")</f>
        <v/>
      </c>
      <c r="O2477" s="23" t="str">
        <f>IF(K2477=1,'Lay Out'!$J$25,"")</f>
        <v/>
      </c>
      <c r="P2477">
        <f t="shared" si="231"/>
        <v>90646</v>
      </c>
      <c r="Q2477" s="16" t="str">
        <f>IF(K2477=1,'Lay Out'!F2477,"")</f>
        <v/>
      </c>
    </row>
    <row r="2478" spans="1:17" ht="14.4">
      <c r="A2478" t="str">
        <f>IF(C2478="no",_xlfn.XLOOKUP(D2478,'BASE BANCOS'!B:B,'BASE BANCOS'!C:C,"",0,1),IF(C2478&gt;2,_xlfn.XLOOKUP(D2478,'BASE BANCOS'!A:A,'BASE BANCOS'!C:C,"",0,1),""))</f>
        <v/>
      </c>
      <c r="B2478" s="16" t="str">
        <f>_xlfn.XLOOKUP(A2478,'BASE BANCOS'!C:C,'BASE BANCOS'!B:B,"",0,1)</f>
        <v/>
      </c>
      <c r="C2478" t="str">
        <f t="shared" si="233"/>
        <v/>
      </c>
      <c r="D2478" s="16">
        <f t="shared" si="232"/>
        <v>0</v>
      </c>
      <c r="E2478" t="str">
        <f t="shared" si="228"/>
        <v/>
      </c>
      <c r="F2478" s="21" t="str">
        <f>IF('Lay Out'!A2478&gt;1,'Lay Out'!C2478,"")</f>
        <v/>
      </c>
      <c r="G2478">
        <f>'Lay Out'!E2478</f>
        <v>0</v>
      </c>
      <c r="H2478" s="16" t="str">
        <f ca="1">IF('Lay Out'!A2478&gt;3,CONCATENATE('Lay Out'!A2478,RANDBETWEEN(1,99999)),(""))</f>
        <v/>
      </c>
      <c r="I2478" s="16" t="str">
        <f>IF('Lay Out'!A2478&gt;1,'Lay Out'!B2478,"")</f>
        <v/>
      </c>
      <c r="J2478" s="16" t="str">
        <f t="shared" si="229"/>
        <v/>
      </c>
      <c r="K2478" s="16" t="str">
        <f t="shared" si="230"/>
        <v/>
      </c>
      <c r="L2478" s="16" t="str" cm="1">
        <f t="array" ref="L2478">IF(E2478="","",_xlfn.IFS(E2478=18,40,E2478=16,3,E2478=10,10))</f>
        <v/>
      </c>
      <c r="M2478" s="22" t="str">
        <f>IF(E2478=18,'Lay Out'!D2478,IF(E2478=10,'Lay Out'!D2478,IF(E2478=16,'Lay Out'!D2478,"")))</f>
        <v/>
      </c>
      <c r="N2478" s="16" t="str">
        <f>IF(K2478=1,'Lay Out'!G2478,"")</f>
        <v/>
      </c>
      <c r="O2478" s="23" t="str">
        <f>IF(K2478=1,'Lay Out'!$J$25,"")</f>
        <v/>
      </c>
      <c r="P2478">
        <f t="shared" si="231"/>
        <v>90646</v>
      </c>
      <c r="Q2478" s="16" t="str">
        <f>IF(K2478=1,'Lay Out'!F2478,"")</f>
        <v/>
      </c>
    </row>
    <row r="2479" spans="1:17" ht="14.4">
      <c r="A2479" t="str">
        <f>IF(C2479="no",_xlfn.XLOOKUP(D2479,'BASE BANCOS'!B:B,'BASE BANCOS'!C:C,"",0,1),IF(C2479&gt;2,_xlfn.XLOOKUP(D2479,'BASE BANCOS'!A:A,'BASE BANCOS'!C:C,"",0,1),""))</f>
        <v/>
      </c>
      <c r="B2479" s="16" t="str">
        <f>_xlfn.XLOOKUP(A2479,'BASE BANCOS'!C:C,'BASE BANCOS'!B:B,"",0,1)</f>
        <v/>
      </c>
      <c r="C2479" t="str">
        <f t="shared" si="233"/>
        <v/>
      </c>
      <c r="D2479" s="16">
        <f t="shared" si="232"/>
        <v>0</v>
      </c>
      <c r="E2479" t="str">
        <f t="shared" si="228"/>
        <v/>
      </c>
      <c r="F2479" s="21" t="str">
        <f>IF('Lay Out'!A2479&gt;1,'Lay Out'!C2479,"")</f>
        <v/>
      </c>
      <c r="G2479">
        <f>'Lay Out'!E2479</f>
        <v>0</v>
      </c>
      <c r="H2479" s="16" t="str">
        <f ca="1">IF('Lay Out'!A2479&gt;3,CONCATENATE('Lay Out'!A2479,RANDBETWEEN(1,99999)),(""))</f>
        <v/>
      </c>
      <c r="I2479" s="16" t="str">
        <f>IF('Lay Out'!A2479&gt;1,'Lay Out'!B2479,"")</f>
        <v/>
      </c>
      <c r="J2479" s="16" t="str">
        <f t="shared" si="229"/>
        <v/>
      </c>
      <c r="K2479" s="16" t="str">
        <f t="shared" si="230"/>
        <v/>
      </c>
      <c r="L2479" s="16" t="str" cm="1">
        <f t="array" ref="L2479">IF(E2479="","",_xlfn.IFS(E2479=18,40,E2479=16,3,E2479=10,10))</f>
        <v/>
      </c>
      <c r="M2479" s="22" t="str">
        <f>IF(E2479=18,'Lay Out'!D2479,IF(E2479=10,'Lay Out'!D2479,IF(E2479=16,'Lay Out'!D2479,"")))</f>
        <v/>
      </c>
      <c r="N2479" s="16" t="str">
        <f>IF(K2479=1,'Lay Out'!G2479,"")</f>
        <v/>
      </c>
      <c r="O2479" s="23" t="str">
        <f>IF(K2479=1,'Lay Out'!$J$25,"")</f>
        <v/>
      </c>
      <c r="P2479">
        <f t="shared" si="231"/>
        <v>90646</v>
      </c>
      <c r="Q2479" s="16" t="str">
        <f>IF(K2479=1,'Lay Out'!F2479,"")</f>
        <v/>
      </c>
    </row>
    <row r="2480" spans="1:17" ht="14.4">
      <c r="A2480" t="str">
        <f>IF(C2480="no",_xlfn.XLOOKUP(D2480,'BASE BANCOS'!B:B,'BASE BANCOS'!C:C,"",0,1),IF(C2480&gt;2,_xlfn.XLOOKUP(D2480,'BASE BANCOS'!A:A,'BASE BANCOS'!C:C,"",0,1),""))</f>
        <v/>
      </c>
      <c r="B2480" s="16" t="str">
        <f>_xlfn.XLOOKUP(A2480,'BASE BANCOS'!C:C,'BASE BANCOS'!B:B,"",0,1)</f>
        <v/>
      </c>
      <c r="C2480" t="str">
        <f t="shared" si="233"/>
        <v/>
      </c>
      <c r="D2480" s="16">
        <f t="shared" si="232"/>
        <v>0</v>
      </c>
      <c r="E2480" t="str">
        <f t="shared" si="228"/>
        <v/>
      </c>
      <c r="F2480" s="21" t="str">
        <f>IF('Lay Out'!A2480&gt;1,'Lay Out'!C2480,"")</f>
        <v/>
      </c>
      <c r="G2480">
        <f>'Lay Out'!E2480</f>
        <v>0</v>
      </c>
      <c r="H2480" s="16" t="str">
        <f ca="1">IF('Lay Out'!A2480&gt;3,CONCATENATE('Lay Out'!A2480,RANDBETWEEN(1,99999)),(""))</f>
        <v/>
      </c>
      <c r="I2480" s="16" t="str">
        <f>IF('Lay Out'!A2480&gt;1,'Lay Out'!B2480,"")</f>
        <v/>
      </c>
      <c r="J2480" s="16" t="str">
        <f t="shared" si="229"/>
        <v/>
      </c>
      <c r="K2480" s="16" t="str">
        <f t="shared" si="230"/>
        <v/>
      </c>
      <c r="L2480" s="16" t="str" cm="1">
        <f t="array" ref="L2480">IF(E2480="","",_xlfn.IFS(E2480=18,40,E2480=16,3,E2480=10,10))</f>
        <v/>
      </c>
      <c r="M2480" s="22" t="str">
        <f>IF(E2480=18,'Lay Out'!D2480,IF(E2480=10,'Lay Out'!D2480,IF(E2480=16,'Lay Out'!D2480,"")))</f>
        <v/>
      </c>
      <c r="N2480" s="16" t="str">
        <f>IF(K2480=1,'Lay Out'!G2480,"")</f>
        <v/>
      </c>
      <c r="O2480" s="23" t="str">
        <f>IF(K2480=1,'Lay Out'!$J$25,"")</f>
        <v/>
      </c>
      <c r="P2480">
        <f t="shared" si="231"/>
        <v>90646</v>
      </c>
      <c r="Q2480" s="16" t="str">
        <f>IF(K2480=1,'Lay Out'!F2480,"")</f>
        <v/>
      </c>
    </row>
    <row r="2481" spans="1:17" ht="14.4">
      <c r="A2481" t="str">
        <f>IF(C2481="no",_xlfn.XLOOKUP(D2481,'BASE BANCOS'!B:B,'BASE BANCOS'!C:C,"",0,1),IF(C2481&gt;2,_xlfn.XLOOKUP(D2481,'BASE BANCOS'!A:A,'BASE BANCOS'!C:C,"",0,1),""))</f>
        <v/>
      </c>
      <c r="B2481" s="16" t="str">
        <f>_xlfn.XLOOKUP(A2481,'BASE BANCOS'!C:C,'BASE BANCOS'!B:B,"",0,1)</f>
        <v/>
      </c>
      <c r="C2481" t="str">
        <f t="shared" si="233"/>
        <v/>
      </c>
      <c r="D2481" s="16">
        <f t="shared" si="232"/>
        <v>0</v>
      </c>
      <c r="E2481" t="str">
        <f t="shared" si="228"/>
        <v/>
      </c>
      <c r="F2481" s="21" t="str">
        <f>IF('Lay Out'!A2481&gt;1,'Lay Out'!C2481,"")</f>
        <v/>
      </c>
      <c r="G2481">
        <f>'Lay Out'!E2481</f>
        <v>0</v>
      </c>
      <c r="H2481" s="16" t="str">
        <f ca="1">IF('Lay Out'!A2481&gt;3,CONCATENATE('Lay Out'!A2481,RANDBETWEEN(1,99999)),(""))</f>
        <v/>
      </c>
      <c r="I2481" s="16" t="str">
        <f>IF('Lay Out'!A2481&gt;1,'Lay Out'!B2481,"")</f>
        <v/>
      </c>
      <c r="J2481" s="16" t="str">
        <f t="shared" si="229"/>
        <v/>
      </c>
      <c r="K2481" s="16" t="str">
        <f t="shared" si="230"/>
        <v/>
      </c>
      <c r="L2481" s="16" t="str" cm="1">
        <f t="array" ref="L2481">IF(E2481="","",_xlfn.IFS(E2481=18,40,E2481=16,3,E2481=10,10))</f>
        <v/>
      </c>
      <c r="M2481" s="22" t="str">
        <f>IF(E2481=18,'Lay Out'!D2481,IF(E2481=10,'Lay Out'!D2481,IF(E2481=16,'Lay Out'!D2481,"")))</f>
        <v/>
      </c>
      <c r="N2481" s="16" t="str">
        <f>IF(K2481=1,'Lay Out'!G2481,"")</f>
        <v/>
      </c>
      <c r="O2481" s="23" t="str">
        <f>IF(K2481=1,'Lay Out'!$J$25,"")</f>
        <v/>
      </c>
      <c r="P2481">
        <f t="shared" si="231"/>
        <v>90646</v>
      </c>
      <c r="Q2481" s="16" t="str">
        <f>IF(K2481=1,'Lay Out'!F2481,"")</f>
        <v/>
      </c>
    </row>
    <row r="2482" spans="1:17" ht="14.4">
      <c r="A2482" t="str">
        <f>IF(C2482="no",_xlfn.XLOOKUP(D2482,'BASE BANCOS'!B:B,'BASE BANCOS'!C:C,"",0,1),IF(C2482&gt;2,_xlfn.XLOOKUP(D2482,'BASE BANCOS'!A:A,'BASE BANCOS'!C:C,"",0,1),""))</f>
        <v/>
      </c>
      <c r="B2482" s="16" t="str">
        <f>_xlfn.XLOOKUP(A2482,'BASE BANCOS'!C:C,'BASE BANCOS'!B:B,"",0,1)</f>
        <v/>
      </c>
      <c r="C2482" t="str">
        <f t="shared" si="233"/>
        <v/>
      </c>
      <c r="D2482" s="16">
        <f t="shared" si="232"/>
        <v>0</v>
      </c>
      <c r="E2482" t="str">
        <f t="shared" si="228"/>
        <v/>
      </c>
      <c r="F2482" s="21" t="str">
        <f>IF('Lay Out'!A2482&gt;1,'Lay Out'!C2482,"")</f>
        <v/>
      </c>
      <c r="G2482">
        <f>'Lay Out'!E2482</f>
        <v>0</v>
      </c>
      <c r="H2482" s="16" t="str">
        <f ca="1">IF('Lay Out'!A2482&gt;3,CONCATENATE('Lay Out'!A2482,RANDBETWEEN(1,99999)),(""))</f>
        <v/>
      </c>
      <c r="I2482" s="16" t="str">
        <f>IF('Lay Out'!A2482&gt;1,'Lay Out'!B2482,"")</f>
        <v/>
      </c>
      <c r="J2482" s="16" t="str">
        <f t="shared" si="229"/>
        <v/>
      </c>
      <c r="K2482" s="16" t="str">
        <f t="shared" si="230"/>
        <v/>
      </c>
      <c r="L2482" s="16" t="str" cm="1">
        <f t="array" ref="L2482">IF(E2482="","",_xlfn.IFS(E2482=18,40,E2482=16,3,E2482=10,10))</f>
        <v/>
      </c>
      <c r="M2482" s="22" t="str">
        <f>IF(E2482=18,'Lay Out'!D2482,IF(E2482=10,'Lay Out'!D2482,IF(E2482=16,'Lay Out'!D2482,"")))</f>
        <v/>
      </c>
      <c r="N2482" s="16" t="str">
        <f>IF(K2482=1,'Lay Out'!G2482,"")</f>
        <v/>
      </c>
      <c r="O2482" s="23" t="str">
        <f>IF(K2482=1,'Lay Out'!$J$25,"")</f>
        <v/>
      </c>
      <c r="P2482">
        <f t="shared" si="231"/>
        <v>90646</v>
      </c>
      <c r="Q2482" s="16" t="str">
        <f>IF(K2482=1,'Lay Out'!F2482,"")</f>
        <v/>
      </c>
    </row>
    <row r="2483" spans="1:17" ht="14.4">
      <c r="A2483" t="str">
        <f>IF(C2483="no",_xlfn.XLOOKUP(D2483,'BASE BANCOS'!B:B,'BASE BANCOS'!C:C,"",0,1),IF(C2483&gt;2,_xlfn.XLOOKUP(D2483,'BASE BANCOS'!A:A,'BASE BANCOS'!C:C,"",0,1),""))</f>
        <v/>
      </c>
      <c r="B2483" s="16" t="str">
        <f>_xlfn.XLOOKUP(A2483,'BASE BANCOS'!C:C,'BASE BANCOS'!B:B,"",0,1)</f>
        <v/>
      </c>
      <c r="C2483" t="str">
        <f t="shared" si="233"/>
        <v/>
      </c>
      <c r="D2483" s="16">
        <f t="shared" si="232"/>
        <v>0</v>
      </c>
      <c r="E2483" t="str">
        <f t="shared" si="228"/>
        <v/>
      </c>
      <c r="F2483" s="21" t="str">
        <f>IF('Lay Out'!A2483&gt;1,'Lay Out'!C2483,"")</f>
        <v/>
      </c>
      <c r="G2483">
        <f>'Lay Out'!E2483</f>
        <v>0</v>
      </c>
      <c r="H2483" s="16" t="str">
        <f ca="1">IF('Lay Out'!A2483&gt;3,CONCATENATE('Lay Out'!A2483,RANDBETWEEN(1,99999)),(""))</f>
        <v/>
      </c>
      <c r="I2483" s="16" t="str">
        <f>IF('Lay Out'!A2483&gt;1,'Lay Out'!B2483,"")</f>
        <v/>
      </c>
      <c r="J2483" s="16" t="str">
        <f t="shared" si="229"/>
        <v/>
      </c>
      <c r="K2483" s="16" t="str">
        <f t="shared" si="230"/>
        <v/>
      </c>
      <c r="L2483" s="16" t="str" cm="1">
        <f t="array" ref="L2483">IF(E2483="","",_xlfn.IFS(E2483=18,40,E2483=16,3,E2483=10,10))</f>
        <v/>
      </c>
      <c r="M2483" s="22" t="str">
        <f>IF(E2483=18,'Lay Out'!D2483,IF(E2483=10,'Lay Out'!D2483,IF(E2483=16,'Lay Out'!D2483,"")))</f>
        <v/>
      </c>
      <c r="N2483" s="16" t="str">
        <f>IF(K2483=1,'Lay Out'!G2483,"")</f>
        <v/>
      </c>
      <c r="O2483" s="23" t="str">
        <f>IF(K2483=1,'Lay Out'!$J$25,"")</f>
        <v/>
      </c>
      <c r="P2483">
        <f t="shared" si="231"/>
        <v>90646</v>
      </c>
      <c r="Q2483" s="16" t="str">
        <f>IF(K2483=1,'Lay Out'!F2483,"")</f>
        <v/>
      </c>
    </row>
    <row r="2484" spans="1:17" ht="14.4">
      <c r="A2484" t="str">
        <f>IF(C2484="no",_xlfn.XLOOKUP(D2484,'BASE BANCOS'!B:B,'BASE BANCOS'!C:C,"",0,1),IF(C2484&gt;2,_xlfn.XLOOKUP(D2484,'BASE BANCOS'!A:A,'BASE BANCOS'!C:C,"",0,1),""))</f>
        <v/>
      </c>
      <c r="B2484" s="16" t="str">
        <f>_xlfn.XLOOKUP(A2484,'BASE BANCOS'!C:C,'BASE BANCOS'!B:B,"",0,1)</f>
        <v/>
      </c>
      <c r="C2484" t="str">
        <f t="shared" si="233"/>
        <v/>
      </c>
      <c r="D2484" s="16">
        <f t="shared" si="232"/>
        <v>0</v>
      </c>
      <c r="E2484" t="str">
        <f t="shared" si="228"/>
        <v/>
      </c>
      <c r="F2484" s="21" t="str">
        <f>IF('Lay Out'!A2484&gt;1,'Lay Out'!C2484,"")</f>
        <v/>
      </c>
      <c r="G2484">
        <f>'Lay Out'!E2484</f>
        <v>0</v>
      </c>
      <c r="H2484" s="16" t="str">
        <f ca="1">IF('Lay Out'!A2484&gt;3,CONCATENATE('Lay Out'!A2484,RANDBETWEEN(1,99999)),(""))</f>
        <v/>
      </c>
      <c r="I2484" s="16" t="str">
        <f>IF('Lay Out'!A2484&gt;1,'Lay Out'!B2484,"")</f>
        <v/>
      </c>
      <c r="J2484" s="16" t="str">
        <f t="shared" si="229"/>
        <v/>
      </c>
      <c r="K2484" s="16" t="str">
        <f t="shared" si="230"/>
        <v/>
      </c>
      <c r="L2484" s="16" t="str" cm="1">
        <f t="array" ref="L2484">IF(E2484="","",_xlfn.IFS(E2484=18,40,E2484=16,3,E2484=10,10))</f>
        <v/>
      </c>
      <c r="M2484" s="22" t="str">
        <f>IF(E2484=18,'Lay Out'!D2484,IF(E2484=10,'Lay Out'!D2484,IF(E2484=16,'Lay Out'!D2484,"")))</f>
        <v/>
      </c>
      <c r="N2484" s="16" t="str">
        <f>IF(K2484=1,'Lay Out'!G2484,"")</f>
        <v/>
      </c>
      <c r="O2484" s="23" t="str">
        <f>IF(K2484=1,'Lay Out'!$J$25,"")</f>
        <v/>
      </c>
      <c r="P2484">
        <f t="shared" si="231"/>
        <v>90646</v>
      </c>
      <c r="Q2484" s="16" t="str">
        <f>IF(K2484=1,'Lay Out'!F2484,"")</f>
        <v/>
      </c>
    </row>
    <row r="2485" spans="1:17" ht="14.4">
      <c r="A2485" t="str">
        <f>IF(C2485="no",_xlfn.XLOOKUP(D2485,'BASE BANCOS'!B:B,'BASE BANCOS'!C:C,"",0,1),IF(C2485&gt;2,_xlfn.XLOOKUP(D2485,'BASE BANCOS'!A:A,'BASE BANCOS'!C:C,"",0,1),""))</f>
        <v/>
      </c>
      <c r="B2485" s="16" t="str">
        <f>_xlfn.XLOOKUP(A2485,'BASE BANCOS'!C:C,'BASE BANCOS'!B:B,"",0,1)</f>
        <v/>
      </c>
      <c r="C2485" t="str">
        <f t="shared" si="233"/>
        <v/>
      </c>
      <c r="D2485" s="16">
        <f t="shared" si="232"/>
        <v>0</v>
      </c>
      <c r="E2485" t="str">
        <f t="shared" si="228"/>
        <v/>
      </c>
      <c r="F2485" s="21" t="str">
        <f>IF('Lay Out'!A2485&gt;1,'Lay Out'!C2485,"")</f>
        <v/>
      </c>
      <c r="G2485">
        <f>'Lay Out'!E2485</f>
        <v>0</v>
      </c>
      <c r="H2485" s="16" t="str">
        <f ca="1">IF('Lay Out'!A2485&gt;3,CONCATENATE('Lay Out'!A2485,RANDBETWEEN(1,99999)),(""))</f>
        <v/>
      </c>
      <c r="I2485" s="16" t="str">
        <f>IF('Lay Out'!A2485&gt;1,'Lay Out'!B2485,"")</f>
        <v/>
      </c>
      <c r="J2485" s="16" t="str">
        <f t="shared" si="229"/>
        <v/>
      </c>
      <c r="K2485" s="16" t="str">
        <f t="shared" si="230"/>
        <v/>
      </c>
      <c r="L2485" s="16" t="str" cm="1">
        <f t="array" ref="L2485">IF(E2485="","",_xlfn.IFS(E2485=18,40,E2485=16,3,E2485=10,10))</f>
        <v/>
      </c>
      <c r="M2485" s="22" t="str">
        <f>IF(E2485=18,'Lay Out'!D2485,IF(E2485=10,'Lay Out'!D2485,IF(E2485=16,'Lay Out'!D2485,"")))</f>
        <v/>
      </c>
      <c r="N2485" s="16" t="str">
        <f>IF(K2485=1,'Lay Out'!G2485,"")</f>
        <v/>
      </c>
      <c r="O2485" s="23" t="str">
        <f>IF(K2485=1,'Lay Out'!$J$25,"")</f>
        <v/>
      </c>
      <c r="P2485">
        <f t="shared" si="231"/>
        <v>90646</v>
      </c>
      <c r="Q2485" s="16" t="str">
        <f>IF(K2485=1,'Lay Out'!F2485,"")</f>
        <v/>
      </c>
    </row>
    <row r="2486" spans="1:17" ht="14.4">
      <c r="A2486" t="str">
        <f>IF(C2486="no",_xlfn.XLOOKUP(D2486,'BASE BANCOS'!B:B,'BASE BANCOS'!C:C,"",0,1),IF(C2486&gt;2,_xlfn.XLOOKUP(D2486,'BASE BANCOS'!A:A,'BASE BANCOS'!C:C,"",0,1),""))</f>
        <v/>
      </c>
      <c r="B2486" s="16" t="str">
        <f>_xlfn.XLOOKUP(A2486,'BASE BANCOS'!C:C,'BASE BANCOS'!B:B,"",0,1)</f>
        <v/>
      </c>
      <c r="C2486" t="str">
        <f t="shared" si="233"/>
        <v/>
      </c>
      <c r="D2486" s="16">
        <f t="shared" si="232"/>
        <v>0</v>
      </c>
      <c r="E2486" t="str">
        <f t="shared" si="228"/>
        <v/>
      </c>
      <c r="F2486" s="21" t="str">
        <f>IF('Lay Out'!A2486&gt;1,'Lay Out'!C2486,"")</f>
        <v/>
      </c>
      <c r="G2486">
        <f>'Lay Out'!E2486</f>
        <v>0</v>
      </c>
      <c r="H2486" s="16" t="str">
        <f ca="1">IF('Lay Out'!A2486&gt;3,CONCATENATE('Lay Out'!A2486,RANDBETWEEN(1,99999)),(""))</f>
        <v/>
      </c>
      <c r="I2486" s="16" t="str">
        <f>IF('Lay Out'!A2486&gt;1,'Lay Out'!B2486,"")</f>
        <v/>
      </c>
      <c r="J2486" s="16" t="str">
        <f t="shared" si="229"/>
        <v/>
      </c>
      <c r="K2486" s="16" t="str">
        <f t="shared" si="230"/>
        <v/>
      </c>
      <c r="L2486" s="16" t="str" cm="1">
        <f t="array" ref="L2486">IF(E2486="","",_xlfn.IFS(E2486=18,40,E2486=16,3,E2486=10,10))</f>
        <v/>
      </c>
      <c r="M2486" s="22" t="str">
        <f>IF(E2486=18,'Lay Out'!D2486,IF(E2486=10,'Lay Out'!D2486,IF(E2486=16,'Lay Out'!D2486,"")))</f>
        <v/>
      </c>
      <c r="N2486" s="16" t="str">
        <f>IF(K2486=1,'Lay Out'!G2486,"")</f>
        <v/>
      </c>
      <c r="O2486" s="23" t="str">
        <f>IF(K2486=1,'Lay Out'!$J$25,"")</f>
        <v/>
      </c>
      <c r="P2486">
        <f t="shared" si="231"/>
        <v>90646</v>
      </c>
      <c r="Q2486" s="16" t="str">
        <f>IF(K2486=1,'Lay Out'!F2486,"")</f>
        <v/>
      </c>
    </row>
    <row r="2487" spans="1:17" ht="14.4">
      <c r="A2487" t="str">
        <f>IF(C2487="no",_xlfn.XLOOKUP(D2487,'BASE BANCOS'!B:B,'BASE BANCOS'!C:C,"",0,1),IF(C2487&gt;2,_xlfn.XLOOKUP(D2487,'BASE BANCOS'!A:A,'BASE BANCOS'!C:C,"",0,1),""))</f>
        <v/>
      </c>
      <c r="B2487" s="16" t="str">
        <f>_xlfn.XLOOKUP(A2487,'BASE BANCOS'!C:C,'BASE BANCOS'!B:B,"",0,1)</f>
        <v/>
      </c>
      <c r="C2487" t="str">
        <f t="shared" si="233"/>
        <v/>
      </c>
      <c r="D2487" s="16">
        <f t="shared" si="232"/>
        <v>0</v>
      </c>
      <c r="E2487" t="str">
        <f t="shared" si="228"/>
        <v/>
      </c>
      <c r="F2487" s="21" t="str">
        <f>IF('Lay Out'!A2487&gt;1,'Lay Out'!C2487,"")</f>
        <v/>
      </c>
      <c r="G2487">
        <f>'Lay Out'!E2487</f>
        <v>0</v>
      </c>
      <c r="H2487" s="16" t="str">
        <f ca="1">IF('Lay Out'!A2487&gt;3,CONCATENATE('Lay Out'!A2487,RANDBETWEEN(1,99999)),(""))</f>
        <v/>
      </c>
      <c r="I2487" s="16" t="str">
        <f>IF('Lay Out'!A2487&gt;1,'Lay Out'!B2487,"")</f>
        <v/>
      </c>
      <c r="J2487" s="16" t="str">
        <f t="shared" si="229"/>
        <v/>
      </c>
      <c r="K2487" s="16" t="str">
        <f t="shared" si="230"/>
        <v/>
      </c>
      <c r="L2487" s="16" t="str" cm="1">
        <f t="array" ref="L2487">IF(E2487="","",_xlfn.IFS(E2487=18,40,E2487=16,3,E2487=10,10))</f>
        <v/>
      </c>
      <c r="M2487" s="22" t="str">
        <f>IF(E2487=18,'Lay Out'!D2487,IF(E2487=10,'Lay Out'!D2487,IF(E2487=16,'Lay Out'!D2487,"")))</f>
        <v/>
      </c>
      <c r="N2487" s="16" t="str">
        <f>IF(K2487=1,'Lay Out'!G2487,"")</f>
        <v/>
      </c>
      <c r="O2487" s="23" t="str">
        <f>IF(K2487=1,'Lay Out'!$J$25,"")</f>
        <v/>
      </c>
      <c r="P2487">
        <f t="shared" si="231"/>
        <v>90646</v>
      </c>
      <c r="Q2487" s="16" t="str">
        <f>IF(K2487=1,'Lay Out'!F2487,"")</f>
        <v/>
      </c>
    </row>
    <row r="2488" spans="1:17" ht="14.4">
      <c r="A2488" t="str">
        <f>IF(C2488="no",_xlfn.XLOOKUP(D2488,'BASE BANCOS'!B:B,'BASE BANCOS'!C:C,"",0,1),IF(C2488&gt;2,_xlfn.XLOOKUP(D2488,'BASE BANCOS'!A:A,'BASE BANCOS'!C:C,"",0,1),""))</f>
        <v/>
      </c>
      <c r="B2488" s="16" t="str">
        <f>_xlfn.XLOOKUP(A2488,'BASE BANCOS'!C:C,'BASE BANCOS'!B:B,"",0,1)</f>
        <v/>
      </c>
      <c r="C2488" t="str">
        <f t="shared" si="233"/>
        <v/>
      </c>
      <c r="D2488" s="16">
        <f t="shared" si="232"/>
        <v>0</v>
      </c>
      <c r="E2488" t="str">
        <f t="shared" si="228"/>
        <v/>
      </c>
      <c r="F2488" s="21" t="str">
        <f>IF('Lay Out'!A2488&gt;1,'Lay Out'!C2488,"")</f>
        <v/>
      </c>
      <c r="G2488">
        <f>'Lay Out'!E2488</f>
        <v>0</v>
      </c>
      <c r="H2488" s="16" t="str">
        <f ca="1">IF('Lay Out'!A2488&gt;3,CONCATENATE('Lay Out'!A2488,RANDBETWEEN(1,99999)),(""))</f>
        <v/>
      </c>
      <c r="I2488" s="16" t="str">
        <f>IF('Lay Out'!A2488&gt;1,'Lay Out'!B2488,"")</f>
        <v/>
      </c>
      <c r="J2488" s="16" t="str">
        <f t="shared" si="229"/>
        <v/>
      </c>
      <c r="K2488" s="16" t="str">
        <f t="shared" si="230"/>
        <v/>
      </c>
      <c r="L2488" s="16" t="str" cm="1">
        <f t="array" ref="L2488">IF(E2488="","",_xlfn.IFS(E2488=18,40,E2488=16,3,E2488=10,10))</f>
        <v/>
      </c>
      <c r="M2488" s="22" t="str">
        <f>IF(E2488=18,'Lay Out'!D2488,IF(E2488=10,'Lay Out'!D2488,IF(E2488=16,'Lay Out'!D2488,"")))</f>
        <v/>
      </c>
      <c r="N2488" s="16" t="str">
        <f>IF(K2488=1,'Lay Out'!G2488,"")</f>
        <v/>
      </c>
      <c r="O2488" s="23" t="str">
        <f>IF(K2488=1,'Lay Out'!$J$25,"")</f>
        <v/>
      </c>
      <c r="P2488">
        <f t="shared" si="231"/>
        <v>90646</v>
      </c>
      <c r="Q2488" s="16" t="str">
        <f>IF(K2488=1,'Lay Out'!F2488,"")</f>
        <v/>
      </c>
    </row>
    <row r="2489" spans="1:17" ht="14.4">
      <c r="A2489" t="str">
        <f>IF(C2489="no",_xlfn.XLOOKUP(D2489,'BASE BANCOS'!B:B,'BASE BANCOS'!C:C,"",0,1),IF(C2489&gt;2,_xlfn.XLOOKUP(D2489,'BASE BANCOS'!A:A,'BASE BANCOS'!C:C,"",0,1),""))</f>
        <v/>
      </c>
      <c r="B2489" s="16" t="str">
        <f>_xlfn.XLOOKUP(A2489,'BASE BANCOS'!C:C,'BASE BANCOS'!B:B,"",0,1)</f>
        <v/>
      </c>
      <c r="C2489" t="str">
        <f t="shared" si="233"/>
        <v/>
      </c>
      <c r="D2489" s="16">
        <f t="shared" si="232"/>
        <v>0</v>
      </c>
      <c r="E2489" t="str">
        <f t="shared" si="228"/>
        <v/>
      </c>
      <c r="F2489" s="21" t="str">
        <f>IF('Lay Out'!A2489&gt;1,'Lay Out'!C2489,"")</f>
        <v/>
      </c>
      <c r="G2489">
        <f>'Lay Out'!E2489</f>
        <v>0</v>
      </c>
      <c r="H2489" s="16" t="str">
        <f ca="1">IF('Lay Out'!A2489&gt;3,CONCATENATE('Lay Out'!A2489,RANDBETWEEN(1,99999)),(""))</f>
        <v/>
      </c>
      <c r="I2489" s="16" t="str">
        <f>IF('Lay Out'!A2489&gt;1,'Lay Out'!B2489,"")</f>
        <v/>
      </c>
      <c r="J2489" s="16" t="str">
        <f t="shared" si="229"/>
        <v/>
      </c>
      <c r="K2489" s="16" t="str">
        <f t="shared" si="230"/>
        <v/>
      </c>
      <c r="L2489" s="16" t="str" cm="1">
        <f t="array" ref="L2489">IF(E2489="","",_xlfn.IFS(E2489=18,40,E2489=16,3,E2489=10,10))</f>
        <v/>
      </c>
      <c r="M2489" s="22" t="str">
        <f>IF(E2489=18,'Lay Out'!D2489,IF(E2489=10,'Lay Out'!D2489,IF(E2489=16,'Lay Out'!D2489,"")))</f>
        <v/>
      </c>
      <c r="N2489" s="16" t="str">
        <f>IF(K2489=1,'Lay Out'!G2489,"")</f>
        <v/>
      </c>
      <c r="O2489" s="23" t="str">
        <f>IF(K2489=1,'Lay Out'!$J$25,"")</f>
        <v/>
      </c>
      <c r="P2489">
        <f t="shared" si="231"/>
        <v>90646</v>
      </c>
      <c r="Q2489" s="16" t="str">
        <f>IF(K2489=1,'Lay Out'!F2489,"")</f>
        <v/>
      </c>
    </row>
    <row r="2490" spans="1:17" ht="14.4">
      <c r="A2490" t="str">
        <f>IF(C2490="no",_xlfn.XLOOKUP(D2490,'BASE BANCOS'!B:B,'BASE BANCOS'!C:C,"",0,1),IF(C2490&gt;2,_xlfn.XLOOKUP(D2490,'BASE BANCOS'!A:A,'BASE BANCOS'!C:C,"",0,1),""))</f>
        <v/>
      </c>
      <c r="B2490" s="16" t="str">
        <f>_xlfn.XLOOKUP(A2490,'BASE BANCOS'!C:C,'BASE BANCOS'!B:B,"",0,1)</f>
        <v/>
      </c>
      <c r="C2490" t="str">
        <f t="shared" si="233"/>
        <v/>
      </c>
      <c r="D2490" s="16">
        <f t="shared" si="232"/>
        <v>0</v>
      </c>
      <c r="E2490" t="str">
        <f t="shared" si="228"/>
        <v/>
      </c>
      <c r="F2490" s="21" t="str">
        <f>IF('Lay Out'!A2490&gt;1,'Lay Out'!C2490,"")</f>
        <v/>
      </c>
      <c r="G2490">
        <f>'Lay Out'!E2490</f>
        <v>0</v>
      </c>
      <c r="H2490" s="16" t="str">
        <f ca="1">IF('Lay Out'!A2490&gt;3,CONCATENATE('Lay Out'!A2490,RANDBETWEEN(1,99999)),(""))</f>
        <v/>
      </c>
      <c r="I2490" s="16" t="str">
        <f>IF('Lay Out'!A2490&gt;1,'Lay Out'!B2490,"")</f>
        <v/>
      </c>
      <c r="J2490" s="16" t="str">
        <f t="shared" si="229"/>
        <v/>
      </c>
      <c r="K2490" s="16" t="str">
        <f t="shared" si="230"/>
        <v/>
      </c>
      <c r="L2490" s="16" t="str" cm="1">
        <f t="array" ref="L2490">IF(E2490="","",_xlfn.IFS(E2490=18,40,E2490=16,3,E2490=10,10))</f>
        <v/>
      </c>
      <c r="M2490" s="22" t="str">
        <f>IF(E2490=18,'Lay Out'!D2490,IF(E2490=10,'Lay Out'!D2490,IF(E2490=16,'Lay Out'!D2490,"")))</f>
        <v/>
      </c>
      <c r="N2490" s="16" t="str">
        <f>IF(K2490=1,'Lay Out'!G2490,"")</f>
        <v/>
      </c>
      <c r="O2490" s="23" t="str">
        <f>IF(K2490=1,'Lay Out'!$J$25,"")</f>
        <v/>
      </c>
      <c r="P2490">
        <f t="shared" si="231"/>
        <v>90646</v>
      </c>
      <c r="Q2490" s="16" t="str">
        <f>IF(K2490=1,'Lay Out'!F2490,"")</f>
        <v/>
      </c>
    </row>
    <row r="2491" spans="1:17" ht="14.4">
      <c r="A2491" t="str">
        <f>IF(C2491="no",_xlfn.XLOOKUP(D2491,'BASE BANCOS'!B:B,'BASE BANCOS'!C:C,"",0,1),IF(C2491&gt;2,_xlfn.XLOOKUP(D2491,'BASE BANCOS'!A:A,'BASE BANCOS'!C:C,"",0,1),""))</f>
        <v/>
      </c>
      <c r="B2491" s="16" t="str">
        <f>_xlfn.XLOOKUP(A2491,'BASE BANCOS'!C:C,'BASE BANCOS'!B:B,"",0,1)</f>
        <v/>
      </c>
      <c r="C2491" t="str">
        <f t="shared" si="233"/>
        <v/>
      </c>
      <c r="D2491" s="16">
        <f t="shared" si="232"/>
        <v>0</v>
      </c>
      <c r="E2491" t="str">
        <f t="shared" si="228"/>
        <v/>
      </c>
      <c r="F2491" s="21" t="str">
        <f>IF('Lay Out'!A2491&gt;1,'Lay Out'!C2491,"")</f>
        <v/>
      </c>
      <c r="G2491">
        <f>'Lay Out'!E2491</f>
        <v>0</v>
      </c>
      <c r="H2491" s="16" t="str">
        <f ca="1">IF('Lay Out'!A2491&gt;3,CONCATENATE('Lay Out'!A2491,RANDBETWEEN(1,99999)),(""))</f>
        <v/>
      </c>
      <c r="I2491" s="16" t="str">
        <f>IF('Lay Out'!A2491&gt;1,'Lay Out'!B2491,"")</f>
        <v/>
      </c>
      <c r="J2491" s="16" t="str">
        <f t="shared" si="229"/>
        <v/>
      </c>
      <c r="K2491" s="16" t="str">
        <f t="shared" si="230"/>
        <v/>
      </c>
      <c r="L2491" s="16" t="str" cm="1">
        <f t="array" ref="L2491">IF(E2491="","",_xlfn.IFS(E2491=18,40,E2491=16,3,E2491=10,10))</f>
        <v/>
      </c>
      <c r="M2491" s="22" t="str">
        <f>IF(E2491=18,'Lay Out'!D2491,IF(E2491=10,'Lay Out'!D2491,IF(E2491=16,'Lay Out'!D2491,"")))</f>
        <v/>
      </c>
      <c r="N2491" s="16" t="str">
        <f>IF(K2491=1,'Lay Out'!G2491,"")</f>
        <v/>
      </c>
      <c r="O2491" s="23" t="str">
        <f>IF(K2491=1,'Lay Out'!$J$25,"")</f>
        <v/>
      </c>
      <c r="P2491">
        <f t="shared" si="231"/>
        <v>90646</v>
      </c>
      <c r="Q2491" s="16" t="str">
        <f>IF(K2491=1,'Lay Out'!F2491,"")</f>
        <v/>
      </c>
    </row>
    <row r="2492" spans="1:17" ht="14.4">
      <c r="A2492" t="str">
        <f>IF(C2492="no",_xlfn.XLOOKUP(D2492,'BASE BANCOS'!B:B,'BASE BANCOS'!C:C,"",0,1),IF(C2492&gt;2,_xlfn.XLOOKUP(D2492,'BASE BANCOS'!A:A,'BASE BANCOS'!C:C,"",0,1),""))</f>
        <v/>
      </c>
      <c r="B2492" s="16" t="str">
        <f>_xlfn.XLOOKUP(A2492,'BASE BANCOS'!C:C,'BASE BANCOS'!B:B,"",0,1)</f>
        <v/>
      </c>
      <c r="C2492" t="str">
        <f t="shared" si="233"/>
        <v/>
      </c>
      <c r="D2492" s="16">
        <f t="shared" si="232"/>
        <v>0</v>
      </c>
      <c r="E2492" t="str">
        <f t="shared" si="228"/>
        <v/>
      </c>
      <c r="F2492" s="21" t="str">
        <f>IF('Lay Out'!A2492&gt;1,'Lay Out'!C2492,"")</f>
        <v/>
      </c>
      <c r="G2492">
        <f>'Lay Out'!E2492</f>
        <v>0</v>
      </c>
      <c r="H2492" s="16" t="str">
        <f ca="1">IF('Lay Out'!A2492&gt;3,CONCATENATE('Lay Out'!A2492,RANDBETWEEN(1,99999)),(""))</f>
        <v/>
      </c>
      <c r="I2492" s="16" t="str">
        <f>IF('Lay Out'!A2492&gt;1,'Lay Out'!B2492,"")</f>
        <v/>
      </c>
      <c r="J2492" s="16" t="str">
        <f t="shared" si="229"/>
        <v/>
      </c>
      <c r="K2492" s="16" t="str">
        <f t="shared" si="230"/>
        <v/>
      </c>
      <c r="L2492" s="16" t="str" cm="1">
        <f t="array" ref="L2492">IF(E2492="","",_xlfn.IFS(E2492=18,40,E2492=16,3,E2492=10,10))</f>
        <v/>
      </c>
      <c r="M2492" s="22" t="str">
        <f>IF(E2492=18,'Lay Out'!D2492,IF(E2492=10,'Lay Out'!D2492,IF(E2492=16,'Lay Out'!D2492,"")))</f>
        <v/>
      </c>
      <c r="N2492" s="16" t="str">
        <f>IF(K2492=1,'Lay Out'!G2492,"")</f>
        <v/>
      </c>
      <c r="O2492" s="23" t="str">
        <f>IF(K2492=1,'Lay Out'!$J$25,"")</f>
        <v/>
      </c>
      <c r="P2492">
        <f t="shared" si="231"/>
        <v>90646</v>
      </c>
      <c r="Q2492" s="16" t="str">
        <f>IF(K2492=1,'Lay Out'!F2492,"")</f>
        <v/>
      </c>
    </row>
    <row r="2493" spans="1:17" ht="14.4">
      <c r="A2493" t="str">
        <f>IF(C2493="no",_xlfn.XLOOKUP(D2493,'BASE BANCOS'!B:B,'BASE BANCOS'!C:C,"",0,1),IF(C2493&gt;2,_xlfn.XLOOKUP(D2493,'BASE BANCOS'!A:A,'BASE BANCOS'!C:C,"",0,1),""))</f>
        <v/>
      </c>
      <c r="B2493" s="16" t="str">
        <f>_xlfn.XLOOKUP(A2493,'BASE BANCOS'!C:C,'BASE BANCOS'!B:B,"",0,1)</f>
        <v/>
      </c>
      <c r="C2493" t="str">
        <f t="shared" si="233"/>
        <v/>
      </c>
      <c r="D2493" s="16">
        <f t="shared" si="232"/>
        <v>0</v>
      </c>
      <c r="E2493" t="str">
        <f t="shared" si="228"/>
        <v/>
      </c>
      <c r="F2493" s="21" t="str">
        <f>IF('Lay Out'!A2493&gt;1,'Lay Out'!C2493,"")</f>
        <v/>
      </c>
      <c r="G2493">
        <f>'Lay Out'!E2493</f>
        <v>0</v>
      </c>
      <c r="H2493" s="16" t="str">
        <f ca="1">IF('Lay Out'!A2493&gt;3,CONCATENATE('Lay Out'!A2493,RANDBETWEEN(1,99999)),(""))</f>
        <v/>
      </c>
      <c r="I2493" s="16" t="str">
        <f>IF('Lay Out'!A2493&gt;1,'Lay Out'!B2493,"")</f>
        <v/>
      </c>
      <c r="J2493" s="16" t="str">
        <f t="shared" si="229"/>
        <v/>
      </c>
      <c r="K2493" s="16" t="str">
        <f t="shared" si="230"/>
        <v/>
      </c>
      <c r="L2493" s="16" t="str" cm="1">
        <f t="array" ref="L2493">IF(E2493="","",_xlfn.IFS(E2493=18,40,E2493=16,3,E2493=10,10))</f>
        <v/>
      </c>
      <c r="M2493" s="22" t="str">
        <f>IF(E2493=18,'Lay Out'!D2493,IF(E2493=10,'Lay Out'!D2493,IF(E2493=16,'Lay Out'!D2493,"")))</f>
        <v/>
      </c>
      <c r="N2493" s="16" t="str">
        <f>IF(K2493=1,'Lay Out'!G2493,"")</f>
        <v/>
      </c>
      <c r="O2493" s="23" t="str">
        <f>IF(K2493=1,'Lay Out'!$J$25,"")</f>
        <v/>
      </c>
      <c r="P2493">
        <f t="shared" si="231"/>
        <v>90646</v>
      </c>
      <c r="Q2493" s="16" t="str">
        <f>IF(K2493=1,'Lay Out'!F2493,"")</f>
        <v/>
      </c>
    </row>
    <row r="2494" spans="1:17" ht="14.4">
      <c r="A2494" t="str">
        <f>IF(C2494="no",_xlfn.XLOOKUP(D2494,'BASE BANCOS'!B:B,'BASE BANCOS'!C:C,"",0,1),IF(C2494&gt;2,_xlfn.XLOOKUP(D2494,'BASE BANCOS'!A:A,'BASE BANCOS'!C:C,"",0,1),""))</f>
        <v/>
      </c>
      <c r="B2494" s="16" t="str">
        <f>_xlfn.XLOOKUP(A2494,'BASE BANCOS'!C:C,'BASE BANCOS'!B:B,"",0,1)</f>
        <v/>
      </c>
      <c r="C2494" t="str">
        <f t="shared" si="233"/>
        <v/>
      </c>
      <c r="D2494" s="16">
        <f t="shared" si="232"/>
        <v>0</v>
      </c>
      <c r="E2494" t="str">
        <f t="shared" si="228"/>
        <v/>
      </c>
      <c r="F2494" s="21" t="str">
        <f>IF('Lay Out'!A2494&gt;1,'Lay Out'!C2494,"")</f>
        <v/>
      </c>
      <c r="G2494">
        <f>'Lay Out'!E2494</f>
        <v>0</v>
      </c>
      <c r="H2494" s="16" t="str">
        <f ca="1">IF('Lay Out'!A2494&gt;3,CONCATENATE('Lay Out'!A2494,RANDBETWEEN(1,99999)),(""))</f>
        <v/>
      </c>
      <c r="I2494" s="16" t="str">
        <f>IF('Lay Out'!A2494&gt;1,'Lay Out'!B2494,"")</f>
        <v/>
      </c>
      <c r="J2494" s="16" t="str">
        <f t="shared" si="229"/>
        <v/>
      </c>
      <c r="K2494" s="16" t="str">
        <f t="shared" si="230"/>
        <v/>
      </c>
      <c r="L2494" s="16" t="str" cm="1">
        <f t="array" ref="L2494">IF(E2494="","",_xlfn.IFS(E2494=18,40,E2494=16,3,E2494=10,10))</f>
        <v/>
      </c>
      <c r="M2494" s="22" t="str">
        <f>IF(E2494=18,'Lay Out'!D2494,IF(E2494=10,'Lay Out'!D2494,IF(E2494=16,'Lay Out'!D2494,"")))</f>
        <v/>
      </c>
      <c r="N2494" s="16" t="str">
        <f>IF(K2494=1,'Lay Out'!G2494,"")</f>
        <v/>
      </c>
      <c r="O2494" s="23" t="str">
        <f>IF(K2494=1,'Lay Out'!$J$25,"")</f>
        <v/>
      </c>
      <c r="P2494">
        <f t="shared" si="231"/>
        <v>90646</v>
      </c>
      <c r="Q2494" s="16" t="str">
        <f>IF(K2494=1,'Lay Out'!F2494,"")</f>
        <v/>
      </c>
    </row>
    <row r="2495" spans="1:17" ht="14.4">
      <c r="A2495" t="str">
        <f>IF(C2495="no",_xlfn.XLOOKUP(D2495,'BASE BANCOS'!B:B,'BASE BANCOS'!C:C,"",0,1),IF(C2495&gt;2,_xlfn.XLOOKUP(D2495,'BASE BANCOS'!A:A,'BASE BANCOS'!C:C,"",0,1),""))</f>
        <v/>
      </c>
      <c r="B2495" s="16" t="str">
        <f>_xlfn.XLOOKUP(A2495,'BASE BANCOS'!C:C,'BASE BANCOS'!B:B,"",0,1)</f>
        <v/>
      </c>
      <c r="C2495" t="str">
        <f t="shared" si="233"/>
        <v/>
      </c>
      <c r="D2495" s="16">
        <f t="shared" si="232"/>
        <v>0</v>
      </c>
      <c r="E2495" t="str">
        <f t="shared" si="228"/>
        <v/>
      </c>
      <c r="F2495" s="21" t="str">
        <f>IF('Lay Out'!A2495&gt;1,'Lay Out'!C2495,"")</f>
        <v/>
      </c>
      <c r="G2495">
        <f>'Lay Out'!E2495</f>
        <v>0</v>
      </c>
      <c r="H2495" s="16" t="str">
        <f ca="1">IF('Lay Out'!A2495&gt;3,CONCATENATE('Lay Out'!A2495,RANDBETWEEN(1,99999)),(""))</f>
        <v/>
      </c>
      <c r="I2495" s="16" t="str">
        <f>IF('Lay Out'!A2495&gt;1,'Lay Out'!B2495,"")</f>
        <v/>
      </c>
      <c r="J2495" s="16" t="str">
        <f t="shared" si="229"/>
        <v/>
      </c>
      <c r="K2495" s="16" t="str">
        <f t="shared" si="230"/>
        <v/>
      </c>
      <c r="L2495" s="16" t="str" cm="1">
        <f t="array" ref="L2495">IF(E2495="","",_xlfn.IFS(E2495=18,40,E2495=16,3,E2495=10,10))</f>
        <v/>
      </c>
      <c r="M2495" s="22" t="str">
        <f>IF(E2495=18,'Lay Out'!D2495,IF(E2495=10,'Lay Out'!D2495,IF(E2495=16,'Lay Out'!D2495,"")))</f>
        <v/>
      </c>
      <c r="N2495" s="16" t="str">
        <f>IF(K2495=1,'Lay Out'!G2495,"")</f>
        <v/>
      </c>
      <c r="O2495" s="23" t="str">
        <f>IF(K2495=1,'Lay Out'!$J$25,"")</f>
        <v/>
      </c>
      <c r="P2495">
        <f t="shared" si="231"/>
        <v>90646</v>
      </c>
      <c r="Q2495" s="16" t="str">
        <f>IF(K2495=1,'Lay Out'!F2495,"")</f>
        <v/>
      </c>
    </row>
    <row r="2496" spans="1:17" ht="14.4">
      <c r="A2496" t="str">
        <f>IF(C2496="no",_xlfn.XLOOKUP(D2496,'BASE BANCOS'!B:B,'BASE BANCOS'!C:C,"",0,1),IF(C2496&gt;2,_xlfn.XLOOKUP(D2496,'BASE BANCOS'!A:A,'BASE BANCOS'!C:C,"",0,1),""))</f>
        <v/>
      </c>
      <c r="B2496" s="16" t="str">
        <f>_xlfn.XLOOKUP(A2496,'BASE BANCOS'!C:C,'BASE BANCOS'!B:B,"",0,1)</f>
        <v/>
      </c>
      <c r="C2496" t="str">
        <f t="shared" si="233"/>
        <v/>
      </c>
      <c r="D2496" s="16">
        <f t="shared" si="232"/>
        <v>0</v>
      </c>
      <c r="E2496" t="str">
        <f t="shared" si="228"/>
        <v/>
      </c>
      <c r="F2496" s="21" t="str">
        <f>IF('Lay Out'!A2496&gt;1,'Lay Out'!C2496,"")</f>
        <v/>
      </c>
      <c r="G2496">
        <f>'Lay Out'!E2496</f>
        <v>0</v>
      </c>
      <c r="H2496" s="16" t="str">
        <f ca="1">IF('Lay Out'!A2496&gt;3,CONCATENATE('Lay Out'!A2496,RANDBETWEEN(1,99999)),(""))</f>
        <v/>
      </c>
      <c r="I2496" s="16" t="str">
        <f>IF('Lay Out'!A2496&gt;1,'Lay Out'!B2496,"")</f>
        <v/>
      </c>
      <c r="J2496" s="16" t="str">
        <f t="shared" si="229"/>
        <v/>
      </c>
      <c r="K2496" s="16" t="str">
        <f t="shared" si="230"/>
        <v/>
      </c>
      <c r="L2496" s="16" t="str" cm="1">
        <f t="array" ref="L2496">IF(E2496="","",_xlfn.IFS(E2496=18,40,E2496=16,3,E2496=10,10))</f>
        <v/>
      </c>
      <c r="M2496" s="22" t="str">
        <f>IF(E2496=18,'Lay Out'!D2496,IF(E2496=10,'Lay Out'!D2496,IF(E2496=16,'Lay Out'!D2496,"")))</f>
        <v/>
      </c>
      <c r="N2496" s="16" t="str">
        <f>IF(K2496=1,'Lay Out'!G2496,"")</f>
        <v/>
      </c>
      <c r="O2496" s="23" t="str">
        <f>IF(K2496=1,'Lay Out'!$J$25,"")</f>
        <v/>
      </c>
      <c r="P2496">
        <f t="shared" si="231"/>
        <v>90646</v>
      </c>
      <c r="Q2496" s="16" t="str">
        <f>IF(K2496=1,'Lay Out'!F2496,"")</f>
        <v/>
      </c>
    </row>
    <row r="2497" spans="1:17" ht="14.4">
      <c r="A2497" t="str">
        <f>IF(C2497="no",_xlfn.XLOOKUP(D2497,'BASE BANCOS'!B:B,'BASE BANCOS'!C:C,"",0,1),IF(C2497&gt;2,_xlfn.XLOOKUP(D2497,'BASE BANCOS'!A:A,'BASE BANCOS'!C:C,"",0,1),""))</f>
        <v/>
      </c>
      <c r="B2497" s="16" t="str">
        <f>_xlfn.XLOOKUP(A2497,'BASE BANCOS'!C:C,'BASE BANCOS'!B:B,"",0,1)</f>
        <v/>
      </c>
      <c r="C2497" t="str">
        <f t="shared" si="233"/>
        <v/>
      </c>
      <c r="D2497" s="16">
        <f t="shared" si="232"/>
        <v>0</v>
      </c>
      <c r="E2497" t="str">
        <f t="shared" si="228"/>
        <v/>
      </c>
      <c r="F2497" s="21" t="str">
        <f>IF('Lay Out'!A2497&gt;1,'Lay Out'!C2497,"")</f>
        <v/>
      </c>
      <c r="G2497">
        <f>'Lay Out'!E2497</f>
        <v>0</v>
      </c>
      <c r="H2497" s="16" t="str">
        <f ca="1">IF('Lay Out'!A2497&gt;3,CONCATENATE('Lay Out'!A2497,RANDBETWEEN(1,99999)),(""))</f>
        <v/>
      </c>
      <c r="I2497" s="16" t="str">
        <f>IF('Lay Out'!A2497&gt;1,'Lay Out'!B2497,"")</f>
        <v/>
      </c>
      <c r="J2497" s="16" t="str">
        <f t="shared" si="229"/>
        <v/>
      </c>
      <c r="K2497" s="16" t="str">
        <f t="shared" si="230"/>
        <v/>
      </c>
      <c r="L2497" s="16" t="str" cm="1">
        <f t="array" ref="L2497">IF(E2497="","",_xlfn.IFS(E2497=18,40,E2497=16,3,E2497=10,10))</f>
        <v/>
      </c>
      <c r="M2497" s="22" t="str">
        <f>IF(E2497=18,'Lay Out'!D2497,IF(E2497=10,'Lay Out'!D2497,IF(E2497=16,'Lay Out'!D2497,"")))</f>
        <v/>
      </c>
      <c r="N2497" s="16" t="str">
        <f>IF(K2497=1,'Lay Out'!G2497,"")</f>
        <v/>
      </c>
      <c r="O2497" s="23" t="str">
        <f>IF(K2497=1,'Lay Out'!$J$25,"")</f>
        <v/>
      </c>
      <c r="P2497">
        <f t="shared" si="231"/>
        <v>90646</v>
      </c>
      <c r="Q2497" s="16" t="str">
        <f>IF(K2497=1,'Lay Out'!F2497,"")</f>
        <v/>
      </c>
    </row>
    <row r="2498" spans="1:17" ht="14.4">
      <c r="A2498" t="str">
        <f>IF(C2498="no",_xlfn.XLOOKUP(D2498,'BASE BANCOS'!B:B,'BASE BANCOS'!C:C,"",0,1),IF(C2498&gt;2,_xlfn.XLOOKUP(D2498,'BASE BANCOS'!A:A,'BASE BANCOS'!C:C,"",0,1),""))</f>
        <v/>
      </c>
      <c r="B2498" s="16" t="str">
        <f>_xlfn.XLOOKUP(A2498,'BASE BANCOS'!C:C,'BASE BANCOS'!B:B,"",0,1)</f>
        <v/>
      </c>
      <c r="C2498" t="str">
        <f t="shared" si="233"/>
        <v/>
      </c>
      <c r="D2498" s="16">
        <f t="shared" si="232"/>
        <v>0</v>
      </c>
      <c r="E2498" t="str">
        <f t="shared" ref="E2498:E2561" si="234">IF(LEN(F2498)=0,"",LEN(F2498))</f>
        <v/>
      </c>
      <c r="F2498" s="21" t="str">
        <f>IF('Lay Out'!A2498&gt;1,'Lay Out'!C2498,"")</f>
        <v/>
      </c>
      <c r="G2498">
        <f>'Lay Out'!E2498</f>
        <v>0</v>
      </c>
      <c r="H2498" s="16" t="str">
        <f ca="1">IF('Lay Out'!A2498&gt;3,CONCATENATE('Lay Out'!A2498,RANDBETWEEN(1,99999)),(""))</f>
        <v/>
      </c>
      <c r="I2498" s="16" t="str">
        <f>IF('Lay Out'!A2498&gt;1,'Lay Out'!B2498,"")</f>
        <v/>
      </c>
      <c r="J2498" s="16" t="str">
        <f t="shared" si="229"/>
        <v/>
      </c>
      <c r="K2498" s="16" t="str">
        <f t="shared" si="230"/>
        <v/>
      </c>
      <c r="L2498" s="16" t="str" cm="1">
        <f t="array" ref="L2498">IF(E2498="","",_xlfn.IFS(E2498=18,40,E2498=16,3,E2498=10,10))</f>
        <v/>
      </c>
      <c r="M2498" s="22" t="str">
        <f>IF(E2498=18,'Lay Out'!D2498,IF(E2498=10,'Lay Out'!D2498,IF(E2498=16,'Lay Out'!D2498,"")))</f>
        <v/>
      </c>
      <c r="N2498" s="16" t="str">
        <f>IF(K2498=1,'Lay Out'!G2498,"")</f>
        <v/>
      </c>
      <c r="O2498" s="23" t="str">
        <f>IF(K2498=1,'Lay Out'!$J$25,"")</f>
        <v/>
      </c>
      <c r="P2498">
        <f t="shared" si="231"/>
        <v>90646</v>
      </c>
      <c r="Q2498" s="16" t="str">
        <f>IF(K2498=1,'Lay Out'!F2498,"")</f>
        <v/>
      </c>
    </row>
    <row r="2499" spans="1:17" ht="14.4">
      <c r="A2499" t="str">
        <f>IF(C2499="no",_xlfn.XLOOKUP(D2499,'BASE BANCOS'!B:B,'BASE BANCOS'!C:C,"",0,1),IF(C2499&gt;2,_xlfn.XLOOKUP(D2499,'BASE BANCOS'!A:A,'BASE BANCOS'!C:C,"",0,1),""))</f>
        <v/>
      </c>
      <c r="B2499" s="16" t="str">
        <f>_xlfn.XLOOKUP(A2499,'BASE BANCOS'!C:C,'BASE BANCOS'!B:B,"",0,1)</f>
        <v/>
      </c>
      <c r="C2499" t="str">
        <f t="shared" si="233"/>
        <v/>
      </c>
      <c r="D2499" s="16">
        <f t="shared" si="232"/>
        <v>0</v>
      </c>
      <c r="E2499" t="str">
        <f t="shared" si="234"/>
        <v/>
      </c>
      <c r="F2499" s="21" t="str">
        <f>IF('Lay Out'!A2499&gt;1,'Lay Out'!C2499,"")</f>
        <v/>
      </c>
      <c r="G2499">
        <f>'Lay Out'!E2499</f>
        <v>0</v>
      </c>
      <c r="H2499" s="16" t="str">
        <f ca="1">IF('Lay Out'!A2499&gt;3,CONCATENATE('Lay Out'!A2499,RANDBETWEEN(1,99999)),(""))</f>
        <v/>
      </c>
      <c r="I2499" s="16" t="str">
        <f>IF('Lay Out'!A2499&gt;1,'Lay Out'!B2499,"")</f>
        <v/>
      </c>
      <c r="J2499" s="16" t="str">
        <f t="shared" ref="J2499:J2562" si="235">IF(E2499="","","ND")</f>
        <v/>
      </c>
      <c r="K2499" s="16" t="str">
        <f t="shared" ref="K2499:K2562" si="236">IF(E2499=18,1,IF(E2499=10,1,IF(E2499=16,1,"")))</f>
        <v/>
      </c>
      <c r="L2499" s="16" t="str" cm="1">
        <f t="array" ref="L2499">IF(E2499="","",_xlfn.IFS(E2499=18,40,E2499=16,3,E2499=10,10))</f>
        <v/>
      </c>
      <c r="M2499" s="22" t="str">
        <f>IF(E2499=18,'Lay Out'!D2499,IF(E2499=10,'Lay Out'!D2499,IF(E2499=16,'Lay Out'!D2499,"")))</f>
        <v/>
      </c>
      <c r="N2499" s="16" t="str">
        <f>IF(K2499=1,'Lay Out'!G2499,"")</f>
        <v/>
      </c>
      <c r="O2499" s="23" t="str">
        <f>IF(K2499=1,'Lay Out'!$J$25,"")</f>
        <v/>
      </c>
      <c r="P2499">
        <f t="shared" ref="P2499:P2562" si="237">IF(E2499=0,0,90646)</f>
        <v>90646</v>
      </c>
      <c r="Q2499" s="16" t="str">
        <f>IF(K2499=1,'Lay Out'!F2499,"")</f>
        <v/>
      </c>
    </row>
    <row r="2500" spans="1:17" ht="14.4">
      <c r="A2500" t="str">
        <f>IF(C2500="no",_xlfn.XLOOKUP(D2500,'BASE BANCOS'!B:B,'BASE BANCOS'!C:C,"",0,1),IF(C2500&gt;2,_xlfn.XLOOKUP(D2500,'BASE BANCOS'!A:A,'BASE BANCOS'!C:C,"",0,1),""))</f>
        <v/>
      </c>
      <c r="B2500" s="16" t="str">
        <f>_xlfn.XLOOKUP(A2500,'BASE BANCOS'!C:C,'BASE BANCOS'!B:B,"",0,1)</f>
        <v/>
      </c>
      <c r="C2500" t="str">
        <f t="shared" si="233"/>
        <v/>
      </c>
      <c r="D2500" s="16">
        <f t="shared" si="232"/>
        <v>0</v>
      </c>
      <c r="E2500" t="str">
        <f t="shared" si="234"/>
        <v/>
      </c>
      <c r="F2500" s="21" t="str">
        <f>IF('Lay Out'!A2500&gt;1,'Lay Out'!C2500,"")</f>
        <v/>
      </c>
      <c r="G2500">
        <f>'Lay Out'!E2500</f>
        <v>0</v>
      </c>
      <c r="H2500" s="16" t="str">
        <f ca="1">IF('Lay Out'!A2500&gt;3,CONCATENATE('Lay Out'!A2500,RANDBETWEEN(1,99999)),(""))</f>
        <v/>
      </c>
      <c r="I2500" s="16" t="str">
        <f>IF('Lay Out'!A2500&gt;1,'Lay Out'!B2500,"")</f>
        <v/>
      </c>
      <c r="J2500" s="16" t="str">
        <f t="shared" si="235"/>
        <v/>
      </c>
      <c r="K2500" s="16" t="str">
        <f t="shared" si="236"/>
        <v/>
      </c>
      <c r="L2500" s="16" t="str" cm="1">
        <f t="array" ref="L2500">IF(E2500="","",_xlfn.IFS(E2500=18,40,E2500=16,3,E2500=10,10))</f>
        <v/>
      </c>
      <c r="M2500" s="22" t="str">
        <f>IF(E2500=18,'Lay Out'!D2500,IF(E2500=10,'Lay Out'!D2500,IF(E2500=16,'Lay Out'!D2500,"")))</f>
        <v/>
      </c>
      <c r="N2500" s="16" t="str">
        <f>IF(K2500=1,'Lay Out'!G2500,"")</f>
        <v/>
      </c>
      <c r="O2500" s="23" t="str">
        <f>IF(K2500=1,'Lay Out'!$J$25,"")</f>
        <v/>
      </c>
      <c r="P2500">
        <f t="shared" si="237"/>
        <v>90646</v>
      </c>
      <c r="Q2500" s="16" t="str">
        <f>IF(K2500=1,'Lay Out'!F2500,"")</f>
        <v/>
      </c>
    </row>
    <row r="2501" spans="1:17" ht="14.4">
      <c r="A2501" t="str">
        <f>IF(C2501="no",_xlfn.XLOOKUP(D2501,'BASE BANCOS'!B:B,'BASE BANCOS'!C:C,"",0,1),IF(C2501&gt;2,_xlfn.XLOOKUP(D2501,'BASE BANCOS'!A:A,'BASE BANCOS'!C:C,"",0,1),""))</f>
        <v/>
      </c>
      <c r="B2501" s="16" t="str">
        <f>_xlfn.XLOOKUP(A2501,'BASE BANCOS'!C:C,'BASE BANCOS'!B:B,"",0,1)</f>
        <v/>
      </c>
      <c r="C2501" t="str">
        <f t="shared" si="233"/>
        <v/>
      </c>
      <c r="D2501" s="16">
        <f t="shared" ref="D2501:D2564" si="238">IF(E2501=18,MID(F2501,1,3),IF(G2501="","",G2501))</f>
        <v>0</v>
      </c>
      <c r="E2501" t="str">
        <f t="shared" si="234"/>
        <v/>
      </c>
      <c r="F2501" s="21" t="str">
        <f>IF('Lay Out'!A2501&gt;1,'Lay Out'!C2501,"")</f>
        <v/>
      </c>
      <c r="G2501">
        <f>'Lay Out'!E2501</f>
        <v>0</v>
      </c>
      <c r="H2501" s="16" t="str">
        <f ca="1">IF('Lay Out'!A2501&gt;3,CONCATENATE('Lay Out'!A2501,RANDBETWEEN(1,99999)),(""))</f>
        <v/>
      </c>
      <c r="I2501" s="16" t="str">
        <f>IF('Lay Out'!A2501&gt;1,'Lay Out'!B2501,"")</f>
        <v/>
      </c>
      <c r="J2501" s="16" t="str">
        <f t="shared" si="235"/>
        <v/>
      </c>
      <c r="K2501" s="16" t="str">
        <f t="shared" si="236"/>
        <v/>
      </c>
      <c r="L2501" s="16" t="str" cm="1">
        <f t="array" ref="L2501">IF(E2501="","",_xlfn.IFS(E2501=18,40,E2501=16,3,E2501=10,10))</f>
        <v/>
      </c>
      <c r="M2501" s="22" t="str">
        <f>IF(E2501=18,'Lay Out'!D2501,IF(E2501=10,'Lay Out'!D2501,IF(E2501=16,'Lay Out'!D2501,"")))</f>
        <v/>
      </c>
      <c r="N2501" s="16" t="str">
        <f>IF(K2501=1,'Lay Out'!G2501,"")</f>
        <v/>
      </c>
      <c r="O2501" s="23" t="str">
        <f>IF(K2501=1,'Lay Out'!$J$25,"")</f>
        <v/>
      </c>
      <c r="P2501">
        <f t="shared" si="237"/>
        <v>90646</v>
      </c>
      <c r="Q2501" s="16" t="str">
        <f>IF(K2501=1,'Lay Out'!F2501,"")</f>
        <v/>
      </c>
    </row>
    <row r="2502" spans="1:17" ht="14.4">
      <c r="A2502" t="str">
        <f>IF(C2502="no",_xlfn.XLOOKUP(D2502,'BASE BANCOS'!B:B,'BASE BANCOS'!C:C,"",0,1),IF(C2502&gt;2,_xlfn.XLOOKUP(D2502,'BASE BANCOS'!A:A,'BASE BANCOS'!C:C,"",0,1),""))</f>
        <v/>
      </c>
      <c r="B2502" s="16" t="str">
        <f>_xlfn.XLOOKUP(A2502,'BASE BANCOS'!C:C,'BASE BANCOS'!B:B,"",0,1)</f>
        <v/>
      </c>
      <c r="C2502" t="str">
        <f t="shared" ref="C2502:C2565" si="239">IF(E2502=18,"ok",IF(E2502="","","no"))</f>
        <v/>
      </c>
      <c r="D2502" s="16">
        <f t="shared" si="238"/>
        <v>0</v>
      </c>
      <c r="E2502" t="str">
        <f t="shared" si="234"/>
        <v/>
      </c>
      <c r="F2502" s="21" t="str">
        <f>IF('Lay Out'!A2502&gt;1,'Lay Out'!C2502,"")</f>
        <v/>
      </c>
      <c r="G2502">
        <f>'Lay Out'!E2502</f>
        <v>0</v>
      </c>
      <c r="H2502" s="16" t="str">
        <f ca="1">IF('Lay Out'!A2502&gt;3,CONCATENATE('Lay Out'!A2502,RANDBETWEEN(1,99999)),(""))</f>
        <v/>
      </c>
      <c r="I2502" s="16" t="str">
        <f>IF('Lay Out'!A2502&gt;1,'Lay Out'!B2502,"")</f>
        <v/>
      </c>
      <c r="J2502" s="16" t="str">
        <f t="shared" si="235"/>
        <v/>
      </c>
      <c r="K2502" s="16" t="str">
        <f t="shared" si="236"/>
        <v/>
      </c>
      <c r="L2502" s="16" t="str" cm="1">
        <f t="array" ref="L2502">IF(E2502="","",_xlfn.IFS(E2502=18,40,E2502=16,3,E2502=10,10))</f>
        <v/>
      </c>
      <c r="M2502" s="22" t="str">
        <f>IF(E2502=18,'Lay Out'!D2502,IF(E2502=10,'Lay Out'!D2502,IF(E2502=16,'Lay Out'!D2502,"")))</f>
        <v/>
      </c>
      <c r="N2502" s="16" t="str">
        <f>IF(K2502=1,'Lay Out'!G2502,"")</f>
        <v/>
      </c>
      <c r="O2502" s="23" t="str">
        <f>IF(K2502=1,'Lay Out'!$J$25,"")</f>
        <v/>
      </c>
      <c r="P2502">
        <f t="shared" si="237"/>
        <v>90646</v>
      </c>
      <c r="Q2502" s="16" t="str">
        <f>IF(K2502=1,'Lay Out'!F2502,"")</f>
        <v/>
      </c>
    </row>
    <row r="2503" spans="1:17" ht="14.4">
      <c r="A2503" t="str">
        <f>IF(C2503="no",_xlfn.XLOOKUP(D2503,'BASE BANCOS'!B:B,'BASE BANCOS'!C:C,"",0,1),IF(C2503&gt;2,_xlfn.XLOOKUP(D2503,'BASE BANCOS'!A:A,'BASE BANCOS'!C:C,"",0,1),""))</f>
        <v/>
      </c>
      <c r="B2503" s="16" t="str">
        <f>_xlfn.XLOOKUP(A2503,'BASE BANCOS'!C:C,'BASE BANCOS'!B:B,"",0,1)</f>
        <v/>
      </c>
      <c r="C2503" t="str">
        <f t="shared" si="239"/>
        <v/>
      </c>
      <c r="D2503" s="16">
        <f t="shared" si="238"/>
        <v>0</v>
      </c>
      <c r="E2503" t="str">
        <f t="shared" si="234"/>
        <v/>
      </c>
      <c r="F2503" s="21" t="str">
        <f>IF('Lay Out'!A2503&gt;1,'Lay Out'!C2503,"")</f>
        <v/>
      </c>
      <c r="G2503">
        <f>'Lay Out'!E2503</f>
        <v>0</v>
      </c>
      <c r="H2503" s="16" t="str">
        <f ca="1">IF('Lay Out'!A2503&gt;3,CONCATENATE('Lay Out'!A2503,RANDBETWEEN(1,99999)),(""))</f>
        <v/>
      </c>
      <c r="I2503" s="16" t="str">
        <f>IF('Lay Out'!A2503&gt;1,'Lay Out'!B2503,"")</f>
        <v/>
      </c>
      <c r="J2503" s="16" t="str">
        <f t="shared" si="235"/>
        <v/>
      </c>
      <c r="K2503" s="16" t="str">
        <f t="shared" si="236"/>
        <v/>
      </c>
      <c r="L2503" s="16" t="str" cm="1">
        <f t="array" ref="L2503">IF(E2503="","",_xlfn.IFS(E2503=18,40,E2503=16,3,E2503=10,10))</f>
        <v/>
      </c>
      <c r="M2503" s="22" t="str">
        <f>IF(E2503=18,'Lay Out'!D2503,IF(E2503=10,'Lay Out'!D2503,IF(E2503=16,'Lay Out'!D2503,"")))</f>
        <v/>
      </c>
      <c r="N2503" s="16" t="str">
        <f>IF(K2503=1,'Lay Out'!G2503,"")</f>
        <v/>
      </c>
      <c r="O2503" s="23" t="str">
        <f>IF(K2503=1,'Lay Out'!$J$25,"")</f>
        <v/>
      </c>
      <c r="P2503">
        <f t="shared" si="237"/>
        <v>90646</v>
      </c>
      <c r="Q2503" s="16" t="str">
        <f>IF(K2503=1,'Lay Out'!F2503,"")</f>
        <v/>
      </c>
    </row>
    <row r="2504" spans="1:17" ht="14.4">
      <c r="A2504" t="str">
        <f>IF(C2504="no",_xlfn.XLOOKUP(D2504,'BASE BANCOS'!B:B,'BASE BANCOS'!C:C,"",0,1),IF(C2504&gt;2,_xlfn.XLOOKUP(D2504,'BASE BANCOS'!A:A,'BASE BANCOS'!C:C,"",0,1),""))</f>
        <v/>
      </c>
      <c r="B2504" s="16" t="str">
        <f>_xlfn.XLOOKUP(A2504,'BASE BANCOS'!C:C,'BASE BANCOS'!B:B,"",0,1)</f>
        <v/>
      </c>
      <c r="C2504" t="str">
        <f t="shared" si="239"/>
        <v/>
      </c>
      <c r="D2504" s="16">
        <f t="shared" si="238"/>
        <v>0</v>
      </c>
      <c r="E2504" t="str">
        <f t="shared" si="234"/>
        <v/>
      </c>
      <c r="F2504" s="21" t="str">
        <f>IF('Lay Out'!A2504&gt;1,'Lay Out'!C2504,"")</f>
        <v/>
      </c>
      <c r="G2504">
        <f>'Lay Out'!E2504</f>
        <v>0</v>
      </c>
      <c r="H2504" s="16" t="str">
        <f ca="1">IF('Lay Out'!A2504&gt;3,CONCATENATE('Lay Out'!A2504,RANDBETWEEN(1,99999)),(""))</f>
        <v/>
      </c>
      <c r="I2504" s="16" t="str">
        <f>IF('Lay Out'!A2504&gt;1,'Lay Out'!B2504,"")</f>
        <v/>
      </c>
      <c r="J2504" s="16" t="str">
        <f t="shared" si="235"/>
        <v/>
      </c>
      <c r="K2504" s="16" t="str">
        <f t="shared" si="236"/>
        <v/>
      </c>
      <c r="L2504" s="16" t="str" cm="1">
        <f t="array" ref="L2504">IF(E2504="","",_xlfn.IFS(E2504=18,40,E2504=16,3,E2504=10,10))</f>
        <v/>
      </c>
      <c r="M2504" s="22" t="str">
        <f>IF(E2504=18,'Lay Out'!D2504,IF(E2504=10,'Lay Out'!D2504,IF(E2504=16,'Lay Out'!D2504,"")))</f>
        <v/>
      </c>
      <c r="N2504" s="16" t="str">
        <f>IF(K2504=1,'Lay Out'!G2504,"")</f>
        <v/>
      </c>
      <c r="O2504" s="23" t="str">
        <f>IF(K2504=1,'Lay Out'!$J$25,"")</f>
        <v/>
      </c>
      <c r="P2504">
        <f t="shared" si="237"/>
        <v>90646</v>
      </c>
      <c r="Q2504" s="16" t="str">
        <f>IF(K2504=1,'Lay Out'!F2504,"")</f>
        <v/>
      </c>
    </row>
    <row r="2505" spans="1:17" ht="14.4">
      <c r="A2505" t="str">
        <f>IF(C2505="no",_xlfn.XLOOKUP(D2505,'BASE BANCOS'!B:B,'BASE BANCOS'!C:C,"",0,1),IF(C2505&gt;2,_xlfn.XLOOKUP(D2505,'BASE BANCOS'!A:A,'BASE BANCOS'!C:C,"",0,1),""))</f>
        <v/>
      </c>
      <c r="B2505" s="16" t="str">
        <f>_xlfn.XLOOKUP(A2505,'BASE BANCOS'!C:C,'BASE BANCOS'!B:B,"",0,1)</f>
        <v/>
      </c>
      <c r="C2505" t="str">
        <f t="shared" si="239"/>
        <v/>
      </c>
      <c r="D2505" s="16">
        <f t="shared" si="238"/>
        <v>0</v>
      </c>
      <c r="E2505" t="str">
        <f t="shared" si="234"/>
        <v/>
      </c>
      <c r="F2505" s="21" t="str">
        <f>IF('Lay Out'!A2505&gt;1,'Lay Out'!C2505,"")</f>
        <v/>
      </c>
      <c r="G2505">
        <f>'Lay Out'!E2505</f>
        <v>0</v>
      </c>
      <c r="H2505" s="16" t="str">
        <f ca="1">IF('Lay Out'!A2505&gt;3,CONCATENATE('Lay Out'!A2505,RANDBETWEEN(1,99999)),(""))</f>
        <v/>
      </c>
      <c r="I2505" s="16" t="str">
        <f>IF('Lay Out'!A2505&gt;1,'Lay Out'!B2505,"")</f>
        <v/>
      </c>
      <c r="J2505" s="16" t="str">
        <f t="shared" si="235"/>
        <v/>
      </c>
      <c r="K2505" s="16" t="str">
        <f t="shared" si="236"/>
        <v/>
      </c>
      <c r="L2505" s="16" t="str" cm="1">
        <f t="array" ref="L2505">IF(E2505="","",_xlfn.IFS(E2505=18,40,E2505=16,3,E2505=10,10))</f>
        <v/>
      </c>
      <c r="M2505" s="22" t="str">
        <f>IF(E2505=18,'Lay Out'!D2505,IF(E2505=10,'Lay Out'!D2505,IF(E2505=16,'Lay Out'!D2505,"")))</f>
        <v/>
      </c>
      <c r="N2505" s="16" t="str">
        <f>IF(K2505=1,'Lay Out'!G2505,"")</f>
        <v/>
      </c>
      <c r="O2505" s="23" t="str">
        <f>IF(K2505=1,'Lay Out'!$J$25,"")</f>
        <v/>
      </c>
      <c r="P2505">
        <f t="shared" si="237"/>
        <v>90646</v>
      </c>
      <c r="Q2505" s="16" t="str">
        <f>IF(K2505=1,'Lay Out'!F2505,"")</f>
        <v/>
      </c>
    </row>
    <row r="2506" spans="1:17" ht="14.4">
      <c r="A2506" t="str">
        <f>IF(C2506="no",_xlfn.XLOOKUP(D2506,'BASE BANCOS'!B:B,'BASE BANCOS'!C:C,"",0,1),IF(C2506&gt;2,_xlfn.XLOOKUP(D2506,'BASE BANCOS'!A:A,'BASE BANCOS'!C:C,"",0,1),""))</f>
        <v/>
      </c>
      <c r="B2506" s="16" t="str">
        <f>_xlfn.XLOOKUP(A2506,'BASE BANCOS'!C:C,'BASE BANCOS'!B:B,"",0,1)</f>
        <v/>
      </c>
      <c r="C2506" t="str">
        <f t="shared" si="239"/>
        <v/>
      </c>
      <c r="D2506" s="16">
        <f t="shared" si="238"/>
        <v>0</v>
      </c>
      <c r="E2506" t="str">
        <f t="shared" si="234"/>
        <v/>
      </c>
      <c r="F2506" s="21" t="str">
        <f>IF('Lay Out'!A2506&gt;1,'Lay Out'!C2506,"")</f>
        <v/>
      </c>
      <c r="G2506">
        <f>'Lay Out'!E2506</f>
        <v>0</v>
      </c>
      <c r="H2506" s="16" t="str">
        <f ca="1">IF('Lay Out'!A2506&gt;3,CONCATENATE('Lay Out'!A2506,RANDBETWEEN(1,99999)),(""))</f>
        <v/>
      </c>
      <c r="I2506" s="16" t="str">
        <f>IF('Lay Out'!A2506&gt;1,'Lay Out'!B2506,"")</f>
        <v/>
      </c>
      <c r="J2506" s="16" t="str">
        <f t="shared" si="235"/>
        <v/>
      </c>
      <c r="K2506" s="16" t="str">
        <f t="shared" si="236"/>
        <v/>
      </c>
      <c r="L2506" s="16" t="str" cm="1">
        <f t="array" ref="L2506">IF(E2506="","",_xlfn.IFS(E2506=18,40,E2506=16,3,E2506=10,10))</f>
        <v/>
      </c>
      <c r="M2506" s="22" t="str">
        <f>IF(E2506=18,'Lay Out'!D2506,IF(E2506=10,'Lay Out'!D2506,IF(E2506=16,'Lay Out'!D2506,"")))</f>
        <v/>
      </c>
      <c r="N2506" s="16" t="str">
        <f>IF(K2506=1,'Lay Out'!G2506,"")</f>
        <v/>
      </c>
      <c r="O2506" s="23" t="str">
        <f>IF(K2506=1,'Lay Out'!$J$25,"")</f>
        <v/>
      </c>
      <c r="P2506">
        <f t="shared" si="237"/>
        <v>90646</v>
      </c>
      <c r="Q2506" s="16" t="str">
        <f>IF(K2506=1,'Lay Out'!F2506,"")</f>
        <v/>
      </c>
    </row>
    <row r="2507" spans="1:17" ht="14.4">
      <c r="A2507" t="str">
        <f>IF(C2507="no",_xlfn.XLOOKUP(D2507,'BASE BANCOS'!B:B,'BASE BANCOS'!C:C,"",0,1),IF(C2507&gt;2,_xlfn.XLOOKUP(D2507,'BASE BANCOS'!A:A,'BASE BANCOS'!C:C,"",0,1),""))</f>
        <v/>
      </c>
      <c r="B2507" s="16" t="str">
        <f>_xlfn.XLOOKUP(A2507,'BASE BANCOS'!C:C,'BASE BANCOS'!B:B,"",0,1)</f>
        <v/>
      </c>
      <c r="C2507" t="str">
        <f t="shared" si="239"/>
        <v/>
      </c>
      <c r="D2507" s="16">
        <f t="shared" si="238"/>
        <v>0</v>
      </c>
      <c r="E2507" t="str">
        <f t="shared" si="234"/>
        <v/>
      </c>
      <c r="F2507" s="21" t="str">
        <f>IF('Lay Out'!A2507&gt;1,'Lay Out'!C2507,"")</f>
        <v/>
      </c>
      <c r="G2507">
        <f>'Lay Out'!E2507</f>
        <v>0</v>
      </c>
      <c r="H2507" s="16" t="str">
        <f ca="1">IF('Lay Out'!A2507&gt;3,CONCATENATE('Lay Out'!A2507,RANDBETWEEN(1,99999)),(""))</f>
        <v/>
      </c>
      <c r="I2507" s="16" t="str">
        <f>IF('Lay Out'!A2507&gt;1,'Lay Out'!B2507,"")</f>
        <v/>
      </c>
      <c r="J2507" s="16" t="str">
        <f t="shared" si="235"/>
        <v/>
      </c>
      <c r="K2507" s="16" t="str">
        <f t="shared" si="236"/>
        <v/>
      </c>
      <c r="L2507" s="16" t="str" cm="1">
        <f t="array" ref="L2507">IF(E2507="","",_xlfn.IFS(E2507=18,40,E2507=16,3,E2507=10,10))</f>
        <v/>
      </c>
      <c r="M2507" s="22" t="str">
        <f>IF(E2507=18,'Lay Out'!D2507,IF(E2507=10,'Lay Out'!D2507,IF(E2507=16,'Lay Out'!D2507,"")))</f>
        <v/>
      </c>
      <c r="N2507" s="16" t="str">
        <f>IF(K2507=1,'Lay Out'!G2507,"")</f>
        <v/>
      </c>
      <c r="O2507" s="23" t="str">
        <f>IF(K2507=1,'Lay Out'!$J$25,"")</f>
        <v/>
      </c>
      <c r="P2507">
        <f t="shared" si="237"/>
        <v>90646</v>
      </c>
      <c r="Q2507" s="16" t="str">
        <f>IF(K2507=1,'Lay Out'!F2507,"")</f>
        <v/>
      </c>
    </row>
    <row r="2508" spans="1:17" ht="14.4">
      <c r="A2508" t="str">
        <f>IF(C2508="no",_xlfn.XLOOKUP(D2508,'BASE BANCOS'!B:B,'BASE BANCOS'!C:C,"",0,1),IF(C2508&gt;2,_xlfn.XLOOKUP(D2508,'BASE BANCOS'!A:A,'BASE BANCOS'!C:C,"",0,1),""))</f>
        <v/>
      </c>
      <c r="B2508" s="16" t="str">
        <f>_xlfn.XLOOKUP(A2508,'BASE BANCOS'!C:C,'BASE BANCOS'!B:B,"",0,1)</f>
        <v/>
      </c>
      <c r="C2508" t="str">
        <f t="shared" si="239"/>
        <v/>
      </c>
      <c r="D2508" s="16">
        <f t="shared" si="238"/>
        <v>0</v>
      </c>
      <c r="E2508" t="str">
        <f t="shared" si="234"/>
        <v/>
      </c>
      <c r="F2508" s="21" t="str">
        <f>IF('Lay Out'!A2508&gt;1,'Lay Out'!C2508,"")</f>
        <v/>
      </c>
      <c r="G2508">
        <f>'Lay Out'!E2508</f>
        <v>0</v>
      </c>
      <c r="H2508" s="16" t="str">
        <f ca="1">IF('Lay Out'!A2508&gt;3,CONCATENATE('Lay Out'!A2508,RANDBETWEEN(1,99999)),(""))</f>
        <v/>
      </c>
      <c r="I2508" s="16" t="str">
        <f>IF('Lay Out'!A2508&gt;1,'Lay Out'!B2508,"")</f>
        <v/>
      </c>
      <c r="J2508" s="16" t="str">
        <f t="shared" si="235"/>
        <v/>
      </c>
      <c r="K2508" s="16" t="str">
        <f t="shared" si="236"/>
        <v/>
      </c>
      <c r="L2508" s="16" t="str" cm="1">
        <f t="array" ref="L2508">IF(E2508="","",_xlfn.IFS(E2508=18,40,E2508=16,3,E2508=10,10))</f>
        <v/>
      </c>
      <c r="M2508" s="22" t="str">
        <f>IF(E2508=18,'Lay Out'!D2508,IF(E2508=10,'Lay Out'!D2508,IF(E2508=16,'Lay Out'!D2508,"")))</f>
        <v/>
      </c>
      <c r="N2508" s="16" t="str">
        <f>IF(K2508=1,'Lay Out'!G2508,"")</f>
        <v/>
      </c>
      <c r="O2508" s="23" t="str">
        <f>IF(K2508=1,'Lay Out'!$J$25,"")</f>
        <v/>
      </c>
      <c r="P2508">
        <f t="shared" si="237"/>
        <v>90646</v>
      </c>
      <c r="Q2508" s="16" t="str">
        <f>IF(K2508=1,'Lay Out'!F2508,"")</f>
        <v/>
      </c>
    </row>
    <row r="2509" spans="1:17" ht="14.4">
      <c r="A2509" t="str">
        <f>IF(C2509="no",_xlfn.XLOOKUP(D2509,'BASE BANCOS'!B:B,'BASE BANCOS'!C:C,"",0,1),IF(C2509&gt;2,_xlfn.XLOOKUP(D2509,'BASE BANCOS'!A:A,'BASE BANCOS'!C:C,"",0,1),""))</f>
        <v/>
      </c>
      <c r="B2509" s="16" t="str">
        <f>_xlfn.XLOOKUP(A2509,'BASE BANCOS'!C:C,'BASE BANCOS'!B:B,"",0,1)</f>
        <v/>
      </c>
      <c r="C2509" t="str">
        <f t="shared" si="239"/>
        <v/>
      </c>
      <c r="D2509" s="16">
        <f t="shared" si="238"/>
        <v>0</v>
      </c>
      <c r="E2509" t="str">
        <f t="shared" si="234"/>
        <v/>
      </c>
      <c r="F2509" s="21" t="str">
        <f>IF('Lay Out'!A2509&gt;1,'Lay Out'!C2509,"")</f>
        <v/>
      </c>
      <c r="G2509">
        <f>'Lay Out'!E2509</f>
        <v>0</v>
      </c>
      <c r="H2509" s="16" t="str">
        <f ca="1">IF('Lay Out'!A2509&gt;3,CONCATENATE('Lay Out'!A2509,RANDBETWEEN(1,99999)),(""))</f>
        <v/>
      </c>
      <c r="I2509" s="16" t="str">
        <f>IF('Lay Out'!A2509&gt;1,'Lay Out'!B2509,"")</f>
        <v/>
      </c>
      <c r="J2509" s="16" t="str">
        <f t="shared" si="235"/>
        <v/>
      </c>
      <c r="K2509" s="16" t="str">
        <f t="shared" si="236"/>
        <v/>
      </c>
      <c r="L2509" s="16" t="str" cm="1">
        <f t="array" ref="L2509">IF(E2509="","",_xlfn.IFS(E2509=18,40,E2509=16,3,E2509=10,10))</f>
        <v/>
      </c>
      <c r="M2509" s="22" t="str">
        <f>IF(E2509=18,'Lay Out'!D2509,IF(E2509=10,'Lay Out'!D2509,IF(E2509=16,'Lay Out'!D2509,"")))</f>
        <v/>
      </c>
      <c r="N2509" s="16" t="str">
        <f>IF(K2509=1,'Lay Out'!G2509,"")</f>
        <v/>
      </c>
      <c r="O2509" s="23" t="str">
        <f>IF(K2509=1,'Lay Out'!$J$25,"")</f>
        <v/>
      </c>
      <c r="P2509">
        <f t="shared" si="237"/>
        <v>90646</v>
      </c>
      <c r="Q2509" s="16" t="str">
        <f>IF(K2509=1,'Lay Out'!F2509,"")</f>
        <v/>
      </c>
    </row>
    <row r="2510" spans="1:17" ht="14.4">
      <c r="A2510" t="str">
        <f>IF(C2510="no",_xlfn.XLOOKUP(D2510,'BASE BANCOS'!B:B,'BASE BANCOS'!C:C,"",0,1),IF(C2510&gt;2,_xlfn.XLOOKUP(D2510,'BASE BANCOS'!A:A,'BASE BANCOS'!C:C,"",0,1),""))</f>
        <v/>
      </c>
      <c r="B2510" s="16" t="str">
        <f>_xlfn.XLOOKUP(A2510,'BASE BANCOS'!C:C,'BASE BANCOS'!B:B,"",0,1)</f>
        <v/>
      </c>
      <c r="C2510" t="str">
        <f t="shared" si="239"/>
        <v/>
      </c>
      <c r="D2510" s="16">
        <f t="shared" si="238"/>
        <v>0</v>
      </c>
      <c r="E2510" t="str">
        <f t="shared" si="234"/>
        <v/>
      </c>
      <c r="F2510" s="21" t="str">
        <f>IF('Lay Out'!A2510&gt;1,'Lay Out'!C2510,"")</f>
        <v/>
      </c>
      <c r="G2510">
        <f>'Lay Out'!E2510</f>
        <v>0</v>
      </c>
      <c r="H2510" s="16" t="str">
        <f ca="1">IF('Lay Out'!A2510&gt;3,CONCATENATE('Lay Out'!A2510,RANDBETWEEN(1,99999)),(""))</f>
        <v/>
      </c>
      <c r="I2510" s="16" t="str">
        <f>IF('Lay Out'!A2510&gt;1,'Lay Out'!B2510,"")</f>
        <v/>
      </c>
      <c r="J2510" s="16" t="str">
        <f t="shared" si="235"/>
        <v/>
      </c>
      <c r="K2510" s="16" t="str">
        <f t="shared" si="236"/>
        <v/>
      </c>
      <c r="L2510" s="16" t="str" cm="1">
        <f t="array" ref="L2510">IF(E2510="","",_xlfn.IFS(E2510=18,40,E2510=16,3,E2510=10,10))</f>
        <v/>
      </c>
      <c r="M2510" s="22" t="str">
        <f>IF(E2510=18,'Lay Out'!D2510,IF(E2510=10,'Lay Out'!D2510,IF(E2510=16,'Lay Out'!D2510,"")))</f>
        <v/>
      </c>
      <c r="N2510" s="16" t="str">
        <f>IF(K2510=1,'Lay Out'!G2510,"")</f>
        <v/>
      </c>
      <c r="O2510" s="23" t="str">
        <f>IF(K2510=1,'Lay Out'!$J$25,"")</f>
        <v/>
      </c>
      <c r="P2510">
        <f t="shared" si="237"/>
        <v>90646</v>
      </c>
      <c r="Q2510" s="16" t="str">
        <f>IF(K2510=1,'Lay Out'!F2510,"")</f>
        <v/>
      </c>
    </row>
    <row r="2511" spans="1:17" ht="14.4">
      <c r="A2511" t="str">
        <f>IF(C2511="no",_xlfn.XLOOKUP(D2511,'BASE BANCOS'!B:B,'BASE BANCOS'!C:C,"",0,1),IF(C2511&gt;2,_xlfn.XLOOKUP(D2511,'BASE BANCOS'!A:A,'BASE BANCOS'!C:C,"",0,1),""))</f>
        <v/>
      </c>
      <c r="B2511" s="16" t="str">
        <f>_xlfn.XLOOKUP(A2511,'BASE BANCOS'!C:C,'BASE BANCOS'!B:B,"",0,1)</f>
        <v/>
      </c>
      <c r="C2511" t="str">
        <f t="shared" si="239"/>
        <v/>
      </c>
      <c r="D2511" s="16">
        <f t="shared" si="238"/>
        <v>0</v>
      </c>
      <c r="E2511" t="str">
        <f t="shared" si="234"/>
        <v/>
      </c>
      <c r="F2511" s="21" t="str">
        <f>IF('Lay Out'!A2511&gt;1,'Lay Out'!C2511,"")</f>
        <v/>
      </c>
      <c r="G2511">
        <f>'Lay Out'!E2511</f>
        <v>0</v>
      </c>
      <c r="H2511" s="16" t="str">
        <f ca="1">IF('Lay Out'!A2511&gt;3,CONCATENATE('Lay Out'!A2511,RANDBETWEEN(1,99999)),(""))</f>
        <v/>
      </c>
      <c r="I2511" s="16" t="str">
        <f>IF('Lay Out'!A2511&gt;1,'Lay Out'!B2511,"")</f>
        <v/>
      </c>
      <c r="J2511" s="16" t="str">
        <f t="shared" si="235"/>
        <v/>
      </c>
      <c r="K2511" s="16" t="str">
        <f t="shared" si="236"/>
        <v/>
      </c>
      <c r="L2511" s="16" t="str" cm="1">
        <f t="array" ref="L2511">IF(E2511="","",_xlfn.IFS(E2511=18,40,E2511=16,3,E2511=10,10))</f>
        <v/>
      </c>
      <c r="M2511" s="22" t="str">
        <f>IF(E2511=18,'Lay Out'!D2511,IF(E2511=10,'Lay Out'!D2511,IF(E2511=16,'Lay Out'!D2511,"")))</f>
        <v/>
      </c>
      <c r="N2511" s="16" t="str">
        <f>IF(K2511=1,'Lay Out'!G2511,"")</f>
        <v/>
      </c>
      <c r="O2511" s="23" t="str">
        <f>IF(K2511=1,'Lay Out'!$J$25,"")</f>
        <v/>
      </c>
      <c r="P2511">
        <f t="shared" si="237"/>
        <v>90646</v>
      </c>
      <c r="Q2511" s="16" t="str">
        <f>IF(K2511=1,'Lay Out'!F2511,"")</f>
        <v/>
      </c>
    </row>
    <row r="2512" spans="1:17" ht="14.4">
      <c r="A2512" t="str">
        <f>IF(C2512="no",_xlfn.XLOOKUP(D2512,'BASE BANCOS'!B:B,'BASE BANCOS'!C:C,"",0,1),IF(C2512&gt;2,_xlfn.XLOOKUP(D2512,'BASE BANCOS'!A:A,'BASE BANCOS'!C:C,"",0,1),""))</f>
        <v/>
      </c>
      <c r="B2512" s="16" t="str">
        <f>_xlfn.XLOOKUP(A2512,'BASE BANCOS'!C:C,'BASE BANCOS'!B:B,"",0,1)</f>
        <v/>
      </c>
      <c r="C2512" t="str">
        <f t="shared" si="239"/>
        <v/>
      </c>
      <c r="D2512" s="16">
        <f t="shared" si="238"/>
        <v>0</v>
      </c>
      <c r="E2512" t="str">
        <f t="shared" si="234"/>
        <v/>
      </c>
      <c r="F2512" s="21" t="str">
        <f>IF('Lay Out'!A2512&gt;1,'Lay Out'!C2512,"")</f>
        <v/>
      </c>
      <c r="G2512">
        <f>'Lay Out'!E2512</f>
        <v>0</v>
      </c>
      <c r="H2512" s="16" t="str">
        <f ca="1">IF('Lay Out'!A2512&gt;3,CONCATENATE('Lay Out'!A2512,RANDBETWEEN(1,99999)),(""))</f>
        <v/>
      </c>
      <c r="I2512" s="16" t="str">
        <f>IF('Lay Out'!A2512&gt;1,'Lay Out'!B2512,"")</f>
        <v/>
      </c>
      <c r="J2512" s="16" t="str">
        <f t="shared" si="235"/>
        <v/>
      </c>
      <c r="K2512" s="16" t="str">
        <f t="shared" si="236"/>
        <v/>
      </c>
      <c r="L2512" s="16" t="str" cm="1">
        <f t="array" ref="L2512">IF(E2512="","",_xlfn.IFS(E2512=18,40,E2512=16,3,E2512=10,10))</f>
        <v/>
      </c>
      <c r="M2512" s="22" t="str">
        <f>IF(E2512=18,'Lay Out'!D2512,IF(E2512=10,'Lay Out'!D2512,IF(E2512=16,'Lay Out'!D2512,"")))</f>
        <v/>
      </c>
      <c r="N2512" s="16" t="str">
        <f>IF(K2512=1,'Lay Out'!G2512,"")</f>
        <v/>
      </c>
      <c r="O2512" s="23" t="str">
        <f>IF(K2512=1,'Lay Out'!$J$25,"")</f>
        <v/>
      </c>
      <c r="P2512">
        <f t="shared" si="237"/>
        <v>90646</v>
      </c>
      <c r="Q2512" s="16" t="str">
        <f>IF(K2512=1,'Lay Out'!F2512,"")</f>
        <v/>
      </c>
    </row>
    <row r="2513" spans="1:17" ht="14.4">
      <c r="A2513" t="str">
        <f>IF(C2513="no",_xlfn.XLOOKUP(D2513,'BASE BANCOS'!B:B,'BASE BANCOS'!C:C,"",0,1),IF(C2513&gt;2,_xlfn.XLOOKUP(D2513,'BASE BANCOS'!A:A,'BASE BANCOS'!C:C,"",0,1),""))</f>
        <v/>
      </c>
      <c r="B2513" s="16" t="str">
        <f>_xlfn.XLOOKUP(A2513,'BASE BANCOS'!C:C,'BASE BANCOS'!B:B,"",0,1)</f>
        <v/>
      </c>
      <c r="C2513" t="str">
        <f t="shared" si="239"/>
        <v/>
      </c>
      <c r="D2513" s="16">
        <f t="shared" si="238"/>
        <v>0</v>
      </c>
      <c r="E2513" t="str">
        <f t="shared" si="234"/>
        <v/>
      </c>
      <c r="F2513" s="21" t="str">
        <f>IF('Lay Out'!A2513&gt;1,'Lay Out'!C2513,"")</f>
        <v/>
      </c>
      <c r="G2513">
        <f>'Lay Out'!E2513</f>
        <v>0</v>
      </c>
      <c r="H2513" s="16" t="str">
        <f ca="1">IF('Lay Out'!A2513&gt;3,CONCATENATE('Lay Out'!A2513,RANDBETWEEN(1,99999)),(""))</f>
        <v/>
      </c>
      <c r="I2513" s="16" t="str">
        <f>IF('Lay Out'!A2513&gt;1,'Lay Out'!B2513,"")</f>
        <v/>
      </c>
      <c r="J2513" s="16" t="str">
        <f t="shared" si="235"/>
        <v/>
      </c>
      <c r="K2513" s="16" t="str">
        <f t="shared" si="236"/>
        <v/>
      </c>
      <c r="L2513" s="16" t="str" cm="1">
        <f t="array" ref="L2513">IF(E2513="","",_xlfn.IFS(E2513=18,40,E2513=16,3,E2513=10,10))</f>
        <v/>
      </c>
      <c r="M2513" s="22" t="str">
        <f>IF(E2513=18,'Lay Out'!D2513,IF(E2513=10,'Lay Out'!D2513,IF(E2513=16,'Lay Out'!D2513,"")))</f>
        <v/>
      </c>
      <c r="N2513" s="16" t="str">
        <f>IF(K2513=1,'Lay Out'!G2513,"")</f>
        <v/>
      </c>
      <c r="O2513" s="23" t="str">
        <f>IF(K2513=1,'Lay Out'!$J$25,"")</f>
        <v/>
      </c>
      <c r="P2513">
        <f t="shared" si="237"/>
        <v>90646</v>
      </c>
      <c r="Q2513" s="16" t="str">
        <f>IF(K2513=1,'Lay Out'!F2513,"")</f>
        <v/>
      </c>
    </row>
    <row r="2514" spans="1:17" ht="14.4">
      <c r="A2514" t="str">
        <f>IF(C2514="no",_xlfn.XLOOKUP(D2514,'BASE BANCOS'!B:B,'BASE BANCOS'!C:C,"",0,1),IF(C2514&gt;2,_xlfn.XLOOKUP(D2514,'BASE BANCOS'!A:A,'BASE BANCOS'!C:C,"",0,1),""))</f>
        <v/>
      </c>
      <c r="B2514" s="16" t="str">
        <f>_xlfn.XLOOKUP(A2514,'BASE BANCOS'!C:C,'BASE BANCOS'!B:B,"",0,1)</f>
        <v/>
      </c>
      <c r="C2514" t="str">
        <f t="shared" si="239"/>
        <v/>
      </c>
      <c r="D2514" s="16">
        <f t="shared" si="238"/>
        <v>0</v>
      </c>
      <c r="E2514" t="str">
        <f t="shared" si="234"/>
        <v/>
      </c>
      <c r="F2514" s="21" t="str">
        <f>IF('Lay Out'!A2514&gt;1,'Lay Out'!C2514,"")</f>
        <v/>
      </c>
      <c r="G2514">
        <f>'Lay Out'!E2514</f>
        <v>0</v>
      </c>
      <c r="H2514" s="16" t="str">
        <f ca="1">IF('Lay Out'!A2514&gt;3,CONCATENATE('Lay Out'!A2514,RANDBETWEEN(1,99999)),(""))</f>
        <v/>
      </c>
      <c r="I2514" s="16" t="str">
        <f>IF('Lay Out'!A2514&gt;1,'Lay Out'!B2514,"")</f>
        <v/>
      </c>
      <c r="J2514" s="16" t="str">
        <f t="shared" si="235"/>
        <v/>
      </c>
      <c r="K2514" s="16" t="str">
        <f t="shared" si="236"/>
        <v/>
      </c>
      <c r="L2514" s="16" t="str" cm="1">
        <f t="array" ref="L2514">IF(E2514="","",_xlfn.IFS(E2514=18,40,E2514=16,3,E2514=10,10))</f>
        <v/>
      </c>
      <c r="M2514" s="22" t="str">
        <f>IF(E2514=18,'Lay Out'!D2514,IF(E2514=10,'Lay Out'!D2514,IF(E2514=16,'Lay Out'!D2514,"")))</f>
        <v/>
      </c>
      <c r="N2514" s="16" t="str">
        <f>IF(K2514=1,'Lay Out'!G2514,"")</f>
        <v/>
      </c>
      <c r="O2514" s="23" t="str">
        <f>IF(K2514=1,'Lay Out'!$J$25,"")</f>
        <v/>
      </c>
      <c r="P2514">
        <f t="shared" si="237"/>
        <v>90646</v>
      </c>
      <c r="Q2514" s="16" t="str">
        <f>IF(K2514=1,'Lay Out'!F2514,"")</f>
        <v/>
      </c>
    </row>
    <row r="2515" spans="1:17" ht="14.4">
      <c r="A2515" t="str">
        <f>IF(C2515="no",_xlfn.XLOOKUP(D2515,'BASE BANCOS'!B:B,'BASE BANCOS'!C:C,"",0,1),IF(C2515&gt;2,_xlfn.XLOOKUP(D2515,'BASE BANCOS'!A:A,'BASE BANCOS'!C:C,"",0,1),""))</f>
        <v/>
      </c>
      <c r="B2515" s="16" t="str">
        <f>_xlfn.XLOOKUP(A2515,'BASE BANCOS'!C:C,'BASE BANCOS'!B:B,"",0,1)</f>
        <v/>
      </c>
      <c r="C2515" t="str">
        <f t="shared" si="239"/>
        <v/>
      </c>
      <c r="D2515" s="16">
        <f t="shared" si="238"/>
        <v>0</v>
      </c>
      <c r="E2515" t="str">
        <f t="shared" si="234"/>
        <v/>
      </c>
      <c r="F2515" s="21" t="str">
        <f>IF('Lay Out'!A2515&gt;1,'Lay Out'!C2515,"")</f>
        <v/>
      </c>
      <c r="G2515">
        <f>'Lay Out'!E2515</f>
        <v>0</v>
      </c>
      <c r="H2515" s="16" t="str">
        <f ca="1">IF('Lay Out'!A2515&gt;3,CONCATENATE('Lay Out'!A2515,RANDBETWEEN(1,99999)),(""))</f>
        <v/>
      </c>
      <c r="I2515" s="16" t="str">
        <f>IF('Lay Out'!A2515&gt;1,'Lay Out'!B2515,"")</f>
        <v/>
      </c>
      <c r="J2515" s="16" t="str">
        <f t="shared" si="235"/>
        <v/>
      </c>
      <c r="K2515" s="16" t="str">
        <f t="shared" si="236"/>
        <v/>
      </c>
      <c r="L2515" s="16" t="str" cm="1">
        <f t="array" ref="L2515">IF(E2515="","",_xlfn.IFS(E2515=18,40,E2515=16,3,E2515=10,10))</f>
        <v/>
      </c>
      <c r="M2515" s="22" t="str">
        <f>IF(E2515=18,'Lay Out'!D2515,IF(E2515=10,'Lay Out'!D2515,IF(E2515=16,'Lay Out'!D2515,"")))</f>
        <v/>
      </c>
      <c r="N2515" s="16" t="str">
        <f>IF(K2515=1,'Lay Out'!G2515,"")</f>
        <v/>
      </c>
      <c r="O2515" s="23" t="str">
        <f>IF(K2515=1,'Lay Out'!$J$25,"")</f>
        <v/>
      </c>
      <c r="P2515">
        <f t="shared" si="237"/>
        <v>90646</v>
      </c>
      <c r="Q2515" s="16" t="str">
        <f>IF(K2515=1,'Lay Out'!F2515,"")</f>
        <v/>
      </c>
    </row>
    <row r="2516" spans="1:17" ht="14.4">
      <c r="A2516" t="str">
        <f>IF(C2516="no",_xlfn.XLOOKUP(D2516,'BASE BANCOS'!B:B,'BASE BANCOS'!C:C,"",0,1),IF(C2516&gt;2,_xlfn.XLOOKUP(D2516,'BASE BANCOS'!A:A,'BASE BANCOS'!C:C,"",0,1),""))</f>
        <v/>
      </c>
      <c r="B2516" s="16" t="str">
        <f>_xlfn.XLOOKUP(A2516,'BASE BANCOS'!C:C,'BASE BANCOS'!B:B,"",0,1)</f>
        <v/>
      </c>
      <c r="C2516" t="str">
        <f t="shared" si="239"/>
        <v/>
      </c>
      <c r="D2516" s="16">
        <f t="shared" si="238"/>
        <v>0</v>
      </c>
      <c r="E2516" t="str">
        <f t="shared" si="234"/>
        <v/>
      </c>
      <c r="F2516" s="21" t="str">
        <f>IF('Lay Out'!A2516&gt;1,'Lay Out'!C2516,"")</f>
        <v/>
      </c>
      <c r="G2516">
        <f>'Lay Out'!E2516</f>
        <v>0</v>
      </c>
      <c r="H2516" s="16" t="str">
        <f ca="1">IF('Lay Out'!A2516&gt;3,CONCATENATE('Lay Out'!A2516,RANDBETWEEN(1,99999)),(""))</f>
        <v/>
      </c>
      <c r="I2516" s="16" t="str">
        <f>IF('Lay Out'!A2516&gt;1,'Lay Out'!B2516,"")</f>
        <v/>
      </c>
      <c r="J2516" s="16" t="str">
        <f t="shared" si="235"/>
        <v/>
      </c>
      <c r="K2516" s="16" t="str">
        <f t="shared" si="236"/>
        <v/>
      </c>
      <c r="L2516" s="16" t="str" cm="1">
        <f t="array" ref="L2516">IF(E2516="","",_xlfn.IFS(E2516=18,40,E2516=16,3,E2516=10,10))</f>
        <v/>
      </c>
      <c r="M2516" s="22" t="str">
        <f>IF(E2516=18,'Lay Out'!D2516,IF(E2516=10,'Lay Out'!D2516,IF(E2516=16,'Lay Out'!D2516,"")))</f>
        <v/>
      </c>
      <c r="N2516" s="16" t="str">
        <f>IF(K2516=1,'Lay Out'!G2516,"")</f>
        <v/>
      </c>
      <c r="O2516" s="23" t="str">
        <f>IF(K2516=1,'Lay Out'!$J$25,"")</f>
        <v/>
      </c>
      <c r="P2516">
        <f t="shared" si="237"/>
        <v>90646</v>
      </c>
      <c r="Q2516" s="16" t="str">
        <f>IF(K2516=1,'Lay Out'!F2516,"")</f>
        <v/>
      </c>
    </row>
    <row r="2517" spans="1:17" ht="14.4">
      <c r="A2517" t="str">
        <f>IF(C2517="no",_xlfn.XLOOKUP(D2517,'BASE BANCOS'!B:B,'BASE BANCOS'!C:C,"",0,1),IF(C2517&gt;2,_xlfn.XLOOKUP(D2517,'BASE BANCOS'!A:A,'BASE BANCOS'!C:C,"",0,1),""))</f>
        <v/>
      </c>
      <c r="B2517" s="16" t="str">
        <f>_xlfn.XLOOKUP(A2517,'BASE BANCOS'!C:C,'BASE BANCOS'!B:B,"",0,1)</f>
        <v/>
      </c>
      <c r="C2517" t="str">
        <f t="shared" si="239"/>
        <v/>
      </c>
      <c r="D2517" s="16">
        <f t="shared" si="238"/>
        <v>0</v>
      </c>
      <c r="E2517" t="str">
        <f t="shared" si="234"/>
        <v/>
      </c>
      <c r="F2517" s="21" t="str">
        <f>IF('Lay Out'!A2517&gt;1,'Lay Out'!C2517,"")</f>
        <v/>
      </c>
      <c r="G2517">
        <f>'Lay Out'!E2517</f>
        <v>0</v>
      </c>
      <c r="H2517" s="16" t="str">
        <f ca="1">IF('Lay Out'!A2517&gt;3,CONCATENATE('Lay Out'!A2517,RANDBETWEEN(1,99999)),(""))</f>
        <v/>
      </c>
      <c r="I2517" s="16" t="str">
        <f>IF('Lay Out'!A2517&gt;1,'Lay Out'!B2517,"")</f>
        <v/>
      </c>
      <c r="J2517" s="16" t="str">
        <f t="shared" si="235"/>
        <v/>
      </c>
      <c r="K2517" s="16" t="str">
        <f t="shared" si="236"/>
        <v/>
      </c>
      <c r="L2517" s="16" t="str" cm="1">
        <f t="array" ref="L2517">IF(E2517="","",_xlfn.IFS(E2517=18,40,E2517=16,3,E2517=10,10))</f>
        <v/>
      </c>
      <c r="M2517" s="22" t="str">
        <f>IF(E2517=18,'Lay Out'!D2517,IF(E2517=10,'Lay Out'!D2517,IF(E2517=16,'Lay Out'!D2517,"")))</f>
        <v/>
      </c>
      <c r="N2517" s="16" t="str">
        <f>IF(K2517=1,'Lay Out'!G2517,"")</f>
        <v/>
      </c>
      <c r="O2517" s="23" t="str">
        <f>IF(K2517=1,'Lay Out'!$J$25,"")</f>
        <v/>
      </c>
      <c r="P2517">
        <f t="shared" si="237"/>
        <v>90646</v>
      </c>
      <c r="Q2517" s="16" t="str">
        <f>IF(K2517=1,'Lay Out'!F2517,"")</f>
        <v/>
      </c>
    </row>
    <row r="2518" spans="1:17" ht="14.4">
      <c r="A2518" t="str">
        <f>IF(C2518="no",_xlfn.XLOOKUP(D2518,'BASE BANCOS'!B:B,'BASE BANCOS'!C:C,"",0,1),IF(C2518&gt;2,_xlfn.XLOOKUP(D2518,'BASE BANCOS'!A:A,'BASE BANCOS'!C:C,"",0,1),""))</f>
        <v/>
      </c>
      <c r="B2518" s="16" t="str">
        <f>_xlfn.XLOOKUP(A2518,'BASE BANCOS'!C:C,'BASE BANCOS'!B:B,"",0,1)</f>
        <v/>
      </c>
      <c r="C2518" t="str">
        <f t="shared" si="239"/>
        <v/>
      </c>
      <c r="D2518" s="16">
        <f t="shared" si="238"/>
        <v>0</v>
      </c>
      <c r="E2518" t="str">
        <f t="shared" si="234"/>
        <v/>
      </c>
      <c r="F2518" s="21" t="str">
        <f>IF('Lay Out'!A2518&gt;1,'Lay Out'!C2518,"")</f>
        <v/>
      </c>
      <c r="G2518">
        <f>'Lay Out'!E2518</f>
        <v>0</v>
      </c>
      <c r="H2518" s="16" t="str">
        <f ca="1">IF('Lay Out'!A2518&gt;3,CONCATENATE('Lay Out'!A2518,RANDBETWEEN(1,99999)),(""))</f>
        <v/>
      </c>
      <c r="I2518" s="16" t="str">
        <f>IF('Lay Out'!A2518&gt;1,'Lay Out'!B2518,"")</f>
        <v/>
      </c>
      <c r="J2518" s="16" t="str">
        <f t="shared" si="235"/>
        <v/>
      </c>
      <c r="K2518" s="16" t="str">
        <f t="shared" si="236"/>
        <v/>
      </c>
      <c r="L2518" s="16" t="str" cm="1">
        <f t="array" ref="L2518">IF(E2518="","",_xlfn.IFS(E2518=18,40,E2518=16,3,E2518=10,10))</f>
        <v/>
      </c>
      <c r="M2518" s="22" t="str">
        <f>IF(E2518=18,'Lay Out'!D2518,IF(E2518=10,'Lay Out'!D2518,IF(E2518=16,'Lay Out'!D2518,"")))</f>
        <v/>
      </c>
      <c r="N2518" s="16" t="str">
        <f>IF(K2518=1,'Lay Out'!G2518,"")</f>
        <v/>
      </c>
      <c r="O2518" s="23" t="str">
        <f>IF(K2518=1,'Lay Out'!$J$25,"")</f>
        <v/>
      </c>
      <c r="P2518">
        <f t="shared" si="237"/>
        <v>90646</v>
      </c>
      <c r="Q2518" s="16" t="str">
        <f>IF(K2518=1,'Lay Out'!F2518,"")</f>
        <v/>
      </c>
    </row>
    <row r="2519" spans="1:17" ht="14.4">
      <c r="A2519" t="str">
        <f>IF(C2519="no",_xlfn.XLOOKUP(D2519,'BASE BANCOS'!B:B,'BASE BANCOS'!C:C,"",0,1),IF(C2519&gt;2,_xlfn.XLOOKUP(D2519,'BASE BANCOS'!A:A,'BASE BANCOS'!C:C,"",0,1),""))</f>
        <v/>
      </c>
      <c r="B2519" s="16" t="str">
        <f>_xlfn.XLOOKUP(A2519,'BASE BANCOS'!C:C,'BASE BANCOS'!B:B,"",0,1)</f>
        <v/>
      </c>
      <c r="C2519" t="str">
        <f t="shared" si="239"/>
        <v/>
      </c>
      <c r="D2519" s="16">
        <f t="shared" si="238"/>
        <v>0</v>
      </c>
      <c r="E2519" t="str">
        <f t="shared" si="234"/>
        <v/>
      </c>
      <c r="F2519" s="21" t="str">
        <f>IF('Lay Out'!A2519&gt;1,'Lay Out'!C2519,"")</f>
        <v/>
      </c>
      <c r="G2519">
        <f>'Lay Out'!E2519</f>
        <v>0</v>
      </c>
      <c r="H2519" s="16" t="str">
        <f ca="1">IF('Lay Out'!A2519&gt;3,CONCATENATE('Lay Out'!A2519,RANDBETWEEN(1,99999)),(""))</f>
        <v/>
      </c>
      <c r="I2519" s="16" t="str">
        <f>IF('Lay Out'!A2519&gt;1,'Lay Out'!B2519,"")</f>
        <v/>
      </c>
      <c r="J2519" s="16" t="str">
        <f t="shared" si="235"/>
        <v/>
      </c>
      <c r="K2519" s="16" t="str">
        <f t="shared" si="236"/>
        <v/>
      </c>
      <c r="L2519" s="16" t="str" cm="1">
        <f t="array" ref="L2519">IF(E2519="","",_xlfn.IFS(E2519=18,40,E2519=16,3,E2519=10,10))</f>
        <v/>
      </c>
      <c r="M2519" s="22" t="str">
        <f>IF(E2519=18,'Lay Out'!D2519,IF(E2519=10,'Lay Out'!D2519,IF(E2519=16,'Lay Out'!D2519,"")))</f>
        <v/>
      </c>
      <c r="N2519" s="16" t="str">
        <f>IF(K2519=1,'Lay Out'!G2519,"")</f>
        <v/>
      </c>
      <c r="O2519" s="23" t="str">
        <f>IF(K2519=1,'Lay Out'!$J$25,"")</f>
        <v/>
      </c>
      <c r="P2519">
        <f t="shared" si="237"/>
        <v>90646</v>
      </c>
      <c r="Q2519" s="16" t="str">
        <f>IF(K2519=1,'Lay Out'!F2519,"")</f>
        <v/>
      </c>
    </row>
    <row r="2520" spans="1:17" ht="14.4">
      <c r="A2520" t="str">
        <f>IF(C2520="no",_xlfn.XLOOKUP(D2520,'BASE BANCOS'!B:B,'BASE BANCOS'!C:C,"",0,1),IF(C2520&gt;2,_xlfn.XLOOKUP(D2520,'BASE BANCOS'!A:A,'BASE BANCOS'!C:C,"",0,1),""))</f>
        <v/>
      </c>
      <c r="B2520" s="16" t="str">
        <f>_xlfn.XLOOKUP(A2520,'BASE BANCOS'!C:C,'BASE BANCOS'!B:B,"",0,1)</f>
        <v/>
      </c>
      <c r="C2520" t="str">
        <f t="shared" si="239"/>
        <v/>
      </c>
      <c r="D2520" s="16">
        <f t="shared" si="238"/>
        <v>0</v>
      </c>
      <c r="E2520" t="str">
        <f t="shared" si="234"/>
        <v/>
      </c>
      <c r="F2520" s="21" t="str">
        <f>IF('Lay Out'!A2520&gt;1,'Lay Out'!C2520,"")</f>
        <v/>
      </c>
      <c r="G2520">
        <f>'Lay Out'!E2520</f>
        <v>0</v>
      </c>
      <c r="H2520" s="16" t="str">
        <f ca="1">IF('Lay Out'!A2520&gt;3,CONCATENATE('Lay Out'!A2520,RANDBETWEEN(1,99999)),(""))</f>
        <v/>
      </c>
      <c r="I2520" s="16" t="str">
        <f>IF('Lay Out'!A2520&gt;1,'Lay Out'!B2520,"")</f>
        <v/>
      </c>
      <c r="J2520" s="16" t="str">
        <f t="shared" si="235"/>
        <v/>
      </c>
      <c r="K2520" s="16" t="str">
        <f t="shared" si="236"/>
        <v/>
      </c>
      <c r="L2520" s="16" t="str" cm="1">
        <f t="array" ref="L2520">IF(E2520="","",_xlfn.IFS(E2520=18,40,E2520=16,3,E2520=10,10))</f>
        <v/>
      </c>
      <c r="M2520" s="22" t="str">
        <f>IF(E2520=18,'Lay Out'!D2520,IF(E2520=10,'Lay Out'!D2520,IF(E2520=16,'Lay Out'!D2520,"")))</f>
        <v/>
      </c>
      <c r="N2520" s="16" t="str">
        <f>IF(K2520=1,'Lay Out'!G2520,"")</f>
        <v/>
      </c>
      <c r="O2520" s="23" t="str">
        <f>IF(K2520=1,'Lay Out'!$J$25,"")</f>
        <v/>
      </c>
      <c r="P2520">
        <f t="shared" si="237"/>
        <v>90646</v>
      </c>
      <c r="Q2520" s="16" t="str">
        <f>IF(K2520=1,'Lay Out'!F2520,"")</f>
        <v/>
      </c>
    </row>
    <row r="2521" spans="1:17" ht="14.4">
      <c r="A2521" t="str">
        <f>IF(C2521="no",_xlfn.XLOOKUP(D2521,'BASE BANCOS'!B:B,'BASE BANCOS'!C:C,"",0,1),IF(C2521&gt;2,_xlfn.XLOOKUP(D2521,'BASE BANCOS'!A:A,'BASE BANCOS'!C:C,"",0,1),""))</f>
        <v/>
      </c>
      <c r="B2521" s="16" t="str">
        <f>_xlfn.XLOOKUP(A2521,'BASE BANCOS'!C:C,'BASE BANCOS'!B:B,"",0,1)</f>
        <v/>
      </c>
      <c r="C2521" t="str">
        <f t="shared" si="239"/>
        <v/>
      </c>
      <c r="D2521" s="16">
        <f t="shared" si="238"/>
        <v>0</v>
      </c>
      <c r="E2521" t="str">
        <f t="shared" si="234"/>
        <v/>
      </c>
      <c r="F2521" s="21" t="str">
        <f>IF('Lay Out'!A2521&gt;1,'Lay Out'!C2521,"")</f>
        <v/>
      </c>
      <c r="G2521">
        <f>'Lay Out'!E2521</f>
        <v>0</v>
      </c>
      <c r="H2521" s="16" t="str">
        <f ca="1">IF('Lay Out'!A2521&gt;3,CONCATENATE('Lay Out'!A2521,RANDBETWEEN(1,99999)),(""))</f>
        <v/>
      </c>
      <c r="I2521" s="16" t="str">
        <f>IF('Lay Out'!A2521&gt;1,'Lay Out'!B2521,"")</f>
        <v/>
      </c>
      <c r="J2521" s="16" t="str">
        <f t="shared" si="235"/>
        <v/>
      </c>
      <c r="K2521" s="16" t="str">
        <f t="shared" si="236"/>
        <v/>
      </c>
      <c r="L2521" s="16" t="str" cm="1">
        <f t="array" ref="L2521">IF(E2521="","",_xlfn.IFS(E2521=18,40,E2521=16,3,E2521=10,10))</f>
        <v/>
      </c>
      <c r="M2521" s="22" t="str">
        <f>IF(E2521=18,'Lay Out'!D2521,IF(E2521=10,'Lay Out'!D2521,IF(E2521=16,'Lay Out'!D2521,"")))</f>
        <v/>
      </c>
      <c r="N2521" s="16" t="str">
        <f>IF(K2521=1,'Lay Out'!G2521,"")</f>
        <v/>
      </c>
      <c r="O2521" s="23" t="str">
        <f>IF(K2521=1,'Lay Out'!$J$25,"")</f>
        <v/>
      </c>
      <c r="P2521">
        <f t="shared" si="237"/>
        <v>90646</v>
      </c>
      <c r="Q2521" s="16" t="str">
        <f>IF(K2521=1,'Lay Out'!F2521,"")</f>
        <v/>
      </c>
    </row>
    <row r="2522" spans="1:17" ht="14.4">
      <c r="A2522" t="str">
        <f>IF(C2522="no",_xlfn.XLOOKUP(D2522,'BASE BANCOS'!B:B,'BASE BANCOS'!C:C,"",0,1),IF(C2522&gt;2,_xlfn.XLOOKUP(D2522,'BASE BANCOS'!A:A,'BASE BANCOS'!C:C,"",0,1),""))</f>
        <v/>
      </c>
      <c r="B2522" s="16" t="str">
        <f>_xlfn.XLOOKUP(A2522,'BASE BANCOS'!C:C,'BASE BANCOS'!B:B,"",0,1)</f>
        <v/>
      </c>
      <c r="C2522" t="str">
        <f t="shared" si="239"/>
        <v/>
      </c>
      <c r="D2522" s="16">
        <f t="shared" si="238"/>
        <v>0</v>
      </c>
      <c r="E2522" t="str">
        <f t="shared" si="234"/>
        <v/>
      </c>
      <c r="F2522" s="21" t="str">
        <f>IF('Lay Out'!A2522&gt;1,'Lay Out'!C2522,"")</f>
        <v/>
      </c>
      <c r="G2522">
        <f>'Lay Out'!E2522</f>
        <v>0</v>
      </c>
      <c r="H2522" s="16" t="str">
        <f ca="1">IF('Lay Out'!A2522&gt;3,CONCATENATE('Lay Out'!A2522,RANDBETWEEN(1,99999)),(""))</f>
        <v/>
      </c>
      <c r="I2522" s="16" t="str">
        <f>IF('Lay Out'!A2522&gt;1,'Lay Out'!B2522,"")</f>
        <v/>
      </c>
      <c r="J2522" s="16" t="str">
        <f t="shared" si="235"/>
        <v/>
      </c>
      <c r="K2522" s="16" t="str">
        <f t="shared" si="236"/>
        <v/>
      </c>
      <c r="L2522" s="16" t="str" cm="1">
        <f t="array" ref="L2522">IF(E2522="","",_xlfn.IFS(E2522=18,40,E2522=16,3,E2522=10,10))</f>
        <v/>
      </c>
      <c r="M2522" s="22" t="str">
        <f>IF(E2522=18,'Lay Out'!D2522,IF(E2522=10,'Lay Out'!D2522,IF(E2522=16,'Lay Out'!D2522,"")))</f>
        <v/>
      </c>
      <c r="N2522" s="16" t="str">
        <f>IF(K2522=1,'Lay Out'!G2522,"")</f>
        <v/>
      </c>
      <c r="O2522" s="23" t="str">
        <f>IF(K2522=1,'Lay Out'!$J$25,"")</f>
        <v/>
      </c>
      <c r="P2522">
        <f t="shared" si="237"/>
        <v>90646</v>
      </c>
      <c r="Q2522" s="16" t="str">
        <f>IF(K2522=1,'Lay Out'!F2522,"")</f>
        <v/>
      </c>
    </row>
    <row r="2523" spans="1:17" ht="14.4">
      <c r="A2523" t="str">
        <f>IF(C2523="no",_xlfn.XLOOKUP(D2523,'BASE BANCOS'!B:B,'BASE BANCOS'!C:C,"",0,1),IF(C2523&gt;2,_xlfn.XLOOKUP(D2523,'BASE BANCOS'!A:A,'BASE BANCOS'!C:C,"",0,1),""))</f>
        <v/>
      </c>
      <c r="B2523" s="16" t="str">
        <f>_xlfn.XLOOKUP(A2523,'BASE BANCOS'!C:C,'BASE BANCOS'!B:B,"",0,1)</f>
        <v/>
      </c>
      <c r="C2523" t="str">
        <f t="shared" si="239"/>
        <v/>
      </c>
      <c r="D2523" s="16">
        <f t="shared" si="238"/>
        <v>0</v>
      </c>
      <c r="E2523" t="str">
        <f t="shared" si="234"/>
        <v/>
      </c>
      <c r="F2523" s="21" t="str">
        <f>IF('Lay Out'!A2523&gt;1,'Lay Out'!C2523,"")</f>
        <v/>
      </c>
      <c r="G2523">
        <f>'Lay Out'!E2523</f>
        <v>0</v>
      </c>
      <c r="H2523" s="16" t="str">
        <f ca="1">IF('Lay Out'!A2523&gt;3,CONCATENATE('Lay Out'!A2523,RANDBETWEEN(1,99999)),(""))</f>
        <v/>
      </c>
      <c r="I2523" s="16" t="str">
        <f>IF('Lay Out'!A2523&gt;1,'Lay Out'!B2523,"")</f>
        <v/>
      </c>
      <c r="J2523" s="16" t="str">
        <f t="shared" si="235"/>
        <v/>
      </c>
      <c r="K2523" s="16" t="str">
        <f t="shared" si="236"/>
        <v/>
      </c>
      <c r="L2523" s="16" t="str" cm="1">
        <f t="array" ref="L2523">IF(E2523="","",_xlfn.IFS(E2523=18,40,E2523=16,3,E2523=10,10))</f>
        <v/>
      </c>
      <c r="M2523" s="22" t="str">
        <f>IF(E2523=18,'Lay Out'!D2523,IF(E2523=10,'Lay Out'!D2523,IF(E2523=16,'Lay Out'!D2523,"")))</f>
        <v/>
      </c>
      <c r="N2523" s="16" t="str">
        <f>IF(K2523=1,'Lay Out'!G2523,"")</f>
        <v/>
      </c>
      <c r="O2523" s="23" t="str">
        <f>IF(K2523=1,'Lay Out'!$J$25,"")</f>
        <v/>
      </c>
      <c r="P2523">
        <f t="shared" si="237"/>
        <v>90646</v>
      </c>
      <c r="Q2523" s="16" t="str">
        <f>IF(K2523=1,'Lay Out'!F2523,"")</f>
        <v/>
      </c>
    </row>
    <row r="2524" spans="1:17" ht="14.4">
      <c r="A2524" t="str">
        <f>IF(C2524="no",_xlfn.XLOOKUP(D2524,'BASE BANCOS'!B:B,'BASE BANCOS'!C:C,"",0,1),IF(C2524&gt;2,_xlfn.XLOOKUP(D2524,'BASE BANCOS'!A:A,'BASE BANCOS'!C:C,"",0,1),""))</f>
        <v/>
      </c>
      <c r="B2524" s="16" t="str">
        <f>_xlfn.XLOOKUP(A2524,'BASE BANCOS'!C:C,'BASE BANCOS'!B:B,"",0,1)</f>
        <v/>
      </c>
      <c r="C2524" t="str">
        <f t="shared" si="239"/>
        <v/>
      </c>
      <c r="D2524" s="16">
        <f t="shared" si="238"/>
        <v>0</v>
      </c>
      <c r="E2524" t="str">
        <f t="shared" si="234"/>
        <v/>
      </c>
      <c r="F2524" s="21" t="str">
        <f>IF('Lay Out'!A2524&gt;1,'Lay Out'!C2524,"")</f>
        <v/>
      </c>
      <c r="G2524">
        <f>'Lay Out'!E2524</f>
        <v>0</v>
      </c>
      <c r="H2524" s="16" t="str">
        <f ca="1">IF('Lay Out'!A2524&gt;3,CONCATENATE('Lay Out'!A2524,RANDBETWEEN(1,99999)),(""))</f>
        <v/>
      </c>
      <c r="I2524" s="16" t="str">
        <f>IF('Lay Out'!A2524&gt;1,'Lay Out'!B2524,"")</f>
        <v/>
      </c>
      <c r="J2524" s="16" t="str">
        <f t="shared" si="235"/>
        <v/>
      </c>
      <c r="K2524" s="16" t="str">
        <f t="shared" si="236"/>
        <v/>
      </c>
      <c r="L2524" s="16" t="str" cm="1">
        <f t="array" ref="L2524">IF(E2524="","",_xlfn.IFS(E2524=18,40,E2524=16,3,E2524=10,10))</f>
        <v/>
      </c>
      <c r="M2524" s="22" t="str">
        <f>IF(E2524=18,'Lay Out'!D2524,IF(E2524=10,'Lay Out'!D2524,IF(E2524=16,'Lay Out'!D2524,"")))</f>
        <v/>
      </c>
      <c r="N2524" s="16" t="str">
        <f>IF(K2524=1,'Lay Out'!G2524,"")</f>
        <v/>
      </c>
      <c r="O2524" s="23" t="str">
        <f>IF(K2524=1,'Lay Out'!$J$25,"")</f>
        <v/>
      </c>
      <c r="P2524">
        <f t="shared" si="237"/>
        <v>90646</v>
      </c>
      <c r="Q2524" s="16" t="str">
        <f>IF(K2524=1,'Lay Out'!F2524,"")</f>
        <v/>
      </c>
    </row>
    <row r="2525" spans="1:17" ht="14.4">
      <c r="A2525" t="str">
        <f>IF(C2525="no",_xlfn.XLOOKUP(D2525,'BASE BANCOS'!B:B,'BASE BANCOS'!C:C,"",0,1),IF(C2525&gt;2,_xlfn.XLOOKUP(D2525,'BASE BANCOS'!A:A,'BASE BANCOS'!C:C,"",0,1),""))</f>
        <v/>
      </c>
      <c r="B2525" s="16" t="str">
        <f>_xlfn.XLOOKUP(A2525,'BASE BANCOS'!C:C,'BASE BANCOS'!B:B,"",0,1)</f>
        <v/>
      </c>
      <c r="C2525" t="str">
        <f t="shared" si="239"/>
        <v/>
      </c>
      <c r="D2525" s="16">
        <f t="shared" si="238"/>
        <v>0</v>
      </c>
      <c r="E2525" t="str">
        <f t="shared" si="234"/>
        <v/>
      </c>
      <c r="F2525" s="21" t="str">
        <f>IF('Lay Out'!A2525&gt;1,'Lay Out'!C2525,"")</f>
        <v/>
      </c>
      <c r="G2525">
        <f>'Lay Out'!E2525</f>
        <v>0</v>
      </c>
      <c r="H2525" s="16" t="str">
        <f ca="1">IF('Lay Out'!A2525&gt;3,CONCATENATE('Lay Out'!A2525,RANDBETWEEN(1,99999)),(""))</f>
        <v/>
      </c>
      <c r="I2525" s="16" t="str">
        <f>IF('Lay Out'!A2525&gt;1,'Lay Out'!B2525,"")</f>
        <v/>
      </c>
      <c r="J2525" s="16" t="str">
        <f t="shared" si="235"/>
        <v/>
      </c>
      <c r="K2525" s="16" t="str">
        <f t="shared" si="236"/>
        <v/>
      </c>
      <c r="L2525" s="16" t="str" cm="1">
        <f t="array" ref="L2525">IF(E2525="","",_xlfn.IFS(E2525=18,40,E2525=16,3,E2525=10,10))</f>
        <v/>
      </c>
      <c r="M2525" s="22" t="str">
        <f>IF(E2525=18,'Lay Out'!D2525,IF(E2525=10,'Lay Out'!D2525,IF(E2525=16,'Lay Out'!D2525,"")))</f>
        <v/>
      </c>
      <c r="N2525" s="16" t="str">
        <f>IF(K2525=1,'Lay Out'!G2525,"")</f>
        <v/>
      </c>
      <c r="O2525" s="23" t="str">
        <f>IF(K2525=1,'Lay Out'!$J$25,"")</f>
        <v/>
      </c>
      <c r="P2525">
        <f t="shared" si="237"/>
        <v>90646</v>
      </c>
      <c r="Q2525" s="16" t="str">
        <f>IF(K2525=1,'Lay Out'!F2525,"")</f>
        <v/>
      </c>
    </row>
    <row r="2526" spans="1:17" ht="14.4">
      <c r="A2526" t="str">
        <f>IF(C2526="no",_xlfn.XLOOKUP(D2526,'BASE BANCOS'!B:B,'BASE BANCOS'!C:C,"",0,1),IF(C2526&gt;2,_xlfn.XLOOKUP(D2526,'BASE BANCOS'!A:A,'BASE BANCOS'!C:C,"",0,1),""))</f>
        <v/>
      </c>
      <c r="B2526" s="16" t="str">
        <f>_xlfn.XLOOKUP(A2526,'BASE BANCOS'!C:C,'BASE BANCOS'!B:B,"",0,1)</f>
        <v/>
      </c>
      <c r="C2526" t="str">
        <f t="shared" si="239"/>
        <v/>
      </c>
      <c r="D2526" s="16">
        <f t="shared" si="238"/>
        <v>0</v>
      </c>
      <c r="E2526" t="str">
        <f t="shared" si="234"/>
        <v/>
      </c>
      <c r="F2526" s="21" t="str">
        <f>IF('Lay Out'!A2526&gt;1,'Lay Out'!C2526,"")</f>
        <v/>
      </c>
      <c r="G2526">
        <f>'Lay Out'!E2526</f>
        <v>0</v>
      </c>
      <c r="H2526" s="16" t="str">
        <f ca="1">IF('Lay Out'!A2526&gt;3,CONCATENATE('Lay Out'!A2526,RANDBETWEEN(1,99999)),(""))</f>
        <v/>
      </c>
      <c r="I2526" s="16" t="str">
        <f>IF('Lay Out'!A2526&gt;1,'Lay Out'!B2526,"")</f>
        <v/>
      </c>
      <c r="J2526" s="16" t="str">
        <f t="shared" si="235"/>
        <v/>
      </c>
      <c r="K2526" s="16" t="str">
        <f t="shared" si="236"/>
        <v/>
      </c>
      <c r="L2526" s="16" t="str" cm="1">
        <f t="array" ref="L2526">IF(E2526="","",_xlfn.IFS(E2526=18,40,E2526=16,3,E2526=10,10))</f>
        <v/>
      </c>
      <c r="M2526" s="22" t="str">
        <f>IF(E2526=18,'Lay Out'!D2526,IF(E2526=10,'Lay Out'!D2526,IF(E2526=16,'Lay Out'!D2526,"")))</f>
        <v/>
      </c>
      <c r="N2526" s="16" t="str">
        <f>IF(K2526=1,'Lay Out'!G2526,"")</f>
        <v/>
      </c>
      <c r="O2526" s="23" t="str">
        <f>IF(K2526=1,'Lay Out'!$J$25,"")</f>
        <v/>
      </c>
      <c r="P2526">
        <f t="shared" si="237"/>
        <v>90646</v>
      </c>
      <c r="Q2526" s="16" t="str">
        <f>IF(K2526=1,'Lay Out'!F2526,"")</f>
        <v/>
      </c>
    </row>
    <row r="2527" spans="1:17" ht="14.4">
      <c r="A2527" t="str">
        <f>IF(C2527="no",_xlfn.XLOOKUP(D2527,'BASE BANCOS'!B:B,'BASE BANCOS'!C:C,"",0,1),IF(C2527&gt;2,_xlfn.XLOOKUP(D2527,'BASE BANCOS'!A:A,'BASE BANCOS'!C:C,"",0,1),""))</f>
        <v/>
      </c>
      <c r="B2527" s="16" t="str">
        <f>_xlfn.XLOOKUP(A2527,'BASE BANCOS'!C:C,'BASE BANCOS'!B:B,"",0,1)</f>
        <v/>
      </c>
      <c r="C2527" t="str">
        <f t="shared" si="239"/>
        <v/>
      </c>
      <c r="D2527" s="16">
        <f t="shared" si="238"/>
        <v>0</v>
      </c>
      <c r="E2527" t="str">
        <f t="shared" si="234"/>
        <v/>
      </c>
      <c r="F2527" s="21" t="str">
        <f>IF('Lay Out'!A2527&gt;1,'Lay Out'!C2527,"")</f>
        <v/>
      </c>
      <c r="G2527">
        <f>'Lay Out'!E2527</f>
        <v>0</v>
      </c>
      <c r="H2527" s="16" t="str">
        <f ca="1">IF('Lay Out'!A2527&gt;3,CONCATENATE('Lay Out'!A2527,RANDBETWEEN(1,99999)),(""))</f>
        <v/>
      </c>
      <c r="I2527" s="16" t="str">
        <f>IF('Lay Out'!A2527&gt;1,'Lay Out'!B2527,"")</f>
        <v/>
      </c>
      <c r="J2527" s="16" t="str">
        <f t="shared" si="235"/>
        <v/>
      </c>
      <c r="K2527" s="16" t="str">
        <f t="shared" si="236"/>
        <v/>
      </c>
      <c r="L2527" s="16" t="str" cm="1">
        <f t="array" ref="L2527">IF(E2527="","",_xlfn.IFS(E2527=18,40,E2527=16,3,E2527=10,10))</f>
        <v/>
      </c>
      <c r="M2527" s="22" t="str">
        <f>IF(E2527=18,'Lay Out'!D2527,IF(E2527=10,'Lay Out'!D2527,IF(E2527=16,'Lay Out'!D2527,"")))</f>
        <v/>
      </c>
      <c r="N2527" s="16" t="str">
        <f>IF(K2527=1,'Lay Out'!G2527,"")</f>
        <v/>
      </c>
      <c r="O2527" s="23" t="str">
        <f>IF(K2527=1,'Lay Out'!$J$25,"")</f>
        <v/>
      </c>
      <c r="P2527">
        <f t="shared" si="237"/>
        <v>90646</v>
      </c>
      <c r="Q2527" s="16" t="str">
        <f>IF(K2527=1,'Lay Out'!F2527,"")</f>
        <v/>
      </c>
    </row>
    <row r="2528" spans="1:17" ht="14.4">
      <c r="A2528" t="str">
        <f>IF(C2528="no",_xlfn.XLOOKUP(D2528,'BASE BANCOS'!B:B,'BASE BANCOS'!C:C,"",0,1),IF(C2528&gt;2,_xlfn.XLOOKUP(D2528,'BASE BANCOS'!A:A,'BASE BANCOS'!C:C,"",0,1),""))</f>
        <v/>
      </c>
      <c r="B2528" s="16" t="str">
        <f>_xlfn.XLOOKUP(A2528,'BASE BANCOS'!C:C,'BASE BANCOS'!B:B,"",0,1)</f>
        <v/>
      </c>
      <c r="C2528" t="str">
        <f t="shared" si="239"/>
        <v/>
      </c>
      <c r="D2528" s="16">
        <f t="shared" si="238"/>
        <v>0</v>
      </c>
      <c r="E2528" t="str">
        <f t="shared" si="234"/>
        <v/>
      </c>
      <c r="F2528" s="21" t="str">
        <f>IF('Lay Out'!A2528&gt;1,'Lay Out'!C2528,"")</f>
        <v/>
      </c>
      <c r="G2528">
        <f>'Lay Out'!E2528</f>
        <v>0</v>
      </c>
      <c r="H2528" s="16" t="str">
        <f ca="1">IF('Lay Out'!A2528&gt;3,CONCATENATE('Lay Out'!A2528,RANDBETWEEN(1,99999)),(""))</f>
        <v/>
      </c>
      <c r="I2528" s="16" t="str">
        <f>IF('Lay Out'!A2528&gt;1,'Lay Out'!B2528,"")</f>
        <v/>
      </c>
      <c r="J2528" s="16" t="str">
        <f t="shared" si="235"/>
        <v/>
      </c>
      <c r="K2528" s="16" t="str">
        <f t="shared" si="236"/>
        <v/>
      </c>
      <c r="L2528" s="16" t="str" cm="1">
        <f t="array" ref="L2528">IF(E2528="","",_xlfn.IFS(E2528=18,40,E2528=16,3,E2528=10,10))</f>
        <v/>
      </c>
      <c r="M2528" s="22" t="str">
        <f>IF(E2528=18,'Lay Out'!D2528,IF(E2528=10,'Lay Out'!D2528,IF(E2528=16,'Lay Out'!D2528,"")))</f>
        <v/>
      </c>
      <c r="N2528" s="16" t="str">
        <f>IF(K2528=1,'Lay Out'!G2528,"")</f>
        <v/>
      </c>
      <c r="O2528" s="23" t="str">
        <f>IF(K2528=1,'Lay Out'!$J$25,"")</f>
        <v/>
      </c>
      <c r="P2528">
        <f t="shared" si="237"/>
        <v>90646</v>
      </c>
      <c r="Q2528" s="16" t="str">
        <f>IF(K2528=1,'Lay Out'!F2528,"")</f>
        <v/>
      </c>
    </row>
    <row r="2529" spans="1:17" ht="14.4">
      <c r="A2529" t="str">
        <f>IF(C2529="no",_xlfn.XLOOKUP(D2529,'BASE BANCOS'!B:B,'BASE BANCOS'!C:C,"",0,1),IF(C2529&gt;2,_xlfn.XLOOKUP(D2529,'BASE BANCOS'!A:A,'BASE BANCOS'!C:C,"",0,1),""))</f>
        <v/>
      </c>
      <c r="B2529" s="16" t="str">
        <f>_xlfn.XLOOKUP(A2529,'BASE BANCOS'!C:C,'BASE BANCOS'!B:B,"",0,1)</f>
        <v/>
      </c>
      <c r="C2529" t="str">
        <f t="shared" si="239"/>
        <v/>
      </c>
      <c r="D2529" s="16">
        <f t="shared" si="238"/>
        <v>0</v>
      </c>
      <c r="E2529" t="str">
        <f t="shared" si="234"/>
        <v/>
      </c>
      <c r="F2529" s="21" t="str">
        <f>IF('Lay Out'!A2529&gt;1,'Lay Out'!C2529,"")</f>
        <v/>
      </c>
      <c r="G2529">
        <f>'Lay Out'!E2529</f>
        <v>0</v>
      </c>
      <c r="H2529" s="16" t="str">
        <f ca="1">IF('Lay Out'!A2529&gt;3,CONCATENATE('Lay Out'!A2529,RANDBETWEEN(1,99999)),(""))</f>
        <v/>
      </c>
      <c r="I2529" s="16" t="str">
        <f>IF('Lay Out'!A2529&gt;1,'Lay Out'!B2529,"")</f>
        <v/>
      </c>
      <c r="J2529" s="16" t="str">
        <f t="shared" si="235"/>
        <v/>
      </c>
      <c r="K2529" s="16" t="str">
        <f t="shared" si="236"/>
        <v/>
      </c>
      <c r="L2529" s="16" t="str" cm="1">
        <f t="array" ref="L2529">IF(E2529="","",_xlfn.IFS(E2529=18,40,E2529=16,3,E2529=10,10))</f>
        <v/>
      </c>
      <c r="M2529" s="22" t="str">
        <f>IF(E2529=18,'Lay Out'!D2529,IF(E2529=10,'Lay Out'!D2529,IF(E2529=16,'Lay Out'!D2529,"")))</f>
        <v/>
      </c>
      <c r="N2529" s="16" t="str">
        <f>IF(K2529=1,'Lay Out'!G2529,"")</f>
        <v/>
      </c>
      <c r="O2529" s="23" t="str">
        <f>IF(K2529=1,'Lay Out'!$J$25,"")</f>
        <v/>
      </c>
      <c r="P2529">
        <f t="shared" si="237"/>
        <v>90646</v>
      </c>
      <c r="Q2529" s="16" t="str">
        <f>IF(K2529=1,'Lay Out'!F2529,"")</f>
        <v/>
      </c>
    </row>
    <row r="2530" spans="1:17" ht="14.4">
      <c r="A2530" t="str">
        <f>IF(C2530="no",_xlfn.XLOOKUP(D2530,'BASE BANCOS'!B:B,'BASE BANCOS'!C:C,"",0,1),IF(C2530&gt;2,_xlfn.XLOOKUP(D2530,'BASE BANCOS'!A:A,'BASE BANCOS'!C:C,"",0,1),""))</f>
        <v/>
      </c>
      <c r="B2530" s="16" t="str">
        <f>_xlfn.XLOOKUP(A2530,'BASE BANCOS'!C:C,'BASE BANCOS'!B:B,"",0,1)</f>
        <v/>
      </c>
      <c r="C2530" t="str">
        <f t="shared" si="239"/>
        <v/>
      </c>
      <c r="D2530" s="16">
        <f t="shared" si="238"/>
        <v>0</v>
      </c>
      <c r="E2530" t="str">
        <f t="shared" si="234"/>
        <v/>
      </c>
      <c r="F2530" s="21" t="str">
        <f>IF('Lay Out'!A2530&gt;1,'Lay Out'!C2530,"")</f>
        <v/>
      </c>
      <c r="G2530">
        <f>'Lay Out'!E2530</f>
        <v>0</v>
      </c>
      <c r="H2530" s="16" t="str">
        <f ca="1">IF('Lay Out'!A2530&gt;3,CONCATENATE('Lay Out'!A2530,RANDBETWEEN(1,99999)),(""))</f>
        <v/>
      </c>
      <c r="I2530" s="16" t="str">
        <f>IF('Lay Out'!A2530&gt;1,'Lay Out'!B2530,"")</f>
        <v/>
      </c>
      <c r="J2530" s="16" t="str">
        <f t="shared" si="235"/>
        <v/>
      </c>
      <c r="K2530" s="16" t="str">
        <f t="shared" si="236"/>
        <v/>
      </c>
      <c r="L2530" s="16" t="str" cm="1">
        <f t="array" ref="L2530">IF(E2530="","",_xlfn.IFS(E2530=18,40,E2530=16,3,E2530=10,10))</f>
        <v/>
      </c>
      <c r="M2530" s="22" t="str">
        <f>IF(E2530=18,'Lay Out'!D2530,IF(E2530=10,'Lay Out'!D2530,IF(E2530=16,'Lay Out'!D2530,"")))</f>
        <v/>
      </c>
      <c r="N2530" s="16" t="str">
        <f>IF(K2530=1,'Lay Out'!G2530,"")</f>
        <v/>
      </c>
      <c r="O2530" s="23" t="str">
        <f>IF(K2530=1,'Lay Out'!$J$25,"")</f>
        <v/>
      </c>
      <c r="P2530">
        <f t="shared" si="237"/>
        <v>90646</v>
      </c>
      <c r="Q2530" s="16" t="str">
        <f>IF(K2530=1,'Lay Out'!F2530,"")</f>
        <v/>
      </c>
    </row>
    <row r="2531" spans="1:17" ht="14.4">
      <c r="A2531" t="str">
        <f>IF(C2531="no",_xlfn.XLOOKUP(D2531,'BASE BANCOS'!B:B,'BASE BANCOS'!C:C,"",0,1),IF(C2531&gt;2,_xlfn.XLOOKUP(D2531,'BASE BANCOS'!A:A,'BASE BANCOS'!C:C,"",0,1),""))</f>
        <v/>
      </c>
      <c r="B2531" s="16" t="str">
        <f>_xlfn.XLOOKUP(A2531,'BASE BANCOS'!C:C,'BASE BANCOS'!B:B,"",0,1)</f>
        <v/>
      </c>
      <c r="C2531" t="str">
        <f t="shared" si="239"/>
        <v/>
      </c>
      <c r="D2531" s="16">
        <f t="shared" si="238"/>
        <v>0</v>
      </c>
      <c r="E2531" t="str">
        <f t="shared" si="234"/>
        <v/>
      </c>
      <c r="F2531" s="21" t="str">
        <f>IF('Lay Out'!A2531&gt;1,'Lay Out'!C2531,"")</f>
        <v/>
      </c>
      <c r="G2531">
        <f>'Lay Out'!E2531</f>
        <v>0</v>
      </c>
      <c r="H2531" s="16" t="str">
        <f ca="1">IF('Lay Out'!A2531&gt;3,CONCATENATE('Lay Out'!A2531,RANDBETWEEN(1,99999)),(""))</f>
        <v/>
      </c>
      <c r="I2531" s="16" t="str">
        <f>IF('Lay Out'!A2531&gt;1,'Lay Out'!B2531,"")</f>
        <v/>
      </c>
      <c r="J2531" s="16" t="str">
        <f t="shared" si="235"/>
        <v/>
      </c>
      <c r="K2531" s="16" t="str">
        <f t="shared" si="236"/>
        <v/>
      </c>
      <c r="L2531" s="16" t="str" cm="1">
        <f t="array" ref="L2531">IF(E2531="","",_xlfn.IFS(E2531=18,40,E2531=16,3,E2531=10,10))</f>
        <v/>
      </c>
      <c r="M2531" s="22" t="str">
        <f>IF(E2531=18,'Lay Out'!D2531,IF(E2531=10,'Lay Out'!D2531,IF(E2531=16,'Lay Out'!D2531,"")))</f>
        <v/>
      </c>
      <c r="N2531" s="16" t="str">
        <f>IF(K2531=1,'Lay Out'!G2531,"")</f>
        <v/>
      </c>
      <c r="O2531" s="23" t="str">
        <f>IF(K2531=1,'Lay Out'!$J$25,"")</f>
        <v/>
      </c>
      <c r="P2531">
        <f t="shared" si="237"/>
        <v>90646</v>
      </c>
      <c r="Q2531" s="16" t="str">
        <f>IF(K2531=1,'Lay Out'!F2531,"")</f>
        <v/>
      </c>
    </row>
    <row r="2532" spans="1:17" ht="14.4">
      <c r="A2532" t="str">
        <f>IF(C2532="no",_xlfn.XLOOKUP(D2532,'BASE BANCOS'!B:B,'BASE BANCOS'!C:C,"",0,1),IF(C2532&gt;2,_xlfn.XLOOKUP(D2532,'BASE BANCOS'!A:A,'BASE BANCOS'!C:C,"",0,1),""))</f>
        <v/>
      </c>
      <c r="B2532" s="16" t="str">
        <f>_xlfn.XLOOKUP(A2532,'BASE BANCOS'!C:C,'BASE BANCOS'!B:B,"",0,1)</f>
        <v/>
      </c>
      <c r="C2532" t="str">
        <f t="shared" si="239"/>
        <v/>
      </c>
      <c r="D2532" s="16">
        <f t="shared" si="238"/>
        <v>0</v>
      </c>
      <c r="E2532" t="str">
        <f t="shared" si="234"/>
        <v/>
      </c>
      <c r="F2532" s="21" t="str">
        <f>IF('Lay Out'!A2532&gt;1,'Lay Out'!C2532,"")</f>
        <v/>
      </c>
      <c r="G2532">
        <f>'Lay Out'!E2532</f>
        <v>0</v>
      </c>
      <c r="H2532" s="16" t="str">
        <f ca="1">IF('Lay Out'!A2532&gt;3,CONCATENATE('Lay Out'!A2532,RANDBETWEEN(1,99999)),(""))</f>
        <v/>
      </c>
      <c r="I2532" s="16" t="str">
        <f>IF('Lay Out'!A2532&gt;1,'Lay Out'!B2532,"")</f>
        <v/>
      </c>
      <c r="J2532" s="16" t="str">
        <f t="shared" si="235"/>
        <v/>
      </c>
      <c r="K2532" s="16" t="str">
        <f t="shared" si="236"/>
        <v/>
      </c>
      <c r="L2532" s="16" t="str" cm="1">
        <f t="array" ref="L2532">IF(E2532="","",_xlfn.IFS(E2532=18,40,E2532=16,3,E2532=10,10))</f>
        <v/>
      </c>
      <c r="M2532" s="22" t="str">
        <f>IF(E2532=18,'Lay Out'!D2532,IF(E2532=10,'Lay Out'!D2532,IF(E2532=16,'Lay Out'!D2532,"")))</f>
        <v/>
      </c>
      <c r="N2532" s="16" t="str">
        <f>IF(K2532=1,'Lay Out'!G2532,"")</f>
        <v/>
      </c>
      <c r="O2532" s="23" t="str">
        <f>IF(K2532=1,'Lay Out'!$J$25,"")</f>
        <v/>
      </c>
      <c r="P2532">
        <f t="shared" si="237"/>
        <v>90646</v>
      </c>
      <c r="Q2532" s="16" t="str">
        <f>IF(K2532=1,'Lay Out'!F2532,"")</f>
        <v/>
      </c>
    </row>
    <row r="2533" spans="1:17" ht="14.4">
      <c r="A2533" t="str">
        <f>IF(C2533="no",_xlfn.XLOOKUP(D2533,'BASE BANCOS'!B:B,'BASE BANCOS'!C:C,"",0,1),IF(C2533&gt;2,_xlfn.XLOOKUP(D2533,'BASE BANCOS'!A:A,'BASE BANCOS'!C:C,"",0,1),""))</f>
        <v/>
      </c>
      <c r="B2533" s="16" t="str">
        <f>_xlfn.XLOOKUP(A2533,'BASE BANCOS'!C:C,'BASE BANCOS'!B:B,"",0,1)</f>
        <v/>
      </c>
      <c r="C2533" t="str">
        <f t="shared" si="239"/>
        <v/>
      </c>
      <c r="D2533" s="16">
        <f t="shared" si="238"/>
        <v>0</v>
      </c>
      <c r="E2533" t="str">
        <f t="shared" si="234"/>
        <v/>
      </c>
      <c r="F2533" s="21" t="str">
        <f>IF('Lay Out'!A2533&gt;1,'Lay Out'!C2533,"")</f>
        <v/>
      </c>
      <c r="G2533">
        <f>'Lay Out'!E2533</f>
        <v>0</v>
      </c>
      <c r="H2533" s="16" t="str">
        <f ca="1">IF('Lay Out'!A2533&gt;3,CONCATENATE('Lay Out'!A2533,RANDBETWEEN(1,99999)),(""))</f>
        <v/>
      </c>
      <c r="I2533" s="16" t="str">
        <f>IF('Lay Out'!A2533&gt;1,'Lay Out'!B2533,"")</f>
        <v/>
      </c>
      <c r="J2533" s="16" t="str">
        <f t="shared" si="235"/>
        <v/>
      </c>
      <c r="K2533" s="16" t="str">
        <f t="shared" si="236"/>
        <v/>
      </c>
      <c r="L2533" s="16" t="str" cm="1">
        <f t="array" ref="L2533">IF(E2533="","",_xlfn.IFS(E2533=18,40,E2533=16,3,E2533=10,10))</f>
        <v/>
      </c>
      <c r="M2533" s="22" t="str">
        <f>IF(E2533=18,'Lay Out'!D2533,IF(E2533=10,'Lay Out'!D2533,IF(E2533=16,'Lay Out'!D2533,"")))</f>
        <v/>
      </c>
      <c r="N2533" s="16" t="str">
        <f>IF(K2533=1,'Lay Out'!G2533,"")</f>
        <v/>
      </c>
      <c r="O2533" s="23" t="str">
        <f>IF(K2533=1,'Lay Out'!$J$25,"")</f>
        <v/>
      </c>
      <c r="P2533">
        <f t="shared" si="237"/>
        <v>90646</v>
      </c>
      <c r="Q2533" s="16" t="str">
        <f>IF(K2533=1,'Lay Out'!F2533,"")</f>
        <v/>
      </c>
    </row>
    <row r="2534" spans="1:17" ht="14.4">
      <c r="A2534" t="str">
        <f>IF(C2534="no",_xlfn.XLOOKUP(D2534,'BASE BANCOS'!B:B,'BASE BANCOS'!C:C,"",0,1),IF(C2534&gt;2,_xlfn.XLOOKUP(D2534,'BASE BANCOS'!A:A,'BASE BANCOS'!C:C,"",0,1),""))</f>
        <v/>
      </c>
      <c r="B2534" s="16" t="str">
        <f>_xlfn.XLOOKUP(A2534,'BASE BANCOS'!C:C,'BASE BANCOS'!B:B,"",0,1)</f>
        <v/>
      </c>
      <c r="C2534" t="str">
        <f t="shared" si="239"/>
        <v/>
      </c>
      <c r="D2534" s="16">
        <f t="shared" si="238"/>
        <v>0</v>
      </c>
      <c r="E2534" t="str">
        <f t="shared" si="234"/>
        <v/>
      </c>
      <c r="F2534" s="21" t="str">
        <f>IF('Lay Out'!A2534&gt;1,'Lay Out'!C2534,"")</f>
        <v/>
      </c>
      <c r="G2534">
        <f>'Lay Out'!E2534</f>
        <v>0</v>
      </c>
      <c r="H2534" s="16" t="str">
        <f ca="1">IF('Lay Out'!A2534&gt;3,CONCATENATE('Lay Out'!A2534,RANDBETWEEN(1,99999)),(""))</f>
        <v/>
      </c>
      <c r="I2534" s="16" t="str">
        <f>IF('Lay Out'!A2534&gt;1,'Lay Out'!B2534,"")</f>
        <v/>
      </c>
      <c r="J2534" s="16" t="str">
        <f t="shared" si="235"/>
        <v/>
      </c>
      <c r="K2534" s="16" t="str">
        <f t="shared" si="236"/>
        <v/>
      </c>
      <c r="L2534" s="16" t="str" cm="1">
        <f t="array" ref="L2534">IF(E2534="","",_xlfn.IFS(E2534=18,40,E2534=16,3,E2534=10,10))</f>
        <v/>
      </c>
      <c r="M2534" s="22" t="str">
        <f>IF(E2534=18,'Lay Out'!D2534,IF(E2534=10,'Lay Out'!D2534,IF(E2534=16,'Lay Out'!D2534,"")))</f>
        <v/>
      </c>
      <c r="N2534" s="16" t="str">
        <f>IF(K2534=1,'Lay Out'!G2534,"")</f>
        <v/>
      </c>
      <c r="O2534" s="23" t="str">
        <f>IF(K2534=1,'Lay Out'!$J$25,"")</f>
        <v/>
      </c>
      <c r="P2534">
        <f t="shared" si="237"/>
        <v>90646</v>
      </c>
      <c r="Q2534" s="16" t="str">
        <f>IF(K2534=1,'Lay Out'!F2534,"")</f>
        <v/>
      </c>
    </row>
    <row r="2535" spans="1:17" ht="14.4">
      <c r="A2535" t="str">
        <f>IF(C2535="no",_xlfn.XLOOKUP(D2535,'BASE BANCOS'!B:B,'BASE BANCOS'!C:C,"",0,1),IF(C2535&gt;2,_xlfn.XLOOKUP(D2535,'BASE BANCOS'!A:A,'BASE BANCOS'!C:C,"",0,1),""))</f>
        <v/>
      </c>
      <c r="B2535" s="16" t="str">
        <f>_xlfn.XLOOKUP(A2535,'BASE BANCOS'!C:C,'BASE BANCOS'!B:B,"",0,1)</f>
        <v/>
      </c>
      <c r="C2535" t="str">
        <f t="shared" si="239"/>
        <v/>
      </c>
      <c r="D2535" s="16">
        <f t="shared" si="238"/>
        <v>0</v>
      </c>
      <c r="E2535" t="str">
        <f t="shared" si="234"/>
        <v/>
      </c>
      <c r="F2535" s="21" t="str">
        <f>IF('Lay Out'!A2535&gt;1,'Lay Out'!C2535,"")</f>
        <v/>
      </c>
      <c r="G2535">
        <f>'Lay Out'!E2535</f>
        <v>0</v>
      </c>
      <c r="H2535" s="16" t="str">
        <f ca="1">IF('Lay Out'!A2535&gt;3,CONCATENATE('Lay Out'!A2535,RANDBETWEEN(1,99999)),(""))</f>
        <v/>
      </c>
      <c r="I2535" s="16" t="str">
        <f>IF('Lay Out'!A2535&gt;1,'Lay Out'!B2535,"")</f>
        <v/>
      </c>
      <c r="J2535" s="16" t="str">
        <f t="shared" si="235"/>
        <v/>
      </c>
      <c r="K2535" s="16" t="str">
        <f t="shared" si="236"/>
        <v/>
      </c>
      <c r="L2535" s="16" t="str" cm="1">
        <f t="array" ref="L2535">IF(E2535="","",_xlfn.IFS(E2535=18,40,E2535=16,3,E2535=10,10))</f>
        <v/>
      </c>
      <c r="M2535" s="22" t="str">
        <f>IF(E2535=18,'Lay Out'!D2535,IF(E2535=10,'Lay Out'!D2535,IF(E2535=16,'Lay Out'!D2535,"")))</f>
        <v/>
      </c>
      <c r="N2535" s="16" t="str">
        <f>IF(K2535=1,'Lay Out'!G2535,"")</f>
        <v/>
      </c>
      <c r="O2535" s="23" t="str">
        <f>IF(K2535=1,'Lay Out'!$J$25,"")</f>
        <v/>
      </c>
      <c r="P2535">
        <f t="shared" si="237"/>
        <v>90646</v>
      </c>
      <c r="Q2535" s="16" t="str">
        <f>IF(K2535=1,'Lay Out'!F2535,"")</f>
        <v/>
      </c>
    </row>
    <row r="2536" spans="1:17" ht="14.4">
      <c r="A2536" t="str">
        <f>IF(C2536="no",_xlfn.XLOOKUP(D2536,'BASE BANCOS'!B:B,'BASE BANCOS'!C:C,"",0,1),IF(C2536&gt;2,_xlfn.XLOOKUP(D2536,'BASE BANCOS'!A:A,'BASE BANCOS'!C:C,"",0,1),""))</f>
        <v/>
      </c>
      <c r="B2536" s="16" t="str">
        <f>_xlfn.XLOOKUP(A2536,'BASE BANCOS'!C:C,'BASE BANCOS'!B:B,"",0,1)</f>
        <v/>
      </c>
      <c r="C2536" t="str">
        <f t="shared" si="239"/>
        <v/>
      </c>
      <c r="D2536" s="16">
        <f t="shared" si="238"/>
        <v>0</v>
      </c>
      <c r="E2536" t="str">
        <f t="shared" si="234"/>
        <v/>
      </c>
      <c r="F2536" s="21" t="str">
        <f>IF('Lay Out'!A2536&gt;1,'Lay Out'!C2536,"")</f>
        <v/>
      </c>
      <c r="G2536">
        <f>'Lay Out'!E2536</f>
        <v>0</v>
      </c>
      <c r="H2536" s="16" t="str">
        <f ca="1">IF('Lay Out'!A2536&gt;3,CONCATENATE('Lay Out'!A2536,RANDBETWEEN(1,99999)),(""))</f>
        <v/>
      </c>
      <c r="I2536" s="16" t="str">
        <f>IF('Lay Out'!A2536&gt;1,'Lay Out'!B2536,"")</f>
        <v/>
      </c>
      <c r="J2536" s="16" t="str">
        <f t="shared" si="235"/>
        <v/>
      </c>
      <c r="K2536" s="16" t="str">
        <f t="shared" si="236"/>
        <v/>
      </c>
      <c r="L2536" s="16" t="str" cm="1">
        <f t="array" ref="L2536">IF(E2536="","",_xlfn.IFS(E2536=18,40,E2536=16,3,E2536=10,10))</f>
        <v/>
      </c>
      <c r="M2536" s="22" t="str">
        <f>IF(E2536=18,'Lay Out'!D2536,IF(E2536=10,'Lay Out'!D2536,IF(E2536=16,'Lay Out'!D2536,"")))</f>
        <v/>
      </c>
      <c r="N2536" s="16" t="str">
        <f>IF(K2536=1,'Lay Out'!G2536,"")</f>
        <v/>
      </c>
      <c r="O2536" s="23" t="str">
        <f>IF(K2536=1,'Lay Out'!$J$25,"")</f>
        <v/>
      </c>
      <c r="P2536">
        <f t="shared" si="237"/>
        <v>90646</v>
      </c>
      <c r="Q2536" s="16" t="str">
        <f>IF(K2536=1,'Lay Out'!F2536,"")</f>
        <v/>
      </c>
    </row>
    <row r="2537" spans="1:17" ht="14.4">
      <c r="A2537" t="str">
        <f>IF(C2537="no",_xlfn.XLOOKUP(D2537,'BASE BANCOS'!B:B,'BASE BANCOS'!C:C,"",0,1),IF(C2537&gt;2,_xlfn.XLOOKUP(D2537,'BASE BANCOS'!A:A,'BASE BANCOS'!C:C,"",0,1),""))</f>
        <v/>
      </c>
      <c r="B2537" s="16" t="str">
        <f>_xlfn.XLOOKUP(A2537,'BASE BANCOS'!C:C,'BASE BANCOS'!B:B,"",0,1)</f>
        <v/>
      </c>
      <c r="C2537" t="str">
        <f t="shared" si="239"/>
        <v/>
      </c>
      <c r="D2537" s="16">
        <f t="shared" si="238"/>
        <v>0</v>
      </c>
      <c r="E2537" t="str">
        <f t="shared" si="234"/>
        <v/>
      </c>
      <c r="F2537" s="21" t="str">
        <f>IF('Lay Out'!A2537&gt;1,'Lay Out'!C2537,"")</f>
        <v/>
      </c>
      <c r="G2537">
        <f>'Lay Out'!E2537</f>
        <v>0</v>
      </c>
      <c r="H2537" s="16" t="str">
        <f ca="1">IF('Lay Out'!A2537&gt;3,CONCATENATE('Lay Out'!A2537,RANDBETWEEN(1,99999)),(""))</f>
        <v/>
      </c>
      <c r="I2537" s="16" t="str">
        <f>IF('Lay Out'!A2537&gt;1,'Lay Out'!B2537,"")</f>
        <v/>
      </c>
      <c r="J2537" s="16" t="str">
        <f t="shared" si="235"/>
        <v/>
      </c>
      <c r="K2537" s="16" t="str">
        <f t="shared" si="236"/>
        <v/>
      </c>
      <c r="L2537" s="16" t="str" cm="1">
        <f t="array" ref="L2537">IF(E2537="","",_xlfn.IFS(E2537=18,40,E2537=16,3,E2537=10,10))</f>
        <v/>
      </c>
      <c r="M2537" s="22" t="str">
        <f>IF(E2537=18,'Lay Out'!D2537,IF(E2537=10,'Lay Out'!D2537,IF(E2537=16,'Lay Out'!D2537,"")))</f>
        <v/>
      </c>
      <c r="N2537" s="16" t="str">
        <f>IF(K2537=1,'Lay Out'!G2537,"")</f>
        <v/>
      </c>
      <c r="O2537" s="23" t="str">
        <f>IF(K2537=1,'Lay Out'!$J$25,"")</f>
        <v/>
      </c>
      <c r="P2537">
        <f t="shared" si="237"/>
        <v>90646</v>
      </c>
      <c r="Q2537" s="16" t="str">
        <f>IF(K2537=1,'Lay Out'!F2537,"")</f>
        <v/>
      </c>
    </row>
    <row r="2538" spans="1:17" ht="14.4">
      <c r="A2538" t="str">
        <f>IF(C2538="no",_xlfn.XLOOKUP(D2538,'BASE BANCOS'!B:B,'BASE BANCOS'!C:C,"",0,1),IF(C2538&gt;2,_xlfn.XLOOKUP(D2538,'BASE BANCOS'!A:A,'BASE BANCOS'!C:C,"",0,1),""))</f>
        <v/>
      </c>
      <c r="B2538" s="16" t="str">
        <f>_xlfn.XLOOKUP(A2538,'BASE BANCOS'!C:C,'BASE BANCOS'!B:B,"",0,1)</f>
        <v/>
      </c>
      <c r="C2538" t="str">
        <f t="shared" si="239"/>
        <v/>
      </c>
      <c r="D2538" s="16">
        <f t="shared" si="238"/>
        <v>0</v>
      </c>
      <c r="E2538" t="str">
        <f t="shared" si="234"/>
        <v/>
      </c>
      <c r="F2538" s="21" t="str">
        <f>IF('Lay Out'!A2538&gt;1,'Lay Out'!C2538,"")</f>
        <v/>
      </c>
      <c r="G2538">
        <f>'Lay Out'!E2538</f>
        <v>0</v>
      </c>
      <c r="H2538" s="16" t="str">
        <f ca="1">IF('Lay Out'!A2538&gt;3,CONCATENATE('Lay Out'!A2538,RANDBETWEEN(1,99999)),(""))</f>
        <v/>
      </c>
      <c r="I2538" s="16" t="str">
        <f>IF('Lay Out'!A2538&gt;1,'Lay Out'!B2538,"")</f>
        <v/>
      </c>
      <c r="J2538" s="16" t="str">
        <f t="shared" si="235"/>
        <v/>
      </c>
      <c r="K2538" s="16" t="str">
        <f t="shared" si="236"/>
        <v/>
      </c>
      <c r="L2538" s="16" t="str" cm="1">
        <f t="array" ref="L2538">IF(E2538="","",_xlfn.IFS(E2538=18,40,E2538=16,3,E2538=10,10))</f>
        <v/>
      </c>
      <c r="M2538" s="22" t="str">
        <f>IF(E2538=18,'Lay Out'!D2538,IF(E2538=10,'Lay Out'!D2538,IF(E2538=16,'Lay Out'!D2538,"")))</f>
        <v/>
      </c>
      <c r="N2538" s="16" t="str">
        <f>IF(K2538=1,'Lay Out'!G2538,"")</f>
        <v/>
      </c>
      <c r="O2538" s="23" t="str">
        <f>IF(K2538=1,'Lay Out'!$J$25,"")</f>
        <v/>
      </c>
      <c r="P2538">
        <f t="shared" si="237"/>
        <v>90646</v>
      </c>
      <c r="Q2538" s="16" t="str">
        <f>IF(K2538=1,'Lay Out'!F2538,"")</f>
        <v/>
      </c>
    </row>
    <row r="2539" spans="1:17" ht="14.4">
      <c r="A2539" t="str">
        <f>IF(C2539="no",_xlfn.XLOOKUP(D2539,'BASE BANCOS'!B:B,'BASE BANCOS'!C:C,"",0,1),IF(C2539&gt;2,_xlfn.XLOOKUP(D2539,'BASE BANCOS'!A:A,'BASE BANCOS'!C:C,"",0,1),""))</f>
        <v/>
      </c>
      <c r="B2539" s="16" t="str">
        <f>_xlfn.XLOOKUP(A2539,'BASE BANCOS'!C:C,'BASE BANCOS'!B:B,"",0,1)</f>
        <v/>
      </c>
      <c r="C2539" t="str">
        <f t="shared" si="239"/>
        <v/>
      </c>
      <c r="D2539" s="16">
        <f t="shared" si="238"/>
        <v>0</v>
      </c>
      <c r="E2539" t="str">
        <f t="shared" si="234"/>
        <v/>
      </c>
      <c r="F2539" s="21" t="str">
        <f>IF('Lay Out'!A2539&gt;1,'Lay Out'!C2539,"")</f>
        <v/>
      </c>
      <c r="G2539">
        <f>'Lay Out'!E2539</f>
        <v>0</v>
      </c>
      <c r="H2539" s="16" t="str">
        <f ca="1">IF('Lay Out'!A2539&gt;3,CONCATENATE('Lay Out'!A2539,RANDBETWEEN(1,99999)),(""))</f>
        <v/>
      </c>
      <c r="I2539" s="16" t="str">
        <f>IF('Lay Out'!A2539&gt;1,'Lay Out'!B2539,"")</f>
        <v/>
      </c>
      <c r="J2539" s="16" t="str">
        <f t="shared" si="235"/>
        <v/>
      </c>
      <c r="K2539" s="16" t="str">
        <f t="shared" si="236"/>
        <v/>
      </c>
      <c r="L2539" s="16" t="str" cm="1">
        <f t="array" ref="L2539">IF(E2539="","",_xlfn.IFS(E2539=18,40,E2539=16,3,E2539=10,10))</f>
        <v/>
      </c>
      <c r="M2539" s="22" t="str">
        <f>IF(E2539=18,'Lay Out'!D2539,IF(E2539=10,'Lay Out'!D2539,IF(E2539=16,'Lay Out'!D2539,"")))</f>
        <v/>
      </c>
      <c r="N2539" s="16" t="str">
        <f>IF(K2539=1,'Lay Out'!G2539,"")</f>
        <v/>
      </c>
      <c r="O2539" s="23" t="str">
        <f>IF(K2539=1,'Lay Out'!$J$25,"")</f>
        <v/>
      </c>
      <c r="P2539">
        <f t="shared" si="237"/>
        <v>90646</v>
      </c>
      <c r="Q2539" s="16" t="str">
        <f>IF(K2539=1,'Lay Out'!F2539,"")</f>
        <v/>
      </c>
    </row>
    <row r="2540" spans="1:17" ht="14.4">
      <c r="A2540" t="str">
        <f>IF(C2540="no",_xlfn.XLOOKUP(D2540,'BASE BANCOS'!B:B,'BASE BANCOS'!C:C,"",0,1),IF(C2540&gt;2,_xlfn.XLOOKUP(D2540,'BASE BANCOS'!A:A,'BASE BANCOS'!C:C,"",0,1),""))</f>
        <v/>
      </c>
      <c r="B2540" s="16" t="str">
        <f>_xlfn.XLOOKUP(A2540,'BASE BANCOS'!C:C,'BASE BANCOS'!B:B,"",0,1)</f>
        <v/>
      </c>
      <c r="C2540" t="str">
        <f t="shared" si="239"/>
        <v/>
      </c>
      <c r="D2540" s="16">
        <f t="shared" si="238"/>
        <v>0</v>
      </c>
      <c r="E2540" t="str">
        <f t="shared" si="234"/>
        <v/>
      </c>
      <c r="F2540" s="21" t="str">
        <f>IF('Lay Out'!A2540&gt;1,'Lay Out'!C2540,"")</f>
        <v/>
      </c>
      <c r="G2540">
        <f>'Lay Out'!E2540</f>
        <v>0</v>
      </c>
      <c r="H2540" s="16" t="str">
        <f ca="1">IF('Lay Out'!A2540&gt;3,CONCATENATE('Lay Out'!A2540,RANDBETWEEN(1,99999)),(""))</f>
        <v/>
      </c>
      <c r="I2540" s="16" t="str">
        <f>IF('Lay Out'!A2540&gt;1,'Lay Out'!B2540,"")</f>
        <v/>
      </c>
      <c r="J2540" s="16" t="str">
        <f t="shared" si="235"/>
        <v/>
      </c>
      <c r="K2540" s="16" t="str">
        <f t="shared" si="236"/>
        <v/>
      </c>
      <c r="L2540" s="16" t="str" cm="1">
        <f t="array" ref="L2540">IF(E2540="","",_xlfn.IFS(E2540=18,40,E2540=16,3,E2540=10,10))</f>
        <v/>
      </c>
      <c r="M2540" s="22" t="str">
        <f>IF(E2540=18,'Lay Out'!D2540,IF(E2540=10,'Lay Out'!D2540,IF(E2540=16,'Lay Out'!D2540,"")))</f>
        <v/>
      </c>
      <c r="N2540" s="16" t="str">
        <f>IF(K2540=1,'Lay Out'!G2540,"")</f>
        <v/>
      </c>
      <c r="O2540" s="23" t="str">
        <f>IF(K2540=1,'Lay Out'!$J$25,"")</f>
        <v/>
      </c>
      <c r="P2540">
        <f t="shared" si="237"/>
        <v>90646</v>
      </c>
      <c r="Q2540" s="16" t="str">
        <f>IF(K2540=1,'Lay Out'!F2540,"")</f>
        <v/>
      </c>
    </row>
    <row r="2541" spans="1:17" ht="14.4">
      <c r="A2541" t="str">
        <f>IF(C2541="no",_xlfn.XLOOKUP(D2541,'BASE BANCOS'!B:B,'BASE BANCOS'!C:C,"",0,1),IF(C2541&gt;2,_xlfn.XLOOKUP(D2541,'BASE BANCOS'!A:A,'BASE BANCOS'!C:C,"",0,1),""))</f>
        <v/>
      </c>
      <c r="B2541" s="16" t="str">
        <f>_xlfn.XLOOKUP(A2541,'BASE BANCOS'!C:C,'BASE BANCOS'!B:B,"",0,1)</f>
        <v/>
      </c>
      <c r="C2541" t="str">
        <f t="shared" si="239"/>
        <v/>
      </c>
      <c r="D2541" s="16">
        <f t="shared" si="238"/>
        <v>0</v>
      </c>
      <c r="E2541" t="str">
        <f t="shared" si="234"/>
        <v/>
      </c>
      <c r="F2541" s="21" t="str">
        <f>IF('Lay Out'!A2541&gt;1,'Lay Out'!C2541,"")</f>
        <v/>
      </c>
      <c r="G2541">
        <f>'Lay Out'!E2541</f>
        <v>0</v>
      </c>
      <c r="H2541" s="16" t="str">
        <f ca="1">IF('Lay Out'!A2541&gt;3,CONCATENATE('Lay Out'!A2541,RANDBETWEEN(1,99999)),(""))</f>
        <v/>
      </c>
      <c r="I2541" s="16" t="str">
        <f>IF('Lay Out'!A2541&gt;1,'Lay Out'!B2541,"")</f>
        <v/>
      </c>
      <c r="J2541" s="16" t="str">
        <f t="shared" si="235"/>
        <v/>
      </c>
      <c r="K2541" s="16" t="str">
        <f t="shared" si="236"/>
        <v/>
      </c>
      <c r="L2541" s="16" t="str" cm="1">
        <f t="array" ref="L2541">IF(E2541="","",_xlfn.IFS(E2541=18,40,E2541=16,3,E2541=10,10))</f>
        <v/>
      </c>
      <c r="M2541" s="22" t="str">
        <f>IF(E2541=18,'Lay Out'!D2541,IF(E2541=10,'Lay Out'!D2541,IF(E2541=16,'Lay Out'!D2541,"")))</f>
        <v/>
      </c>
      <c r="N2541" s="16" t="str">
        <f>IF(K2541=1,'Lay Out'!G2541,"")</f>
        <v/>
      </c>
      <c r="O2541" s="23" t="str">
        <f>IF(K2541=1,'Lay Out'!$J$25,"")</f>
        <v/>
      </c>
      <c r="P2541">
        <f t="shared" si="237"/>
        <v>90646</v>
      </c>
      <c r="Q2541" s="16" t="str">
        <f>IF(K2541=1,'Lay Out'!F2541,"")</f>
        <v/>
      </c>
    </row>
    <row r="2542" spans="1:17" ht="14.4">
      <c r="A2542" t="str">
        <f>IF(C2542="no",_xlfn.XLOOKUP(D2542,'BASE BANCOS'!B:B,'BASE BANCOS'!C:C,"",0,1),IF(C2542&gt;2,_xlfn.XLOOKUP(D2542,'BASE BANCOS'!A:A,'BASE BANCOS'!C:C,"",0,1),""))</f>
        <v/>
      </c>
      <c r="B2542" s="16" t="str">
        <f>_xlfn.XLOOKUP(A2542,'BASE BANCOS'!C:C,'BASE BANCOS'!B:B,"",0,1)</f>
        <v/>
      </c>
      <c r="C2542" t="str">
        <f t="shared" si="239"/>
        <v/>
      </c>
      <c r="D2542" s="16">
        <f t="shared" si="238"/>
        <v>0</v>
      </c>
      <c r="E2542" t="str">
        <f t="shared" si="234"/>
        <v/>
      </c>
      <c r="F2542" s="21" t="str">
        <f>IF('Lay Out'!A2542&gt;1,'Lay Out'!C2542,"")</f>
        <v/>
      </c>
      <c r="G2542">
        <f>'Lay Out'!E2542</f>
        <v>0</v>
      </c>
      <c r="H2542" s="16" t="str">
        <f ca="1">IF('Lay Out'!A2542&gt;3,CONCATENATE('Lay Out'!A2542,RANDBETWEEN(1,99999)),(""))</f>
        <v/>
      </c>
      <c r="I2542" s="16" t="str">
        <f>IF('Lay Out'!A2542&gt;1,'Lay Out'!B2542,"")</f>
        <v/>
      </c>
      <c r="J2542" s="16" t="str">
        <f t="shared" si="235"/>
        <v/>
      </c>
      <c r="K2542" s="16" t="str">
        <f t="shared" si="236"/>
        <v/>
      </c>
      <c r="L2542" s="16" t="str" cm="1">
        <f t="array" ref="L2542">IF(E2542="","",_xlfn.IFS(E2542=18,40,E2542=16,3,E2542=10,10))</f>
        <v/>
      </c>
      <c r="M2542" s="22" t="str">
        <f>IF(E2542=18,'Lay Out'!D2542,IF(E2542=10,'Lay Out'!D2542,IF(E2542=16,'Lay Out'!D2542,"")))</f>
        <v/>
      </c>
      <c r="N2542" s="16" t="str">
        <f>IF(K2542=1,'Lay Out'!G2542,"")</f>
        <v/>
      </c>
      <c r="O2542" s="23" t="str">
        <f>IF(K2542=1,'Lay Out'!$J$25,"")</f>
        <v/>
      </c>
      <c r="P2542">
        <f t="shared" si="237"/>
        <v>90646</v>
      </c>
      <c r="Q2542" s="16" t="str">
        <f>IF(K2542=1,'Lay Out'!F2542,"")</f>
        <v/>
      </c>
    </row>
    <row r="2543" spans="1:17" ht="14.4">
      <c r="A2543" t="str">
        <f>IF(C2543="no",_xlfn.XLOOKUP(D2543,'BASE BANCOS'!B:B,'BASE BANCOS'!C:C,"",0,1),IF(C2543&gt;2,_xlfn.XLOOKUP(D2543,'BASE BANCOS'!A:A,'BASE BANCOS'!C:C,"",0,1),""))</f>
        <v/>
      </c>
      <c r="B2543" s="16" t="str">
        <f>_xlfn.XLOOKUP(A2543,'BASE BANCOS'!C:C,'BASE BANCOS'!B:B,"",0,1)</f>
        <v/>
      </c>
      <c r="C2543" t="str">
        <f t="shared" si="239"/>
        <v/>
      </c>
      <c r="D2543" s="16">
        <f t="shared" si="238"/>
        <v>0</v>
      </c>
      <c r="E2543" t="str">
        <f t="shared" si="234"/>
        <v/>
      </c>
      <c r="F2543" s="21" t="str">
        <f>IF('Lay Out'!A2543&gt;1,'Lay Out'!C2543,"")</f>
        <v/>
      </c>
      <c r="G2543">
        <f>'Lay Out'!E2543</f>
        <v>0</v>
      </c>
      <c r="H2543" s="16" t="str">
        <f ca="1">IF('Lay Out'!A2543&gt;3,CONCATENATE('Lay Out'!A2543,RANDBETWEEN(1,99999)),(""))</f>
        <v/>
      </c>
      <c r="I2543" s="16" t="str">
        <f>IF('Lay Out'!A2543&gt;1,'Lay Out'!B2543,"")</f>
        <v/>
      </c>
      <c r="J2543" s="16" t="str">
        <f t="shared" si="235"/>
        <v/>
      </c>
      <c r="K2543" s="16" t="str">
        <f t="shared" si="236"/>
        <v/>
      </c>
      <c r="L2543" s="16" t="str" cm="1">
        <f t="array" ref="L2543">IF(E2543="","",_xlfn.IFS(E2543=18,40,E2543=16,3,E2543=10,10))</f>
        <v/>
      </c>
      <c r="M2543" s="22" t="str">
        <f>IF(E2543=18,'Lay Out'!D2543,IF(E2543=10,'Lay Out'!D2543,IF(E2543=16,'Lay Out'!D2543,"")))</f>
        <v/>
      </c>
      <c r="N2543" s="16" t="str">
        <f>IF(K2543=1,'Lay Out'!G2543,"")</f>
        <v/>
      </c>
      <c r="O2543" s="23" t="str">
        <f>IF(K2543=1,'Lay Out'!$J$25,"")</f>
        <v/>
      </c>
      <c r="P2543">
        <f t="shared" si="237"/>
        <v>90646</v>
      </c>
      <c r="Q2543" s="16" t="str">
        <f>IF(K2543=1,'Lay Out'!F2543,"")</f>
        <v/>
      </c>
    </row>
    <row r="2544" spans="1:17" ht="14.4">
      <c r="A2544" t="str">
        <f>IF(C2544="no",_xlfn.XLOOKUP(D2544,'BASE BANCOS'!B:B,'BASE BANCOS'!C:C,"",0,1),IF(C2544&gt;2,_xlfn.XLOOKUP(D2544,'BASE BANCOS'!A:A,'BASE BANCOS'!C:C,"",0,1),""))</f>
        <v/>
      </c>
      <c r="B2544" s="16" t="str">
        <f>_xlfn.XLOOKUP(A2544,'BASE BANCOS'!C:C,'BASE BANCOS'!B:B,"",0,1)</f>
        <v/>
      </c>
      <c r="C2544" t="str">
        <f t="shared" si="239"/>
        <v/>
      </c>
      <c r="D2544" s="16">
        <f t="shared" si="238"/>
        <v>0</v>
      </c>
      <c r="E2544" t="str">
        <f t="shared" si="234"/>
        <v/>
      </c>
      <c r="F2544" s="21" t="str">
        <f>IF('Lay Out'!A2544&gt;1,'Lay Out'!C2544,"")</f>
        <v/>
      </c>
      <c r="G2544">
        <f>'Lay Out'!E2544</f>
        <v>0</v>
      </c>
      <c r="H2544" s="16" t="str">
        <f ca="1">IF('Lay Out'!A2544&gt;3,CONCATENATE('Lay Out'!A2544,RANDBETWEEN(1,99999)),(""))</f>
        <v/>
      </c>
      <c r="I2544" s="16" t="str">
        <f>IF('Lay Out'!A2544&gt;1,'Lay Out'!B2544,"")</f>
        <v/>
      </c>
      <c r="J2544" s="16" t="str">
        <f t="shared" si="235"/>
        <v/>
      </c>
      <c r="K2544" s="16" t="str">
        <f t="shared" si="236"/>
        <v/>
      </c>
      <c r="L2544" s="16" t="str" cm="1">
        <f t="array" ref="L2544">IF(E2544="","",_xlfn.IFS(E2544=18,40,E2544=16,3,E2544=10,10))</f>
        <v/>
      </c>
      <c r="M2544" s="22" t="str">
        <f>IF(E2544=18,'Lay Out'!D2544,IF(E2544=10,'Lay Out'!D2544,IF(E2544=16,'Lay Out'!D2544,"")))</f>
        <v/>
      </c>
      <c r="N2544" s="16" t="str">
        <f>IF(K2544=1,'Lay Out'!G2544,"")</f>
        <v/>
      </c>
      <c r="O2544" s="23" t="str">
        <f>IF(K2544=1,'Lay Out'!$J$25,"")</f>
        <v/>
      </c>
      <c r="P2544">
        <f t="shared" si="237"/>
        <v>90646</v>
      </c>
      <c r="Q2544" s="16" t="str">
        <f>IF(K2544=1,'Lay Out'!F2544,"")</f>
        <v/>
      </c>
    </row>
    <row r="2545" spans="1:17" ht="14.4">
      <c r="A2545" t="str">
        <f>IF(C2545="no",_xlfn.XLOOKUP(D2545,'BASE BANCOS'!B:B,'BASE BANCOS'!C:C,"",0,1),IF(C2545&gt;2,_xlfn.XLOOKUP(D2545,'BASE BANCOS'!A:A,'BASE BANCOS'!C:C,"",0,1),""))</f>
        <v/>
      </c>
      <c r="B2545" s="16" t="str">
        <f>_xlfn.XLOOKUP(A2545,'BASE BANCOS'!C:C,'BASE BANCOS'!B:B,"",0,1)</f>
        <v/>
      </c>
      <c r="C2545" t="str">
        <f t="shared" si="239"/>
        <v/>
      </c>
      <c r="D2545" s="16">
        <f t="shared" si="238"/>
        <v>0</v>
      </c>
      <c r="E2545" t="str">
        <f t="shared" si="234"/>
        <v/>
      </c>
      <c r="F2545" s="21" t="str">
        <f>IF('Lay Out'!A2545&gt;1,'Lay Out'!C2545,"")</f>
        <v/>
      </c>
      <c r="G2545">
        <f>'Lay Out'!E2545</f>
        <v>0</v>
      </c>
      <c r="H2545" s="16" t="str">
        <f ca="1">IF('Lay Out'!A2545&gt;3,CONCATENATE('Lay Out'!A2545,RANDBETWEEN(1,99999)),(""))</f>
        <v/>
      </c>
      <c r="I2545" s="16" t="str">
        <f>IF('Lay Out'!A2545&gt;1,'Lay Out'!B2545,"")</f>
        <v/>
      </c>
      <c r="J2545" s="16" t="str">
        <f t="shared" si="235"/>
        <v/>
      </c>
      <c r="K2545" s="16" t="str">
        <f t="shared" si="236"/>
        <v/>
      </c>
      <c r="L2545" s="16" t="str" cm="1">
        <f t="array" ref="L2545">IF(E2545="","",_xlfn.IFS(E2545=18,40,E2545=16,3,E2545=10,10))</f>
        <v/>
      </c>
      <c r="M2545" s="22" t="str">
        <f>IF(E2545=18,'Lay Out'!D2545,IF(E2545=10,'Lay Out'!D2545,IF(E2545=16,'Lay Out'!D2545,"")))</f>
        <v/>
      </c>
      <c r="N2545" s="16" t="str">
        <f>IF(K2545=1,'Lay Out'!G2545,"")</f>
        <v/>
      </c>
      <c r="O2545" s="23" t="str">
        <f>IF(K2545=1,'Lay Out'!$J$25,"")</f>
        <v/>
      </c>
      <c r="P2545">
        <f t="shared" si="237"/>
        <v>90646</v>
      </c>
      <c r="Q2545" s="16" t="str">
        <f>IF(K2545=1,'Lay Out'!F2545,"")</f>
        <v/>
      </c>
    </row>
    <row r="2546" spans="1:17" ht="14.4">
      <c r="A2546" t="str">
        <f>IF(C2546="no",_xlfn.XLOOKUP(D2546,'BASE BANCOS'!B:B,'BASE BANCOS'!C:C,"",0,1),IF(C2546&gt;2,_xlfn.XLOOKUP(D2546,'BASE BANCOS'!A:A,'BASE BANCOS'!C:C,"",0,1),""))</f>
        <v/>
      </c>
      <c r="B2546" s="16" t="str">
        <f>_xlfn.XLOOKUP(A2546,'BASE BANCOS'!C:C,'BASE BANCOS'!B:B,"",0,1)</f>
        <v/>
      </c>
      <c r="C2546" t="str">
        <f t="shared" si="239"/>
        <v/>
      </c>
      <c r="D2546" s="16">
        <f t="shared" si="238"/>
        <v>0</v>
      </c>
      <c r="E2546" t="str">
        <f t="shared" si="234"/>
        <v/>
      </c>
      <c r="F2546" s="21" t="str">
        <f>IF('Lay Out'!A2546&gt;1,'Lay Out'!C2546,"")</f>
        <v/>
      </c>
      <c r="G2546">
        <f>'Lay Out'!E2546</f>
        <v>0</v>
      </c>
      <c r="H2546" s="16" t="str">
        <f ca="1">IF('Lay Out'!A2546&gt;3,CONCATENATE('Lay Out'!A2546,RANDBETWEEN(1,99999)),(""))</f>
        <v/>
      </c>
      <c r="I2546" s="16" t="str">
        <f>IF('Lay Out'!A2546&gt;1,'Lay Out'!B2546,"")</f>
        <v/>
      </c>
      <c r="J2546" s="16" t="str">
        <f t="shared" si="235"/>
        <v/>
      </c>
      <c r="K2546" s="16" t="str">
        <f t="shared" si="236"/>
        <v/>
      </c>
      <c r="L2546" s="16" t="str" cm="1">
        <f t="array" ref="L2546">IF(E2546="","",_xlfn.IFS(E2546=18,40,E2546=16,3,E2546=10,10))</f>
        <v/>
      </c>
      <c r="M2546" s="22" t="str">
        <f>IF(E2546=18,'Lay Out'!D2546,IF(E2546=10,'Lay Out'!D2546,IF(E2546=16,'Lay Out'!D2546,"")))</f>
        <v/>
      </c>
      <c r="N2546" s="16" t="str">
        <f>IF(K2546=1,'Lay Out'!G2546,"")</f>
        <v/>
      </c>
      <c r="O2546" s="23" t="str">
        <f>IF(K2546=1,'Lay Out'!$J$25,"")</f>
        <v/>
      </c>
      <c r="P2546">
        <f t="shared" si="237"/>
        <v>90646</v>
      </c>
      <c r="Q2546" s="16" t="str">
        <f>IF(K2546=1,'Lay Out'!F2546,"")</f>
        <v/>
      </c>
    </row>
    <row r="2547" spans="1:17" ht="14.4">
      <c r="A2547" t="str">
        <f>IF(C2547="no",_xlfn.XLOOKUP(D2547,'BASE BANCOS'!B:B,'BASE BANCOS'!C:C,"",0,1),IF(C2547&gt;2,_xlfn.XLOOKUP(D2547,'BASE BANCOS'!A:A,'BASE BANCOS'!C:C,"",0,1),""))</f>
        <v/>
      </c>
      <c r="B2547" s="16" t="str">
        <f>_xlfn.XLOOKUP(A2547,'BASE BANCOS'!C:C,'BASE BANCOS'!B:B,"",0,1)</f>
        <v/>
      </c>
      <c r="C2547" t="str">
        <f t="shared" si="239"/>
        <v/>
      </c>
      <c r="D2547" s="16">
        <f t="shared" si="238"/>
        <v>0</v>
      </c>
      <c r="E2547" t="str">
        <f t="shared" si="234"/>
        <v/>
      </c>
      <c r="F2547" s="21" t="str">
        <f>IF('Lay Out'!A2547&gt;1,'Lay Out'!C2547,"")</f>
        <v/>
      </c>
      <c r="G2547">
        <f>'Lay Out'!E2547</f>
        <v>0</v>
      </c>
      <c r="H2547" s="16" t="str">
        <f ca="1">IF('Lay Out'!A2547&gt;3,CONCATENATE('Lay Out'!A2547,RANDBETWEEN(1,99999)),(""))</f>
        <v/>
      </c>
      <c r="I2547" s="16" t="str">
        <f>IF('Lay Out'!A2547&gt;1,'Lay Out'!B2547,"")</f>
        <v/>
      </c>
      <c r="J2547" s="16" t="str">
        <f t="shared" si="235"/>
        <v/>
      </c>
      <c r="K2547" s="16" t="str">
        <f t="shared" si="236"/>
        <v/>
      </c>
      <c r="L2547" s="16" t="str" cm="1">
        <f t="array" ref="L2547">IF(E2547="","",_xlfn.IFS(E2547=18,40,E2547=16,3,E2547=10,10))</f>
        <v/>
      </c>
      <c r="M2547" s="22" t="str">
        <f>IF(E2547=18,'Lay Out'!D2547,IF(E2547=10,'Lay Out'!D2547,IF(E2547=16,'Lay Out'!D2547,"")))</f>
        <v/>
      </c>
      <c r="N2547" s="16" t="str">
        <f>IF(K2547=1,'Lay Out'!G2547,"")</f>
        <v/>
      </c>
      <c r="O2547" s="23" t="str">
        <f>IF(K2547=1,'Lay Out'!$J$25,"")</f>
        <v/>
      </c>
      <c r="P2547">
        <f t="shared" si="237"/>
        <v>90646</v>
      </c>
      <c r="Q2547" s="16" t="str">
        <f>IF(K2547=1,'Lay Out'!F2547,"")</f>
        <v/>
      </c>
    </row>
    <row r="2548" spans="1:17" ht="14.4">
      <c r="A2548" t="str">
        <f>IF(C2548="no",_xlfn.XLOOKUP(D2548,'BASE BANCOS'!B:B,'BASE BANCOS'!C:C,"",0,1),IF(C2548&gt;2,_xlfn.XLOOKUP(D2548,'BASE BANCOS'!A:A,'BASE BANCOS'!C:C,"",0,1),""))</f>
        <v/>
      </c>
      <c r="B2548" s="16" t="str">
        <f>_xlfn.XLOOKUP(A2548,'BASE BANCOS'!C:C,'BASE BANCOS'!B:B,"",0,1)</f>
        <v/>
      </c>
      <c r="C2548" t="str">
        <f t="shared" si="239"/>
        <v/>
      </c>
      <c r="D2548" s="16">
        <f t="shared" si="238"/>
        <v>0</v>
      </c>
      <c r="E2548" t="str">
        <f t="shared" si="234"/>
        <v/>
      </c>
      <c r="F2548" s="21" t="str">
        <f>IF('Lay Out'!A2548&gt;1,'Lay Out'!C2548,"")</f>
        <v/>
      </c>
      <c r="G2548">
        <f>'Lay Out'!E2548</f>
        <v>0</v>
      </c>
      <c r="H2548" s="16" t="str">
        <f ca="1">IF('Lay Out'!A2548&gt;3,CONCATENATE('Lay Out'!A2548,RANDBETWEEN(1,99999)),(""))</f>
        <v/>
      </c>
      <c r="I2548" s="16" t="str">
        <f>IF('Lay Out'!A2548&gt;1,'Lay Out'!B2548,"")</f>
        <v/>
      </c>
      <c r="J2548" s="16" t="str">
        <f t="shared" si="235"/>
        <v/>
      </c>
      <c r="K2548" s="16" t="str">
        <f t="shared" si="236"/>
        <v/>
      </c>
      <c r="L2548" s="16" t="str" cm="1">
        <f t="array" ref="L2548">IF(E2548="","",_xlfn.IFS(E2548=18,40,E2548=16,3,E2548=10,10))</f>
        <v/>
      </c>
      <c r="M2548" s="22" t="str">
        <f>IF(E2548=18,'Lay Out'!D2548,IF(E2548=10,'Lay Out'!D2548,IF(E2548=16,'Lay Out'!D2548,"")))</f>
        <v/>
      </c>
      <c r="N2548" s="16" t="str">
        <f>IF(K2548=1,'Lay Out'!G2548,"")</f>
        <v/>
      </c>
      <c r="O2548" s="23" t="str">
        <f>IF(K2548=1,'Lay Out'!$J$25,"")</f>
        <v/>
      </c>
      <c r="P2548">
        <f t="shared" si="237"/>
        <v>90646</v>
      </c>
      <c r="Q2548" s="16" t="str">
        <f>IF(K2548=1,'Lay Out'!F2548,"")</f>
        <v/>
      </c>
    </row>
    <row r="2549" spans="1:17" ht="14.4">
      <c r="A2549" t="str">
        <f>IF(C2549="no",_xlfn.XLOOKUP(D2549,'BASE BANCOS'!B:B,'BASE BANCOS'!C:C,"",0,1),IF(C2549&gt;2,_xlfn.XLOOKUP(D2549,'BASE BANCOS'!A:A,'BASE BANCOS'!C:C,"",0,1),""))</f>
        <v/>
      </c>
      <c r="B2549" s="16" t="str">
        <f>_xlfn.XLOOKUP(A2549,'BASE BANCOS'!C:C,'BASE BANCOS'!B:B,"",0,1)</f>
        <v/>
      </c>
      <c r="C2549" t="str">
        <f t="shared" si="239"/>
        <v/>
      </c>
      <c r="D2549" s="16">
        <f t="shared" si="238"/>
        <v>0</v>
      </c>
      <c r="E2549" t="str">
        <f t="shared" si="234"/>
        <v/>
      </c>
      <c r="F2549" s="21" t="str">
        <f>IF('Lay Out'!A2549&gt;1,'Lay Out'!C2549,"")</f>
        <v/>
      </c>
      <c r="G2549">
        <f>'Lay Out'!E2549</f>
        <v>0</v>
      </c>
      <c r="H2549" s="16" t="str">
        <f ca="1">IF('Lay Out'!A2549&gt;3,CONCATENATE('Lay Out'!A2549,RANDBETWEEN(1,99999)),(""))</f>
        <v/>
      </c>
      <c r="I2549" s="16" t="str">
        <f>IF('Lay Out'!A2549&gt;1,'Lay Out'!B2549,"")</f>
        <v/>
      </c>
      <c r="J2549" s="16" t="str">
        <f t="shared" si="235"/>
        <v/>
      </c>
      <c r="K2549" s="16" t="str">
        <f t="shared" si="236"/>
        <v/>
      </c>
      <c r="L2549" s="16" t="str" cm="1">
        <f t="array" ref="L2549">IF(E2549="","",_xlfn.IFS(E2549=18,40,E2549=16,3,E2549=10,10))</f>
        <v/>
      </c>
      <c r="M2549" s="22" t="str">
        <f>IF(E2549=18,'Lay Out'!D2549,IF(E2549=10,'Lay Out'!D2549,IF(E2549=16,'Lay Out'!D2549,"")))</f>
        <v/>
      </c>
      <c r="N2549" s="16" t="str">
        <f>IF(K2549=1,'Lay Out'!G2549,"")</f>
        <v/>
      </c>
      <c r="O2549" s="23" t="str">
        <f>IF(K2549=1,'Lay Out'!$J$25,"")</f>
        <v/>
      </c>
      <c r="P2549">
        <f t="shared" si="237"/>
        <v>90646</v>
      </c>
      <c r="Q2549" s="16" t="str">
        <f>IF(K2549=1,'Lay Out'!F2549,"")</f>
        <v/>
      </c>
    </row>
    <row r="2550" spans="1:17" ht="14.4">
      <c r="A2550" t="str">
        <f>IF(C2550="no",_xlfn.XLOOKUP(D2550,'BASE BANCOS'!B:B,'BASE BANCOS'!C:C,"",0,1),IF(C2550&gt;2,_xlfn.XLOOKUP(D2550,'BASE BANCOS'!A:A,'BASE BANCOS'!C:C,"",0,1),""))</f>
        <v/>
      </c>
      <c r="B2550" s="16" t="str">
        <f>_xlfn.XLOOKUP(A2550,'BASE BANCOS'!C:C,'BASE BANCOS'!B:B,"",0,1)</f>
        <v/>
      </c>
      <c r="C2550" t="str">
        <f t="shared" si="239"/>
        <v/>
      </c>
      <c r="D2550" s="16">
        <f t="shared" si="238"/>
        <v>0</v>
      </c>
      <c r="E2550" t="str">
        <f t="shared" si="234"/>
        <v/>
      </c>
      <c r="F2550" s="21" t="str">
        <f>IF('Lay Out'!A2550&gt;1,'Lay Out'!C2550,"")</f>
        <v/>
      </c>
      <c r="G2550">
        <f>'Lay Out'!E2550</f>
        <v>0</v>
      </c>
      <c r="H2550" s="16" t="str">
        <f ca="1">IF('Lay Out'!A2550&gt;3,CONCATENATE('Lay Out'!A2550,RANDBETWEEN(1,99999)),(""))</f>
        <v/>
      </c>
      <c r="I2550" s="16" t="str">
        <f>IF('Lay Out'!A2550&gt;1,'Lay Out'!B2550,"")</f>
        <v/>
      </c>
      <c r="J2550" s="16" t="str">
        <f t="shared" si="235"/>
        <v/>
      </c>
      <c r="K2550" s="16" t="str">
        <f t="shared" si="236"/>
        <v/>
      </c>
      <c r="L2550" s="16" t="str" cm="1">
        <f t="array" ref="L2550">IF(E2550="","",_xlfn.IFS(E2550=18,40,E2550=16,3,E2550=10,10))</f>
        <v/>
      </c>
      <c r="M2550" s="22" t="str">
        <f>IF(E2550=18,'Lay Out'!D2550,IF(E2550=10,'Lay Out'!D2550,IF(E2550=16,'Lay Out'!D2550,"")))</f>
        <v/>
      </c>
      <c r="N2550" s="16" t="str">
        <f>IF(K2550=1,'Lay Out'!G2550,"")</f>
        <v/>
      </c>
      <c r="O2550" s="23" t="str">
        <f>IF(K2550=1,'Lay Out'!$J$25,"")</f>
        <v/>
      </c>
      <c r="P2550">
        <f t="shared" si="237"/>
        <v>90646</v>
      </c>
      <c r="Q2550" s="16" t="str">
        <f>IF(K2550=1,'Lay Out'!F2550,"")</f>
        <v/>
      </c>
    </row>
    <row r="2551" spans="1:17" ht="14.4">
      <c r="A2551" t="str">
        <f>IF(C2551="no",_xlfn.XLOOKUP(D2551,'BASE BANCOS'!B:B,'BASE BANCOS'!C:C,"",0,1),IF(C2551&gt;2,_xlfn.XLOOKUP(D2551,'BASE BANCOS'!A:A,'BASE BANCOS'!C:C,"",0,1),""))</f>
        <v/>
      </c>
      <c r="B2551" s="16" t="str">
        <f>_xlfn.XLOOKUP(A2551,'BASE BANCOS'!C:C,'BASE BANCOS'!B:B,"",0,1)</f>
        <v/>
      </c>
      <c r="C2551" t="str">
        <f t="shared" si="239"/>
        <v/>
      </c>
      <c r="D2551" s="16">
        <f t="shared" si="238"/>
        <v>0</v>
      </c>
      <c r="E2551" t="str">
        <f t="shared" si="234"/>
        <v/>
      </c>
      <c r="F2551" s="21" t="str">
        <f>IF('Lay Out'!A2551&gt;1,'Lay Out'!C2551,"")</f>
        <v/>
      </c>
      <c r="G2551">
        <f>'Lay Out'!E2551</f>
        <v>0</v>
      </c>
      <c r="H2551" s="16" t="str">
        <f ca="1">IF('Lay Out'!A2551&gt;3,CONCATENATE('Lay Out'!A2551,RANDBETWEEN(1,99999)),(""))</f>
        <v/>
      </c>
      <c r="I2551" s="16" t="str">
        <f>IF('Lay Out'!A2551&gt;1,'Lay Out'!B2551,"")</f>
        <v/>
      </c>
      <c r="J2551" s="16" t="str">
        <f t="shared" si="235"/>
        <v/>
      </c>
      <c r="K2551" s="16" t="str">
        <f t="shared" si="236"/>
        <v/>
      </c>
      <c r="L2551" s="16" t="str" cm="1">
        <f t="array" ref="L2551">IF(E2551="","",_xlfn.IFS(E2551=18,40,E2551=16,3,E2551=10,10))</f>
        <v/>
      </c>
      <c r="M2551" s="22" t="str">
        <f>IF(E2551=18,'Lay Out'!D2551,IF(E2551=10,'Lay Out'!D2551,IF(E2551=16,'Lay Out'!D2551,"")))</f>
        <v/>
      </c>
      <c r="N2551" s="16" t="str">
        <f>IF(K2551=1,'Lay Out'!G2551,"")</f>
        <v/>
      </c>
      <c r="O2551" s="23" t="str">
        <f>IF(K2551=1,'Lay Out'!$J$25,"")</f>
        <v/>
      </c>
      <c r="P2551">
        <f t="shared" si="237"/>
        <v>90646</v>
      </c>
      <c r="Q2551" s="16" t="str">
        <f>IF(K2551=1,'Lay Out'!F2551,"")</f>
        <v/>
      </c>
    </row>
    <row r="2552" spans="1:17" ht="14.4">
      <c r="A2552" t="str">
        <f>IF(C2552="no",_xlfn.XLOOKUP(D2552,'BASE BANCOS'!B:B,'BASE BANCOS'!C:C,"",0,1),IF(C2552&gt;2,_xlfn.XLOOKUP(D2552,'BASE BANCOS'!A:A,'BASE BANCOS'!C:C,"",0,1),""))</f>
        <v/>
      </c>
      <c r="B2552" s="16" t="str">
        <f>_xlfn.XLOOKUP(A2552,'BASE BANCOS'!C:C,'BASE BANCOS'!B:B,"",0,1)</f>
        <v/>
      </c>
      <c r="C2552" t="str">
        <f t="shared" si="239"/>
        <v/>
      </c>
      <c r="D2552" s="16">
        <f t="shared" si="238"/>
        <v>0</v>
      </c>
      <c r="E2552" t="str">
        <f t="shared" si="234"/>
        <v/>
      </c>
      <c r="F2552" s="21" t="str">
        <f>IF('Lay Out'!A2552&gt;1,'Lay Out'!C2552,"")</f>
        <v/>
      </c>
      <c r="G2552">
        <f>'Lay Out'!E2552</f>
        <v>0</v>
      </c>
      <c r="H2552" s="16" t="str">
        <f ca="1">IF('Lay Out'!A2552&gt;3,CONCATENATE('Lay Out'!A2552,RANDBETWEEN(1,99999)),(""))</f>
        <v/>
      </c>
      <c r="I2552" s="16" t="str">
        <f>IF('Lay Out'!A2552&gt;1,'Lay Out'!B2552,"")</f>
        <v/>
      </c>
      <c r="J2552" s="16" t="str">
        <f t="shared" si="235"/>
        <v/>
      </c>
      <c r="K2552" s="16" t="str">
        <f t="shared" si="236"/>
        <v/>
      </c>
      <c r="L2552" s="16" t="str" cm="1">
        <f t="array" ref="L2552">IF(E2552="","",_xlfn.IFS(E2552=18,40,E2552=16,3,E2552=10,10))</f>
        <v/>
      </c>
      <c r="M2552" s="22" t="str">
        <f>IF(E2552=18,'Lay Out'!D2552,IF(E2552=10,'Lay Out'!D2552,IF(E2552=16,'Lay Out'!D2552,"")))</f>
        <v/>
      </c>
      <c r="N2552" s="16" t="str">
        <f>IF(K2552=1,'Lay Out'!G2552,"")</f>
        <v/>
      </c>
      <c r="O2552" s="23" t="str">
        <f>IF(K2552=1,'Lay Out'!$J$25,"")</f>
        <v/>
      </c>
      <c r="P2552">
        <f t="shared" si="237"/>
        <v>90646</v>
      </c>
      <c r="Q2552" s="16" t="str">
        <f>IF(K2552=1,'Lay Out'!F2552,"")</f>
        <v/>
      </c>
    </row>
    <row r="2553" spans="1:17" ht="14.4">
      <c r="A2553" t="str">
        <f>IF(C2553="no",_xlfn.XLOOKUP(D2553,'BASE BANCOS'!B:B,'BASE BANCOS'!C:C,"",0,1),IF(C2553&gt;2,_xlfn.XLOOKUP(D2553,'BASE BANCOS'!A:A,'BASE BANCOS'!C:C,"",0,1),""))</f>
        <v/>
      </c>
      <c r="B2553" s="16" t="str">
        <f>_xlfn.XLOOKUP(A2553,'BASE BANCOS'!C:C,'BASE BANCOS'!B:B,"",0,1)</f>
        <v/>
      </c>
      <c r="C2553" t="str">
        <f t="shared" si="239"/>
        <v/>
      </c>
      <c r="D2553" s="16">
        <f t="shared" si="238"/>
        <v>0</v>
      </c>
      <c r="E2553" t="str">
        <f t="shared" si="234"/>
        <v/>
      </c>
      <c r="F2553" s="21" t="str">
        <f>IF('Lay Out'!A2553&gt;1,'Lay Out'!C2553,"")</f>
        <v/>
      </c>
      <c r="G2553">
        <f>'Lay Out'!E2553</f>
        <v>0</v>
      </c>
      <c r="H2553" s="16" t="str">
        <f ca="1">IF('Lay Out'!A2553&gt;3,CONCATENATE('Lay Out'!A2553,RANDBETWEEN(1,99999)),(""))</f>
        <v/>
      </c>
      <c r="I2553" s="16" t="str">
        <f>IF('Lay Out'!A2553&gt;1,'Lay Out'!B2553,"")</f>
        <v/>
      </c>
      <c r="J2553" s="16" t="str">
        <f t="shared" si="235"/>
        <v/>
      </c>
      <c r="K2553" s="16" t="str">
        <f t="shared" si="236"/>
        <v/>
      </c>
      <c r="L2553" s="16" t="str" cm="1">
        <f t="array" ref="L2553">IF(E2553="","",_xlfn.IFS(E2553=18,40,E2553=16,3,E2553=10,10))</f>
        <v/>
      </c>
      <c r="M2553" s="22" t="str">
        <f>IF(E2553=18,'Lay Out'!D2553,IF(E2553=10,'Lay Out'!D2553,IF(E2553=16,'Lay Out'!D2553,"")))</f>
        <v/>
      </c>
      <c r="N2553" s="16" t="str">
        <f>IF(K2553=1,'Lay Out'!G2553,"")</f>
        <v/>
      </c>
      <c r="O2553" s="23" t="str">
        <f>IF(K2553=1,'Lay Out'!$J$25,"")</f>
        <v/>
      </c>
      <c r="P2553">
        <f t="shared" si="237"/>
        <v>90646</v>
      </c>
      <c r="Q2553" s="16" t="str">
        <f>IF(K2553=1,'Lay Out'!F2553,"")</f>
        <v/>
      </c>
    </row>
    <row r="2554" spans="1:17" ht="14.4">
      <c r="A2554" t="str">
        <f>IF(C2554="no",_xlfn.XLOOKUP(D2554,'BASE BANCOS'!B:B,'BASE BANCOS'!C:C,"",0,1),IF(C2554&gt;2,_xlfn.XLOOKUP(D2554,'BASE BANCOS'!A:A,'BASE BANCOS'!C:C,"",0,1),""))</f>
        <v/>
      </c>
      <c r="B2554" s="16" t="str">
        <f>_xlfn.XLOOKUP(A2554,'BASE BANCOS'!C:C,'BASE BANCOS'!B:B,"",0,1)</f>
        <v/>
      </c>
      <c r="C2554" t="str">
        <f t="shared" si="239"/>
        <v/>
      </c>
      <c r="D2554" s="16">
        <f t="shared" si="238"/>
        <v>0</v>
      </c>
      <c r="E2554" t="str">
        <f t="shared" si="234"/>
        <v/>
      </c>
      <c r="F2554" s="21" t="str">
        <f>IF('Lay Out'!A2554&gt;1,'Lay Out'!C2554,"")</f>
        <v/>
      </c>
      <c r="G2554">
        <f>'Lay Out'!E2554</f>
        <v>0</v>
      </c>
      <c r="H2554" s="16" t="str">
        <f ca="1">IF('Lay Out'!A2554&gt;3,CONCATENATE('Lay Out'!A2554,RANDBETWEEN(1,99999)),(""))</f>
        <v/>
      </c>
      <c r="I2554" s="16" t="str">
        <f>IF('Lay Out'!A2554&gt;1,'Lay Out'!B2554,"")</f>
        <v/>
      </c>
      <c r="J2554" s="16" t="str">
        <f t="shared" si="235"/>
        <v/>
      </c>
      <c r="K2554" s="16" t="str">
        <f t="shared" si="236"/>
        <v/>
      </c>
      <c r="L2554" s="16" t="str" cm="1">
        <f t="array" ref="L2554">IF(E2554="","",_xlfn.IFS(E2554=18,40,E2554=16,3,E2554=10,10))</f>
        <v/>
      </c>
      <c r="M2554" s="22" t="str">
        <f>IF(E2554=18,'Lay Out'!D2554,IF(E2554=10,'Lay Out'!D2554,IF(E2554=16,'Lay Out'!D2554,"")))</f>
        <v/>
      </c>
      <c r="N2554" s="16" t="str">
        <f>IF(K2554=1,'Lay Out'!G2554,"")</f>
        <v/>
      </c>
      <c r="O2554" s="23" t="str">
        <f>IF(K2554=1,'Lay Out'!$J$25,"")</f>
        <v/>
      </c>
      <c r="P2554">
        <f t="shared" si="237"/>
        <v>90646</v>
      </c>
      <c r="Q2554" s="16" t="str">
        <f>IF(K2554=1,'Lay Out'!F2554,"")</f>
        <v/>
      </c>
    </row>
    <row r="2555" spans="1:17" ht="14.4">
      <c r="A2555" t="str">
        <f>IF(C2555="no",_xlfn.XLOOKUP(D2555,'BASE BANCOS'!B:B,'BASE BANCOS'!C:C,"",0,1),IF(C2555&gt;2,_xlfn.XLOOKUP(D2555,'BASE BANCOS'!A:A,'BASE BANCOS'!C:C,"",0,1),""))</f>
        <v/>
      </c>
      <c r="B2555" s="16" t="str">
        <f>_xlfn.XLOOKUP(A2555,'BASE BANCOS'!C:C,'BASE BANCOS'!B:B,"",0,1)</f>
        <v/>
      </c>
      <c r="C2555" t="str">
        <f t="shared" si="239"/>
        <v/>
      </c>
      <c r="D2555" s="16">
        <f t="shared" si="238"/>
        <v>0</v>
      </c>
      <c r="E2555" t="str">
        <f t="shared" si="234"/>
        <v/>
      </c>
      <c r="F2555" s="21" t="str">
        <f>IF('Lay Out'!A2555&gt;1,'Lay Out'!C2555,"")</f>
        <v/>
      </c>
      <c r="G2555">
        <f>'Lay Out'!E2555</f>
        <v>0</v>
      </c>
      <c r="H2555" s="16" t="str">
        <f ca="1">IF('Lay Out'!A2555&gt;3,CONCATENATE('Lay Out'!A2555,RANDBETWEEN(1,99999)),(""))</f>
        <v/>
      </c>
      <c r="I2555" s="16" t="str">
        <f>IF('Lay Out'!A2555&gt;1,'Lay Out'!B2555,"")</f>
        <v/>
      </c>
      <c r="J2555" s="16" t="str">
        <f t="shared" si="235"/>
        <v/>
      </c>
      <c r="K2555" s="16" t="str">
        <f t="shared" si="236"/>
        <v/>
      </c>
      <c r="L2555" s="16" t="str" cm="1">
        <f t="array" ref="L2555">IF(E2555="","",_xlfn.IFS(E2555=18,40,E2555=16,3,E2555=10,10))</f>
        <v/>
      </c>
      <c r="M2555" s="22" t="str">
        <f>IF(E2555=18,'Lay Out'!D2555,IF(E2555=10,'Lay Out'!D2555,IF(E2555=16,'Lay Out'!D2555,"")))</f>
        <v/>
      </c>
      <c r="N2555" s="16" t="str">
        <f>IF(K2555=1,'Lay Out'!G2555,"")</f>
        <v/>
      </c>
      <c r="O2555" s="23" t="str">
        <f>IF(K2555=1,'Lay Out'!$J$25,"")</f>
        <v/>
      </c>
      <c r="P2555">
        <f t="shared" si="237"/>
        <v>90646</v>
      </c>
      <c r="Q2555" s="16" t="str">
        <f>IF(K2555=1,'Lay Out'!F2555,"")</f>
        <v/>
      </c>
    </row>
    <row r="2556" spans="1:17" ht="14.4">
      <c r="A2556" t="str">
        <f>IF(C2556="no",_xlfn.XLOOKUP(D2556,'BASE BANCOS'!B:B,'BASE BANCOS'!C:C,"",0,1),IF(C2556&gt;2,_xlfn.XLOOKUP(D2556,'BASE BANCOS'!A:A,'BASE BANCOS'!C:C,"",0,1),""))</f>
        <v/>
      </c>
      <c r="B2556" s="16" t="str">
        <f>_xlfn.XLOOKUP(A2556,'BASE BANCOS'!C:C,'BASE BANCOS'!B:B,"",0,1)</f>
        <v/>
      </c>
      <c r="C2556" t="str">
        <f t="shared" si="239"/>
        <v/>
      </c>
      <c r="D2556" s="16">
        <f t="shared" si="238"/>
        <v>0</v>
      </c>
      <c r="E2556" t="str">
        <f t="shared" si="234"/>
        <v/>
      </c>
      <c r="F2556" s="21" t="str">
        <f>IF('Lay Out'!A2556&gt;1,'Lay Out'!C2556,"")</f>
        <v/>
      </c>
      <c r="G2556">
        <f>'Lay Out'!E2556</f>
        <v>0</v>
      </c>
      <c r="H2556" s="16" t="str">
        <f ca="1">IF('Lay Out'!A2556&gt;3,CONCATENATE('Lay Out'!A2556,RANDBETWEEN(1,99999)),(""))</f>
        <v/>
      </c>
      <c r="I2556" s="16" t="str">
        <f>IF('Lay Out'!A2556&gt;1,'Lay Out'!B2556,"")</f>
        <v/>
      </c>
      <c r="J2556" s="16" t="str">
        <f t="shared" si="235"/>
        <v/>
      </c>
      <c r="K2556" s="16" t="str">
        <f t="shared" si="236"/>
        <v/>
      </c>
      <c r="L2556" s="16" t="str" cm="1">
        <f t="array" ref="L2556">IF(E2556="","",_xlfn.IFS(E2556=18,40,E2556=16,3,E2556=10,10))</f>
        <v/>
      </c>
      <c r="M2556" s="22" t="str">
        <f>IF(E2556=18,'Lay Out'!D2556,IF(E2556=10,'Lay Out'!D2556,IF(E2556=16,'Lay Out'!D2556,"")))</f>
        <v/>
      </c>
      <c r="N2556" s="16" t="str">
        <f>IF(K2556=1,'Lay Out'!G2556,"")</f>
        <v/>
      </c>
      <c r="O2556" s="23" t="str">
        <f>IF(K2556=1,'Lay Out'!$J$25,"")</f>
        <v/>
      </c>
      <c r="P2556">
        <f t="shared" si="237"/>
        <v>90646</v>
      </c>
      <c r="Q2556" s="16" t="str">
        <f>IF(K2556=1,'Lay Out'!F2556,"")</f>
        <v/>
      </c>
    </row>
    <row r="2557" spans="1:17" ht="14.4">
      <c r="A2557" t="str">
        <f>IF(C2557="no",_xlfn.XLOOKUP(D2557,'BASE BANCOS'!B:B,'BASE BANCOS'!C:C,"",0,1),IF(C2557&gt;2,_xlfn.XLOOKUP(D2557,'BASE BANCOS'!A:A,'BASE BANCOS'!C:C,"",0,1),""))</f>
        <v/>
      </c>
      <c r="B2557" s="16" t="str">
        <f>_xlfn.XLOOKUP(A2557,'BASE BANCOS'!C:C,'BASE BANCOS'!B:B,"",0,1)</f>
        <v/>
      </c>
      <c r="C2557" t="str">
        <f t="shared" si="239"/>
        <v/>
      </c>
      <c r="D2557" s="16">
        <f t="shared" si="238"/>
        <v>0</v>
      </c>
      <c r="E2557" t="str">
        <f t="shared" si="234"/>
        <v/>
      </c>
      <c r="F2557" s="21" t="str">
        <f>IF('Lay Out'!A2557&gt;1,'Lay Out'!C2557,"")</f>
        <v/>
      </c>
      <c r="G2557">
        <f>'Lay Out'!E2557</f>
        <v>0</v>
      </c>
      <c r="H2557" s="16" t="str">
        <f ca="1">IF('Lay Out'!A2557&gt;3,CONCATENATE('Lay Out'!A2557,RANDBETWEEN(1,99999)),(""))</f>
        <v/>
      </c>
      <c r="I2557" s="16" t="str">
        <f>IF('Lay Out'!A2557&gt;1,'Lay Out'!B2557,"")</f>
        <v/>
      </c>
      <c r="J2557" s="16" t="str">
        <f t="shared" si="235"/>
        <v/>
      </c>
      <c r="K2557" s="16" t="str">
        <f t="shared" si="236"/>
        <v/>
      </c>
      <c r="L2557" s="16" t="str" cm="1">
        <f t="array" ref="L2557">IF(E2557="","",_xlfn.IFS(E2557=18,40,E2557=16,3,E2557=10,10))</f>
        <v/>
      </c>
      <c r="M2557" s="22" t="str">
        <f>IF(E2557=18,'Lay Out'!D2557,IF(E2557=10,'Lay Out'!D2557,IF(E2557=16,'Lay Out'!D2557,"")))</f>
        <v/>
      </c>
      <c r="N2557" s="16" t="str">
        <f>IF(K2557=1,'Lay Out'!G2557,"")</f>
        <v/>
      </c>
      <c r="O2557" s="23" t="str">
        <f>IF(K2557=1,'Lay Out'!$J$25,"")</f>
        <v/>
      </c>
      <c r="P2557">
        <f t="shared" si="237"/>
        <v>90646</v>
      </c>
      <c r="Q2557" s="16" t="str">
        <f>IF(K2557=1,'Lay Out'!F2557,"")</f>
        <v/>
      </c>
    </row>
    <row r="2558" spans="1:17" ht="14.4">
      <c r="A2558" t="str">
        <f>IF(C2558="no",_xlfn.XLOOKUP(D2558,'BASE BANCOS'!B:B,'BASE BANCOS'!C:C,"",0,1),IF(C2558&gt;2,_xlfn.XLOOKUP(D2558,'BASE BANCOS'!A:A,'BASE BANCOS'!C:C,"",0,1),""))</f>
        <v/>
      </c>
      <c r="B2558" s="16" t="str">
        <f>_xlfn.XLOOKUP(A2558,'BASE BANCOS'!C:C,'BASE BANCOS'!B:B,"",0,1)</f>
        <v/>
      </c>
      <c r="C2558" t="str">
        <f t="shared" si="239"/>
        <v/>
      </c>
      <c r="D2558" s="16">
        <f t="shared" si="238"/>
        <v>0</v>
      </c>
      <c r="E2558" t="str">
        <f t="shared" si="234"/>
        <v/>
      </c>
      <c r="F2558" s="21" t="str">
        <f>IF('Lay Out'!A2558&gt;1,'Lay Out'!C2558,"")</f>
        <v/>
      </c>
      <c r="G2558">
        <f>'Lay Out'!E2558</f>
        <v>0</v>
      </c>
      <c r="H2558" s="16" t="str">
        <f ca="1">IF('Lay Out'!A2558&gt;3,CONCATENATE('Lay Out'!A2558,RANDBETWEEN(1,99999)),(""))</f>
        <v/>
      </c>
      <c r="I2558" s="16" t="str">
        <f>IF('Lay Out'!A2558&gt;1,'Lay Out'!B2558,"")</f>
        <v/>
      </c>
      <c r="J2558" s="16" t="str">
        <f t="shared" si="235"/>
        <v/>
      </c>
      <c r="K2558" s="16" t="str">
        <f t="shared" si="236"/>
        <v/>
      </c>
      <c r="L2558" s="16" t="str" cm="1">
        <f t="array" ref="L2558">IF(E2558="","",_xlfn.IFS(E2558=18,40,E2558=16,3,E2558=10,10))</f>
        <v/>
      </c>
      <c r="M2558" s="22" t="str">
        <f>IF(E2558=18,'Lay Out'!D2558,IF(E2558=10,'Lay Out'!D2558,IF(E2558=16,'Lay Out'!D2558,"")))</f>
        <v/>
      </c>
      <c r="N2558" s="16" t="str">
        <f>IF(K2558=1,'Lay Out'!G2558,"")</f>
        <v/>
      </c>
      <c r="O2558" s="23" t="str">
        <f>IF(K2558=1,'Lay Out'!$J$25,"")</f>
        <v/>
      </c>
      <c r="P2558">
        <f t="shared" si="237"/>
        <v>90646</v>
      </c>
      <c r="Q2558" s="16" t="str">
        <f>IF(K2558=1,'Lay Out'!F2558,"")</f>
        <v/>
      </c>
    </row>
    <row r="2559" spans="1:17" ht="14.4">
      <c r="A2559" t="str">
        <f>IF(C2559="no",_xlfn.XLOOKUP(D2559,'BASE BANCOS'!B:B,'BASE BANCOS'!C:C,"",0,1),IF(C2559&gt;2,_xlfn.XLOOKUP(D2559,'BASE BANCOS'!A:A,'BASE BANCOS'!C:C,"",0,1),""))</f>
        <v/>
      </c>
      <c r="B2559" s="16" t="str">
        <f>_xlfn.XLOOKUP(A2559,'BASE BANCOS'!C:C,'BASE BANCOS'!B:B,"",0,1)</f>
        <v/>
      </c>
      <c r="C2559" t="str">
        <f t="shared" si="239"/>
        <v/>
      </c>
      <c r="D2559" s="16">
        <f t="shared" si="238"/>
        <v>0</v>
      </c>
      <c r="E2559" t="str">
        <f t="shared" si="234"/>
        <v/>
      </c>
      <c r="F2559" s="21" t="str">
        <f>IF('Lay Out'!A2559&gt;1,'Lay Out'!C2559,"")</f>
        <v/>
      </c>
      <c r="G2559">
        <f>'Lay Out'!E2559</f>
        <v>0</v>
      </c>
      <c r="H2559" s="16" t="str">
        <f ca="1">IF('Lay Out'!A2559&gt;3,CONCATENATE('Lay Out'!A2559,RANDBETWEEN(1,99999)),(""))</f>
        <v/>
      </c>
      <c r="I2559" s="16" t="str">
        <f>IF('Lay Out'!A2559&gt;1,'Lay Out'!B2559,"")</f>
        <v/>
      </c>
      <c r="J2559" s="16" t="str">
        <f t="shared" si="235"/>
        <v/>
      </c>
      <c r="K2559" s="16" t="str">
        <f t="shared" si="236"/>
        <v/>
      </c>
      <c r="L2559" s="16" t="str" cm="1">
        <f t="array" ref="L2559">IF(E2559="","",_xlfn.IFS(E2559=18,40,E2559=16,3,E2559=10,10))</f>
        <v/>
      </c>
      <c r="M2559" s="22" t="str">
        <f>IF(E2559=18,'Lay Out'!D2559,IF(E2559=10,'Lay Out'!D2559,IF(E2559=16,'Lay Out'!D2559,"")))</f>
        <v/>
      </c>
      <c r="N2559" s="16" t="str">
        <f>IF(K2559=1,'Lay Out'!G2559,"")</f>
        <v/>
      </c>
      <c r="O2559" s="23" t="str">
        <f>IF(K2559=1,'Lay Out'!$J$25,"")</f>
        <v/>
      </c>
      <c r="P2559">
        <f t="shared" si="237"/>
        <v>90646</v>
      </c>
      <c r="Q2559" s="16" t="str">
        <f>IF(K2559=1,'Lay Out'!F2559,"")</f>
        <v/>
      </c>
    </row>
    <row r="2560" spans="1:17" ht="14.4">
      <c r="A2560" t="str">
        <f>IF(C2560="no",_xlfn.XLOOKUP(D2560,'BASE BANCOS'!B:B,'BASE BANCOS'!C:C,"",0,1),IF(C2560&gt;2,_xlfn.XLOOKUP(D2560,'BASE BANCOS'!A:A,'BASE BANCOS'!C:C,"",0,1),""))</f>
        <v/>
      </c>
      <c r="B2560" s="16" t="str">
        <f>_xlfn.XLOOKUP(A2560,'BASE BANCOS'!C:C,'BASE BANCOS'!B:B,"",0,1)</f>
        <v/>
      </c>
      <c r="C2560" t="str">
        <f t="shared" si="239"/>
        <v/>
      </c>
      <c r="D2560" s="16">
        <f t="shared" si="238"/>
        <v>0</v>
      </c>
      <c r="E2560" t="str">
        <f t="shared" si="234"/>
        <v/>
      </c>
      <c r="F2560" s="21" t="str">
        <f>IF('Lay Out'!A2560&gt;1,'Lay Out'!C2560,"")</f>
        <v/>
      </c>
      <c r="G2560">
        <f>'Lay Out'!E2560</f>
        <v>0</v>
      </c>
      <c r="H2560" s="16" t="str">
        <f ca="1">IF('Lay Out'!A2560&gt;3,CONCATENATE('Lay Out'!A2560,RANDBETWEEN(1,99999)),(""))</f>
        <v/>
      </c>
      <c r="I2560" s="16" t="str">
        <f>IF('Lay Out'!A2560&gt;1,'Lay Out'!B2560,"")</f>
        <v/>
      </c>
      <c r="J2560" s="16" t="str">
        <f t="shared" si="235"/>
        <v/>
      </c>
      <c r="K2560" s="16" t="str">
        <f t="shared" si="236"/>
        <v/>
      </c>
      <c r="L2560" s="16" t="str" cm="1">
        <f t="array" ref="L2560">IF(E2560="","",_xlfn.IFS(E2560=18,40,E2560=16,3,E2560=10,10))</f>
        <v/>
      </c>
      <c r="M2560" s="22" t="str">
        <f>IF(E2560=18,'Lay Out'!D2560,IF(E2560=10,'Lay Out'!D2560,IF(E2560=16,'Lay Out'!D2560,"")))</f>
        <v/>
      </c>
      <c r="N2560" s="16" t="str">
        <f>IF(K2560=1,'Lay Out'!G2560,"")</f>
        <v/>
      </c>
      <c r="O2560" s="23" t="str">
        <f>IF(K2560=1,'Lay Out'!$J$25,"")</f>
        <v/>
      </c>
      <c r="P2560">
        <f t="shared" si="237"/>
        <v>90646</v>
      </c>
      <c r="Q2560" s="16" t="str">
        <f>IF(K2560=1,'Lay Out'!F2560,"")</f>
        <v/>
      </c>
    </row>
    <row r="2561" spans="1:17" ht="14.4">
      <c r="A2561" t="str">
        <f>IF(C2561="no",_xlfn.XLOOKUP(D2561,'BASE BANCOS'!B:B,'BASE BANCOS'!C:C,"",0,1),IF(C2561&gt;2,_xlfn.XLOOKUP(D2561,'BASE BANCOS'!A:A,'BASE BANCOS'!C:C,"",0,1),""))</f>
        <v/>
      </c>
      <c r="B2561" s="16" t="str">
        <f>_xlfn.XLOOKUP(A2561,'BASE BANCOS'!C:C,'BASE BANCOS'!B:B,"",0,1)</f>
        <v/>
      </c>
      <c r="C2561" t="str">
        <f t="shared" si="239"/>
        <v/>
      </c>
      <c r="D2561" s="16">
        <f t="shared" si="238"/>
        <v>0</v>
      </c>
      <c r="E2561" t="str">
        <f t="shared" si="234"/>
        <v/>
      </c>
      <c r="F2561" s="21" t="str">
        <f>IF('Lay Out'!A2561&gt;1,'Lay Out'!C2561,"")</f>
        <v/>
      </c>
      <c r="G2561">
        <f>'Lay Out'!E2561</f>
        <v>0</v>
      </c>
      <c r="H2561" s="16" t="str">
        <f ca="1">IF('Lay Out'!A2561&gt;3,CONCATENATE('Lay Out'!A2561,RANDBETWEEN(1,99999)),(""))</f>
        <v/>
      </c>
      <c r="I2561" s="16" t="str">
        <f>IF('Lay Out'!A2561&gt;1,'Lay Out'!B2561,"")</f>
        <v/>
      </c>
      <c r="J2561" s="16" t="str">
        <f t="shared" si="235"/>
        <v/>
      </c>
      <c r="K2561" s="16" t="str">
        <f t="shared" si="236"/>
        <v/>
      </c>
      <c r="L2561" s="16" t="str" cm="1">
        <f t="array" ref="L2561">IF(E2561="","",_xlfn.IFS(E2561=18,40,E2561=16,3,E2561=10,10))</f>
        <v/>
      </c>
      <c r="M2561" s="22" t="str">
        <f>IF(E2561=18,'Lay Out'!D2561,IF(E2561=10,'Lay Out'!D2561,IF(E2561=16,'Lay Out'!D2561,"")))</f>
        <v/>
      </c>
      <c r="N2561" s="16" t="str">
        <f>IF(K2561=1,'Lay Out'!G2561,"")</f>
        <v/>
      </c>
      <c r="O2561" s="23" t="str">
        <f>IF(K2561=1,'Lay Out'!$J$25,"")</f>
        <v/>
      </c>
      <c r="P2561">
        <f t="shared" si="237"/>
        <v>90646</v>
      </c>
      <c r="Q2561" s="16" t="str">
        <f>IF(K2561=1,'Lay Out'!F2561,"")</f>
        <v/>
      </c>
    </row>
    <row r="2562" spans="1:17" ht="14.4">
      <c r="A2562" t="str">
        <f>IF(C2562="no",_xlfn.XLOOKUP(D2562,'BASE BANCOS'!B:B,'BASE BANCOS'!C:C,"",0,1),IF(C2562&gt;2,_xlfn.XLOOKUP(D2562,'BASE BANCOS'!A:A,'BASE BANCOS'!C:C,"",0,1),""))</f>
        <v/>
      </c>
      <c r="B2562" s="16" t="str">
        <f>_xlfn.XLOOKUP(A2562,'BASE BANCOS'!C:C,'BASE BANCOS'!B:B,"",0,1)</f>
        <v/>
      </c>
      <c r="C2562" t="str">
        <f t="shared" si="239"/>
        <v/>
      </c>
      <c r="D2562" s="16">
        <f t="shared" si="238"/>
        <v>0</v>
      </c>
      <c r="E2562" t="str">
        <f t="shared" ref="E2562:E2625" si="240">IF(LEN(F2562)=0,"",LEN(F2562))</f>
        <v/>
      </c>
      <c r="F2562" s="21" t="str">
        <f>IF('Lay Out'!A2562&gt;1,'Lay Out'!C2562,"")</f>
        <v/>
      </c>
      <c r="G2562">
        <f>'Lay Out'!E2562</f>
        <v>0</v>
      </c>
      <c r="H2562" s="16" t="str">
        <f ca="1">IF('Lay Out'!A2562&gt;3,CONCATENATE('Lay Out'!A2562,RANDBETWEEN(1,99999)),(""))</f>
        <v/>
      </c>
      <c r="I2562" s="16" t="str">
        <f>IF('Lay Out'!A2562&gt;1,'Lay Out'!B2562,"")</f>
        <v/>
      </c>
      <c r="J2562" s="16" t="str">
        <f t="shared" si="235"/>
        <v/>
      </c>
      <c r="K2562" s="16" t="str">
        <f t="shared" si="236"/>
        <v/>
      </c>
      <c r="L2562" s="16" t="str" cm="1">
        <f t="array" ref="L2562">IF(E2562="","",_xlfn.IFS(E2562=18,40,E2562=16,3,E2562=10,10))</f>
        <v/>
      </c>
      <c r="M2562" s="22" t="str">
        <f>IF(E2562=18,'Lay Out'!D2562,IF(E2562=10,'Lay Out'!D2562,IF(E2562=16,'Lay Out'!D2562,"")))</f>
        <v/>
      </c>
      <c r="N2562" s="16" t="str">
        <f>IF(K2562=1,'Lay Out'!G2562,"")</f>
        <v/>
      </c>
      <c r="O2562" s="23" t="str">
        <f>IF(K2562=1,'Lay Out'!$J$25,"")</f>
        <v/>
      </c>
      <c r="P2562">
        <f t="shared" si="237"/>
        <v>90646</v>
      </c>
      <c r="Q2562" s="16" t="str">
        <f>IF(K2562=1,'Lay Out'!F2562,"")</f>
        <v/>
      </c>
    </row>
    <row r="2563" spans="1:17" ht="14.4">
      <c r="A2563" t="str">
        <f>IF(C2563="no",_xlfn.XLOOKUP(D2563,'BASE BANCOS'!B:B,'BASE BANCOS'!C:C,"",0,1),IF(C2563&gt;2,_xlfn.XLOOKUP(D2563,'BASE BANCOS'!A:A,'BASE BANCOS'!C:C,"",0,1),""))</f>
        <v/>
      </c>
      <c r="B2563" s="16" t="str">
        <f>_xlfn.XLOOKUP(A2563,'BASE BANCOS'!C:C,'BASE BANCOS'!B:B,"",0,1)</f>
        <v/>
      </c>
      <c r="C2563" t="str">
        <f t="shared" si="239"/>
        <v/>
      </c>
      <c r="D2563" s="16">
        <f t="shared" si="238"/>
        <v>0</v>
      </c>
      <c r="E2563" t="str">
        <f t="shared" si="240"/>
        <v/>
      </c>
      <c r="F2563" s="21" t="str">
        <f>IF('Lay Out'!A2563&gt;1,'Lay Out'!C2563,"")</f>
        <v/>
      </c>
      <c r="G2563">
        <f>'Lay Out'!E2563</f>
        <v>0</v>
      </c>
      <c r="H2563" s="16" t="str">
        <f ca="1">IF('Lay Out'!A2563&gt;3,CONCATENATE('Lay Out'!A2563,RANDBETWEEN(1,99999)),(""))</f>
        <v/>
      </c>
      <c r="I2563" s="16" t="str">
        <f>IF('Lay Out'!A2563&gt;1,'Lay Out'!B2563,"")</f>
        <v/>
      </c>
      <c r="J2563" s="16" t="str">
        <f t="shared" ref="J2563:J2626" si="241">IF(E2563="","","ND")</f>
        <v/>
      </c>
      <c r="K2563" s="16" t="str">
        <f t="shared" ref="K2563:K2626" si="242">IF(E2563=18,1,IF(E2563=10,1,IF(E2563=16,1,"")))</f>
        <v/>
      </c>
      <c r="L2563" s="16" t="str" cm="1">
        <f t="array" ref="L2563">IF(E2563="","",_xlfn.IFS(E2563=18,40,E2563=16,3,E2563=10,10))</f>
        <v/>
      </c>
      <c r="M2563" s="22" t="str">
        <f>IF(E2563=18,'Lay Out'!D2563,IF(E2563=10,'Lay Out'!D2563,IF(E2563=16,'Lay Out'!D2563,"")))</f>
        <v/>
      </c>
      <c r="N2563" s="16" t="str">
        <f>IF(K2563=1,'Lay Out'!G2563,"")</f>
        <v/>
      </c>
      <c r="O2563" s="23" t="str">
        <f>IF(K2563=1,'Lay Out'!$J$25,"")</f>
        <v/>
      </c>
      <c r="P2563">
        <f t="shared" ref="P2563:P2626" si="243">IF(E2563=0,0,90646)</f>
        <v>90646</v>
      </c>
      <c r="Q2563" s="16" t="str">
        <f>IF(K2563=1,'Lay Out'!F2563,"")</f>
        <v/>
      </c>
    </row>
    <row r="2564" spans="1:17" ht="14.4">
      <c r="A2564" t="str">
        <f>IF(C2564="no",_xlfn.XLOOKUP(D2564,'BASE BANCOS'!B:B,'BASE BANCOS'!C:C,"",0,1),IF(C2564&gt;2,_xlfn.XLOOKUP(D2564,'BASE BANCOS'!A:A,'BASE BANCOS'!C:C,"",0,1),""))</f>
        <v/>
      </c>
      <c r="B2564" s="16" t="str">
        <f>_xlfn.XLOOKUP(A2564,'BASE BANCOS'!C:C,'BASE BANCOS'!B:B,"",0,1)</f>
        <v/>
      </c>
      <c r="C2564" t="str">
        <f t="shared" si="239"/>
        <v/>
      </c>
      <c r="D2564" s="16">
        <f t="shared" si="238"/>
        <v>0</v>
      </c>
      <c r="E2564" t="str">
        <f t="shared" si="240"/>
        <v/>
      </c>
      <c r="F2564" s="21" t="str">
        <f>IF('Lay Out'!A2564&gt;1,'Lay Out'!C2564,"")</f>
        <v/>
      </c>
      <c r="G2564">
        <f>'Lay Out'!E2564</f>
        <v>0</v>
      </c>
      <c r="H2564" s="16" t="str">
        <f ca="1">IF('Lay Out'!A2564&gt;3,CONCATENATE('Lay Out'!A2564,RANDBETWEEN(1,99999)),(""))</f>
        <v/>
      </c>
      <c r="I2564" s="16" t="str">
        <f>IF('Lay Out'!A2564&gt;1,'Lay Out'!B2564,"")</f>
        <v/>
      </c>
      <c r="J2564" s="16" t="str">
        <f t="shared" si="241"/>
        <v/>
      </c>
      <c r="K2564" s="16" t="str">
        <f t="shared" si="242"/>
        <v/>
      </c>
      <c r="L2564" s="16" t="str" cm="1">
        <f t="array" ref="L2564">IF(E2564="","",_xlfn.IFS(E2564=18,40,E2564=16,3,E2564=10,10))</f>
        <v/>
      </c>
      <c r="M2564" s="22" t="str">
        <f>IF(E2564=18,'Lay Out'!D2564,IF(E2564=10,'Lay Out'!D2564,IF(E2564=16,'Lay Out'!D2564,"")))</f>
        <v/>
      </c>
      <c r="N2564" s="16" t="str">
        <f>IF(K2564=1,'Lay Out'!G2564,"")</f>
        <v/>
      </c>
      <c r="O2564" s="23" t="str">
        <f>IF(K2564=1,'Lay Out'!$J$25,"")</f>
        <v/>
      </c>
      <c r="P2564">
        <f t="shared" si="243"/>
        <v>90646</v>
      </c>
      <c r="Q2564" s="16" t="str">
        <f>IF(K2564=1,'Lay Out'!F2564,"")</f>
        <v/>
      </c>
    </row>
    <row r="2565" spans="1:17" ht="14.4">
      <c r="A2565" t="str">
        <f>IF(C2565="no",_xlfn.XLOOKUP(D2565,'BASE BANCOS'!B:B,'BASE BANCOS'!C:C,"",0,1),IF(C2565&gt;2,_xlfn.XLOOKUP(D2565,'BASE BANCOS'!A:A,'BASE BANCOS'!C:C,"",0,1),""))</f>
        <v/>
      </c>
      <c r="B2565" s="16" t="str">
        <f>_xlfn.XLOOKUP(A2565,'BASE BANCOS'!C:C,'BASE BANCOS'!B:B,"",0,1)</f>
        <v/>
      </c>
      <c r="C2565" t="str">
        <f t="shared" si="239"/>
        <v/>
      </c>
      <c r="D2565" s="16">
        <f t="shared" ref="D2565:D2628" si="244">IF(E2565=18,MID(F2565,1,3),IF(G2565="","",G2565))</f>
        <v>0</v>
      </c>
      <c r="E2565" t="str">
        <f t="shared" si="240"/>
        <v/>
      </c>
      <c r="F2565" s="21" t="str">
        <f>IF('Lay Out'!A2565&gt;1,'Lay Out'!C2565,"")</f>
        <v/>
      </c>
      <c r="G2565">
        <f>'Lay Out'!E2565</f>
        <v>0</v>
      </c>
      <c r="H2565" s="16" t="str">
        <f ca="1">IF('Lay Out'!A2565&gt;3,CONCATENATE('Lay Out'!A2565,RANDBETWEEN(1,99999)),(""))</f>
        <v/>
      </c>
      <c r="I2565" s="16" t="str">
        <f>IF('Lay Out'!A2565&gt;1,'Lay Out'!B2565,"")</f>
        <v/>
      </c>
      <c r="J2565" s="16" t="str">
        <f t="shared" si="241"/>
        <v/>
      </c>
      <c r="K2565" s="16" t="str">
        <f t="shared" si="242"/>
        <v/>
      </c>
      <c r="L2565" s="16" t="str" cm="1">
        <f t="array" ref="L2565">IF(E2565="","",_xlfn.IFS(E2565=18,40,E2565=16,3,E2565=10,10))</f>
        <v/>
      </c>
      <c r="M2565" s="22" t="str">
        <f>IF(E2565=18,'Lay Out'!D2565,IF(E2565=10,'Lay Out'!D2565,IF(E2565=16,'Lay Out'!D2565,"")))</f>
        <v/>
      </c>
      <c r="N2565" s="16" t="str">
        <f>IF(K2565=1,'Lay Out'!G2565,"")</f>
        <v/>
      </c>
      <c r="O2565" s="23" t="str">
        <f>IF(K2565=1,'Lay Out'!$J$25,"")</f>
        <v/>
      </c>
      <c r="P2565">
        <f t="shared" si="243"/>
        <v>90646</v>
      </c>
      <c r="Q2565" s="16" t="str">
        <f>IF(K2565=1,'Lay Out'!F2565,"")</f>
        <v/>
      </c>
    </row>
    <row r="2566" spans="1:17" ht="14.4">
      <c r="A2566" t="str">
        <f>IF(C2566="no",_xlfn.XLOOKUP(D2566,'BASE BANCOS'!B:B,'BASE BANCOS'!C:C,"",0,1),IF(C2566&gt;2,_xlfn.XLOOKUP(D2566,'BASE BANCOS'!A:A,'BASE BANCOS'!C:C,"",0,1),""))</f>
        <v/>
      </c>
      <c r="B2566" s="16" t="str">
        <f>_xlfn.XLOOKUP(A2566,'BASE BANCOS'!C:C,'BASE BANCOS'!B:B,"",0,1)</f>
        <v/>
      </c>
      <c r="C2566" t="str">
        <f t="shared" ref="C2566:C2629" si="245">IF(E2566=18,"ok",IF(E2566="","","no"))</f>
        <v/>
      </c>
      <c r="D2566" s="16">
        <f t="shared" si="244"/>
        <v>0</v>
      </c>
      <c r="E2566" t="str">
        <f t="shared" si="240"/>
        <v/>
      </c>
      <c r="F2566" s="21" t="str">
        <f>IF('Lay Out'!A2566&gt;1,'Lay Out'!C2566,"")</f>
        <v/>
      </c>
      <c r="G2566">
        <f>'Lay Out'!E2566</f>
        <v>0</v>
      </c>
      <c r="H2566" s="16" t="str">
        <f ca="1">IF('Lay Out'!A2566&gt;3,CONCATENATE('Lay Out'!A2566,RANDBETWEEN(1,99999)),(""))</f>
        <v/>
      </c>
      <c r="I2566" s="16" t="str">
        <f>IF('Lay Out'!A2566&gt;1,'Lay Out'!B2566,"")</f>
        <v/>
      </c>
      <c r="J2566" s="16" t="str">
        <f t="shared" si="241"/>
        <v/>
      </c>
      <c r="K2566" s="16" t="str">
        <f t="shared" si="242"/>
        <v/>
      </c>
      <c r="L2566" s="16" t="str" cm="1">
        <f t="array" ref="L2566">IF(E2566="","",_xlfn.IFS(E2566=18,40,E2566=16,3,E2566=10,10))</f>
        <v/>
      </c>
      <c r="M2566" s="22" t="str">
        <f>IF(E2566=18,'Lay Out'!D2566,IF(E2566=10,'Lay Out'!D2566,IF(E2566=16,'Lay Out'!D2566,"")))</f>
        <v/>
      </c>
      <c r="N2566" s="16" t="str">
        <f>IF(K2566=1,'Lay Out'!G2566,"")</f>
        <v/>
      </c>
      <c r="O2566" s="23" t="str">
        <f>IF(K2566=1,'Lay Out'!$J$25,"")</f>
        <v/>
      </c>
      <c r="P2566">
        <f t="shared" si="243"/>
        <v>90646</v>
      </c>
      <c r="Q2566" s="16" t="str">
        <f>IF(K2566=1,'Lay Out'!F2566,"")</f>
        <v/>
      </c>
    </row>
    <row r="2567" spans="1:17" ht="14.4">
      <c r="A2567" t="str">
        <f>IF(C2567="no",_xlfn.XLOOKUP(D2567,'BASE BANCOS'!B:B,'BASE BANCOS'!C:C,"",0,1),IF(C2567&gt;2,_xlfn.XLOOKUP(D2567,'BASE BANCOS'!A:A,'BASE BANCOS'!C:C,"",0,1),""))</f>
        <v/>
      </c>
      <c r="B2567" s="16" t="str">
        <f>_xlfn.XLOOKUP(A2567,'BASE BANCOS'!C:C,'BASE BANCOS'!B:B,"",0,1)</f>
        <v/>
      </c>
      <c r="C2567" t="str">
        <f t="shared" si="245"/>
        <v/>
      </c>
      <c r="D2567" s="16">
        <f t="shared" si="244"/>
        <v>0</v>
      </c>
      <c r="E2567" t="str">
        <f t="shared" si="240"/>
        <v/>
      </c>
      <c r="F2567" s="21" t="str">
        <f>IF('Lay Out'!A2567&gt;1,'Lay Out'!C2567,"")</f>
        <v/>
      </c>
      <c r="G2567">
        <f>'Lay Out'!E2567</f>
        <v>0</v>
      </c>
      <c r="H2567" s="16" t="str">
        <f ca="1">IF('Lay Out'!A2567&gt;3,CONCATENATE('Lay Out'!A2567,RANDBETWEEN(1,99999)),(""))</f>
        <v/>
      </c>
      <c r="I2567" s="16" t="str">
        <f>IF('Lay Out'!A2567&gt;1,'Lay Out'!B2567,"")</f>
        <v/>
      </c>
      <c r="J2567" s="16" t="str">
        <f t="shared" si="241"/>
        <v/>
      </c>
      <c r="K2567" s="16" t="str">
        <f t="shared" si="242"/>
        <v/>
      </c>
      <c r="L2567" s="16" t="str" cm="1">
        <f t="array" ref="L2567">IF(E2567="","",_xlfn.IFS(E2567=18,40,E2567=16,3,E2567=10,10))</f>
        <v/>
      </c>
      <c r="M2567" s="22" t="str">
        <f>IF(E2567=18,'Lay Out'!D2567,IF(E2567=10,'Lay Out'!D2567,IF(E2567=16,'Lay Out'!D2567,"")))</f>
        <v/>
      </c>
      <c r="N2567" s="16" t="str">
        <f>IF(K2567=1,'Lay Out'!G2567,"")</f>
        <v/>
      </c>
      <c r="O2567" s="23" t="str">
        <f>IF(K2567=1,'Lay Out'!$J$25,"")</f>
        <v/>
      </c>
      <c r="P2567">
        <f t="shared" si="243"/>
        <v>90646</v>
      </c>
      <c r="Q2567" s="16" t="str">
        <f>IF(K2567=1,'Lay Out'!F2567,"")</f>
        <v/>
      </c>
    </row>
    <row r="2568" spans="1:17" ht="14.4">
      <c r="A2568" t="str">
        <f>IF(C2568="no",_xlfn.XLOOKUP(D2568,'BASE BANCOS'!B:B,'BASE BANCOS'!C:C,"",0,1),IF(C2568&gt;2,_xlfn.XLOOKUP(D2568,'BASE BANCOS'!A:A,'BASE BANCOS'!C:C,"",0,1),""))</f>
        <v/>
      </c>
      <c r="B2568" s="16" t="str">
        <f>_xlfn.XLOOKUP(A2568,'BASE BANCOS'!C:C,'BASE BANCOS'!B:B,"",0,1)</f>
        <v/>
      </c>
      <c r="C2568" t="str">
        <f t="shared" si="245"/>
        <v/>
      </c>
      <c r="D2568" s="16">
        <f t="shared" si="244"/>
        <v>0</v>
      </c>
      <c r="E2568" t="str">
        <f t="shared" si="240"/>
        <v/>
      </c>
      <c r="F2568" s="21" t="str">
        <f>IF('Lay Out'!A2568&gt;1,'Lay Out'!C2568,"")</f>
        <v/>
      </c>
      <c r="G2568">
        <f>'Lay Out'!E2568</f>
        <v>0</v>
      </c>
      <c r="H2568" s="16" t="str">
        <f ca="1">IF('Lay Out'!A2568&gt;3,CONCATENATE('Lay Out'!A2568,RANDBETWEEN(1,99999)),(""))</f>
        <v/>
      </c>
      <c r="I2568" s="16" t="str">
        <f>IF('Lay Out'!A2568&gt;1,'Lay Out'!B2568,"")</f>
        <v/>
      </c>
      <c r="J2568" s="16" t="str">
        <f t="shared" si="241"/>
        <v/>
      </c>
      <c r="K2568" s="16" t="str">
        <f t="shared" si="242"/>
        <v/>
      </c>
      <c r="L2568" s="16" t="str" cm="1">
        <f t="array" ref="L2568">IF(E2568="","",_xlfn.IFS(E2568=18,40,E2568=16,3,E2568=10,10))</f>
        <v/>
      </c>
      <c r="M2568" s="22" t="str">
        <f>IF(E2568=18,'Lay Out'!D2568,IF(E2568=10,'Lay Out'!D2568,IF(E2568=16,'Lay Out'!D2568,"")))</f>
        <v/>
      </c>
      <c r="N2568" s="16" t="str">
        <f>IF(K2568=1,'Lay Out'!G2568,"")</f>
        <v/>
      </c>
      <c r="O2568" s="23" t="str">
        <f>IF(K2568=1,'Lay Out'!$J$25,"")</f>
        <v/>
      </c>
      <c r="P2568">
        <f t="shared" si="243"/>
        <v>90646</v>
      </c>
      <c r="Q2568" s="16" t="str">
        <f>IF(K2568=1,'Lay Out'!F2568,"")</f>
        <v/>
      </c>
    </row>
    <row r="2569" spans="1:17" ht="14.4">
      <c r="A2569" t="str">
        <f>IF(C2569="no",_xlfn.XLOOKUP(D2569,'BASE BANCOS'!B:B,'BASE BANCOS'!C:C,"",0,1),IF(C2569&gt;2,_xlfn.XLOOKUP(D2569,'BASE BANCOS'!A:A,'BASE BANCOS'!C:C,"",0,1),""))</f>
        <v/>
      </c>
      <c r="B2569" s="16" t="str">
        <f>_xlfn.XLOOKUP(A2569,'BASE BANCOS'!C:C,'BASE BANCOS'!B:B,"",0,1)</f>
        <v/>
      </c>
      <c r="C2569" t="str">
        <f t="shared" si="245"/>
        <v/>
      </c>
      <c r="D2569" s="16">
        <f t="shared" si="244"/>
        <v>0</v>
      </c>
      <c r="E2569" t="str">
        <f t="shared" si="240"/>
        <v/>
      </c>
      <c r="F2569" s="21" t="str">
        <f>IF('Lay Out'!A2569&gt;1,'Lay Out'!C2569,"")</f>
        <v/>
      </c>
      <c r="G2569">
        <f>'Lay Out'!E2569</f>
        <v>0</v>
      </c>
      <c r="H2569" s="16" t="str">
        <f ca="1">IF('Lay Out'!A2569&gt;3,CONCATENATE('Lay Out'!A2569,RANDBETWEEN(1,99999)),(""))</f>
        <v/>
      </c>
      <c r="I2569" s="16" t="str">
        <f>IF('Lay Out'!A2569&gt;1,'Lay Out'!B2569,"")</f>
        <v/>
      </c>
      <c r="J2569" s="16" t="str">
        <f t="shared" si="241"/>
        <v/>
      </c>
      <c r="K2569" s="16" t="str">
        <f t="shared" si="242"/>
        <v/>
      </c>
      <c r="L2569" s="16" t="str" cm="1">
        <f t="array" ref="L2569">IF(E2569="","",_xlfn.IFS(E2569=18,40,E2569=16,3,E2569=10,10))</f>
        <v/>
      </c>
      <c r="M2569" s="22" t="str">
        <f>IF(E2569=18,'Lay Out'!D2569,IF(E2569=10,'Lay Out'!D2569,IF(E2569=16,'Lay Out'!D2569,"")))</f>
        <v/>
      </c>
      <c r="N2569" s="16" t="str">
        <f>IF(K2569=1,'Lay Out'!G2569,"")</f>
        <v/>
      </c>
      <c r="O2569" s="23" t="str">
        <f>IF(K2569=1,'Lay Out'!$J$25,"")</f>
        <v/>
      </c>
      <c r="P2569">
        <f t="shared" si="243"/>
        <v>90646</v>
      </c>
      <c r="Q2569" s="16" t="str">
        <f>IF(K2569=1,'Lay Out'!F2569,"")</f>
        <v/>
      </c>
    </row>
    <row r="2570" spans="1:17" ht="14.4">
      <c r="A2570" t="str">
        <f>IF(C2570="no",_xlfn.XLOOKUP(D2570,'BASE BANCOS'!B:B,'BASE BANCOS'!C:C,"",0,1),IF(C2570&gt;2,_xlfn.XLOOKUP(D2570,'BASE BANCOS'!A:A,'BASE BANCOS'!C:C,"",0,1),""))</f>
        <v/>
      </c>
      <c r="B2570" s="16" t="str">
        <f>_xlfn.XLOOKUP(A2570,'BASE BANCOS'!C:C,'BASE BANCOS'!B:B,"",0,1)</f>
        <v/>
      </c>
      <c r="C2570" t="str">
        <f t="shared" si="245"/>
        <v/>
      </c>
      <c r="D2570" s="16">
        <f t="shared" si="244"/>
        <v>0</v>
      </c>
      <c r="E2570" t="str">
        <f t="shared" si="240"/>
        <v/>
      </c>
      <c r="F2570" s="21" t="str">
        <f>IF('Lay Out'!A2570&gt;1,'Lay Out'!C2570,"")</f>
        <v/>
      </c>
      <c r="G2570">
        <f>'Lay Out'!E2570</f>
        <v>0</v>
      </c>
      <c r="H2570" s="16" t="str">
        <f ca="1">IF('Lay Out'!A2570&gt;3,CONCATENATE('Lay Out'!A2570,RANDBETWEEN(1,99999)),(""))</f>
        <v/>
      </c>
      <c r="I2570" s="16" t="str">
        <f>IF('Lay Out'!A2570&gt;1,'Lay Out'!B2570,"")</f>
        <v/>
      </c>
      <c r="J2570" s="16" t="str">
        <f t="shared" si="241"/>
        <v/>
      </c>
      <c r="K2570" s="16" t="str">
        <f t="shared" si="242"/>
        <v/>
      </c>
      <c r="L2570" s="16" t="str" cm="1">
        <f t="array" ref="L2570">IF(E2570="","",_xlfn.IFS(E2570=18,40,E2570=16,3,E2570=10,10))</f>
        <v/>
      </c>
      <c r="M2570" s="22" t="str">
        <f>IF(E2570=18,'Lay Out'!D2570,IF(E2570=10,'Lay Out'!D2570,IF(E2570=16,'Lay Out'!D2570,"")))</f>
        <v/>
      </c>
      <c r="N2570" s="16" t="str">
        <f>IF(K2570=1,'Lay Out'!G2570,"")</f>
        <v/>
      </c>
      <c r="O2570" s="23" t="str">
        <f>IF(K2570=1,'Lay Out'!$J$25,"")</f>
        <v/>
      </c>
      <c r="P2570">
        <f t="shared" si="243"/>
        <v>90646</v>
      </c>
      <c r="Q2570" s="16" t="str">
        <f>IF(K2570=1,'Lay Out'!F2570,"")</f>
        <v/>
      </c>
    </row>
    <row r="2571" spans="1:17" ht="14.4">
      <c r="A2571" t="str">
        <f>IF(C2571="no",_xlfn.XLOOKUP(D2571,'BASE BANCOS'!B:B,'BASE BANCOS'!C:C,"",0,1),IF(C2571&gt;2,_xlfn.XLOOKUP(D2571,'BASE BANCOS'!A:A,'BASE BANCOS'!C:C,"",0,1),""))</f>
        <v/>
      </c>
      <c r="B2571" s="16" t="str">
        <f>_xlfn.XLOOKUP(A2571,'BASE BANCOS'!C:C,'BASE BANCOS'!B:B,"",0,1)</f>
        <v/>
      </c>
      <c r="C2571" t="str">
        <f t="shared" si="245"/>
        <v/>
      </c>
      <c r="D2571" s="16">
        <f t="shared" si="244"/>
        <v>0</v>
      </c>
      <c r="E2571" t="str">
        <f t="shared" si="240"/>
        <v/>
      </c>
      <c r="F2571" s="21" t="str">
        <f>IF('Lay Out'!A2571&gt;1,'Lay Out'!C2571,"")</f>
        <v/>
      </c>
      <c r="G2571">
        <f>'Lay Out'!E2571</f>
        <v>0</v>
      </c>
      <c r="H2571" s="16" t="str">
        <f ca="1">IF('Lay Out'!A2571&gt;3,CONCATENATE('Lay Out'!A2571,RANDBETWEEN(1,99999)),(""))</f>
        <v/>
      </c>
      <c r="I2571" s="16" t="str">
        <f>IF('Lay Out'!A2571&gt;1,'Lay Out'!B2571,"")</f>
        <v/>
      </c>
      <c r="J2571" s="16" t="str">
        <f t="shared" si="241"/>
        <v/>
      </c>
      <c r="K2571" s="16" t="str">
        <f t="shared" si="242"/>
        <v/>
      </c>
      <c r="L2571" s="16" t="str" cm="1">
        <f t="array" ref="L2571">IF(E2571="","",_xlfn.IFS(E2571=18,40,E2571=16,3,E2571=10,10))</f>
        <v/>
      </c>
      <c r="M2571" s="22" t="str">
        <f>IF(E2571=18,'Lay Out'!D2571,IF(E2571=10,'Lay Out'!D2571,IF(E2571=16,'Lay Out'!D2571,"")))</f>
        <v/>
      </c>
      <c r="N2571" s="16" t="str">
        <f>IF(K2571=1,'Lay Out'!G2571,"")</f>
        <v/>
      </c>
      <c r="O2571" s="23" t="str">
        <f>IF(K2571=1,'Lay Out'!$J$25,"")</f>
        <v/>
      </c>
      <c r="P2571">
        <f t="shared" si="243"/>
        <v>90646</v>
      </c>
      <c r="Q2571" s="16" t="str">
        <f>IF(K2571=1,'Lay Out'!F2571,"")</f>
        <v/>
      </c>
    </row>
    <row r="2572" spans="1:17" ht="14.4">
      <c r="A2572" t="str">
        <f>IF(C2572="no",_xlfn.XLOOKUP(D2572,'BASE BANCOS'!B:B,'BASE BANCOS'!C:C,"",0,1),IF(C2572&gt;2,_xlfn.XLOOKUP(D2572,'BASE BANCOS'!A:A,'BASE BANCOS'!C:C,"",0,1),""))</f>
        <v/>
      </c>
      <c r="B2572" s="16" t="str">
        <f>_xlfn.XLOOKUP(A2572,'BASE BANCOS'!C:C,'BASE BANCOS'!B:B,"",0,1)</f>
        <v/>
      </c>
      <c r="C2572" t="str">
        <f t="shared" si="245"/>
        <v/>
      </c>
      <c r="D2572" s="16">
        <f t="shared" si="244"/>
        <v>0</v>
      </c>
      <c r="E2572" t="str">
        <f t="shared" si="240"/>
        <v/>
      </c>
      <c r="F2572" s="21" t="str">
        <f>IF('Lay Out'!A2572&gt;1,'Lay Out'!C2572,"")</f>
        <v/>
      </c>
      <c r="G2572">
        <f>'Lay Out'!E2572</f>
        <v>0</v>
      </c>
      <c r="H2572" s="16" t="str">
        <f ca="1">IF('Lay Out'!A2572&gt;3,CONCATENATE('Lay Out'!A2572,RANDBETWEEN(1,99999)),(""))</f>
        <v/>
      </c>
      <c r="I2572" s="16" t="str">
        <f>IF('Lay Out'!A2572&gt;1,'Lay Out'!B2572,"")</f>
        <v/>
      </c>
      <c r="J2572" s="16" t="str">
        <f t="shared" si="241"/>
        <v/>
      </c>
      <c r="K2572" s="16" t="str">
        <f t="shared" si="242"/>
        <v/>
      </c>
      <c r="L2572" s="16" t="str" cm="1">
        <f t="array" ref="L2572">IF(E2572="","",_xlfn.IFS(E2572=18,40,E2572=16,3,E2572=10,10))</f>
        <v/>
      </c>
      <c r="M2572" s="22" t="str">
        <f>IF(E2572=18,'Lay Out'!D2572,IF(E2572=10,'Lay Out'!D2572,IF(E2572=16,'Lay Out'!D2572,"")))</f>
        <v/>
      </c>
      <c r="N2572" s="16" t="str">
        <f>IF(K2572=1,'Lay Out'!G2572,"")</f>
        <v/>
      </c>
      <c r="O2572" s="23" t="str">
        <f>IF(K2572=1,'Lay Out'!$J$25,"")</f>
        <v/>
      </c>
      <c r="P2572">
        <f t="shared" si="243"/>
        <v>90646</v>
      </c>
      <c r="Q2572" s="16" t="str">
        <f>IF(K2572=1,'Lay Out'!F2572,"")</f>
        <v/>
      </c>
    </row>
    <row r="2573" spans="1:17" ht="14.4">
      <c r="A2573" t="str">
        <f>IF(C2573="no",_xlfn.XLOOKUP(D2573,'BASE BANCOS'!B:B,'BASE BANCOS'!C:C,"",0,1),IF(C2573&gt;2,_xlfn.XLOOKUP(D2573,'BASE BANCOS'!A:A,'BASE BANCOS'!C:C,"",0,1),""))</f>
        <v/>
      </c>
      <c r="B2573" s="16" t="str">
        <f>_xlfn.XLOOKUP(A2573,'BASE BANCOS'!C:C,'BASE BANCOS'!B:B,"",0,1)</f>
        <v/>
      </c>
      <c r="C2573" t="str">
        <f t="shared" si="245"/>
        <v/>
      </c>
      <c r="D2573" s="16">
        <f t="shared" si="244"/>
        <v>0</v>
      </c>
      <c r="E2573" t="str">
        <f t="shared" si="240"/>
        <v/>
      </c>
      <c r="F2573" s="21" t="str">
        <f>IF('Lay Out'!A2573&gt;1,'Lay Out'!C2573,"")</f>
        <v/>
      </c>
      <c r="G2573">
        <f>'Lay Out'!E2573</f>
        <v>0</v>
      </c>
      <c r="H2573" s="16" t="str">
        <f ca="1">IF('Lay Out'!A2573&gt;3,CONCATENATE('Lay Out'!A2573,RANDBETWEEN(1,99999)),(""))</f>
        <v/>
      </c>
      <c r="I2573" s="16" t="str">
        <f>IF('Lay Out'!A2573&gt;1,'Lay Out'!B2573,"")</f>
        <v/>
      </c>
      <c r="J2573" s="16" t="str">
        <f t="shared" si="241"/>
        <v/>
      </c>
      <c r="K2573" s="16" t="str">
        <f t="shared" si="242"/>
        <v/>
      </c>
      <c r="L2573" s="16" t="str" cm="1">
        <f t="array" ref="L2573">IF(E2573="","",_xlfn.IFS(E2573=18,40,E2573=16,3,E2573=10,10))</f>
        <v/>
      </c>
      <c r="M2573" s="22" t="str">
        <f>IF(E2573=18,'Lay Out'!D2573,IF(E2573=10,'Lay Out'!D2573,IF(E2573=16,'Lay Out'!D2573,"")))</f>
        <v/>
      </c>
      <c r="N2573" s="16" t="str">
        <f>IF(K2573=1,'Lay Out'!G2573,"")</f>
        <v/>
      </c>
      <c r="O2573" s="23" t="str">
        <f>IF(K2573=1,'Lay Out'!$J$25,"")</f>
        <v/>
      </c>
      <c r="P2573">
        <f t="shared" si="243"/>
        <v>90646</v>
      </c>
      <c r="Q2573" s="16" t="str">
        <f>IF(K2573=1,'Lay Out'!F2573,"")</f>
        <v/>
      </c>
    </row>
    <row r="2574" spans="1:17" ht="14.4">
      <c r="A2574" t="str">
        <f>IF(C2574="no",_xlfn.XLOOKUP(D2574,'BASE BANCOS'!B:B,'BASE BANCOS'!C:C,"",0,1),IF(C2574&gt;2,_xlfn.XLOOKUP(D2574,'BASE BANCOS'!A:A,'BASE BANCOS'!C:C,"",0,1),""))</f>
        <v/>
      </c>
      <c r="B2574" s="16" t="str">
        <f>_xlfn.XLOOKUP(A2574,'BASE BANCOS'!C:C,'BASE BANCOS'!B:B,"",0,1)</f>
        <v/>
      </c>
      <c r="C2574" t="str">
        <f t="shared" si="245"/>
        <v/>
      </c>
      <c r="D2574" s="16">
        <f t="shared" si="244"/>
        <v>0</v>
      </c>
      <c r="E2574" t="str">
        <f t="shared" si="240"/>
        <v/>
      </c>
      <c r="F2574" s="21" t="str">
        <f>IF('Lay Out'!A2574&gt;1,'Lay Out'!C2574,"")</f>
        <v/>
      </c>
      <c r="G2574">
        <f>'Lay Out'!E2574</f>
        <v>0</v>
      </c>
      <c r="H2574" s="16" t="str">
        <f ca="1">IF('Lay Out'!A2574&gt;3,CONCATENATE('Lay Out'!A2574,RANDBETWEEN(1,99999)),(""))</f>
        <v/>
      </c>
      <c r="I2574" s="16" t="str">
        <f>IF('Lay Out'!A2574&gt;1,'Lay Out'!B2574,"")</f>
        <v/>
      </c>
      <c r="J2574" s="16" t="str">
        <f t="shared" si="241"/>
        <v/>
      </c>
      <c r="K2574" s="16" t="str">
        <f t="shared" si="242"/>
        <v/>
      </c>
      <c r="L2574" s="16" t="str" cm="1">
        <f t="array" ref="L2574">IF(E2574="","",_xlfn.IFS(E2574=18,40,E2574=16,3,E2574=10,10))</f>
        <v/>
      </c>
      <c r="M2574" s="22" t="str">
        <f>IF(E2574=18,'Lay Out'!D2574,IF(E2574=10,'Lay Out'!D2574,IF(E2574=16,'Lay Out'!D2574,"")))</f>
        <v/>
      </c>
      <c r="N2574" s="16" t="str">
        <f>IF(K2574=1,'Lay Out'!G2574,"")</f>
        <v/>
      </c>
      <c r="O2574" s="23" t="str">
        <f>IF(K2574=1,'Lay Out'!$J$25,"")</f>
        <v/>
      </c>
      <c r="P2574">
        <f t="shared" si="243"/>
        <v>90646</v>
      </c>
      <c r="Q2574" s="16" t="str">
        <f>IF(K2574=1,'Lay Out'!F2574,"")</f>
        <v/>
      </c>
    </row>
    <row r="2575" spans="1:17" ht="14.4">
      <c r="A2575" t="str">
        <f>IF(C2575="no",_xlfn.XLOOKUP(D2575,'BASE BANCOS'!B:B,'BASE BANCOS'!C:C,"",0,1),IF(C2575&gt;2,_xlfn.XLOOKUP(D2575,'BASE BANCOS'!A:A,'BASE BANCOS'!C:C,"",0,1),""))</f>
        <v/>
      </c>
      <c r="B2575" s="16" t="str">
        <f>_xlfn.XLOOKUP(A2575,'BASE BANCOS'!C:C,'BASE BANCOS'!B:B,"",0,1)</f>
        <v/>
      </c>
      <c r="C2575" t="str">
        <f t="shared" si="245"/>
        <v/>
      </c>
      <c r="D2575" s="16">
        <f t="shared" si="244"/>
        <v>0</v>
      </c>
      <c r="E2575" t="str">
        <f t="shared" si="240"/>
        <v/>
      </c>
      <c r="F2575" s="21" t="str">
        <f>IF('Lay Out'!A2575&gt;1,'Lay Out'!C2575,"")</f>
        <v/>
      </c>
      <c r="G2575">
        <f>'Lay Out'!E2575</f>
        <v>0</v>
      </c>
      <c r="H2575" s="16" t="str">
        <f ca="1">IF('Lay Out'!A2575&gt;3,CONCATENATE('Lay Out'!A2575,RANDBETWEEN(1,99999)),(""))</f>
        <v/>
      </c>
      <c r="I2575" s="16" t="str">
        <f>IF('Lay Out'!A2575&gt;1,'Lay Out'!B2575,"")</f>
        <v/>
      </c>
      <c r="J2575" s="16" t="str">
        <f t="shared" si="241"/>
        <v/>
      </c>
      <c r="K2575" s="16" t="str">
        <f t="shared" si="242"/>
        <v/>
      </c>
      <c r="L2575" s="16" t="str" cm="1">
        <f t="array" ref="L2575">IF(E2575="","",_xlfn.IFS(E2575=18,40,E2575=16,3,E2575=10,10))</f>
        <v/>
      </c>
      <c r="M2575" s="22" t="str">
        <f>IF(E2575=18,'Lay Out'!D2575,IF(E2575=10,'Lay Out'!D2575,IF(E2575=16,'Lay Out'!D2575,"")))</f>
        <v/>
      </c>
      <c r="N2575" s="16" t="str">
        <f>IF(K2575=1,'Lay Out'!G2575,"")</f>
        <v/>
      </c>
      <c r="O2575" s="23" t="str">
        <f>IF(K2575=1,'Lay Out'!$J$25,"")</f>
        <v/>
      </c>
      <c r="P2575">
        <f t="shared" si="243"/>
        <v>90646</v>
      </c>
      <c r="Q2575" s="16" t="str">
        <f>IF(K2575=1,'Lay Out'!F2575,"")</f>
        <v/>
      </c>
    </row>
    <row r="2576" spans="1:17" ht="14.4">
      <c r="A2576" t="str">
        <f>IF(C2576="no",_xlfn.XLOOKUP(D2576,'BASE BANCOS'!B:B,'BASE BANCOS'!C:C,"",0,1),IF(C2576&gt;2,_xlfn.XLOOKUP(D2576,'BASE BANCOS'!A:A,'BASE BANCOS'!C:C,"",0,1),""))</f>
        <v/>
      </c>
      <c r="B2576" s="16" t="str">
        <f>_xlfn.XLOOKUP(A2576,'BASE BANCOS'!C:C,'BASE BANCOS'!B:B,"",0,1)</f>
        <v/>
      </c>
      <c r="C2576" t="str">
        <f t="shared" si="245"/>
        <v/>
      </c>
      <c r="D2576" s="16">
        <f t="shared" si="244"/>
        <v>0</v>
      </c>
      <c r="E2576" t="str">
        <f t="shared" si="240"/>
        <v/>
      </c>
      <c r="F2576" s="21" t="str">
        <f>IF('Lay Out'!A2576&gt;1,'Lay Out'!C2576,"")</f>
        <v/>
      </c>
      <c r="G2576">
        <f>'Lay Out'!E2576</f>
        <v>0</v>
      </c>
      <c r="H2576" s="16" t="str">
        <f ca="1">IF('Lay Out'!A2576&gt;3,CONCATENATE('Lay Out'!A2576,RANDBETWEEN(1,99999)),(""))</f>
        <v/>
      </c>
      <c r="I2576" s="16" t="str">
        <f>IF('Lay Out'!A2576&gt;1,'Lay Out'!B2576,"")</f>
        <v/>
      </c>
      <c r="J2576" s="16" t="str">
        <f t="shared" si="241"/>
        <v/>
      </c>
      <c r="K2576" s="16" t="str">
        <f t="shared" si="242"/>
        <v/>
      </c>
      <c r="L2576" s="16" t="str" cm="1">
        <f t="array" ref="L2576">IF(E2576="","",_xlfn.IFS(E2576=18,40,E2576=16,3,E2576=10,10))</f>
        <v/>
      </c>
      <c r="M2576" s="22" t="str">
        <f>IF(E2576=18,'Lay Out'!D2576,IF(E2576=10,'Lay Out'!D2576,IF(E2576=16,'Lay Out'!D2576,"")))</f>
        <v/>
      </c>
      <c r="N2576" s="16" t="str">
        <f>IF(K2576=1,'Lay Out'!G2576,"")</f>
        <v/>
      </c>
      <c r="O2576" s="23" t="str">
        <f>IF(K2576=1,'Lay Out'!$J$25,"")</f>
        <v/>
      </c>
      <c r="P2576">
        <f t="shared" si="243"/>
        <v>90646</v>
      </c>
      <c r="Q2576" s="16" t="str">
        <f>IF(K2576=1,'Lay Out'!F2576,"")</f>
        <v/>
      </c>
    </row>
    <row r="2577" spans="1:17" ht="14.4">
      <c r="A2577" t="str">
        <f>IF(C2577="no",_xlfn.XLOOKUP(D2577,'BASE BANCOS'!B:B,'BASE BANCOS'!C:C,"",0,1),IF(C2577&gt;2,_xlfn.XLOOKUP(D2577,'BASE BANCOS'!A:A,'BASE BANCOS'!C:C,"",0,1),""))</f>
        <v/>
      </c>
      <c r="B2577" s="16" t="str">
        <f>_xlfn.XLOOKUP(A2577,'BASE BANCOS'!C:C,'BASE BANCOS'!B:B,"",0,1)</f>
        <v/>
      </c>
      <c r="C2577" t="str">
        <f t="shared" si="245"/>
        <v/>
      </c>
      <c r="D2577" s="16">
        <f t="shared" si="244"/>
        <v>0</v>
      </c>
      <c r="E2577" t="str">
        <f t="shared" si="240"/>
        <v/>
      </c>
      <c r="F2577" s="21" t="str">
        <f>IF('Lay Out'!A2577&gt;1,'Lay Out'!C2577,"")</f>
        <v/>
      </c>
      <c r="G2577">
        <f>'Lay Out'!E2577</f>
        <v>0</v>
      </c>
      <c r="H2577" s="16" t="str">
        <f ca="1">IF('Lay Out'!A2577&gt;3,CONCATENATE('Lay Out'!A2577,RANDBETWEEN(1,99999)),(""))</f>
        <v/>
      </c>
      <c r="I2577" s="16" t="str">
        <f>IF('Lay Out'!A2577&gt;1,'Lay Out'!B2577,"")</f>
        <v/>
      </c>
      <c r="J2577" s="16" t="str">
        <f t="shared" si="241"/>
        <v/>
      </c>
      <c r="K2577" s="16" t="str">
        <f t="shared" si="242"/>
        <v/>
      </c>
      <c r="L2577" s="16" t="str" cm="1">
        <f t="array" ref="L2577">IF(E2577="","",_xlfn.IFS(E2577=18,40,E2577=16,3,E2577=10,10))</f>
        <v/>
      </c>
      <c r="M2577" s="22" t="str">
        <f>IF(E2577=18,'Lay Out'!D2577,IF(E2577=10,'Lay Out'!D2577,IF(E2577=16,'Lay Out'!D2577,"")))</f>
        <v/>
      </c>
      <c r="N2577" s="16" t="str">
        <f>IF(K2577=1,'Lay Out'!G2577,"")</f>
        <v/>
      </c>
      <c r="O2577" s="23" t="str">
        <f>IF(K2577=1,'Lay Out'!$J$25,"")</f>
        <v/>
      </c>
      <c r="P2577">
        <f t="shared" si="243"/>
        <v>90646</v>
      </c>
      <c r="Q2577" s="16" t="str">
        <f>IF(K2577=1,'Lay Out'!F2577,"")</f>
        <v/>
      </c>
    </row>
    <row r="2578" spans="1:17" ht="14.4">
      <c r="A2578" t="str">
        <f>IF(C2578="no",_xlfn.XLOOKUP(D2578,'BASE BANCOS'!B:B,'BASE BANCOS'!C:C,"",0,1),IF(C2578&gt;2,_xlfn.XLOOKUP(D2578,'BASE BANCOS'!A:A,'BASE BANCOS'!C:C,"",0,1),""))</f>
        <v/>
      </c>
      <c r="B2578" s="16" t="str">
        <f>_xlfn.XLOOKUP(A2578,'BASE BANCOS'!C:C,'BASE BANCOS'!B:B,"",0,1)</f>
        <v/>
      </c>
      <c r="C2578" t="str">
        <f t="shared" si="245"/>
        <v/>
      </c>
      <c r="D2578" s="16">
        <f t="shared" si="244"/>
        <v>0</v>
      </c>
      <c r="E2578" t="str">
        <f t="shared" si="240"/>
        <v/>
      </c>
      <c r="F2578" s="21" t="str">
        <f>IF('Lay Out'!A2578&gt;1,'Lay Out'!C2578,"")</f>
        <v/>
      </c>
      <c r="G2578">
        <f>'Lay Out'!E2578</f>
        <v>0</v>
      </c>
      <c r="H2578" s="16" t="str">
        <f ca="1">IF('Lay Out'!A2578&gt;3,CONCATENATE('Lay Out'!A2578,RANDBETWEEN(1,99999)),(""))</f>
        <v/>
      </c>
      <c r="I2578" s="16" t="str">
        <f>IF('Lay Out'!A2578&gt;1,'Lay Out'!B2578,"")</f>
        <v/>
      </c>
      <c r="J2578" s="16" t="str">
        <f t="shared" si="241"/>
        <v/>
      </c>
      <c r="K2578" s="16" t="str">
        <f t="shared" si="242"/>
        <v/>
      </c>
      <c r="L2578" s="16" t="str" cm="1">
        <f t="array" ref="L2578">IF(E2578="","",_xlfn.IFS(E2578=18,40,E2578=16,3,E2578=10,10))</f>
        <v/>
      </c>
      <c r="M2578" s="22" t="str">
        <f>IF(E2578=18,'Lay Out'!D2578,IF(E2578=10,'Lay Out'!D2578,IF(E2578=16,'Lay Out'!D2578,"")))</f>
        <v/>
      </c>
      <c r="N2578" s="16" t="str">
        <f>IF(K2578=1,'Lay Out'!G2578,"")</f>
        <v/>
      </c>
      <c r="O2578" s="23" t="str">
        <f>IF(K2578=1,'Lay Out'!$J$25,"")</f>
        <v/>
      </c>
      <c r="P2578">
        <f t="shared" si="243"/>
        <v>90646</v>
      </c>
      <c r="Q2578" s="16" t="str">
        <f>IF(K2578=1,'Lay Out'!F2578,"")</f>
        <v/>
      </c>
    </row>
    <row r="2579" spans="1:17" ht="14.4">
      <c r="A2579" t="str">
        <f>IF(C2579="no",_xlfn.XLOOKUP(D2579,'BASE BANCOS'!B:B,'BASE BANCOS'!C:C,"",0,1),IF(C2579&gt;2,_xlfn.XLOOKUP(D2579,'BASE BANCOS'!A:A,'BASE BANCOS'!C:C,"",0,1),""))</f>
        <v/>
      </c>
      <c r="B2579" s="16" t="str">
        <f>_xlfn.XLOOKUP(A2579,'BASE BANCOS'!C:C,'BASE BANCOS'!B:B,"",0,1)</f>
        <v/>
      </c>
      <c r="C2579" t="str">
        <f t="shared" si="245"/>
        <v/>
      </c>
      <c r="D2579" s="16">
        <f t="shared" si="244"/>
        <v>0</v>
      </c>
      <c r="E2579" t="str">
        <f t="shared" si="240"/>
        <v/>
      </c>
      <c r="F2579" s="21" t="str">
        <f>IF('Lay Out'!A2579&gt;1,'Lay Out'!C2579,"")</f>
        <v/>
      </c>
      <c r="G2579">
        <f>'Lay Out'!E2579</f>
        <v>0</v>
      </c>
      <c r="H2579" s="16" t="str">
        <f ca="1">IF('Lay Out'!A2579&gt;3,CONCATENATE('Lay Out'!A2579,RANDBETWEEN(1,99999)),(""))</f>
        <v/>
      </c>
      <c r="I2579" s="16" t="str">
        <f>IF('Lay Out'!A2579&gt;1,'Lay Out'!B2579,"")</f>
        <v/>
      </c>
      <c r="J2579" s="16" t="str">
        <f t="shared" si="241"/>
        <v/>
      </c>
      <c r="K2579" s="16" t="str">
        <f t="shared" si="242"/>
        <v/>
      </c>
      <c r="L2579" s="16" t="str" cm="1">
        <f t="array" ref="L2579">IF(E2579="","",_xlfn.IFS(E2579=18,40,E2579=16,3,E2579=10,10))</f>
        <v/>
      </c>
      <c r="M2579" s="22" t="str">
        <f>IF(E2579=18,'Lay Out'!D2579,IF(E2579=10,'Lay Out'!D2579,IF(E2579=16,'Lay Out'!D2579,"")))</f>
        <v/>
      </c>
      <c r="N2579" s="16" t="str">
        <f>IF(K2579=1,'Lay Out'!G2579,"")</f>
        <v/>
      </c>
      <c r="O2579" s="23" t="str">
        <f>IF(K2579=1,'Lay Out'!$J$25,"")</f>
        <v/>
      </c>
      <c r="P2579">
        <f t="shared" si="243"/>
        <v>90646</v>
      </c>
      <c r="Q2579" s="16" t="str">
        <f>IF(K2579=1,'Lay Out'!F2579,"")</f>
        <v/>
      </c>
    </row>
    <row r="2580" spans="1:17" ht="14.4">
      <c r="A2580" t="str">
        <f>IF(C2580="no",_xlfn.XLOOKUP(D2580,'BASE BANCOS'!B:B,'BASE BANCOS'!C:C,"",0,1),IF(C2580&gt;2,_xlfn.XLOOKUP(D2580,'BASE BANCOS'!A:A,'BASE BANCOS'!C:C,"",0,1),""))</f>
        <v/>
      </c>
      <c r="B2580" s="16" t="str">
        <f>_xlfn.XLOOKUP(A2580,'BASE BANCOS'!C:C,'BASE BANCOS'!B:B,"",0,1)</f>
        <v/>
      </c>
      <c r="C2580" t="str">
        <f t="shared" si="245"/>
        <v/>
      </c>
      <c r="D2580" s="16">
        <f t="shared" si="244"/>
        <v>0</v>
      </c>
      <c r="E2580" t="str">
        <f t="shared" si="240"/>
        <v/>
      </c>
      <c r="F2580" s="21" t="str">
        <f>IF('Lay Out'!A2580&gt;1,'Lay Out'!C2580,"")</f>
        <v/>
      </c>
      <c r="G2580">
        <f>'Lay Out'!E2580</f>
        <v>0</v>
      </c>
      <c r="H2580" s="16" t="str">
        <f ca="1">IF('Lay Out'!A2580&gt;3,CONCATENATE('Lay Out'!A2580,RANDBETWEEN(1,99999)),(""))</f>
        <v/>
      </c>
      <c r="I2580" s="16" t="str">
        <f>IF('Lay Out'!A2580&gt;1,'Lay Out'!B2580,"")</f>
        <v/>
      </c>
      <c r="J2580" s="16" t="str">
        <f t="shared" si="241"/>
        <v/>
      </c>
      <c r="K2580" s="16" t="str">
        <f t="shared" si="242"/>
        <v/>
      </c>
      <c r="L2580" s="16" t="str" cm="1">
        <f t="array" ref="L2580">IF(E2580="","",_xlfn.IFS(E2580=18,40,E2580=16,3,E2580=10,10))</f>
        <v/>
      </c>
      <c r="M2580" s="22" t="str">
        <f>IF(E2580=18,'Lay Out'!D2580,IF(E2580=10,'Lay Out'!D2580,IF(E2580=16,'Lay Out'!D2580,"")))</f>
        <v/>
      </c>
      <c r="N2580" s="16" t="str">
        <f>IF(K2580=1,'Lay Out'!G2580,"")</f>
        <v/>
      </c>
      <c r="O2580" s="23" t="str">
        <f>IF(K2580=1,'Lay Out'!$J$25,"")</f>
        <v/>
      </c>
      <c r="P2580">
        <f t="shared" si="243"/>
        <v>90646</v>
      </c>
      <c r="Q2580" s="16" t="str">
        <f>IF(K2580=1,'Lay Out'!F2580,"")</f>
        <v/>
      </c>
    </row>
    <row r="2581" spans="1:17" ht="14.4">
      <c r="A2581" t="str">
        <f>IF(C2581="no",_xlfn.XLOOKUP(D2581,'BASE BANCOS'!B:B,'BASE BANCOS'!C:C,"",0,1),IF(C2581&gt;2,_xlfn.XLOOKUP(D2581,'BASE BANCOS'!A:A,'BASE BANCOS'!C:C,"",0,1),""))</f>
        <v/>
      </c>
      <c r="B2581" s="16" t="str">
        <f>_xlfn.XLOOKUP(A2581,'BASE BANCOS'!C:C,'BASE BANCOS'!B:B,"",0,1)</f>
        <v/>
      </c>
      <c r="C2581" t="str">
        <f t="shared" si="245"/>
        <v/>
      </c>
      <c r="D2581" s="16">
        <f t="shared" si="244"/>
        <v>0</v>
      </c>
      <c r="E2581" t="str">
        <f t="shared" si="240"/>
        <v/>
      </c>
      <c r="F2581" s="21" t="str">
        <f>IF('Lay Out'!A2581&gt;1,'Lay Out'!C2581,"")</f>
        <v/>
      </c>
      <c r="G2581">
        <f>'Lay Out'!E2581</f>
        <v>0</v>
      </c>
      <c r="H2581" s="16" t="str">
        <f ca="1">IF('Lay Out'!A2581&gt;3,CONCATENATE('Lay Out'!A2581,RANDBETWEEN(1,99999)),(""))</f>
        <v/>
      </c>
      <c r="I2581" s="16" t="str">
        <f>IF('Lay Out'!A2581&gt;1,'Lay Out'!B2581,"")</f>
        <v/>
      </c>
      <c r="J2581" s="16" t="str">
        <f t="shared" si="241"/>
        <v/>
      </c>
      <c r="K2581" s="16" t="str">
        <f t="shared" si="242"/>
        <v/>
      </c>
      <c r="L2581" s="16" t="str" cm="1">
        <f t="array" ref="L2581">IF(E2581="","",_xlfn.IFS(E2581=18,40,E2581=16,3,E2581=10,10))</f>
        <v/>
      </c>
      <c r="M2581" s="22" t="str">
        <f>IF(E2581=18,'Lay Out'!D2581,IF(E2581=10,'Lay Out'!D2581,IF(E2581=16,'Lay Out'!D2581,"")))</f>
        <v/>
      </c>
      <c r="N2581" s="16" t="str">
        <f>IF(K2581=1,'Lay Out'!G2581,"")</f>
        <v/>
      </c>
      <c r="O2581" s="23" t="str">
        <f>IF(K2581=1,'Lay Out'!$J$25,"")</f>
        <v/>
      </c>
      <c r="P2581">
        <f t="shared" si="243"/>
        <v>90646</v>
      </c>
      <c r="Q2581" s="16" t="str">
        <f>IF(K2581=1,'Lay Out'!F2581,"")</f>
        <v/>
      </c>
    </row>
    <row r="2582" spans="1:17" ht="14.4">
      <c r="A2582" t="str">
        <f>IF(C2582="no",_xlfn.XLOOKUP(D2582,'BASE BANCOS'!B:B,'BASE BANCOS'!C:C,"",0,1),IF(C2582&gt;2,_xlfn.XLOOKUP(D2582,'BASE BANCOS'!A:A,'BASE BANCOS'!C:C,"",0,1),""))</f>
        <v/>
      </c>
      <c r="B2582" s="16" t="str">
        <f>_xlfn.XLOOKUP(A2582,'BASE BANCOS'!C:C,'BASE BANCOS'!B:B,"",0,1)</f>
        <v/>
      </c>
      <c r="C2582" t="str">
        <f t="shared" si="245"/>
        <v/>
      </c>
      <c r="D2582" s="16">
        <f t="shared" si="244"/>
        <v>0</v>
      </c>
      <c r="E2582" t="str">
        <f t="shared" si="240"/>
        <v/>
      </c>
      <c r="F2582" s="21" t="str">
        <f>IF('Lay Out'!A2582&gt;1,'Lay Out'!C2582,"")</f>
        <v/>
      </c>
      <c r="G2582">
        <f>'Lay Out'!E2582</f>
        <v>0</v>
      </c>
      <c r="H2582" s="16" t="str">
        <f ca="1">IF('Lay Out'!A2582&gt;3,CONCATENATE('Lay Out'!A2582,RANDBETWEEN(1,99999)),(""))</f>
        <v/>
      </c>
      <c r="I2582" s="16" t="str">
        <f>IF('Lay Out'!A2582&gt;1,'Lay Out'!B2582,"")</f>
        <v/>
      </c>
      <c r="J2582" s="16" t="str">
        <f t="shared" si="241"/>
        <v/>
      </c>
      <c r="K2582" s="16" t="str">
        <f t="shared" si="242"/>
        <v/>
      </c>
      <c r="L2582" s="16" t="str" cm="1">
        <f t="array" ref="L2582">IF(E2582="","",_xlfn.IFS(E2582=18,40,E2582=16,3,E2582=10,10))</f>
        <v/>
      </c>
      <c r="M2582" s="22" t="str">
        <f>IF(E2582=18,'Lay Out'!D2582,IF(E2582=10,'Lay Out'!D2582,IF(E2582=16,'Lay Out'!D2582,"")))</f>
        <v/>
      </c>
      <c r="N2582" s="16" t="str">
        <f>IF(K2582=1,'Lay Out'!G2582,"")</f>
        <v/>
      </c>
      <c r="O2582" s="23" t="str">
        <f>IF(K2582=1,'Lay Out'!$J$25,"")</f>
        <v/>
      </c>
      <c r="P2582">
        <f t="shared" si="243"/>
        <v>90646</v>
      </c>
      <c r="Q2582" s="16" t="str">
        <f>IF(K2582=1,'Lay Out'!F2582,"")</f>
        <v/>
      </c>
    </row>
    <row r="2583" spans="1:17" ht="14.4">
      <c r="A2583" t="str">
        <f>IF(C2583="no",_xlfn.XLOOKUP(D2583,'BASE BANCOS'!B:B,'BASE BANCOS'!C:C,"",0,1),IF(C2583&gt;2,_xlfn.XLOOKUP(D2583,'BASE BANCOS'!A:A,'BASE BANCOS'!C:C,"",0,1),""))</f>
        <v/>
      </c>
      <c r="B2583" s="16" t="str">
        <f>_xlfn.XLOOKUP(A2583,'BASE BANCOS'!C:C,'BASE BANCOS'!B:B,"",0,1)</f>
        <v/>
      </c>
      <c r="C2583" t="str">
        <f t="shared" si="245"/>
        <v/>
      </c>
      <c r="D2583" s="16">
        <f t="shared" si="244"/>
        <v>0</v>
      </c>
      <c r="E2583" t="str">
        <f t="shared" si="240"/>
        <v/>
      </c>
      <c r="F2583" s="21" t="str">
        <f>IF('Lay Out'!A2583&gt;1,'Lay Out'!C2583,"")</f>
        <v/>
      </c>
      <c r="G2583">
        <f>'Lay Out'!E2583</f>
        <v>0</v>
      </c>
      <c r="H2583" s="16" t="str">
        <f ca="1">IF('Lay Out'!A2583&gt;3,CONCATENATE('Lay Out'!A2583,RANDBETWEEN(1,99999)),(""))</f>
        <v/>
      </c>
      <c r="I2583" s="16" t="str">
        <f>IF('Lay Out'!A2583&gt;1,'Lay Out'!B2583,"")</f>
        <v/>
      </c>
      <c r="J2583" s="16" t="str">
        <f t="shared" si="241"/>
        <v/>
      </c>
      <c r="K2583" s="16" t="str">
        <f t="shared" si="242"/>
        <v/>
      </c>
      <c r="L2583" s="16" t="str" cm="1">
        <f t="array" ref="L2583">IF(E2583="","",_xlfn.IFS(E2583=18,40,E2583=16,3,E2583=10,10))</f>
        <v/>
      </c>
      <c r="M2583" s="22" t="str">
        <f>IF(E2583=18,'Lay Out'!D2583,IF(E2583=10,'Lay Out'!D2583,IF(E2583=16,'Lay Out'!D2583,"")))</f>
        <v/>
      </c>
      <c r="N2583" s="16" t="str">
        <f>IF(K2583=1,'Lay Out'!G2583,"")</f>
        <v/>
      </c>
      <c r="O2583" s="23" t="str">
        <f>IF(K2583=1,'Lay Out'!$J$25,"")</f>
        <v/>
      </c>
      <c r="P2583">
        <f t="shared" si="243"/>
        <v>90646</v>
      </c>
      <c r="Q2583" s="16" t="str">
        <f>IF(K2583=1,'Lay Out'!F2583,"")</f>
        <v/>
      </c>
    </row>
    <row r="2584" spans="1:17" ht="14.4">
      <c r="A2584" t="str">
        <f>IF(C2584="no",_xlfn.XLOOKUP(D2584,'BASE BANCOS'!B:B,'BASE BANCOS'!C:C,"",0,1),IF(C2584&gt;2,_xlfn.XLOOKUP(D2584,'BASE BANCOS'!A:A,'BASE BANCOS'!C:C,"",0,1),""))</f>
        <v/>
      </c>
      <c r="B2584" s="16" t="str">
        <f>_xlfn.XLOOKUP(A2584,'BASE BANCOS'!C:C,'BASE BANCOS'!B:B,"",0,1)</f>
        <v/>
      </c>
      <c r="C2584" t="str">
        <f t="shared" si="245"/>
        <v/>
      </c>
      <c r="D2584" s="16">
        <f t="shared" si="244"/>
        <v>0</v>
      </c>
      <c r="E2584" t="str">
        <f t="shared" si="240"/>
        <v/>
      </c>
      <c r="F2584" s="21" t="str">
        <f>IF('Lay Out'!A2584&gt;1,'Lay Out'!C2584,"")</f>
        <v/>
      </c>
      <c r="G2584">
        <f>'Lay Out'!E2584</f>
        <v>0</v>
      </c>
      <c r="H2584" s="16" t="str">
        <f ca="1">IF('Lay Out'!A2584&gt;3,CONCATENATE('Lay Out'!A2584,RANDBETWEEN(1,99999)),(""))</f>
        <v/>
      </c>
      <c r="I2584" s="16" t="str">
        <f>IF('Lay Out'!A2584&gt;1,'Lay Out'!B2584,"")</f>
        <v/>
      </c>
      <c r="J2584" s="16" t="str">
        <f t="shared" si="241"/>
        <v/>
      </c>
      <c r="K2584" s="16" t="str">
        <f t="shared" si="242"/>
        <v/>
      </c>
      <c r="L2584" s="16" t="str" cm="1">
        <f t="array" ref="L2584">IF(E2584="","",_xlfn.IFS(E2584=18,40,E2584=16,3,E2584=10,10))</f>
        <v/>
      </c>
      <c r="M2584" s="22" t="str">
        <f>IF(E2584=18,'Lay Out'!D2584,IF(E2584=10,'Lay Out'!D2584,IF(E2584=16,'Lay Out'!D2584,"")))</f>
        <v/>
      </c>
      <c r="N2584" s="16" t="str">
        <f>IF(K2584=1,'Lay Out'!G2584,"")</f>
        <v/>
      </c>
      <c r="O2584" s="23" t="str">
        <f>IF(K2584=1,'Lay Out'!$J$25,"")</f>
        <v/>
      </c>
      <c r="P2584">
        <f t="shared" si="243"/>
        <v>90646</v>
      </c>
      <c r="Q2584" s="16" t="str">
        <f>IF(K2584=1,'Lay Out'!F2584,"")</f>
        <v/>
      </c>
    </row>
    <row r="2585" spans="1:17" ht="14.4">
      <c r="A2585" t="str">
        <f>IF(C2585="no",_xlfn.XLOOKUP(D2585,'BASE BANCOS'!B:B,'BASE BANCOS'!C:C,"",0,1),IF(C2585&gt;2,_xlfn.XLOOKUP(D2585,'BASE BANCOS'!A:A,'BASE BANCOS'!C:C,"",0,1),""))</f>
        <v/>
      </c>
      <c r="B2585" s="16" t="str">
        <f>_xlfn.XLOOKUP(A2585,'BASE BANCOS'!C:C,'BASE BANCOS'!B:B,"",0,1)</f>
        <v/>
      </c>
      <c r="C2585" t="str">
        <f t="shared" si="245"/>
        <v/>
      </c>
      <c r="D2585" s="16">
        <f t="shared" si="244"/>
        <v>0</v>
      </c>
      <c r="E2585" t="str">
        <f t="shared" si="240"/>
        <v/>
      </c>
      <c r="F2585" s="21" t="str">
        <f>IF('Lay Out'!A2585&gt;1,'Lay Out'!C2585,"")</f>
        <v/>
      </c>
      <c r="G2585">
        <f>'Lay Out'!E2585</f>
        <v>0</v>
      </c>
      <c r="H2585" s="16" t="str">
        <f ca="1">IF('Lay Out'!A2585&gt;3,CONCATENATE('Lay Out'!A2585,RANDBETWEEN(1,99999)),(""))</f>
        <v/>
      </c>
      <c r="I2585" s="16" t="str">
        <f>IF('Lay Out'!A2585&gt;1,'Lay Out'!B2585,"")</f>
        <v/>
      </c>
      <c r="J2585" s="16" t="str">
        <f t="shared" si="241"/>
        <v/>
      </c>
      <c r="K2585" s="16" t="str">
        <f t="shared" si="242"/>
        <v/>
      </c>
      <c r="L2585" s="16" t="str" cm="1">
        <f t="array" ref="L2585">IF(E2585="","",_xlfn.IFS(E2585=18,40,E2585=16,3,E2585=10,10))</f>
        <v/>
      </c>
      <c r="M2585" s="22" t="str">
        <f>IF(E2585=18,'Lay Out'!D2585,IF(E2585=10,'Lay Out'!D2585,IF(E2585=16,'Lay Out'!D2585,"")))</f>
        <v/>
      </c>
      <c r="N2585" s="16" t="str">
        <f>IF(K2585=1,'Lay Out'!G2585,"")</f>
        <v/>
      </c>
      <c r="O2585" s="23" t="str">
        <f>IF(K2585=1,'Lay Out'!$J$25,"")</f>
        <v/>
      </c>
      <c r="P2585">
        <f t="shared" si="243"/>
        <v>90646</v>
      </c>
      <c r="Q2585" s="16" t="str">
        <f>IF(K2585=1,'Lay Out'!F2585,"")</f>
        <v/>
      </c>
    </row>
    <row r="2586" spans="1:17" ht="14.4">
      <c r="A2586" t="str">
        <f>IF(C2586="no",_xlfn.XLOOKUP(D2586,'BASE BANCOS'!B:B,'BASE BANCOS'!C:C,"",0,1),IF(C2586&gt;2,_xlfn.XLOOKUP(D2586,'BASE BANCOS'!A:A,'BASE BANCOS'!C:C,"",0,1),""))</f>
        <v/>
      </c>
      <c r="B2586" s="16" t="str">
        <f>_xlfn.XLOOKUP(A2586,'BASE BANCOS'!C:C,'BASE BANCOS'!B:B,"",0,1)</f>
        <v/>
      </c>
      <c r="C2586" t="str">
        <f t="shared" si="245"/>
        <v/>
      </c>
      <c r="D2586" s="16">
        <f t="shared" si="244"/>
        <v>0</v>
      </c>
      <c r="E2586" t="str">
        <f t="shared" si="240"/>
        <v/>
      </c>
      <c r="F2586" s="21" t="str">
        <f>IF('Lay Out'!A2586&gt;1,'Lay Out'!C2586,"")</f>
        <v/>
      </c>
      <c r="G2586">
        <f>'Lay Out'!E2586</f>
        <v>0</v>
      </c>
      <c r="H2586" s="16" t="str">
        <f ca="1">IF('Lay Out'!A2586&gt;3,CONCATENATE('Lay Out'!A2586,RANDBETWEEN(1,99999)),(""))</f>
        <v/>
      </c>
      <c r="I2586" s="16" t="str">
        <f>IF('Lay Out'!A2586&gt;1,'Lay Out'!B2586,"")</f>
        <v/>
      </c>
      <c r="J2586" s="16" t="str">
        <f t="shared" si="241"/>
        <v/>
      </c>
      <c r="K2586" s="16" t="str">
        <f t="shared" si="242"/>
        <v/>
      </c>
      <c r="L2586" s="16" t="str" cm="1">
        <f t="array" ref="L2586">IF(E2586="","",_xlfn.IFS(E2586=18,40,E2586=16,3,E2586=10,10))</f>
        <v/>
      </c>
      <c r="M2586" s="22" t="str">
        <f>IF(E2586=18,'Lay Out'!D2586,IF(E2586=10,'Lay Out'!D2586,IF(E2586=16,'Lay Out'!D2586,"")))</f>
        <v/>
      </c>
      <c r="N2586" s="16" t="str">
        <f>IF(K2586=1,'Lay Out'!G2586,"")</f>
        <v/>
      </c>
      <c r="O2586" s="23" t="str">
        <f>IF(K2586=1,'Lay Out'!$J$25,"")</f>
        <v/>
      </c>
      <c r="P2586">
        <f t="shared" si="243"/>
        <v>90646</v>
      </c>
      <c r="Q2586" s="16" t="str">
        <f>IF(K2586=1,'Lay Out'!F2586,"")</f>
        <v/>
      </c>
    </row>
    <row r="2587" spans="1:17" ht="14.4">
      <c r="A2587" t="str">
        <f>IF(C2587="no",_xlfn.XLOOKUP(D2587,'BASE BANCOS'!B:B,'BASE BANCOS'!C:C,"",0,1),IF(C2587&gt;2,_xlfn.XLOOKUP(D2587,'BASE BANCOS'!A:A,'BASE BANCOS'!C:C,"",0,1),""))</f>
        <v/>
      </c>
      <c r="B2587" s="16" t="str">
        <f>_xlfn.XLOOKUP(A2587,'BASE BANCOS'!C:C,'BASE BANCOS'!B:B,"",0,1)</f>
        <v/>
      </c>
      <c r="C2587" t="str">
        <f t="shared" si="245"/>
        <v/>
      </c>
      <c r="D2587" s="16">
        <f t="shared" si="244"/>
        <v>0</v>
      </c>
      <c r="E2587" t="str">
        <f t="shared" si="240"/>
        <v/>
      </c>
      <c r="F2587" s="21" t="str">
        <f>IF('Lay Out'!A2587&gt;1,'Lay Out'!C2587,"")</f>
        <v/>
      </c>
      <c r="G2587">
        <f>'Lay Out'!E2587</f>
        <v>0</v>
      </c>
      <c r="H2587" s="16" t="str">
        <f ca="1">IF('Lay Out'!A2587&gt;3,CONCATENATE('Lay Out'!A2587,RANDBETWEEN(1,99999)),(""))</f>
        <v/>
      </c>
      <c r="I2587" s="16" t="str">
        <f>IF('Lay Out'!A2587&gt;1,'Lay Out'!B2587,"")</f>
        <v/>
      </c>
      <c r="J2587" s="16" t="str">
        <f t="shared" si="241"/>
        <v/>
      </c>
      <c r="K2587" s="16" t="str">
        <f t="shared" si="242"/>
        <v/>
      </c>
      <c r="L2587" s="16" t="str" cm="1">
        <f t="array" ref="L2587">IF(E2587="","",_xlfn.IFS(E2587=18,40,E2587=16,3,E2587=10,10))</f>
        <v/>
      </c>
      <c r="M2587" s="22" t="str">
        <f>IF(E2587=18,'Lay Out'!D2587,IF(E2587=10,'Lay Out'!D2587,IF(E2587=16,'Lay Out'!D2587,"")))</f>
        <v/>
      </c>
      <c r="N2587" s="16" t="str">
        <f>IF(K2587=1,'Lay Out'!G2587,"")</f>
        <v/>
      </c>
      <c r="O2587" s="23" t="str">
        <f>IF(K2587=1,'Lay Out'!$J$25,"")</f>
        <v/>
      </c>
      <c r="P2587">
        <f t="shared" si="243"/>
        <v>90646</v>
      </c>
      <c r="Q2587" s="16" t="str">
        <f>IF(K2587=1,'Lay Out'!F2587,"")</f>
        <v/>
      </c>
    </row>
    <row r="2588" spans="1:17" ht="14.4">
      <c r="A2588" t="str">
        <f>IF(C2588="no",_xlfn.XLOOKUP(D2588,'BASE BANCOS'!B:B,'BASE BANCOS'!C:C,"",0,1),IF(C2588&gt;2,_xlfn.XLOOKUP(D2588,'BASE BANCOS'!A:A,'BASE BANCOS'!C:C,"",0,1),""))</f>
        <v/>
      </c>
      <c r="B2588" s="16" t="str">
        <f>_xlfn.XLOOKUP(A2588,'BASE BANCOS'!C:C,'BASE BANCOS'!B:B,"",0,1)</f>
        <v/>
      </c>
      <c r="C2588" t="str">
        <f t="shared" si="245"/>
        <v/>
      </c>
      <c r="D2588" s="16">
        <f t="shared" si="244"/>
        <v>0</v>
      </c>
      <c r="E2588" t="str">
        <f t="shared" si="240"/>
        <v/>
      </c>
      <c r="F2588" s="21" t="str">
        <f>IF('Lay Out'!A2588&gt;1,'Lay Out'!C2588,"")</f>
        <v/>
      </c>
      <c r="G2588">
        <f>'Lay Out'!E2588</f>
        <v>0</v>
      </c>
      <c r="H2588" s="16" t="str">
        <f ca="1">IF('Lay Out'!A2588&gt;3,CONCATENATE('Lay Out'!A2588,RANDBETWEEN(1,99999)),(""))</f>
        <v/>
      </c>
      <c r="I2588" s="16" t="str">
        <f>IF('Lay Out'!A2588&gt;1,'Lay Out'!B2588,"")</f>
        <v/>
      </c>
      <c r="J2588" s="16" t="str">
        <f t="shared" si="241"/>
        <v/>
      </c>
      <c r="K2588" s="16" t="str">
        <f t="shared" si="242"/>
        <v/>
      </c>
      <c r="L2588" s="16" t="str" cm="1">
        <f t="array" ref="L2588">IF(E2588="","",_xlfn.IFS(E2588=18,40,E2588=16,3,E2588=10,10))</f>
        <v/>
      </c>
      <c r="M2588" s="22" t="str">
        <f>IF(E2588=18,'Lay Out'!D2588,IF(E2588=10,'Lay Out'!D2588,IF(E2588=16,'Lay Out'!D2588,"")))</f>
        <v/>
      </c>
      <c r="N2588" s="16" t="str">
        <f>IF(K2588=1,'Lay Out'!G2588,"")</f>
        <v/>
      </c>
      <c r="O2588" s="23" t="str">
        <f>IF(K2588=1,'Lay Out'!$J$25,"")</f>
        <v/>
      </c>
      <c r="P2588">
        <f t="shared" si="243"/>
        <v>90646</v>
      </c>
      <c r="Q2588" s="16" t="str">
        <f>IF(K2588=1,'Lay Out'!F2588,"")</f>
        <v/>
      </c>
    </row>
    <row r="2589" spans="1:17" ht="14.4">
      <c r="A2589" t="str">
        <f>IF(C2589="no",_xlfn.XLOOKUP(D2589,'BASE BANCOS'!B:B,'BASE BANCOS'!C:C,"",0,1),IF(C2589&gt;2,_xlfn.XLOOKUP(D2589,'BASE BANCOS'!A:A,'BASE BANCOS'!C:C,"",0,1),""))</f>
        <v/>
      </c>
      <c r="B2589" s="16" t="str">
        <f>_xlfn.XLOOKUP(A2589,'BASE BANCOS'!C:C,'BASE BANCOS'!B:B,"",0,1)</f>
        <v/>
      </c>
      <c r="C2589" t="str">
        <f t="shared" si="245"/>
        <v/>
      </c>
      <c r="D2589" s="16">
        <f t="shared" si="244"/>
        <v>0</v>
      </c>
      <c r="E2589" t="str">
        <f t="shared" si="240"/>
        <v/>
      </c>
      <c r="F2589" s="21" t="str">
        <f>IF('Lay Out'!A2589&gt;1,'Lay Out'!C2589,"")</f>
        <v/>
      </c>
      <c r="G2589">
        <f>'Lay Out'!E2589</f>
        <v>0</v>
      </c>
      <c r="H2589" s="16" t="str">
        <f ca="1">IF('Lay Out'!A2589&gt;3,CONCATENATE('Lay Out'!A2589,RANDBETWEEN(1,99999)),(""))</f>
        <v/>
      </c>
      <c r="I2589" s="16" t="str">
        <f>IF('Lay Out'!A2589&gt;1,'Lay Out'!B2589,"")</f>
        <v/>
      </c>
      <c r="J2589" s="16" t="str">
        <f t="shared" si="241"/>
        <v/>
      </c>
      <c r="K2589" s="16" t="str">
        <f t="shared" si="242"/>
        <v/>
      </c>
      <c r="L2589" s="16" t="str" cm="1">
        <f t="array" ref="L2589">IF(E2589="","",_xlfn.IFS(E2589=18,40,E2589=16,3,E2589=10,10))</f>
        <v/>
      </c>
      <c r="M2589" s="22" t="str">
        <f>IF(E2589=18,'Lay Out'!D2589,IF(E2589=10,'Lay Out'!D2589,IF(E2589=16,'Lay Out'!D2589,"")))</f>
        <v/>
      </c>
      <c r="N2589" s="16" t="str">
        <f>IF(K2589=1,'Lay Out'!G2589,"")</f>
        <v/>
      </c>
      <c r="O2589" s="23" t="str">
        <f>IF(K2589=1,'Lay Out'!$J$25,"")</f>
        <v/>
      </c>
      <c r="P2589">
        <f t="shared" si="243"/>
        <v>90646</v>
      </c>
      <c r="Q2589" s="16" t="str">
        <f>IF(K2589=1,'Lay Out'!F2589,"")</f>
        <v/>
      </c>
    </row>
    <row r="2590" spans="1:17" ht="14.4">
      <c r="A2590" t="str">
        <f>IF(C2590="no",_xlfn.XLOOKUP(D2590,'BASE BANCOS'!B:B,'BASE BANCOS'!C:C,"",0,1),IF(C2590&gt;2,_xlfn.XLOOKUP(D2590,'BASE BANCOS'!A:A,'BASE BANCOS'!C:C,"",0,1),""))</f>
        <v/>
      </c>
      <c r="B2590" s="16" t="str">
        <f>_xlfn.XLOOKUP(A2590,'BASE BANCOS'!C:C,'BASE BANCOS'!B:B,"",0,1)</f>
        <v/>
      </c>
      <c r="C2590" t="str">
        <f t="shared" si="245"/>
        <v/>
      </c>
      <c r="D2590" s="16">
        <f t="shared" si="244"/>
        <v>0</v>
      </c>
      <c r="E2590" t="str">
        <f t="shared" si="240"/>
        <v/>
      </c>
      <c r="F2590" s="21" t="str">
        <f>IF('Lay Out'!A2590&gt;1,'Lay Out'!C2590,"")</f>
        <v/>
      </c>
      <c r="G2590">
        <f>'Lay Out'!E2590</f>
        <v>0</v>
      </c>
      <c r="H2590" s="16" t="str">
        <f ca="1">IF('Lay Out'!A2590&gt;3,CONCATENATE('Lay Out'!A2590,RANDBETWEEN(1,99999)),(""))</f>
        <v/>
      </c>
      <c r="I2590" s="16" t="str">
        <f>IF('Lay Out'!A2590&gt;1,'Lay Out'!B2590,"")</f>
        <v/>
      </c>
      <c r="J2590" s="16" t="str">
        <f t="shared" si="241"/>
        <v/>
      </c>
      <c r="K2590" s="16" t="str">
        <f t="shared" si="242"/>
        <v/>
      </c>
      <c r="L2590" s="16" t="str" cm="1">
        <f t="array" ref="L2590">IF(E2590="","",_xlfn.IFS(E2590=18,40,E2590=16,3,E2590=10,10))</f>
        <v/>
      </c>
      <c r="M2590" s="22" t="str">
        <f>IF(E2590=18,'Lay Out'!D2590,IF(E2590=10,'Lay Out'!D2590,IF(E2590=16,'Lay Out'!D2590,"")))</f>
        <v/>
      </c>
      <c r="N2590" s="16" t="str">
        <f>IF(K2590=1,'Lay Out'!G2590,"")</f>
        <v/>
      </c>
      <c r="O2590" s="23" t="str">
        <f>IF(K2590=1,'Lay Out'!$J$25,"")</f>
        <v/>
      </c>
      <c r="P2590">
        <f t="shared" si="243"/>
        <v>90646</v>
      </c>
      <c r="Q2590" s="16" t="str">
        <f>IF(K2590=1,'Lay Out'!F2590,"")</f>
        <v/>
      </c>
    </row>
    <row r="2591" spans="1:17" ht="14.4">
      <c r="A2591" t="str">
        <f>IF(C2591="no",_xlfn.XLOOKUP(D2591,'BASE BANCOS'!B:B,'BASE BANCOS'!C:C,"",0,1),IF(C2591&gt;2,_xlfn.XLOOKUP(D2591,'BASE BANCOS'!A:A,'BASE BANCOS'!C:C,"",0,1),""))</f>
        <v/>
      </c>
      <c r="B2591" s="16" t="str">
        <f>_xlfn.XLOOKUP(A2591,'BASE BANCOS'!C:C,'BASE BANCOS'!B:B,"",0,1)</f>
        <v/>
      </c>
      <c r="C2591" t="str">
        <f t="shared" si="245"/>
        <v/>
      </c>
      <c r="D2591" s="16">
        <f t="shared" si="244"/>
        <v>0</v>
      </c>
      <c r="E2591" t="str">
        <f t="shared" si="240"/>
        <v/>
      </c>
      <c r="F2591" s="21" t="str">
        <f>IF('Lay Out'!A2591&gt;1,'Lay Out'!C2591,"")</f>
        <v/>
      </c>
      <c r="G2591">
        <f>'Lay Out'!E2591</f>
        <v>0</v>
      </c>
      <c r="H2591" s="16" t="str">
        <f ca="1">IF('Lay Out'!A2591&gt;3,CONCATENATE('Lay Out'!A2591,RANDBETWEEN(1,99999)),(""))</f>
        <v/>
      </c>
      <c r="I2591" s="16" t="str">
        <f>IF('Lay Out'!A2591&gt;1,'Lay Out'!B2591,"")</f>
        <v/>
      </c>
      <c r="J2591" s="16" t="str">
        <f t="shared" si="241"/>
        <v/>
      </c>
      <c r="K2591" s="16" t="str">
        <f t="shared" si="242"/>
        <v/>
      </c>
      <c r="L2591" s="16" t="str" cm="1">
        <f t="array" ref="L2591">IF(E2591="","",_xlfn.IFS(E2591=18,40,E2591=16,3,E2591=10,10))</f>
        <v/>
      </c>
      <c r="M2591" s="22" t="str">
        <f>IF(E2591=18,'Lay Out'!D2591,IF(E2591=10,'Lay Out'!D2591,IF(E2591=16,'Lay Out'!D2591,"")))</f>
        <v/>
      </c>
      <c r="N2591" s="16" t="str">
        <f>IF(K2591=1,'Lay Out'!G2591,"")</f>
        <v/>
      </c>
      <c r="O2591" s="23" t="str">
        <f>IF(K2591=1,'Lay Out'!$J$25,"")</f>
        <v/>
      </c>
      <c r="P2591">
        <f t="shared" si="243"/>
        <v>90646</v>
      </c>
      <c r="Q2591" s="16" t="str">
        <f>IF(K2591=1,'Lay Out'!F2591,"")</f>
        <v/>
      </c>
    </row>
    <row r="2592" spans="1:17" ht="14.4">
      <c r="A2592" t="str">
        <f>IF(C2592="no",_xlfn.XLOOKUP(D2592,'BASE BANCOS'!B:B,'BASE BANCOS'!C:C,"",0,1),IF(C2592&gt;2,_xlfn.XLOOKUP(D2592,'BASE BANCOS'!A:A,'BASE BANCOS'!C:C,"",0,1),""))</f>
        <v/>
      </c>
      <c r="B2592" s="16" t="str">
        <f>_xlfn.XLOOKUP(A2592,'BASE BANCOS'!C:C,'BASE BANCOS'!B:B,"",0,1)</f>
        <v/>
      </c>
      <c r="C2592" t="str">
        <f t="shared" si="245"/>
        <v/>
      </c>
      <c r="D2592" s="16">
        <f t="shared" si="244"/>
        <v>0</v>
      </c>
      <c r="E2592" t="str">
        <f t="shared" si="240"/>
        <v/>
      </c>
      <c r="F2592" s="21" t="str">
        <f>IF('Lay Out'!A2592&gt;1,'Lay Out'!C2592,"")</f>
        <v/>
      </c>
      <c r="G2592">
        <f>'Lay Out'!E2592</f>
        <v>0</v>
      </c>
      <c r="H2592" s="16" t="str">
        <f ca="1">IF('Lay Out'!A2592&gt;3,CONCATENATE('Lay Out'!A2592,RANDBETWEEN(1,99999)),(""))</f>
        <v/>
      </c>
      <c r="I2592" s="16" t="str">
        <f>IF('Lay Out'!A2592&gt;1,'Lay Out'!B2592,"")</f>
        <v/>
      </c>
      <c r="J2592" s="16" t="str">
        <f t="shared" si="241"/>
        <v/>
      </c>
      <c r="K2592" s="16" t="str">
        <f t="shared" si="242"/>
        <v/>
      </c>
      <c r="L2592" s="16" t="str" cm="1">
        <f t="array" ref="L2592">IF(E2592="","",_xlfn.IFS(E2592=18,40,E2592=16,3,E2592=10,10))</f>
        <v/>
      </c>
      <c r="M2592" s="22" t="str">
        <f>IF(E2592=18,'Lay Out'!D2592,IF(E2592=10,'Lay Out'!D2592,IF(E2592=16,'Lay Out'!D2592,"")))</f>
        <v/>
      </c>
      <c r="N2592" s="16" t="str">
        <f>IF(K2592=1,'Lay Out'!G2592,"")</f>
        <v/>
      </c>
      <c r="O2592" s="23" t="str">
        <f>IF(K2592=1,'Lay Out'!$J$25,"")</f>
        <v/>
      </c>
      <c r="P2592">
        <f t="shared" si="243"/>
        <v>90646</v>
      </c>
      <c r="Q2592" s="16" t="str">
        <f>IF(K2592=1,'Lay Out'!F2592,"")</f>
        <v/>
      </c>
    </row>
    <row r="2593" spans="1:17" ht="14.4">
      <c r="A2593" t="str">
        <f>IF(C2593="no",_xlfn.XLOOKUP(D2593,'BASE BANCOS'!B:B,'BASE BANCOS'!C:C,"",0,1),IF(C2593&gt;2,_xlfn.XLOOKUP(D2593,'BASE BANCOS'!A:A,'BASE BANCOS'!C:C,"",0,1),""))</f>
        <v/>
      </c>
      <c r="B2593" s="16" t="str">
        <f>_xlfn.XLOOKUP(A2593,'BASE BANCOS'!C:C,'BASE BANCOS'!B:B,"",0,1)</f>
        <v/>
      </c>
      <c r="C2593" t="str">
        <f t="shared" si="245"/>
        <v/>
      </c>
      <c r="D2593" s="16">
        <f t="shared" si="244"/>
        <v>0</v>
      </c>
      <c r="E2593" t="str">
        <f t="shared" si="240"/>
        <v/>
      </c>
      <c r="F2593" s="21" t="str">
        <f>IF('Lay Out'!A2593&gt;1,'Lay Out'!C2593,"")</f>
        <v/>
      </c>
      <c r="G2593">
        <f>'Lay Out'!E2593</f>
        <v>0</v>
      </c>
      <c r="H2593" s="16" t="str">
        <f ca="1">IF('Lay Out'!A2593&gt;3,CONCATENATE('Lay Out'!A2593,RANDBETWEEN(1,99999)),(""))</f>
        <v/>
      </c>
      <c r="I2593" s="16" t="str">
        <f>IF('Lay Out'!A2593&gt;1,'Lay Out'!B2593,"")</f>
        <v/>
      </c>
      <c r="J2593" s="16" t="str">
        <f t="shared" si="241"/>
        <v/>
      </c>
      <c r="K2593" s="16" t="str">
        <f t="shared" si="242"/>
        <v/>
      </c>
      <c r="L2593" s="16" t="str" cm="1">
        <f t="array" ref="L2593">IF(E2593="","",_xlfn.IFS(E2593=18,40,E2593=16,3,E2593=10,10))</f>
        <v/>
      </c>
      <c r="M2593" s="22" t="str">
        <f>IF(E2593=18,'Lay Out'!D2593,IF(E2593=10,'Lay Out'!D2593,IF(E2593=16,'Lay Out'!D2593,"")))</f>
        <v/>
      </c>
      <c r="N2593" s="16" t="str">
        <f>IF(K2593=1,'Lay Out'!G2593,"")</f>
        <v/>
      </c>
      <c r="O2593" s="23" t="str">
        <f>IF(K2593=1,'Lay Out'!$J$25,"")</f>
        <v/>
      </c>
      <c r="P2593">
        <f t="shared" si="243"/>
        <v>90646</v>
      </c>
      <c r="Q2593" s="16" t="str">
        <f>IF(K2593=1,'Lay Out'!F2593,"")</f>
        <v/>
      </c>
    </row>
    <row r="2594" spans="1:17" ht="14.4">
      <c r="A2594" t="str">
        <f>IF(C2594="no",_xlfn.XLOOKUP(D2594,'BASE BANCOS'!B:B,'BASE BANCOS'!C:C,"",0,1),IF(C2594&gt;2,_xlfn.XLOOKUP(D2594,'BASE BANCOS'!A:A,'BASE BANCOS'!C:C,"",0,1),""))</f>
        <v/>
      </c>
      <c r="B2594" s="16" t="str">
        <f>_xlfn.XLOOKUP(A2594,'BASE BANCOS'!C:C,'BASE BANCOS'!B:B,"",0,1)</f>
        <v/>
      </c>
      <c r="C2594" t="str">
        <f t="shared" si="245"/>
        <v/>
      </c>
      <c r="D2594" s="16">
        <f t="shared" si="244"/>
        <v>0</v>
      </c>
      <c r="E2594" t="str">
        <f t="shared" si="240"/>
        <v/>
      </c>
      <c r="F2594" s="21" t="str">
        <f>IF('Lay Out'!A2594&gt;1,'Lay Out'!C2594,"")</f>
        <v/>
      </c>
      <c r="G2594">
        <f>'Lay Out'!E2594</f>
        <v>0</v>
      </c>
      <c r="H2594" s="16" t="str">
        <f ca="1">IF('Lay Out'!A2594&gt;3,CONCATENATE('Lay Out'!A2594,RANDBETWEEN(1,99999)),(""))</f>
        <v/>
      </c>
      <c r="I2594" s="16" t="str">
        <f>IF('Lay Out'!A2594&gt;1,'Lay Out'!B2594,"")</f>
        <v/>
      </c>
      <c r="J2594" s="16" t="str">
        <f t="shared" si="241"/>
        <v/>
      </c>
      <c r="K2594" s="16" t="str">
        <f t="shared" si="242"/>
        <v/>
      </c>
      <c r="L2594" s="16" t="str" cm="1">
        <f t="array" ref="L2594">IF(E2594="","",_xlfn.IFS(E2594=18,40,E2594=16,3,E2594=10,10))</f>
        <v/>
      </c>
      <c r="M2594" s="22" t="str">
        <f>IF(E2594=18,'Lay Out'!D2594,IF(E2594=10,'Lay Out'!D2594,IF(E2594=16,'Lay Out'!D2594,"")))</f>
        <v/>
      </c>
      <c r="N2594" s="16" t="str">
        <f>IF(K2594=1,'Lay Out'!G2594,"")</f>
        <v/>
      </c>
      <c r="O2594" s="23" t="str">
        <f>IF(K2594=1,'Lay Out'!$J$25,"")</f>
        <v/>
      </c>
      <c r="P2594">
        <f t="shared" si="243"/>
        <v>90646</v>
      </c>
      <c r="Q2594" s="16" t="str">
        <f>IF(K2594=1,'Lay Out'!F2594,"")</f>
        <v/>
      </c>
    </row>
    <row r="2595" spans="1:17" ht="14.4">
      <c r="A2595" t="str">
        <f>IF(C2595="no",_xlfn.XLOOKUP(D2595,'BASE BANCOS'!B:B,'BASE BANCOS'!C:C,"",0,1),IF(C2595&gt;2,_xlfn.XLOOKUP(D2595,'BASE BANCOS'!A:A,'BASE BANCOS'!C:C,"",0,1),""))</f>
        <v/>
      </c>
      <c r="B2595" s="16" t="str">
        <f>_xlfn.XLOOKUP(A2595,'BASE BANCOS'!C:C,'BASE BANCOS'!B:B,"",0,1)</f>
        <v/>
      </c>
      <c r="C2595" t="str">
        <f t="shared" si="245"/>
        <v/>
      </c>
      <c r="D2595" s="16">
        <f t="shared" si="244"/>
        <v>0</v>
      </c>
      <c r="E2595" t="str">
        <f t="shared" si="240"/>
        <v/>
      </c>
      <c r="F2595" s="21" t="str">
        <f>IF('Lay Out'!A2595&gt;1,'Lay Out'!C2595,"")</f>
        <v/>
      </c>
      <c r="G2595">
        <f>'Lay Out'!E2595</f>
        <v>0</v>
      </c>
      <c r="H2595" s="16" t="str">
        <f ca="1">IF('Lay Out'!A2595&gt;3,CONCATENATE('Lay Out'!A2595,RANDBETWEEN(1,99999)),(""))</f>
        <v/>
      </c>
      <c r="I2595" s="16" t="str">
        <f>IF('Lay Out'!A2595&gt;1,'Lay Out'!B2595,"")</f>
        <v/>
      </c>
      <c r="J2595" s="16" t="str">
        <f t="shared" si="241"/>
        <v/>
      </c>
      <c r="K2595" s="16" t="str">
        <f t="shared" si="242"/>
        <v/>
      </c>
      <c r="L2595" s="16" t="str" cm="1">
        <f t="array" ref="L2595">IF(E2595="","",_xlfn.IFS(E2595=18,40,E2595=16,3,E2595=10,10))</f>
        <v/>
      </c>
      <c r="M2595" s="22" t="str">
        <f>IF(E2595=18,'Lay Out'!D2595,IF(E2595=10,'Lay Out'!D2595,IF(E2595=16,'Lay Out'!D2595,"")))</f>
        <v/>
      </c>
      <c r="N2595" s="16" t="str">
        <f>IF(K2595=1,'Lay Out'!G2595,"")</f>
        <v/>
      </c>
      <c r="O2595" s="23" t="str">
        <f>IF(K2595=1,'Lay Out'!$J$25,"")</f>
        <v/>
      </c>
      <c r="P2595">
        <f t="shared" si="243"/>
        <v>90646</v>
      </c>
      <c r="Q2595" s="16" t="str">
        <f>IF(K2595=1,'Lay Out'!F2595,"")</f>
        <v/>
      </c>
    </row>
    <row r="2596" spans="1:17" ht="14.4">
      <c r="A2596" t="str">
        <f>IF(C2596="no",_xlfn.XLOOKUP(D2596,'BASE BANCOS'!B:B,'BASE BANCOS'!C:C,"",0,1),IF(C2596&gt;2,_xlfn.XLOOKUP(D2596,'BASE BANCOS'!A:A,'BASE BANCOS'!C:C,"",0,1),""))</f>
        <v/>
      </c>
      <c r="B2596" s="16" t="str">
        <f>_xlfn.XLOOKUP(A2596,'BASE BANCOS'!C:C,'BASE BANCOS'!B:B,"",0,1)</f>
        <v/>
      </c>
      <c r="C2596" t="str">
        <f t="shared" si="245"/>
        <v/>
      </c>
      <c r="D2596" s="16">
        <f t="shared" si="244"/>
        <v>0</v>
      </c>
      <c r="E2596" t="str">
        <f t="shared" si="240"/>
        <v/>
      </c>
      <c r="F2596" s="21" t="str">
        <f>IF('Lay Out'!A2596&gt;1,'Lay Out'!C2596,"")</f>
        <v/>
      </c>
      <c r="G2596">
        <f>'Lay Out'!E2596</f>
        <v>0</v>
      </c>
      <c r="H2596" s="16" t="str">
        <f ca="1">IF('Lay Out'!A2596&gt;3,CONCATENATE('Lay Out'!A2596,RANDBETWEEN(1,99999)),(""))</f>
        <v/>
      </c>
      <c r="I2596" s="16" t="str">
        <f>IF('Lay Out'!A2596&gt;1,'Lay Out'!B2596,"")</f>
        <v/>
      </c>
      <c r="J2596" s="16" t="str">
        <f t="shared" si="241"/>
        <v/>
      </c>
      <c r="K2596" s="16" t="str">
        <f t="shared" si="242"/>
        <v/>
      </c>
      <c r="L2596" s="16" t="str" cm="1">
        <f t="array" ref="L2596">IF(E2596="","",_xlfn.IFS(E2596=18,40,E2596=16,3,E2596=10,10))</f>
        <v/>
      </c>
      <c r="M2596" s="22" t="str">
        <f>IF(E2596=18,'Lay Out'!D2596,IF(E2596=10,'Lay Out'!D2596,IF(E2596=16,'Lay Out'!D2596,"")))</f>
        <v/>
      </c>
      <c r="N2596" s="16" t="str">
        <f>IF(K2596=1,'Lay Out'!G2596,"")</f>
        <v/>
      </c>
      <c r="O2596" s="23" t="str">
        <f>IF(K2596=1,'Lay Out'!$J$25,"")</f>
        <v/>
      </c>
      <c r="P2596">
        <f t="shared" si="243"/>
        <v>90646</v>
      </c>
      <c r="Q2596" s="16" t="str">
        <f>IF(K2596=1,'Lay Out'!F2596,"")</f>
        <v/>
      </c>
    </row>
    <row r="2597" spans="1:17" ht="14.4">
      <c r="A2597" t="str">
        <f>IF(C2597="no",_xlfn.XLOOKUP(D2597,'BASE BANCOS'!B:B,'BASE BANCOS'!C:C,"",0,1),IF(C2597&gt;2,_xlfn.XLOOKUP(D2597,'BASE BANCOS'!A:A,'BASE BANCOS'!C:C,"",0,1),""))</f>
        <v/>
      </c>
      <c r="B2597" s="16" t="str">
        <f>_xlfn.XLOOKUP(A2597,'BASE BANCOS'!C:C,'BASE BANCOS'!B:B,"",0,1)</f>
        <v/>
      </c>
      <c r="C2597" t="str">
        <f t="shared" si="245"/>
        <v/>
      </c>
      <c r="D2597" s="16">
        <f t="shared" si="244"/>
        <v>0</v>
      </c>
      <c r="E2597" t="str">
        <f t="shared" si="240"/>
        <v/>
      </c>
      <c r="F2597" s="21" t="str">
        <f>IF('Lay Out'!A2597&gt;1,'Lay Out'!C2597,"")</f>
        <v/>
      </c>
      <c r="G2597">
        <f>'Lay Out'!E2597</f>
        <v>0</v>
      </c>
      <c r="H2597" s="16" t="str">
        <f ca="1">IF('Lay Out'!A2597&gt;3,CONCATENATE('Lay Out'!A2597,RANDBETWEEN(1,99999)),(""))</f>
        <v/>
      </c>
      <c r="I2597" s="16" t="str">
        <f>IF('Lay Out'!A2597&gt;1,'Lay Out'!B2597,"")</f>
        <v/>
      </c>
      <c r="J2597" s="16" t="str">
        <f t="shared" si="241"/>
        <v/>
      </c>
      <c r="K2597" s="16" t="str">
        <f t="shared" si="242"/>
        <v/>
      </c>
      <c r="L2597" s="16" t="str" cm="1">
        <f t="array" ref="L2597">IF(E2597="","",_xlfn.IFS(E2597=18,40,E2597=16,3,E2597=10,10))</f>
        <v/>
      </c>
      <c r="M2597" s="22" t="str">
        <f>IF(E2597=18,'Lay Out'!D2597,IF(E2597=10,'Lay Out'!D2597,IF(E2597=16,'Lay Out'!D2597,"")))</f>
        <v/>
      </c>
      <c r="N2597" s="16" t="str">
        <f>IF(K2597=1,'Lay Out'!G2597,"")</f>
        <v/>
      </c>
      <c r="O2597" s="23" t="str">
        <f>IF(K2597=1,'Lay Out'!$J$25,"")</f>
        <v/>
      </c>
      <c r="P2597">
        <f t="shared" si="243"/>
        <v>90646</v>
      </c>
      <c r="Q2597" s="16" t="str">
        <f>IF(K2597=1,'Lay Out'!F2597,"")</f>
        <v/>
      </c>
    </row>
    <row r="2598" spans="1:17" ht="14.4">
      <c r="A2598" t="str">
        <f>IF(C2598="no",_xlfn.XLOOKUP(D2598,'BASE BANCOS'!B:B,'BASE BANCOS'!C:C,"",0,1),IF(C2598&gt;2,_xlfn.XLOOKUP(D2598,'BASE BANCOS'!A:A,'BASE BANCOS'!C:C,"",0,1),""))</f>
        <v/>
      </c>
      <c r="B2598" s="16" t="str">
        <f>_xlfn.XLOOKUP(A2598,'BASE BANCOS'!C:C,'BASE BANCOS'!B:B,"",0,1)</f>
        <v/>
      </c>
      <c r="C2598" t="str">
        <f t="shared" si="245"/>
        <v/>
      </c>
      <c r="D2598" s="16">
        <f t="shared" si="244"/>
        <v>0</v>
      </c>
      <c r="E2598" t="str">
        <f t="shared" si="240"/>
        <v/>
      </c>
      <c r="F2598" s="21" t="str">
        <f>IF('Lay Out'!A2598&gt;1,'Lay Out'!C2598,"")</f>
        <v/>
      </c>
      <c r="G2598">
        <f>'Lay Out'!E2598</f>
        <v>0</v>
      </c>
      <c r="H2598" s="16" t="str">
        <f ca="1">IF('Lay Out'!A2598&gt;3,CONCATENATE('Lay Out'!A2598,RANDBETWEEN(1,99999)),(""))</f>
        <v/>
      </c>
      <c r="I2598" s="16" t="str">
        <f>IF('Lay Out'!A2598&gt;1,'Lay Out'!B2598,"")</f>
        <v/>
      </c>
      <c r="J2598" s="16" t="str">
        <f t="shared" si="241"/>
        <v/>
      </c>
      <c r="K2598" s="16" t="str">
        <f t="shared" si="242"/>
        <v/>
      </c>
      <c r="L2598" s="16" t="str" cm="1">
        <f t="array" ref="L2598">IF(E2598="","",_xlfn.IFS(E2598=18,40,E2598=16,3,E2598=10,10))</f>
        <v/>
      </c>
      <c r="M2598" s="22" t="str">
        <f>IF(E2598=18,'Lay Out'!D2598,IF(E2598=10,'Lay Out'!D2598,IF(E2598=16,'Lay Out'!D2598,"")))</f>
        <v/>
      </c>
      <c r="N2598" s="16" t="str">
        <f>IF(K2598=1,'Lay Out'!G2598,"")</f>
        <v/>
      </c>
      <c r="O2598" s="23" t="str">
        <f>IF(K2598=1,'Lay Out'!$J$25,"")</f>
        <v/>
      </c>
      <c r="P2598">
        <f t="shared" si="243"/>
        <v>90646</v>
      </c>
      <c r="Q2598" s="16" t="str">
        <f>IF(K2598=1,'Lay Out'!F2598,"")</f>
        <v/>
      </c>
    </row>
    <row r="2599" spans="1:17" ht="14.4">
      <c r="A2599" t="str">
        <f>IF(C2599="no",_xlfn.XLOOKUP(D2599,'BASE BANCOS'!B:B,'BASE BANCOS'!C:C,"",0,1),IF(C2599&gt;2,_xlfn.XLOOKUP(D2599,'BASE BANCOS'!A:A,'BASE BANCOS'!C:C,"",0,1),""))</f>
        <v/>
      </c>
      <c r="B2599" s="16" t="str">
        <f>_xlfn.XLOOKUP(A2599,'BASE BANCOS'!C:C,'BASE BANCOS'!B:B,"",0,1)</f>
        <v/>
      </c>
      <c r="C2599" t="str">
        <f t="shared" si="245"/>
        <v/>
      </c>
      <c r="D2599" s="16">
        <f t="shared" si="244"/>
        <v>0</v>
      </c>
      <c r="E2599" t="str">
        <f t="shared" si="240"/>
        <v/>
      </c>
      <c r="F2599" s="21" t="str">
        <f>IF('Lay Out'!A2599&gt;1,'Lay Out'!C2599,"")</f>
        <v/>
      </c>
      <c r="G2599">
        <f>'Lay Out'!E2599</f>
        <v>0</v>
      </c>
      <c r="H2599" s="16" t="str">
        <f ca="1">IF('Lay Out'!A2599&gt;3,CONCATENATE('Lay Out'!A2599,RANDBETWEEN(1,99999)),(""))</f>
        <v/>
      </c>
      <c r="I2599" s="16" t="str">
        <f>IF('Lay Out'!A2599&gt;1,'Lay Out'!B2599,"")</f>
        <v/>
      </c>
      <c r="J2599" s="16" t="str">
        <f t="shared" si="241"/>
        <v/>
      </c>
      <c r="K2599" s="16" t="str">
        <f t="shared" si="242"/>
        <v/>
      </c>
      <c r="L2599" s="16" t="str" cm="1">
        <f t="array" ref="L2599">IF(E2599="","",_xlfn.IFS(E2599=18,40,E2599=16,3,E2599=10,10))</f>
        <v/>
      </c>
      <c r="M2599" s="22" t="str">
        <f>IF(E2599=18,'Lay Out'!D2599,IF(E2599=10,'Lay Out'!D2599,IF(E2599=16,'Lay Out'!D2599,"")))</f>
        <v/>
      </c>
      <c r="N2599" s="16" t="str">
        <f>IF(K2599=1,'Lay Out'!G2599,"")</f>
        <v/>
      </c>
      <c r="O2599" s="23" t="str">
        <f>IF(K2599=1,'Lay Out'!$J$25,"")</f>
        <v/>
      </c>
      <c r="P2599">
        <f t="shared" si="243"/>
        <v>90646</v>
      </c>
      <c r="Q2599" s="16" t="str">
        <f>IF(K2599=1,'Lay Out'!F2599,"")</f>
        <v/>
      </c>
    </row>
    <row r="2600" spans="1:17" ht="14.4">
      <c r="A2600" t="str">
        <f>IF(C2600="no",_xlfn.XLOOKUP(D2600,'BASE BANCOS'!B:B,'BASE BANCOS'!C:C,"",0,1),IF(C2600&gt;2,_xlfn.XLOOKUP(D2600,'BASE BANCOS'!A:A,'BASE BANCOS'!C:C,"",0,1),""))</f>
        <v/>
      </c>
      <c r="B2600" s="16" t="str">
        <f>_xlfn.XLOOKUP(A2600,'BASE BANCOS'!C:C,'BASE BANCOS'!B:B,"",0,1)</f>
        <v/>
      </c>
      <c r="C2600" t="str">
        <f t="shared" si="245"/>
        <v/>
      </c>
      <c r="D2600" s="16">
        <f t="shared" si="244"/>
        <v>0</v>
      </c>
      <c r="E2600" t="str">
        <f t="shared" si="240"/>
        <v/>
      </c>
      <c r="F2600" s="21" t="str">
        <f>IF('Lay Out'!A2600&gt;1,'Lay Out'!C2600,"")</f>
        <v/>
      </c>
      <c r="G2600">
        <f>'Lay Out'!E2600</f>
        <v>0</v>
      </c>
      <c r="H2600" s="16" t="str">
        <f ca="1">IF('Lay Out'!A2600&gt;3,CONCATENATE('Lay Out'!A2600,RANDBETWEEN(1,99999)),(""))</f>
        <v/>
      </c>
      <c r="I2600" s="16" t="str">
        <f>IF('Lay Out'!A2600&gt;1,'Lay Out'!B2600,"")</f>
        <v/>
      </c>
      <c r="J2600" s="16" t="str">
        <f t="shared" si="241"/>
        <v/>
      </c>
      <c r="K2600" s="16" t="str">
        <f t="shared" si="242"/>
        <v/>
      </c>
      <c r="L2600" s="16" t="str" cm="1">
        <f t="array" ref="L2600">IF(E2600="","",_xlfn.IFS(E2600=18,40,E2600=16,3,E2600=10,10))</f>
        <v/>
      </c>
      <c r="M2600" s="22" t="str">
        <f>IF(E2600=18,'Lay Out'!D2600,IF(E2600=10,'Lay Out'!D2600,IF(E2600=16,'Lay Out'!D2600,"")))</f>
        <v/>
      </c>
      <c r="N2600" s="16" t="str">
        <f>IF(K2600=1,'Lay Out'!G2600,"")</f>
        <v/>
      </c>
      <c r="O2600" s="23" t="str">
        <f>IF(K2600=1,'Lay Out'!$J$25,"")</f>
        <v/>
      </c>
      <c r="P2600">
        <f t="shared" si="243"/>
        <v>90646</v>
      </c>
      <c r="Q2600" s="16" t="str">
        <f>IF(K2600=1,'Lay Out'!F2600,"")</f>
        <v/>
      </c>
    </row>
    <row r="2601" spans="1:17" ht="14.4">
      <c r="A2601" t="str">
        <f>IF(C2601="no",_xlfn.XLOOKUP(D2601,'BASE BANCOS'!B:B,'BASE BANCOS'!C:C,"",0,1),IF(C2601&gt;2,_xlfn.XLOOKUP(D2601,'BASE BANCOS'!A:A,'BASE BANCOS'!C:C,"",0,1),""))</f>
        <v/>
      </c>
      <c r="B2601" s="16" t="str">
        <f>_xlfn.XLOOKUP(A2601,'BASE BANCOS'!C:C,'BASE BANCOS'!B:B,"",0,1)</f>
        <v/>
      </c>
      <c r="C2601" t="str">
        <f t="shared" si="245"/>
        <v/>
      </c>
      <c r="D2601" s="16">
        <f t="shared" si="244"/>
        <v>0</v>
      </c>
      <c r="E2601" t="str">
        <f t="shared" si="240"/>
        <v/>
      </c>
      <c r="F2601" s="21" t="str">
        <f>IF('Lay Out'!A2601&gt;1,'Lay Out'!C2601,"")</f>
        <v/>
      </c>
      <c r="G2601">
        <f>'Lay Out'!E2601</f>
        <v>0</v>
      </c>
      <c r="H2601" s="16" t="str">
        <f ca="1">IF('Lay Out'!A2601&gt;3,CONCATENATE('Lay Out'!A2601,RANDBETWEEN(1,99999)),(""))</f>
        <v/>
      </c>
      <c r="I2601" s="16" t="str">
        <f>IF('Lay Out'!A2601&gt;1,'Lay Out'!B2601,"")</f>
        <v/>
      </c>
      <c r="J2601" s="16" t="str">
        <f t="shared" si="241"/>
        <v/>
      </c>
      <c r="K2601" s="16" t="str">
        <f t="shared" si="242"/>
        <v/>
      </c>
      <c r="L2601" s="16" t="str" cm="1">
        <f t="array" ref="L2601">IF(E2601="","",_xlfn.IFS(E2601=18,40,E2601=16,3,E2601=10,10))</f>
        <v/>
      </c>
      <c r="M2601" s="22" t="str">
        <f>IF(E2601=18,'Lay Out'!D2601,IF(E2601=10,'Lay Out'!D2601,IF(E2601=16,'Lay Out'!D2601,"")))</f>
        <v/>
      </c>
      <c r="N2601" s="16" t="str">
        <f>IF(K2601=1,'Lay Out'!G2601,"")</f>
        <v/>
      </c>
      <c r="O2601" s="23" t="str">
        <f>IF(K2601=1,'Lay Out'!$J$25,"")</f>
        <v/>
      </c>
      <c r="P2601">
        <f t="shared" si="243"/>
        <v>90646</v>
      </c>
      <c r="Q2601" s="16" t="str">
        <f>IF(K2601=1,'Lay Out'!F2601,"")</f>
        <v/>
      </c>
    </row>
    <row r="2602" spans="1:17" ht="14.4">
      <c r="A2602" t="str">
        <f>IF(C2602="no",_xlfn.XLOOKUP(D2602,'BASE BANCOS'!B:B,'BASE BANCOS'!C:C,"",0,1),IF(C2602&gt;2,_xlfn.XLOOKUP(D2602,'BASE BANCOS'!A:A,'BASE BANCOS'!C:C,"",0,1),""))</f>
        <v/>
      </c>
      <c r="B2602" s="16" t="str">
        <f>_xlfn.XLOOKUP(A2602,'BASE BANCOS'!C:C,'BASE BANCOS'!B:B,"",0,1)</f>
        <v/>
      </c>
      <c r="C2602" t="str">
        <f t="shared" si="245"/>
        <v/>
      </c>
      <c r="D2602" s="16">
        <f t="shared" si="244"/>
        <v>0</v>
      </c>
      <c r="E2602" t="str">
        <f t="shared" si="240"/>
        <v/>
      </c>
      <c r="F2602" s="21" t="str">
        <f>IF('Lay Out'!A2602&gt;1,'Lay Out'!C2602,"")</f>
        <v/>
      </c>
      <c r="G2602">
        <f>'Lay Out'!E2602</f>
        <v>0</v>
      </c>
      <c r="H2602" s="16" t="str">
        <f ca="1">IF('Lay Out'!A2602&gt;3,CONCATENATE('Lay Out'!A2602,RANDBETWEEN(1,99999)),(""))</f>
        <v/>
      </c>
      <c r="I2602" s="16" t="str">
        <f>IF('Lay Out'!A2602&gt;1,'Lay Out'!B2602,"")</f>
        <v/>
      </c>
      <c r="J2602" s="16" t="str">
        <f t="shared" si="241"/>
        <v/>
      </c>
      <c r="K2602" s="16" t="str">
        <f t="shared" si="242"/>
        <v/>
      </c>
      <c r="L2602" s="16" t="str" cm="1">
        <f t="array" ref="L2602">IF(E2602="","",_xlfn.IFS(E2602=18,40,E2602=16,3,E2602=10,10))</f>
        <v/>
      </c>
      <c r="M2602" s="22" t="str">
        <f>IF(E2602=18,'Lay Out'!D2602,IF(E2602=10,'Lay Out'!D2602,IF(E2602=16,'Lay Out'!D2602,"")))</f>
        <v/>
      </c>
      <c r="N2602" s="16" t="str">
        <f>IF(K2602=1,'Lay Out'!G2602,"")</f>
        <v/>
      </c>
      <c r="O2602" s="23" t="str">
        <f>IF(K2602=1,'Lay Out'!$J$25,"")</f>
        <v/>
      </c>
      <c r="P2602">
        <f t="shared" si="243"/>
        <v>90646</v>
      </c>
      <c r="Q2602" s="16" t="str">
        <f>IF(K2602=1,'Lay Out'!F2602,"")</f>
        <v/>
      </c>
    </row>
    <row r="2603" spans="1:17" ht="14.4">
      <c r="A2603" t="str">
        <f>IF(C2603="no",_xlfn.XLOOKUP(D2603,'BASE BANCOS'!B:B,'BASE BANCOS'!C:C,"",0,1),IF(C2603&gt;2,_xlfn.XLOOKUP(D2603,'BASE BANCOS'!A:A,'BASE BANCOS'!C:C,"",0,1),""))</f>
        <v/>
      </c>
      <c r="B2603" s="16" t="str">
        <f>_xlfn.XLOOKUP(A2603,'BASE BANCOS'!C:C,'BASE BANCOS'!B:B,"",0,1)</f>
        <v/>
      </c>
      <c r="C2603" t="str">
        <f t="shared" si="245"/>
        <v/>
      </c>
      <c r="D2603" s="16">
        <f t="shared" si="244"/>
        <v>0</v>
      </c>
      <c r="E2603" t="str">
        <f t="shared" si="240"/>
        <v/>
      </c>
      <c r="F2603" s="21" t="str">
        <f>IF('Lay Out'!A2603&gt;1,'Lay Out'!C2603,"")</f>
        <v/>
      </c>
      <c r="G2603">
        <f>'Lay Out'!E2603</f>
        <v>0</v>
      </c>
      <c r="H2603" s="16" t="str">
        <f ca="1">IF('Lay Out'!A2603&gt;3,CONCATENATE('Lay Out'!A2603,RANDBETWEEN(1,99999)),(""))</f>
        <v/>
      </c>
      <c r="I2603" s="16" t="str">
        <f>IF('Lay Out'!A2603&gt;1,'Lay Out'!B2603,"")</f>
        <v/>
      </c>
      <c r="J2603" s="16" t="str">
        <f t="shared" si="241"/>
        <v/>
      </c>
      <c r="K2603" s="16" t="str">
        <f t="shared" si="242"/>
        <v/>
      </c>
      <c r="L2603" s="16" t="str" cm="1">
        <f t="array" ref="L2603">IF(E2603="","",_xlfn.IFS(E2603=18,40,E2603=16,3,E2603=10,10))</f>
        <v/>
      </c>
      <c r="M2603" s="22" t="str">
        <f>IF(E2603=18,'Lay Out'!D2603,IF(E2603=10,'Lay Out'!D2603,IF(E2603=16,'Lay Out'!D2603,"")))</f>
        <v/>
      </c>
      <c r="N2603" s="16" t="str">
        <f>IF(K2603=1,'Lay Out'!G2603,"")</f>
        <v/>
      </c>
      <c r="O2603" s="23" t="str">
        <f>IF(K2603=1,'Lay Out'!$J$25,"")</f>
        <v/>
      </c>
      <c r="P2603">
        <f t="shared" si="243"/>
        <v>90646</v>
      </c>
      <c r="Q2603" s="16" t="str">
        <f>IF(K2603=1,'Lay Out'!F2603,"")</f>
        <v/>
      </c>
    </row>
    <row r="2604" spans="1:17" ht="14.4">
      <c r="A2604" t="str">
        <f>IF(C2604="no",_xlfn.XLOOKUP(D2604,'BASE BANCOS'!B:B,'BASE BANCOS'!C:C,"",0,1),IF(C2604&gt;2,_xlfn.XLOOKUP(D2604,'BASE BANCOS'!A:A,'BASE BANCOS'!C:C,"",0,1),""))</f>
        <v/>
      </c>
      <c r="B2604" s="16" t="str">
        <f>_xlfn.XLOOKUP(A2604,'BASE BANCOS'!C:C,'BASE BANCOS'!B:B,"",0,1)</f>
        <v/>
      </c>
      <c r="C2604" t="str">
        <f t="shared" si="245"/>
        <v/>
      </c>
      <c r="D2604" s="16">
        <f t="shared" si="244"/>
        <v>0</v>
      </c>
      <c r="E2604" t="str">
        <f t="shared" si="240"/>
        <v/>
      </c>
      <c r="F2604" s="21" t="str">
        <f>IF('Lay Out'!A2604&gt;1,'Lay Out'!C2604,"")</f>
        <v/>
      </c>
      <c r="G2604">
        <f>'Lay Out'!E2604</f>
        <v>0</v>
      </c>
      <c r="H2604" s="16" t="str">
        <f ca="1">IF('Lay Out'!A2604&gt;3,CONCATENATE('Lay Out'!A2604,RANDBETWEEN(1,99999)),(""))</f>
        <v/>
      </c>
      <c r="I2604" s="16" t="str">
        <f>IF('Lay Out'!A2604&gt;1,'Lay Out'!B2604,"")</f>
        <v/>
      </c>
      <c r="J2604" s="16" t="str">
        <f t="shared" si="241"/>
        <v/>
      </c>
      <c r="K2604" s="16" t="str">
        <f t="shared" si="242"/>
        <v/>
      </c>
      <c r="L2604" s="16" t="str" cm="1">
        <f t="array" ref="L2604">IF(E2604="","",_xlfn.IFS(E2604=18,40,E2604=16,3,E2604=10,10))</f>
        <v/>
      </c>
      <c r="M2604" s="22" t="str">
        <f>IF(E2604=18,'Lay Out'!D2604,IF(E2604=10,'Lay Out'!D2604,IF(E2604=16,'Lay Out'!D2604,"")))</f>
        <v/>
      </c>
      <c r="N2604" s="16" t="str">
        <f>IF(K2604=1,'Lay Out'!G2604,"")</f>
        <v/>
      </c>
      <c r="O2604" s="23" t="str">
        <f>IF(K2604=1,'Lay Out'!$J$25,"")</f>
        <v/>
      </c>
      <c r="P2604">
        <f t="shared" si="243"/>
        <v>90646</v>
      </c>
      <c r="Q2604" s="16" t="str">
        <f>IF(K2604=1,'Lay Out'!F2604,"")</f>
        <v/>
      </c>
    </row>
    <row r="2605" spans="1:17" ht="14.4">
      <c r="A2605" t="str">
        <f>IF(C2605="no",_xlfn.XLOOKUP(D2605,'BASE BANCOS'!B:B,'BASE BANCOS'!C:C,"",0,1),IF(C2605&gt;2,_xlfn.XLOOKUP(D2605,'BASE BANCOS'!A:A,'BASE BANCOS'!C:C,"",0,1),""))</f>
        <v/>
      </c>
      <c r="B2605" s="16" t="str">
        <f>_xlfn.XLOOKUP(A2605,'BASE BANCOS'!C:C,'BASE BANCOS'!B:B,"",0,1)</f>
        <v/>
      </c>
      <c r="C2605" t="str">
        <f t="shared" si="245"/>
        <v/>
      </c>
      <c r="D2605" s="16">
        <f t="shared" si="244"/>
        <v>0</v>
      </c>
      <c r="E2605" t="str">
        <f t="shared" si="240"/>
        <v/>
      </c>
      <c r="F2605" s="21" t="str">
        <f>IF('Lay Out'!A2605&gt;1,'Lay Out'!C2605,"")</f>
        <v/>
      </c>
      <c r="G2605">
        <f>'Lay Out'!E2605</f>
        <v>0</v>
      </c>
      <c r="H2605" s="16" t="str">
        <f ca="1">IF('Lay Out'!A2605&gt;3,CONCATENATE('Lay Out'!A2605,RANDBETWEEN(1,99999)),(""))</f>
        <v/>
      </c>
      <c r="I2605" s="16" t="str">
        <f>IF('Lay Out'!A2605&gt;1,'Lay Out'!B2605,"")</f>
        <v/>
      </c>
      <c r="J2605" s="16" t="str">
        <f t="shared" si="241"/>
        <v/>
      </c>
      <c r="K2605" s="16" t="str">
        <f t="shared" si="242"/>
        <v/>
      </c>
      <c r="L2605" s="16" t="str" cm="1">
        <f t="array" ref="L2605">IF(E2605="","",_xlfn.IFS(E2605=18,40,E2605=16,3,E2605=10,10))</f>
        <v/>
      </c>
      <c r="M2605" s="22" t="str">
        <f>IF(E2605=18,'Lay Out'!D2605,IF(E2605=10,'Lay Out'!D2605,IF(E2605=16,'Lay Out'!D2605,"")))</f>
        <v/>
      </c>
      <c r="N2605" s="16" t="str">
        <f>IF(K2605=1,'Lay Out'!G2605,"")</f>
        <v/>
      </c>
      <c r="O2605" s="23" t="str">
        <f>IF(K2605=1,'Lay Out'!$J$25,"")</f>
        <v/>
      </c>
      <c r="P2605">
        <f t="shared" si="243"/>
        <v>90646</v>
      </c>
      <c r="Q2605" s="16" t="str">
        <f>IF(K2605=1,'Lay Out'!F2605,"")</f>
        <v/>
      </c>
    </row>
    <row r="2606" spans="1:17" ht="14.4">
      <c r="A2606" t="str">
        <f>IF(C2606="no",_xlfn.XLOOKUP(D2606,'BASE BANCOS'!B:B,'BASE BANCOS'!C:C,"",0,1),IF(C2606&gt;2,_xlfn.XLOOKUP(D2606,'BASE BANCOS'!A:A,'BASE BANCOS'!C:C,"",0,1),""))</f>
        <v/>
      </c>
      <c r="B2606" s="16" t="str">
        <f>_xlfn.XLOOKUP(A2606,'BASE BANCOS'!C:C,'BASE BANCOS'!B:B,"",0,1)</f>
        <v/>
      </c>
      <c r="C2606" t="str">
        <f t="shared" si="245"/>
        <v/>
      </c>
      <c r="D2606" s="16">
        <f t="shared" si="244"/>
        <v>0</v>
      </c>
      <c r="E2606" t="str">
        <f t="shared" si="240"/>
        <v/>
      </c>
      <c r="F2606" s="21" t="str">
        <f>IF('Lay Out'!A2606&gt;1,'Lay Out'!C2606,"")</f>
        <v/>
      </c>
      <c r="G2606">
        <f>'Lay Out'!E2606</f>
        <v>0</v>
      </c>
      <c r="H2606" s="16" t="str">
        <f ca="1">IF('Lay Out'!A2606&gt;3,CONCATENATE('Lay Out'!A2606,RANDBETWEEN(1,99999)),(""))</f>
        <v/>
      </c>
      <c r="I2606" s="16" t="str">
        <f>IF('Lay Out'!A2606&gt;1,'Lay Out'!B2606,"")</f>
        <v/>
      </c>
      <c r="J2606" s="16" t="str">
        <f t="shared" si="241"/>
        <v/>
      </c>
      <c r="K2606" s="16" t="str">
        <f t="shared" si="242"/>
        <v/>
      </c>
      <c r="L2606" s="16" t="str" cm="1">
        <f t="array" ref="L2606">IF(E2606="","",_xlfn.IFS(E2606=18,40,E2606=16,3,E2606=10,10))</f>
        <v/>
      </c>
      <c r="M2606" s="22" t="str">
        <f>IF(E2606=18,'Lay Out'!D2606,IF(E2606=10,'Lay Out'!D2606,IF(E2606=16,'Lay Out'!D2606,"")))</f>
        <v/>
      </c>
      <c r="N2606" s="16" t="str">
        <f>IF(K2606=1,'Lay Out'!G2606,"")</f>
        <v/>
      </c>
      <c r="O2606" s="23" t="str">
        <f>IF(K2606=1,'Lay Out'!$J$25,"")</f>
        <v/>
      </c>
      <c r="P2606">
        <f t="shared" si="243"/>
        <v>90646</v>
      </c>
      <c r="Q2606" s="16" t="str">
        <f>IF(K2606=1,'Lay Out'!F2606,"")</f>
        <v/>
      </c>
    </row>
    <row r="2607" spans="1:17" ht="14.4">
      <c r="A2607" t="str">
        <f>IF(C2607="no",_xlfn.XLOOKUP(D2607,'BASE BANCOS'!B:B,'BASE BANCOS'!C:C,"",0,1),IF(C2607&gt;2,_xlfn.XLOOKUP(D2607,'BASE BANCOS'!A:A,'BASE BANCOS'!C:C,"",0,1),""))</f>
        <v/>
      </c>
      <c r="B2607" s="16" t="str">
        <f>_xlfn.XLOOKUP(A2607,'BASE BANCOS'!C:C,'BASE BANCOS'!B:B,"",0,1)</f>
        <v/>
      </c>
      <c r="C2607" t="str">
        <f t="shared" si="245"/>
        <v/>
      </c>
      <c r="D2607" s="16">
        <f t="shared" si="244"/>
        <v>0</v>
      </c>
      <c r="E2607" t="str">
        <f t="shared" si="240"/>
        <v/>
      </c>
      <c r="F2607" s="21" t="str">
        <f>IF('Lay Out'!A2607&gt;1,'Lay Out'!C2607,"")</f>
        <v/>
      </c>
      <c r="G2607">
        <f>'Lay Out'!E2607</f>
        <v>0</v>
      </c>
      <c r="H2607" s="16" t="str">
        <f ca="1">IF('Lay Out'!A2607&gt;3,CONCATENATE('Lay Out'!A2607,RANDBETWEEN(1,99999)),(""))</f>
        <v/>
      </c>
      <c r="I2607" s="16" t="str">
        <f>IF('Lay Out'!A2607&gt;1,'Lay Out'!B2607,"")</f>
        <v/>
      </c>
      <c r="J2607" s="16" t="str">
        <f t="shared" si="241"/>
        <v/>
      </c>
      <c r="K2607" s="16" t="str">
        <f t="shared" si="242"/>
        <v/>
      </c>
      <c r="L2607" s="16" t="str" cm="1">
        <f t="array" ref="L2607">IF(E2607="","",_xlfn.IFS(E2607=18,40,E2607=16,3,E2607=10,10))</f>
        <v/>
      </c>
      <c r="M2607" s="22" t="str">
        <f>IF(E2607=18,'Lay Out'!D2607,IF(E2607=10,'Lay Out'!D2607,IF(E2607=16,'Lay Out'!D2607,"")))</f>
        <v/>
      </c>
      <c r="N2607" s="16" t="str">
        <f>IF(K2607=1,'Lay Out'!G2607,"")</f>
        <v/>
      </c>
      <c r="O2607" s="23" t="str">
        <f>IF(K2607=1,'Lay Out'!$J$25,"")</f>
        <v/>
      </c>
      <c r="P2607">
        <f t="shared" si="243"/>
        <v>90646</v>
      </c>
      <c r="Q2607" s="16" t="str">
        <f>IF(K2607=1,'Lay Out'!F2607,"")</f>
        <v/>
      </c>
    </row>
    <row r="2608" spans="1:17" ht="14.4">
      <c r="A2608" t="str">
        <f>IF(C2608="no",_xlfn.XLOOKUP(D2608,'BASE BANCOS'!B:B,'BASE BANCOS'!C:C,"",0,1),IF(C2608&gt;2,_xlfn.XLOOKUP(D2608,'BASE BANCOS'!A:A,'BASE BANCOS'!C:C,"",0,1),""))</f>
        <v/>
      </c>
      <c r="B2608" s="16" t="str">
        <f>_xlfn.XLOOKUP(A2608,'BASE BANCOS'!C:C,'BASE BANCOS'!B:B,"",0,1)</f>
        <v/>
      </c>
      <c r="C2608" t="str">
        <f t="shared" si="245"/>
        <v/>
      </c>
      <c r="D2608" s="16">
        <f t="shared" si="244"/>
        <v>0</v>
      </c>
      <c r="E2608" t="str">
        <f t="shared" si="240"/>
        <v/>
      </c>
      <c r="F2608" s="21" t="str">
        <f>IF('Lay Out'!A2608&gt;1,'Lay Out'!C2608,"")</f>
        <v/>
      </c>
      <c r="G2608">
        <f>'Lay Out'!E2608</f>
        <v>0</v>
      </c>
      <c r="H2608" s="16" t="str">
        <f ca="1">IF('Lay Out'!A2608&gt;3,CONCATENATE('Lay Out'!A2608,RANDBETWEEN(1,99999)),(""))</f>
        <v/>
      </c>
      <c r="I2608" s="16" t="str">
        <f>IF('Lay Out'!A2608&gt;1,'Lay Out'!B2608,"")</f>
        <v/>
      </c>
      <c r="J2608" s="16" t="str">
        <f t="shared" si="241"/>
        <v/>
      </c>
      <c r="K2608" s="16" t="str">
        <f t="shared" si="242"/>
        <v/>
      </c>
      <c r="L2608" s="16" t="str" cm="1">
        <f t="array" ref="L2608">IF(E2608="","",_xlfn.IFS(E2608=18,40,E2608=16,3,E2608=10,10))</f>
        <v/>
      </c>
      <c r="M2608" s="22" t="str">
        <f>IF(E2608=18,'Lay Out'!D2608,IF(E2608=10,'Lay Out'!D2608,IF(E2608=16,'Lay Out'!D2608,"")))</f>
        <v/>
      </c>
      <c r="N2608" s="16" t="str">
        <f>IF(K2608=1,'Lay Out'!G2608,"")</f>
        <v/>
      </c>
      <c r="O2608" s="23" t="str">
        <f>IF(K2608=1,'Lay Out'!$J$25,"")</f>
        <v/>
      </c>
      <c r="P2608">
        <f t="shared" si="243"/>
        <v>90646</v>
      </c>
      <c r="Q2608" s="16" t="str">
        <f>IF(K2608=1,'Lay Out'!F2608,"")</f>
        <v/>
      </c>
    </row>
    <row r="2609" spans="1:17" ht="14.4">
      <c r="A2609" t="str">
        <f>IF(C2609="no",_xlfn.XLOOKUP(D2609,'BASE BANCOS'!B:B,'BASE BANCOS'!C:C,"",0,1),IF(C2609&gt;2,_xlfn.XLOOKUP(D2609,'BASE BANCOS'!A:A,'BASE BANCOS'!C:C,"",0,1),""))</f>
        <v/>
      </c>
      <c r="B2609" s="16" t="str">
        <f>_xlfn.XLOOKUP(A2609,'BASE BANCOS'!C:C,'BASE BANCOS'!B:B,"",0,1)</f>
        <v/>
      </c>
      <c r="C2609" t="str">
        <f t="shared" si="245"/>
        <v/>
      </c>
      <c r="D2609" s="16">
        <f t="shared" si="244"/>
        <v>0</v>
      </c>
      <c r="E2609" t="str">
        <f t="shared" si="240"/>
        <v/>
      </c>
      <c r="F2609" s="21" t="str">
        <f>IF('Lay Out'!A2609&gt;1,'Lay Out'!C2609,"")</f>
        <v/>
      </c>
      <c r="G2609">
        <f>'Lay Out'!E2609</f>
        <v>0</v>
      </c>
      <c r="H2609" s="16" t="str">
        <f ca="1">IF('Lay Out'!A2609&gt;3,CONCATENATE('Lay Out'!A2609,RANDBETWEEN(1,99999)),(""))</f>
        <v/>
      </c>
      <c r="I2609" s="16" t="str">
        <f>IF('Lay Out'!A2609&gt;1,'Lay Out'!B2609,"")</f>
        <v/>
      </c>
      <c r="J2609" s="16" t="str">
        <f t="shared" si="241"/>
        <v/>
      </c>
      <c r="K2609" s="16" t="str">
        <f t="shared" si="242"/>
        <v/>
      </c>
      <c r="L2609" s="16" t="str" cm="1">
        <f t="array" ref="L2609">IF(E2609="","",_xlfn.IFS(E2609=18,40,E2609=16,3,E2609=10,10))</f>
        <v/>
      </c>
      <c r="M2609" s="22" t="str">
        <f>IF(E2609=18,'Lay Out'!D2609,IF(E2609=10,'Lay Out'!D2609,IF(E2609=16,'Lay Out'!D2609,"")))</f>
        <v/>
      </c>
      <c r="N2609" s="16" t="str">
        <f>IF(K2609=1,'Lay Out'!G2609,"")</f>
        <v/>
      </c>
      <c r="O2609" s="23" t="str">
        <f>IF(K2609=1,'Lay Out'!$J$25,"")</f>
        <v/>
      </c>
      <c r="P2609">
        <f t="shared" si="243"/>
        <v>90646</v>
      </c>
      <c r="Q2609" s="16" t="str">
        <f>IF(K2609=1,'Lay Out'!F2609,"")</f>
        <v/>
      </c>
    </row>
    <row r="2610" spans="1:17" ht="14.4">
      <c r="A2610" t="str">
        <f>IF(C2610="no",_xlfn.XLOOKUP(D2610,'BASE BANCOS'!B:B,'BASE BANCOS'!C:C,"",0,1),IF(C2610&gt;2,_xlfn.XLOOKUP(D2610,'BASE BANCOS'!A:A,'BASE BANCOS'!C:C,"",0,1),""))</f>
        <v/>
      </c>
      <c r="B2610" s="16" t="str">
        <f>_xlfn.XLOOKUP(A2610,'BASE BANCOS'!C:C,'BASE BANCOS'!B:B,"",0,1)</f>
        <v/>
      </c>
      <c r="C2610" t="str">
        <f t="shared" si="245"/>
        <v/>
      </c>
      <c r="D2610" s="16">
        <f t="shared" si="244"/>
        <v>0</v>
      </c>
      <c r="E2610" t="str">
        <f t="shared" si="240"/>
        <v/>
      </c>
      <c r="F2610" s="21" t="str">
        <f>IF('Lay Out'!A2610&gt;1,'Lay Out'!C2610,"")</f>
        <v/>
      </c>
      <c r="G2610">
        <f>'Lay Out'!E2610</f>
        <v>0</v>
      </c>
      <c r="H2610" s="16" t="str">
        <f ca="1">IF('Lay Out'!A2610&gt;3,CONCATENATE('Lay Out'!A2610,RANDBETWEEN(1,99999)),(""))</f>
        <v/>
      </c>
      <c r="I2610" s="16" t="str">
        <f>IF('Lay Out'!A2610&gt;1,'Lay Out'!B2610,"")</f>
        <v/>
      </c>
      <c r="J2610" s="16" t="str">
        <f t="shared" si="241"/>
        <v/>
      </c>
      <c r="K2610" s="16" t="str">
        <f t="shared" si="242"/>
        <v/>
      </c>
      <c r="L2610" s="16" t="str" cm="1">
        <f t="array" ref="L2610">IF(E2610="","",_xlfn.IFS(E2610=18,40,E2610=16,3,E2610=10,10))</f>
        <v/>
      </c>
      <c r="M2610" s="22" t="str">
        <f>IF(E2610=18,'Lay Out'!D2610,IF(E2610=10,'Lay Out'!D2610,IF(E2610=16,'Lay Out'!D2610,"")))</f>
        <v/>
      </c>
      <c r="N2610" s="16" t="str">
        <f>IF(K2610=1,'Lay Out'!G2610,"")</f>
        <v/>
      </c>
      <c r="O2610" s="23" t="str">
        <f>IF(K2610=1,'Lay Out'!$J$25,"")</f>
        <v/>
      </c>
      <c r="P2610">
        <f t="shared" si="243"/>
        <v>90646</v>
      </c>
      <c r="Q2610" s="16" t="str">
        <f>IF(K2610=1,'Lay Out'!F2610,"")</f>
        <v/>
      </c>
    </row>
    <row r="2611" spans="1:17" ht="14.4">
      <c r="A2611" t="str">
        <f>IF(C2611="no",_xlfn.XLOOKUP(D2611,'BASE BANCOS'!B:B,'BASE BANCOS'!C:C,"",0,1),IF(C2611&gt;2,_xlfn.XLOOKUP(D2611,'BASE BANCOS'!A:A,'BASE BANCOS'!C:C,"",0,1),""))</f>
        <v/>
      </c>
      <c r="B2611" s="16" t="str">
        <f>_xlfn.XLOOKUP(A2611,'BASE BANCOS'!C:C,'BASE BANCOS'!B:B,"",0,1)</f>
        <v/>
      </c>
      <c r="C2611" t="str">
        <f t="shared" si="245"/>
        <v/>
      </c>
      <c r="D2611" s="16">
        <f t="shared" si="244"/>
        <v>0</v>
      </c>
      <c r="E2611" t="str">
        <f t="shared" si="240"/>
        <v/>
      </c>
      <c r="F2611" s="21" t="str">
        <f>IF('Lay Out'!A2611&gt;1,'Lay Out'!C2611,"")</f>
        <v/>
      </c>
      <c r="G2611">
        <f>'Lay Out'!E2611</f>
        <v>0</v>
      </c>
      <c r="H2611" s="16" t="str">
        <f ca="1">IF('Lay Out'!A2611&gt;3,CONCATENATE('Lay Out'!A2611,RANDBETWEEN(1,99999)),(""))</f>
        <v/>
      </c>
      <c r="I2611" s="16" t="str">
        <f>IF('Lay Out'!A2611&gt;1,'Lay Out'!B2611,"")</f>
        <v/>
      </c>
      <c r="J2611" s="16" t="str">
        <f t="shared" si="241"/>
        <v/>
      </c>
      <c r="K2611" s="16" t="str">
        <f t="shared" si="242"/>
        <v/>
      </c>
      <c r="L2611" s="16" t="str" cm="1">
        <f t="array" ref="L2611">IF(E2611="","",_xlfn.IFS(E2611=18,40,E2611=16,3,E2611=10,10))</f>
        <v/>
      </c>
      <c r="M2611" s="22" t="str">
        <f>IF(E2611=18,'Lay Out'!D2611,IF(E2611=10,'Lay Out'!D2611,IF(E2611=16,'Lay Out'!D2611,"")))</f>
        <v/>
      </c>
      <c r="N2611" s="16" t="str">
        <f>IF(K2611=1,'Lay Out'!G2611,"")</f>
        <v/>
      </c>
      <c r="O2611" s="23" t="str">
        <f>IF(K2611=1,'Lay Out'!$J$25,"")</f>
        <v/>
      </c>
      <c r="P2611">
        <f t="shared" si="243"/>
        <v>90646</v>
      </c>
      <c r="Q2611" s="16" t="str">
        <f>IF(K2611=1,'Lay Out'!F2611,"")</f>
        <v/>
      </c>
    </row>
    <row r="2612" spans="1:17" ht="14.4">
      <c r="A2612" t="str">
        <f>IF(C2612="no",_xlfn.XLOOKUP(D2612,'BASE BANCOS'!B:B,'BASE BANCOS'!C:C,"",0,1),IF(C2612&gt;2,_xlfn.XLOOKUP(D2612,'BASE BANCOS'!A:A,'BASE BANCOS'!C:C,"",0,1),""))</f>
        <v/>
      </c>
      <c r="B2612" s="16" t="str">
        <f>_xlfn.XLOOKUP(A2612,'BASE BANCOS'!C:C,'BASE BANCOS'!B:B,"",0,1)</f>
        <v/>
      </c>
      <c r="C2612" t="str">
        <f t="shared" si="245"/>
        <v/>
      </c>
      <c r="D2612" s="16">
        <f t="shared" si="244"/>
        <v>0</v>
      </c>
      <c r="E2612" t="str">
        <f t="shared" si="240"/>
        <v/>
      </c>
      <c r="F2612" s="21" t="str">
        <f>IF('Lay Out'!A2612&gt;1,'Lay Out'!C2612,"")</f>
        <v/>
      </c>
      <c r="G2612">
        <f>'Lay Out'!E2612</f>
        <v>0</v>
      </c>
      <c r="H2612" s="16" t="str">
        <f ca="1">IF('Lay Out'!A2612&gt;3,CONCATENATE('Lay Out'!A2612,RANDBETWEEN(1,99999)),(""))</f>
        <v/>
      </c>
      <c r="I2612" s="16" t="str">
        <f>IF('Lay Out'!A2612&gt;1,'Lay Out'!B2612,"")</f>
        <v/>
      </c>
      <c r="J2612" s="16" t="str">
        <f t="shared" si="241"/>
        <v/>
      </c>
      <c r="K2612" s="16" t="str">
        <f t="shared" si="242"/>
        <v/>
      </c>
      <c r="L2612" s="16" t="str" cm="1">
        <f t="array" ref="L2612">IF(E2612="","",_xlfn.IFS(E2612=18,40,E2612=16,3,E2612=10,10))</f>
        <v/>
      </c>
      <c r="M2612" s="22" t="str">
        <f>IF(E2612=18,'Lay Out'!D2612,IF(E2612=10,'Lay Out'!D2612,IF(E2612=16,'Lay Out'!D2612,"")))</f>
        <v/>
      </c>
      <c r="N2612" s="16" t="str">
        <f>IF(K2612=1,'Lay Out'!G2612,"")</f>
        <v/>
      </c>
      <c r="O2612" s="23" t="str">
        <f>IF(K2612=1,'Lay Out'!$J$25,"")</f>
        <v/>
      </c>
      <c r="P2612">
        <f t="shared" si="243"/>
        <v>90646</v>
      </c>
      <c r="Q2612" s="16" t="str">
        <f>IF(K2612=1,'Lay Out'!F2612,"")</f>
        <v/>
      </c>
    </row>
    <row r="2613" spans="1:17" ht="14.4">
      <c r="A2613" t="str">
        <f>IF(C2613="no",_xlfn.XLOOKUP(D2613,'BASE BANCOS'!B:B,'BASE BANCOS'!C:C,"",0,1),IF(C2613&gt;2,_xlfn.XLOOKUP(D2613,'BASE BANCOS'!A:A,'BASE BANCOS'!C:C,"",0,1),""))</f>
        <v/>
      </c>
      <c r="B2613" s="16" t="str">
        <f>_xlfn.XLOOKUP(A2613,'BASE BANCOS'!C:C,'BASE BANCOS'!B:B,"",0,1)</f>
        <v/>
      </c>
      <c r="C2613" t="str">
        <f t="shared" si="245"/>
        <v/>
      </c>
      <c r="D2613" s="16">
        <f t="shared" si="244"/>
        <v>0</v>
      </c>
      <c r="E2613" t="str">
        <f t="shared" si="240"/>
        <v/>
      </c>
      <c r="F2613" s="21" t="str">
        <f>IF('Lay Out'!A2613&gt;1,'Lay Out'!C2613,"")</f>
        <v/>
      </c>
      <c r="G2613">
        <f>'Lay Out'!E2613</f>
        <v>0</v>
      </c>
      <c r="H2613" s="16" t="str">
        <f ca="1">IF('Lay Out'!A2613&gt;3,CONCATENATE('Lay Out'!A2613,RANDBETWEEN(1,99999)),(""))</f>
        <v/>
      </c>
      <c r="I2613" s="16" t="str">
        <f>IF('Lay Out'!A2613&gt;1,'Lay Out'!B2613,"")</f>
        <v/>
      </c>
      <c r="J2613" s="16" t="str">
        <f t="shared" si="241"/>
        <v/>
      </c>
      <c r="K2613" s="16" t="str">
        <f t="shared" si="242"/>
        <v/>
      </c>
      <c r="L2613" s="16" t="str" cm="1">
        <f t="array" ref="L2613">IF(E2613="","",_xlfn.IFS(E2613=18,40,E2613=16,3,E2613=10,10))</f>
        <v/>
      </c>
      <c r="M2613" s="22" t="str">
        <f>IF(E2613=18,'Lay Out'!D2613,IF(E2613=10,'Lay Out'!D2613,IF(E2613=16,'Lay Out'!D2613,"")))</f>
        <v/>
      </c>
      <c r="N2613" s="16" t="str">
        <f>IF(K2613=1,'Lay Out'!G2613,"")</f>
        <v/>
      </c>
      <c r="O2613" s="23" t="str">
        <f>IF(K2613=1,'Lay Out'!$J$25,"")</f>
        <v/>
      </c>
      <c r="P2613">
        <f t="shared" si="243"/>
        <v>90646</v>
      </c>
      <c r="Q2613" s="16" t="str">
        <f>IF(K2613=1,'Lay Out'!F2613,"")</f>
        <v/>
      </c>
    </row>
    <row r="2614" spans="1:17" ht="14.4">
      <c r="A2614" t="str">
        <f>IF(C2614="no",_xlfn.XLOOKUP(D2614,'BASE BANCOS'!B:B,'BASE BANCOS'!C:C,"",0,1),IF(C2614&gt;2,_xlfn.XLOOKUP(D2614,'BASE BANCOS'!A:A,'BASE BANCOS'!C:C,"",0,1),""))</f>
        <v/>
      </c>
      <c r="B2614" s="16" t="str">
        <f>_xlfn.XLOOKUP(A2614,'BASE BANCOS'!C:C,'BASE BANCOS'!B:B,"",0,1)</f>
        <v/>
      </c>
      <c r="C2614" t="str">
        <f t="shared" si="245"/>
        <v/>
      </c>
      <c r="D2614" s="16">
        <f t="shared" si="244"/>
        <v>0</v>
      </c>
      <c r="E2614" t="str">
        <f t="shared" si="240"/>
        <v/>
      </c>
      <c r="F2614" s="21" t="str">
        <f>IF('Lay Out'!A2614&gt;1,'Lay Out'!C2614,"")</f>
        <v/>
      </c>
      <c r="G2614">
        <f>'Lay Out'!E2614</f>
        <v>0</v>
      </c>
      <c r="H2614" s="16" t="str">
        <f ca="1">IF('Lay Out'!A2614&gt;3,CONCATENATE('Lay Out'!A2614,RANDBETWEEN(1,99999)),(""))</f>
        <v/>
      </c>
      <c r="I2614" s="16" t="str">
        <f>IF('Lay Out'!A2614&gt;1,'Lay Out'!B2614,"")</f>
        <v/>
      </c>
      <c r="J2614" s="16" t="str">
        <f t="shared" si="241"/>
        <v/>
      </c>
      <c r="K2614" s="16" t="str">
        <f t="shared" si="242"/>
        <v/>
      </c>
      <c r="L2614" s="16" t="str" cm="1">
        <f t="array" ref="L2614">IF(E2614="","",_xlfn.IFS(E2614=18,40,E2614=16,3,E2614=10,10))</f>
        <v/>
      </c>
      <c r="M2614" s="22" t="str">
        <f>IF(E2614=18,'Lay Out'!D2614,IF(E2614=10,'Lay Out'!D2614,IF(E2614=16,'Lay Out'!D2614,"")))</f>
        <v/>
      </c>
      <c r="N2614" s="16" t="str">
        <f>IF(K2614=1,'Lay Out'!G2614,"")</f>
        <v/>
      </c>
      <c r="O2614" s="23" t="str">
        <f>IF(K2614=1,'Lay Out'!$J$25,"")</f>
        <v/>
      </c>
      <c r="P2614">
        <f t="shared" si="243"/>
        <v>90646</v>
      </c>
      <c r="Q2614" s="16" t="str">
        <f>IF(K2614=1,'Lay Out'!F2614,"")</f>
        <v/>
      </c>
    </row>
    <row r="2615" spans="1:17" ht="14.4">
      <c r="A2615" t="str">
        <f>IF(C2615="no",_xlfn.XLOOKUP(D2615,'BASE BANCOS'!B:B,'BASE BANCOS'!C:C,"",0,1),IF(C2615&gt;2,_xlfn.XLOOKUP(D2615,'BASE BANCOS'!A:A,'BASE BANCOS'!C:C,"",0,1),""))</f>
        <v/>
      </c>
      <c r="B2615" s="16" t="str">
        <f>_xlfn.XLOOKUP(A2615,'BASE BANCOS'!C:C,'BASE BANCOS'!B:B,"",0,1)</f>
        <v/>
      </c>
      <c r="C2615" t="str">
        <f t="shared" si="245"/>
        <v/>
      </c>
      <c r="D2615" s="16">
        <f t="shared" si="244"/>
        <v>0</v>
      </c>
      <c r="E2615" t="str">
        <f t="shared" si="240"/>
        <v/>
      </c>
      <c r="F2615" s="21" t="str">
        <f>IF('Lay Out'!A2615&gt;1,'Lay Out'!C2615,"")</f>
        <v/>
      </c>
      <c r="G2615">
        <f>'Lay Out'!E2615</f>
        <v>0</v>
      </c>
      <c r="H2615" s="16" t="str">
        <f ca="1">IF('Lay Out'!A2615&gt;3,CONCATENATE('Lay Out'!A2615,RANDBETWEEN(1,99999)),(""))</f>
        <v/>
      </c>
      <c r="I2615" s="16" t="str">
        <f>IF('Lay Out'!A2615&gt;1,'Lay Out'!B2615,"")</f>
        <v/>
      </c>
      <c r="J2615" s="16" t="str">
        <f t="shared" si="241"/>
        <v/>
      </c>
      <c r="K2615" s="16" t="str">
        <f t="shared" si="242"/>
        <v/>
      </c>
      <c r="L2615" s="16" t="str" cm="1">
        <f t="array" ref="L2615">IF(E2615="","",_xlfn.IFS(E2615=18,40,E2615=16,3,E2615=10,10))</f>
        <v/>
      </c>
      <c r="M2615" s="22" t="str">
        <f>IF(E2615=18,'Lay Out'!D2615,IF(E2615=10,'Lay Out'!D2615,IF(E2615=16,'Lay Out'!D2615,"")))</f>
        <v/>
      </c>
      <c r="N2615" s="16" t="str">
        <f>IF(K2615=1,'Lay Out'!G2615,"")</f>
        <v/>
      </c>
      <c r="O2615" s="23" t="str">
        <f>IF(K2615=1,'Lay Out'!$J$25,"")</f>
        <v/>
      </c>
      <c r="P2615">
        <f t="shared" si="243"/>
        <v>90646</v>
      </c>
      <c r="Q2615" s="16" t="str">
        <f>IF(K2615=1,'Lay Out'!F2615,"")</f>
        <v/>
      </c>
    </row>
    <row r="2616" spans="1:17" ht="14.4">
      <c r="A2616" t="str">
        <f>IF(C2616="no",_xlfn.XLOOKUP(D2616,'BASE BANCOS'!B:B,'BASE BANCOS'!C:C,"",0,1),IF(C2616&gt;2,_xlfn.XLOOKUP(D2616,'BASE BANCOS'!A:A,'BASE BANCOS'!C:C,"",0,1),""))</f>
        <v/>
      </c>
      <c r="B2616" s="16" t="str">
        <f>_xlfn.XLOOKUP(A2616,'BASE BANCOS'!C:C,'BASE BANCOS'!B:B,"",0,1)</f>
        <v/>
      </c>
      <c r="C2616" t="str">
        <f t="shared" si="245"/>
        <v/>
      </c>
      <c r="D2616" s="16">
        <f t="shared" si="244"/>
        <v>0</v>
      </c>
      <c r="E2616" t="str">
        <f t="shared" si="240"/>
        <v/>
      </c>
      <c r="F2616" s="21" t="str">
        <f>IF('Lay Out'!A2616&gt;1,'Lay Out'!C2616,"")</f>
        <v/>
      </c>
      <c r="G2616">
        <f>'Lay Out'!E2616</f>
        <v>0</v>
      </c>
      <c r="H2616" s="16" t="str">
        <f ca="1">IF('Lay Out'!A2616&gt;3,CONCATENATE('Lay Out'!A2616,RANDBETWEEN(1,99999)),(""))</f>
        <v/>
      </c>
      <c r="I2616" s="16" t="str">
        <f>IF('Lay Out'!A2616&gt;1,'Lay Out'!B2616,"")</f>
        <v/>
      </c>
      <c r="J2616" s="16" t="str">
        <f t="shared" si="241"/>
        <v/>
      </c>
      <c r="K2616" s="16" t="str">
        <f t="shared" si="242"/>
        <v/>
      </c>
      <c r="L2616" s="16" t="str" cm="1">
        <f t="array" ref="L2616">IF(E2616="","",_xlfn.IFS(E2616=18,40,E2616=16,3,E2616=10,10))</f>
        <v/>
      </c>
      <c r="M2616" s="22" t="str">
        <f>IF(E2616=18,'Lay Out'!D2616,IF(E2616=10,'Lay Out'!D2616,IF(E2616=16,'Lay Out'!D2616,"")))</f>
        <v/>
      </c>
      <c r="N2616" s="16" t="str">
        <f>IF(K2616=1,'Lay Out'!G2616,"")</f>
        <v/>
      </c>
      <c r="O2616" s="23" t="str">
        <f>IF(K2616=1,'Lay Out'!$J$25,"")</f>
        <v/>
      </c>
      <c r="P2616">
        <f t="shared" si="243"/>
        <v>90646</v>
      </c>
      <c r="Q2616" s="16" t="str">
        <f>IF(K2616=1,'Lay Out'!F2616,"")</f>
        <v/>
      </c>
    </row>
    <row r="2617" spans="1:17" ht="14.4">
      <c r="A2617" t="str">
        <f>IF(C2617="no",_xlfn.XLOOKUP(D2617,'BASE BANCOS'!B:B,'BASE BANCOS'!C:C,"",0,1),IF(C2617&gt;2,_xlfn.XLOOKUP(D2617,'BASE BANCOS'!A:A,'BASE BANCOS'!C:C,"",0,1),""))</f>
        <v/>
      </c>
      <c r="B2617" s="16" t="str">
        <f>_xlfn.XLOOKUP(A2617,'BASE BANCOS'!C:C,'BASE BANCOS'!B:B,"",0,1)</f>
        <v/>
      </c>
      <c r="C2617" t="str">
        <f t="shared" si="245"/>
        <v/>
      </c>
      <c r="D2617" s="16">
        <f t="shared" si="244"/>
        <v>0</v>
      </c>
      <c r="E2617" t="str">
        <f t="shared" si="240"/>
        <v/>
      </c>
      <c r="F2617" s="21" t="str">
        <f>IF('Lay Out'!A2617&gt;1,'Lay Out'!C2617,"")</f>
        <v/>
      </c>
      <c r="G2617">
        <f>'Lay Out'!E2617</f>
        <v>0</v>
      </c>
      <c r="H2617" s="16" t="str">
        <f ca="1">IF('Lay Out'!A2617&gt;3,CONCATENATE('Lay Out'!A2617,RANDBETWEEN(1,99999)),(""))</f>
        <v/>
      </c>
      <c r="I2617" s="16" t="str">
        <f>IF('Lay Out'!A2617&gt;1,'Lay Out'!B2617,"")</f>
        <v/>
      </c>
      <c r="J2617" s="16" t="str">
        <f t="shared" si="241"/>
        <v/>
      </c>
      <c r="K2617" s="16" t="str">
        <f t="shared" si="242"/>
        <v/>
      </c>
      <c r="L2617" s="16" t="str" cm="1">
        <f t="array" ref="L2617">IF(E2617="","",_xlfn.IFS(E2617=18,40,E2617=16,3,E2617=10,10))</f>
        <v/>
      </c>
      <c r="M2617" s="22" t="str">
        <f>IF(E2617=18,'Lay Out'!D2617,IF(E2617=10,'Lay Out'!D2617,IF(E2617=16,'Lay Out'!D2617,"")))</f>
        <v/>
      </c>
      <c r="N2617" s="16" t="str">
        <f>IF(K2617=1,'Lay Out'!G2617,"")</f>
        <v/>
      </c>
      <c r="O2617" s="23" t="str">
        <f>IF(K2617=1,'Lay Out'!$J$25,"")</f>
        <v/>
      </c>
      <c r="P2617">
        <f t="shared" si="243"/>
        <v>90646</v>
      </c>
      <c r="Q2617" s="16" t="str">
        <f>IF(K2617=1,'Lay Out'!F2617,"")</f>
        <v/>
      </c>
    </row>
    <row r="2618" spans="1:17" ht="14.4">
      <c r="A2618" t="str">
        <f>IF(C2618="no",_xlfn.XLOOKUP(D2618,'BASE BANCOS'!B:B,'BASE BANCOS'!C:C,"",0,1),IF(C2618&gt;2,_xlfn.XLOOKUP(D2618,'BASE BANCOS'!A:A,'BASE BANCOS'!C:C,"",0,1),""))</f>
        <v/>
      </c>
      <c r="B2618" s="16" t="str">
        <f>_xlfn.XLOOKUP(A2618,'BASE BANCOS'!C:C,'BASE BANCOS'!B:B,"",0,1)</f>
        <v/>
      </c>
      <c r="C2618" t="str">
        <f t="shared" si="245"/>
        <v/>
      </c>
      <c r="D2618" s="16">
        <f t="shared" si="244"/>
        <v>0</v>
      </c>
      <c r="E2618" t="str">
        <f t="shared" si="240"/>
        <v/>
      </c>
      <c r="F2618" s="21" t="str">
        <f>IF('Lay Out'!A2618&gt;1,'Lay Out'!C2618,"")</f>
        <v/>
      </c>
      <c r="G2618">
        <f>'Lay Out'!E2618</f>
        <v>0</v>
      </c>
      <c r="H2618" s="16" t="str">
        <f ca="1">IF('Lay Out'!A2618&gt;3,CONCATENATE('Lay Out'!A2618,RANDBETWEEN(1,99999)),(""))</f>
        <v/>
      </c>
      <c r="I2618" s="16" t="str">
        <f>IF('Lay Out'!A2618&gt;1,'Lay Out'!B2618,"")</f>
        <v/>
      </c>
      <c r="J2618" s="16" t="str">
        <f t="shared" si="241"/>
        <v/>
      </c>
      <c r="K2618" s="16" t="str">
        <f t="shared" si="242"/>
        <v/>
      </c>
      <c r="L2618" s="16" t="str" cm="1">
        <f t="array" ref="L2618">IF(E2618="","",_xlfn.IFS(E2618=18,40,E2618=16,3,E2618=10,10))</f>
        <v/>
      </c>
      <c r="M2618" s="22" t="str">
        <f>IF(E2618=18,'Lay Out'!D2618,IF(E2618=10,'Lay Out'!D2618,IF(E2618=16,'Lay Out'!D2618,"")))</f>
        <v/>
      </c>
      <c r="N2618" s="16" t="str">
        <f>IF(K2618=1,'Lay Out'!G2618,"")</f>
        <v/>
      </c>
      <c r="O2618" s="23" t="str">
        <f>IF(K2618=1,'Lay Out'!$J$25,"")</f>
        <v/>
      </c>
      <c r="P2618">
        <f t="shared" si="243"/>
        <v>90646</v>
      </c>
      <c r="Q2618" s="16" t="str">
        <f>IF(K2618=1,'Lay Out'!F2618,"")</f>
        <v/>
      </c>
    </row>
    <row r="2619" spans="1:17" ht="14.4">
      <c r="A2619" t="str">
        <f>IF(C2619="no",_xlfn.XLOOKUP(D2619,'BASE BANCOS'!B:B,'BASE BANCOS'!C:C,"",0,1),IF(C2619&gt;2,_xlfn.XLOOKUP(D2619,'BASE BANCOS'!A:A,'BASE BANCOS'!C:C,"",0,1),""))</f>
        <v/>
      </c>
      <c r="B2619" s="16" t="str">
        <f>_xlfn.XLOOKUP(A2619,'BASE BANCOS'!C:C,'BASE BANCOS'!B:B,"",0,1)</f>
        <v/>
      </c>
      <c r="C2619" t="str">
        <f t="shared" si="245"/>
        <v/>
      </c>
      <c r="D2619" s="16">
        <f t="shared" si="244"/>
        <v>0</v>
      </c>
      <c r="E2619" t="str">
        <f t="shared" si="240"/>
        <v/>
      </c>
      <c r="F2619" s="21" t="str">
        <f>IF('Lay Out'!A2619&gt;1,'Lay Out'!C2619,"")</f>
        <v/>
      </c>
      <c r="G2619">
        <f>'Lay Out'!E2619</f>
        <v>0</v>
      </c>
      <c r="H2619" s="16" t="str">
        <f ca="1">IF('Lay Out'!A2619&gt;3,CONCATENATE('Lay Out'!A2619,RANDBETWEEN(1,99999)),(""))</f>
        <v/>
      </c>
      <c r="I2619" s="16" t="str">
        <f>IF('Lay Out'!A2619&gt;1,'Lay Out'!B2619,"")</f>
        <v/>
      </c>
      <c r="J2619" s="16" t="str">
        <f t="shared" si="241"/>
        <v/>
      </c>
      <c r="K2619" s="16" t="str">
        <f t="shared" si="242"/>
        <v/>
      </c>
      <c r="L2619" s="16" t="str" cm="1">
        <f t="array" ref="L2619">IF(E2619="","",_xlfn.IFS(E2619=18,40,E2619=16,3,E2619=10,10))</f>
        <v/>
      </c>
      <c r="M2619" s="22" t="str">
        <f>IF(E2619=18,'Lay Out'!D2619,IF(E2619=10,'Lay Out'!D2619,IF(E2619=16,'Lay Out'!D2619,"")))</f>
        <v/>
      </c>
      <c r="N2619" s="16" t="str">
        <f>IF(K2619=1,'Lay Out'!G2619,"")</f>
        <v/>
      </c>
      <c r="O2619" s="23" t="str">
        <f>IF(K2619=1,'Lay Out'!$J$25,"")</f>
        <v/>
      </c>
      <c r="P2619">
        <f t="shared" si="243"/>
        <v>90646</v>
      </c>
      <c r="Q2619" s="16" t="str">
        <f>IF(K2619=1,'Lay Out'!F2619,"")</f>
        <v/>
      </c>
    </row>
    <row r="2620" spans="1:17" ht="14.4">
      <c r="A2620" t="str">
        <f>IF(C2620="no",_xlfn.XLOOKUP(D2620,'BASE BANCOS'!B:B,'BASE BANCOS'!C:C,"",0,1),IF(C2620&gt;2,_xlfn.XLOOKUP(D2620,'BASE BANCOS'!A:A,'BASE BANCOS'!C:C,"",0,1),""))</f>
        <v/>
      </c>
      <c r="B2620" s="16" t="str">
        <f>_xlfn.XLOOKUP(A2620,'BASE BANCOS'!C:C,'BASE BANCOS'!B:B,"",0,1)</f>
        <v/>
      </c>
      <c r="C2620" t="str">
        <f t="shared" si="245"/>
        <v/>
      </c>
      <c r="D2620" s="16">
        <f t="shared" si="244"/>
        <v>0</v>
      </c>
      <c r="E2620" t="str">
        <f t="shared" si="240"/>
        <v/>
      </c>
      <c r="F2620" s="21" t="str">
        <f>IF('Lay Out'!A2620&gt;1,'Lay Out'!C2620,"")</f>
        <v/>
      </c>
      <c r="G2620">
        <f>'Lay Out'!E2620</f>
        <v>0</v>
      </c>
      <c r="H2620" s="16" t="str">
        <f ca="1">IF('Lay Out'!A2620&gt;3,CONCATENATE('Lay Out'!A2620,RANDBETWEEN(1,99999)),(""))</f>
        <v/>
      </c>
      <c r="I2620" s="16" t="str">
        <f>IF('Lay Out'!A2620&gt;1,'Lay Out'!B2620,"")</f>
        <v/>
      </c>
      <c r="J2620" s="16" t="str">
        <f t="shared" si="241"/>
        <v/>
      </c>
      <c r="K2620" s="16" t="str">
        <f t="shared" si="242"/>
        <v/>
      </c>
      <c r="L2620" s="16" t="str" cm="1">
        <f t="array" ref="L2620">IF(E2620="","",_xlfn.IFS(E2620=18,40,E2620=16,3,E2620=10,10))</f>
        <v/>
      </c>
      <c r="M2620" s="22" t="str">
        <f>IF(E2620=18,'Lay Out'!D2620,IF(E2620=10,'Lay Out'!D2620,IF(E2620=16,'Lay Out'!D2620,"")))</f>
        <v/>
      </c>
      <c r="N2620" s="16" t="str">
        <f>IF(K2620=1,'Lay Out'!G2620,"")</f>
        <v/>
      </c>
      <c r="O2620" s="23" t="str">
        <f>IF(K2620=1,'Lay Out'!$J$25,"")</f>
        <v/>
      </c>
      <c r="P2620">
        <f t="shared" si="243"/>
        <v>90646</v>
      </c>
      <c r="Q2620" s="16" t="str">
        <f>IF(K2620=1,'Lay Out'!F2620,"")</f>
        <v/>
      </c>
    </row>
    <row r="2621" spans="1:17" ht="14.4">
      <c r="A2621" t="str">
        <f>IF(C2621="no",_xlfn.XLOOKUP(D2621,'BASE BANCOS'!B:B,'BASE BANCOS'!C:C,"",0,1),IF(C2621&gt;2,_xlfn.XLOOKUP(D2621,'BASE BANCOS'!A:A,'BASE BANCOS'!C:C,"",0,1),""))</f>
        <v/>
      </c>
      <c r="B2621" s="16" t="str">
        <f>_xlfn.XLOOKUP(A2621,'BASE BANCOS'!C:C,'BASE BANCOS'!B:B,"",0,1)</f>
        <v/>
      </c>
      <c r="C2621" t="str">
        <f t="shared" si="245"/>
        <v/>
      </c>
      <c r="D2621" s="16">
        <f t="shared" si="244"/>
        <v>0</v>
      </c>
      <c r="E2621" t="str">
        <f t="shared" si="240"/>
        <v/>
      </c>
      <c r="F2621" s="21" t="str">
        <f>IF('Lay Out'!A2621&gt;1,'Lay Out'!C2621,"")</f>
        <v/>
      </c>
      <c r="G2621">
        <f>'Lay Out'!E2621</f>
        <v>0</v>
      </c>
      <c r="H2621" s="16" t="str">
        <f ca="1">IF('Lay Out'!A2621&gt;3,CONCATENATE('Lay Out'!A2621,RANDBETWEEN(1,99999)),(""))</f>
        <v/>
      </c>
      <c r="I2621" s="16" t="str">
        <f>IF('Lay Out'!A2621&gt;1,'Lay Out'!B2621,"")</f>
        <v/>
      </c>
      <c r="J2621" s="16" t="str">
        <f t="shared" si="241"/>
        <v/>
      </c>
      <c r="K2621" s="16" t="str">
        <f t="shared" si="242"/>
        <v/>
      </c>
      <c r="L2621" s="16" t="str" cm="1">
        <f t="array" ref="L2621">IF(E2621="","",_xlfn.IFS(E2621=18,40,E2621=16,3,E2621=10,10))</f>
        <v/>
      </c>
      <c r="M2621" s="22" t="str">
        <f>IF(E2621=18,'Lay Out'!D2621,IF(E2621=10,'Lay Out'!D2621,IF(E2621=16,'Lay Out'!D2621,"")))</f>
        <v/>
      </c>
      <c r="N2621" s="16" t="str">
        <f>IF(K2621=1,'Lay Out'!G2621,"")</f>
        <v/>
      </c>
      <c r="O2621" s="23" t="str">
        <f>IF(K2621=1,'Lay Out'!$J$25,"")</f>
        <v/>
      </c>
      <c r="P2621">
        <f t="shared" si="243"/>
        <v>90646</v>
      </c>
      <c r="Q2621" s="16" t="str">
        <f>IF(K2621=1,'Lay Out'!F2621,"")</f>
        <v/>
      </c>
    </row>
    <row r="2622" spans="1:17" ht="14.4">
      <c r="A2622" t="str">
        <f>IF(C2622="no",_xlfn.XLOOKUP(D2622,'BASE BANCOS'!B:B,'BASE BANCOS'!C:C,"",0,1),IF(C2622&gt;2,_xlfn.XLOOKUP(D2622,'BASE BANCOS'!A:A,'BASE BANCOS'!C:C,"",0,1),""))</f>
        <v/>
      </c>
      <c r="B2622" s="16" t="str">
        <f>_xlfn.XLOOKUP(A2622,'BASE BANCOS'!C:C,'BASE BANCOS'!B:B,"",0,1)</f>
        <v/>
      </c>
      <c r="C2622" t="str">
        <f t="shared" si="245"/>
        <v/>
      </c>
      <c r="D2622" s="16">
        <f t="shared" si="244"/>
        <v>0</v>
      </c>
      <c r="E2622" t="str">
        <f t="shared" si="240"/>
        <v/>
      </c>
      <c r="F2622" s="21" t="str">
        <f>IF('Lay Out'!A2622&gt;1,'Lay Out'!C2622,"")</f>
        <v/>
      </c>
      <c r="G2622">
        <f>'Lay Out'!E2622</f>
        <v>0</v>
      </c>
      <c r="H2622" s="16" t="str">
        <f ca="1">IF('Lay Out'!A2622&gt;3,CONCATENATE('Lay Out'!A2622,RANDBETWEEN(1,99999)),(""))</f>
        <v/>
      </c>
      <c r="I2622" s="16" t="str">
        <f>IF('Lay Out'!A2622&gt;1,'Lay Out'!B2622,"")</f>
        <v/>
      </c>
      <c r="J2622" s="16" t="str">
        <f t="shared" si="241"/>
        <v/>
      </c>
      <c r="K2622" s="16" t="str">
        <f t="shared" si="242"/>
        <v/>
      </c>
      <c r="L2622" s="16" t="str" cm="1">
        <f t="array" ref="L2622">IF(E2622="","",_xlfn.IFS(E2622=18,40,E2622=16,3,E2622=10,10))</f>
        <v/>
      </c>
      <c r="M2622" s="22" t="str">
        <f>IF(E2622=18,'Lay Out'!D2622,IF(E2622=10,'Lay Out'!D2622,IF(E2622=16,'Lay Out'!D2622,"")))</f>
        <v/>
      </c>
      <c r="N2622" s="16" t="str">
        <f>IF(K2622=1,'Lay Out'!G2622,"")</f>
        <v/>
      </c>
      <c r="O2622" s="23" t="str">
        <f>IF(K2622=1,'Lay Out'!$J$25,"")</f>
        <v/>
      </c>
      <c r="P2622">
        <f t="shared" si="243"/>
        <v>90646</v>
      </c>
      <c r="Q2622" s="16" t="str">
        <f>IF(K2622=1,'Lay Out'!F2622,"")</f>
        <v/>
      </c>
    </row>
    <row r="2623" spans="1:17" ht="14.4">
      <c r="A2623" t="str">
        <f>IF(C2623="no",_xlfn.XLOOKUP(D2623,'BASE BANCOS'!B:B,'BASE BANCOS'!C:C,"",0,1),IF(C2623&gt;2,_xlfn.XLOOKUP(D2623,'BASE BANCOS'!A:A,'BASE BANCOS'!C:C,"",0,1),""))</f>
        <v/>
      </c>
      <c r="B2623" s="16" t="str">
        <f>_xlfn.XLOOKUP(A2623,'BASE BANCOS'!C:C,'BASE BANCOS'!B:B,"",0,1)</f>
        <v/>
      </c>
      <c r="C2623" t="str">
        <f t="shared" si="245"/>
        <v/>
      </c>
      <c r="D2623" s="16">
        <f t="shared" si="244"/>
        <v>0</v>
      </c>
      <c r="E2623" t="str">
        <f t="shared" si="240"/>
        <v/>
      </c>
      <c r="F2623" s="21" t="str">
        <f>IF('Lay Out'!A2623&gt;1,'Lay Out'!C2623,"")</f>
        <v/>
      </c>
      <c r="G2623">
        <f>'Lay Out'!E2623</f>
        <v>0</v>
      </c>
      <c r="H2623" s="16" t="str">
        <f ca="1">IF('Lay Out'!A2623&gt;3,CONCATENATE('Lay Out'!A2623,RANDBETWEEN(1,99999)),(""))</f>
        <v/>
      </c>
      <c r="I2623" s="16" t="str">
        <f>IF('Lay Out'!A2623&gt;1,'Lay Out'!B2623,"")</f>
        <v/>
      </c>
      <c r="J2623" s="16" t="str">
        <f t="shared" si="241"/>
        <v/>
      </c>
      <c r="K2623" s="16" t="str">
        <f t="shared" si="242"/>
        <v/>
      </c>
      <c r="L2623" s="16" t="str" cm="1">
        <f t="array" ref="L2623">IF(E2623="","",_xlfn.IFS(E2623=18,40,E2623=16,3,E2623=10,10))</f>
        <v/>
      </c>
      <c r="M2623" s="22" t="str">
        <f>IF(E2623=18,'Lay Out'!D2623,IF(E2623=10,'Lay Out'!D2623,IF(E2623=16,'Lay Out'!D2623,"")))</f>
        <v/>
      </c>
      <c r="N2623" s="16" t="str">
        <f>IF(K2623=1,'Lay Out'!G2623,"")</f>
        <v/>
      </c>
      <c r="O2623" s="23" t="str">
        <f>IF(K2623=1,'Lay Out'!$J$25,"")</f>
        <v/>
      </c>
      <c r="P2623">
        <f t="shared" si="243"/>
        <v>90646</v>
      </c>
      <c r="Q2623" s="16" t="str">
        <f>IF(K2623=1,'Lay Out'!F2623,"")</f>
        <v/>
      </c>
    </row>
    <row r="2624" spans="1:17" ht="14.4">
      <c r="A2624" t="str">
        <f>IF(C2624="no",_xlfn.XLOOKUP(D2624,'BASE BANCOS'!B:B,'BASE BANCOS'!C:C,"",0,1),IF(C2624&gt;2,_xlfn.XLOOKUP(D2624,'BASE BANCOS'!A:A,'BASE BANCOS'!C:C,"",0,1),""))</f>
        <v/>
      </c>
      <c r="B2624" s="16" t="str">
        <f>_xlfn.XLOOKUP(A2624,'BASE BANCOS'!C:C,'BASE BANCOS'!B:B,"",0,1)</f>
        <v/>
      </c>
      <c r="C2624" t="str">
        <f t="shared" si="245"/>
        <v/>
      </c>
      <c r="D2624" s="16">
        <f t="shared" si="244"/>
        <v>0</v>
      </c>
      <c r="E2624" t="str">
        <f t="shared" si="240"/>
        <v/>
      </c>
      <c r="F2624" s="21" t="str">
        <f>IF('Lay Out'!A2624&gt;1,'Lay Out'!C2624,"")</f>
        <v/>
      </c>
      <c r="G2624">
        <f>'Lay Out'!E2624</f>
        <v>0</v>
      </c>
      <c r="H2624" s="16" t="str">
        <f ca="1">IF('Lay Out'!A2624&gt;3,CONCATENATE('Lay Out'!A2624,RANDBETWEEN(1,99999)),(""))</f>
        <v/>
      </c>
      <c r="I2624" s="16" t="str">
        <f>IF('Lay Out'!A2624&gt;1,'Lay Out'!B2624,"")</f>
        <v/>
      </c>
      <c r="J2624" s="16" t="str">
        <f t="shared" si="241"/>
        <v/>
      </c>
      <c r="K2624" s="16" t="str">
        <f t="shared" si="242"/>
        <v/>
      </c>
      <c r="L2624" s="16" t="str" cm="1">
        <f t="array" ref="L2624">IF(E2624="","",_xlfn.IFS(E2624=18,40,E2624=16,3,E2624=10,10))</f>
        <v/>
      </c>
      <c r="M2624" s="22" t="str">
        <f>IF(E2624=18,'Lay Out'!D2624,IF(E2624=10,'Lay Out'!D2624,IF(E2624=16,'Lay Out'!D2624,"")))</f>
        <v/>
      </c>
      <c r="N2624" s="16" t="str">
        <f>IF(K2624=1,'Lay Out'!G2624,"")</f>
        <v/>
      </c>
      <c r="O2624" s="23" t="str">
        <f>IF(K2624=1,'Lay Out'!$J$25,"")</f>
        <v/>
      </c>
      <c r="P2624">
        <f t="shared" si="243"/>
        <v>90646</v>
      </c>
      <c r="Q2624" s="16" t="str">
        <f>IF(K2624=1,'Lay Out'!F2624,"")</f>
        <v/>
      </c>
    </row>
    <row r="2625" spans="1:17" ht="14.4">
      <c r="A2625" t="str">
        <f>IF(C2625="no",_xlfn.XLOOKUP(D2625,'BASE BANCOS'!B:B,'BASE BANCOS'!C:C,"",0,1),IF(C2625&gt;2,_xlfn.XLOOKUP(D2625,'BASE BANCOS'!A:A,'BASE BANCOS'!C:C,"",0,1),""))</f>
        <v/>
      </c>
      <c r="B2625" s="16" t="str">
        <f>_xlfn.XLOOKUP(A2625,'BASE BANCOS'!C:C,'BASE BANCOS'!B:B,"",0,1)</f>
        <v/>
      </c>
      <c r="C2625" t="str">
        <f t="shared" si="245"/>
        <v/>
      </c>
      <c r="D2625" s="16">
        <f t="shared" si="244"/>
        <v>0</v>
      </c>
      <c r="E2625" t="str">
        <f t="shared" si="240"/>
        <v/>
      </c>
      <c r="F2625" s="21" t="str">
        <f>IF('Lay Out'!A2625&gt;1,'Lay Out'!C2625,"")</f>
        <v/>
      </c>
      <c r="G2625">
        <f>'Lay Out'!E2625</f>
        <v>0</v>
      </c>
      <c r="H2625" s="16" t="str">
        <f ca="1">IF('Lay Out'!A2625&gt;3,CONCATENATE('Lay Out'!A2625,RANDBETWEEN(1,99999)),(""))</f>
        <v/>
      </c>
      <c r="I2625" s="16" t="str">
        <f>IF('Lay Out'!A2625&gt;1,'Lay Out'!B2625,"")</f>
        <v/>
      </c>
      <c r="J2625" s="16" t="str">
        <f t="shared" si="241"/>
        <v/>
      </c>
      <c r="K2625" s="16" t="str">
        <f t="shared" si="242"/>
        <v/>
      </c>
      <c r="L2625" s="16" t="str" cm="1">
        <f t="array" ref="L2625">IF(E2625="","",_xlfn.IFS(E2625=18,40,E2625=16,3,E2625=10,10))</f>
        <v/>
      </c>
      <c r="M2625" s="22" t="str">
        <f>IF(E2625=18,'Lay Out'!D2625,IF(E2625=10,'Lay Out'!D2625,IF(E2625=16,'Lay Out'!D2625,"")))</f>
        <v/>
      </c>
      <c r="N2625" s="16" t="str">
        <f>IF(K2625=1,'Lay Out'!G2625,"")</f>
        <v/>
      </c>
      <c r="O2625" s="23" t="str">
        <f>IF(K2625=1,'Lay Out'!$J$25,"")</f>
        <v/>
      </c>
      <c r="P2625">
        <f t="shared" si="243"/>
        <v>90646</v>
      </c>
      <c r="Q2625" s="16" t="str">
        <f>IF(K2625=1,'Lay Out'!F2625,"")</f>
        <v/>
      </c>
    </row>
    <row r="2626" spans="1:17" ht="14.4">
      <c r="A2626" t="str">
        <f>IF(C2626="no",_xlfn.XLOOKUP(D2626,'BASE BANCOS'!B:B,'BASE BANCOS'!C:C,"",0,1),IF(C2626&gt;2,_xlfn.XLOOKUP(D2626,'BASE BANCOS'!A:A,'BASE BANCOS'!C:C,"",0,1),""))</f>
        <v/>
      </c>
      <c r="B2626" s="16" t="str">
        <f>_xlfn.XLOOKUP(A2626,'BASE BANCOS'!C:C,'BASE BANCOS'!B:B,"",0,1)</f>
        <v/>
      </c>
      <c r="C2626" t="str">
        <f t="shared" si="245"/>
        <v/>
      </c>
      <c r="D2626" s="16">
        <f t="shared" si="244"/>
        <v>0</v>
      </c>
      <c r="E2626" t="str">
        <f t="shared" ref="E2626:E2689" si="246">IF(LEN(F2626)=0,"",LEN(F2626))</f>
        <v/>
      </c>
      <c r="F2626" s="21" t="str">
        <f>IF('Lay Out'!A2626&gt;1,'Lay Out'!C2626,"")</f>
        <v/>
      </c>
      <c r="G2626">
        <f>'Lay Out'!E2626</f>
        <v>0</v>
      </c>
      <c r="H2626" s="16" t="str">
        <f ca="1">IF('Lay Out'!A2626&gt;3,CONCATENATE('Lay Out'!A2626,RANDBETWEEN(1,99999)),(""))</f>
        <v/>
      </c>
      <c r="I2626" s="16" t="str">
        <f>IF('Lay Out'!A2626&gt;1,'Lay Out'!B2626,"")</f>
        <v/>
      </c>
      <c r="J2626" s="16" t="str">
        <f t="shared" si="241"/>
        <v/>
      </c>
      <c r="K2626" s="16" t="str">
        <f t="shared" si="242"/>
        <v/>
      </c>
      <c r="L2626" s="16" t="str" cm="1">
        <f t="array" ref="L2626">IF(E2626="","",_xlfn.IFS(E2626=18,40,E2626=16,3,E2626=10,10))</f>
        <v/>
      </c>
      <c r="M2626" s="22" t="str">
        <f>IF(E2626=18,'Lay Out'!D2626,IF(E2626=10,'Lay Out'!D2626,IF(E2626=16,'Lay Out'!D2626,"")))</f>
        <v/>
      </c>
      <c r="N2626" s="16" t="str">
        <f>IF(K2626=1,'Lay Out'!G2626,"")</f>
        <v/>
      </c>
      <c r="O2626" s="23" t="str">
        <f>IF(K2626=1,'Lay Out'!$J$25,"")</f>
        <v/>
      </c>
      <c r="P2626">
        <f t="shared" si="243"/>
        <v>90646</v>
      </c>
      <c r="Q2626" s="16" t="str">
        <f>IF(K2626=1,'Lay Out'!F2626,"")</f>
        <v/>
      </c>
    </row>
    <row r="2627" spans="1:17" ht="14.4">
      <c r="A2627" t="str">
        <f>IF(C2627="no",_xlfn.XLOOKUP(D2627,'BASE BANCOS'!B:B,'BASE BANCOS'!C:C,"",0,1),IF(C2627&gt;2,_xlfn.XLOOKUP(D2627,'BASE BANCOS'!A:A,'BASE BANCOS'!C:C,"",0,1),""))</f>
        <v/>
      </c>
      <c r="B2627" s="16" t="str">
        <f>_xlfn.XLOOKUP(A2627,'BASE BANCOS'!C:C,'BASE BANCOS'!B:B,"",0,1)</f>
        <v/>
      </c>
      <c r="C2627" t="str">
        <f t="shared" si="245"/>
        <v/>
      </c>
      <c r="D2627" s="16">
        <f t="shared" si="244"/>
        <v>0</v>
      </c>
      <c r="E2627" t="str">
        <f t="shared" si="246"/>
        <v/>
      </c>
      <c r="F2627" s="21" t="str">
        <f>IF('Lay Out'!A2627&gt;1,'Lay Out'!C2627,"")</f>
        <v/>
      </c>
      <c r="G2627">
        <f>'Lay Out'!E2627</f>
        <v>0</v>
      </c>
      <c r="H2627" s="16" t="str">
        <f ca="1">IF('Lay Out'!A2627&gt;3,CONCATENATE('Lay Out'!A2627,RANDBETWEEN(1,99999)),(""))</f>
        <v/>
      </c>
      <c r="I2627" s="16" t="str">
        <f>IF('Lay Out'!A2627&gt;1,'Lay Out'!B2627,"")</f>
        <v/>
      </c>
      <c r="J2627" s="16" t="str">
        <f t="shared" ref="J2627:J2690" si="247">IF(E2627="","","ND")</f>
        <v/>
      </c>
      <c r="K2627" s="16" t="str">
        <f t="shared" ref="K2627:K2690" si="248">IF(E2627=18,1,IF(E2627=10,1,IF(E2627=16,1,"")))</f>
        <v/>
      </c>
      <c r="L2627" s="16" t="str" cm="1">
        <f t="array" ref="L2627">IF(E2627="","",_xlfn.IFS(E2627=18,40,E2627=16,3,E2627=10,10))</f>
        <v/>
      </c>
      <c r="M2627" s="22" t="str">
        <f>IF(E2627=18,'Lay Out'!D2627,IF(E2627=10,'Lay Out'!D2627,IF(E2627=16,'Lay Out'!D2627,"")))</f>
        <v/>
      </c>
      <c r="N2627" s="16" t="str">
        <f>IF(K2627=1,'Lay Out'!G2627,"")</f>
        <v/>
      </c>
      <c r="O2627" s="23" t="str">
        <f>IF(K2627=1,'Lay Out'!$J$25,"")</f>
        <v/>
      </c>
      <c r="P2627">
        <f t="shared" ref="P2627:P2690" si="249">IF(E2627=0,0,90646)</f>
        <v>90646</v>
      </c>
      <c r="Q2627" s="16" t="str">
        <f>IF(K2627=1,'Lay Out'!F2627,"")</f>
        <v/>
      </c>
    </row>
    <row r="2628" spans="1:17" ht="14.4">
      <c r="A2628" t="str">
        <f>IF(C2628="no",_xlfn.XLOOKUP(D2628,'BASE BANCOS'!B:B,'BASE BANCOS'!C:C,"",0,1),IF(C2628&gt;2,_xlfn.XLOOKUP(D2628,'BASE BANCOS'!A:A,'BASE BANCOS'!C:C,"",0,1),""))</f>
        <v/>
      </c>
      <c r="B2628" s="16" t="str">
        <f>_xlfn.XLOOKUP(A2628,'BASE BANCOS'!C:C,'BASE BANCOS'!B:B,"",0,1)</f>
        <v/>
      </c>
      <c r="C2628" t="str">
        <f t="shared" si="245"/>
        <v/>
      </c>
      <c r="D2628" s="16">
        <f t="shared" si="244"/>
        <v>0</v>
      </c>
      <c r="E2628" t="str">
        <f t="shared" si="246"/>
        <v/>
      </c>
      <c r="F2628" s="21" t="str">
        <f>IF('Lay Out'!A2628&gt;1,'Lay Out'!C2628,"")</f>
        <v/>
      </c>
      <c r="G2628">
        <f>'Lay Out'!E2628</f>
        <v>0</v>
      </c>
      <c r="H2628" s="16" t="str">
        <f ca="1">IF('Lay Out'!A2628&gt;3,CONCATENATE('Lay Out'!A2628,RANDBETWEEN(1,99999)),(""))</f>
        <v/>
      </c>
      <c r="I2628" s="16" t="str">
        <f>IF('Lay Out'!A2628&gt;1,'Lay Out'!B2628,"")</f>
        <v/>
      </c>
      <c r="J2628" s="16" t="str">
        <f t="shared" si="247"/>
        <v/>
      </c>
      <c r="K2628" s="16" t="str">
        <f t="shared" si="248"/>
        <v/>
      </c>
      <c r="L2628" s="16" t="str" cm="1">
        <f t="array" ref="L2628">IF(E2628="","",_xlfn.IFS(E2628=18,40,E2628=16,3,E2628=10,10))</f>
        <v/>
      </c>
      <c r="M2628" s="22" t="str">
        <f>IF(E2628=18,'Lay Out'!D2628,IF(E2628=10,'Lay Out'!D2628,IF(E2628=16,'Lay Out'!D2628,"")))</f>
        <v/>
      </c>
      <c r="N2628" s="16" t="str">
        <f>IF(K2628=1,'Lay Out'!G2628,"")</f>
        <v/>
      </c>
      <c r="O2628" s="23" t="str">
        <f>IF(K2628=1,'Lay Out'!$J$25,"")</f>
        <v/>
      </c>
      <c r="P2628">
        <f t="shared" si="249"/>
        <v>90646</v>
      </c>
      <c r="Q2628" s="16" t="str">
        <f>IF(K2628=1,'Lay Out'!F2628,"")</f>
        <v/>
      </c>
    </row>
    <row r="2629" spans="1:17" ht="14.4">
      <c r="A2629" t="str">
        <f>IF(C2629="no",_xlfn.XLOOKUP(D2629,'BASE BANCOS'!B:B,'BASE BANCOS'!C:C,"",0,1),IF(C2629&gt;2,_xlfn.XLOOKUP(D2629,'BASE BANCOS'!A:A,'BASE BANCOS'!C:C,"",0,1),""))</f>
        <v/>
      </c>
      <c r="B2629" s="16" t="str">
        <f>_xlfn.XLOOKUP(A2629,'BASE BANCOS'!C:C,'BASE BANCOS'!B:B,"",0,1)</f>
        <v/>
      </c>
      <c r="C2629" t="str">
        <f t="shared" si="245"/>
        <v/>
      </c>
      <c r="D2629" s="16">
        <f t="shared" ref="D2629:D2692" si="250">IF(E2629=18,MID(F2629,1,3),IF(G2629="","",G2629))</f>
        <v>0</v>
      </c>
      <c r="E2629" t="str">
        <f t="shared" si="246"/>
        <v/>
      </c>
      <c r="F2629" s="21" t="str">
        <f>IF('Lay Out'!A2629&gt;1,'Lay Out'!C2629,"")</f>
        <v/>
      </c>
      <c r="G2629">
        <f>'Lay Out'!E2629</f>
        <v>0</v>
      </c>
      <c r="H2629" s="16" t="str">
        <f ca="1">IF('Lay Out'!A2629&gt;3,CONCATENATE('Lay Out'!A2629,RANDBETWEEN(1,99999)),(""))</f>
        <v/>
      </c>
      <c r="I2629" s="16" t="str">
        <f>IF('Lay Out'!A2629&gt;1,'Lay Out'!B2629,"")</f>
        <v/>
      </c>
      <c r="J2629" s="16" t="str">
        <f t="shared" si="247"/>
        <v/>
      </c>
      <c r="K2629" s="16" t="str">
        <f t="shared" si="248"/>
        <v/>
      </c>
      <c r="L2629" s="16" t="str" cm="1">
        <f t="array" ref="L2629">IF(E2629="","",_xlfn.IFS(E2629=18,40,E2629=16,3,E2629=10,10))</f>
        <v/>
      </c>
      <c r="M2629" s="22" t="str">
        <f>IF(E2629=18,'Lay Out'!D2629,IF(E2629=10,'Lay Out'!D2629,IF(E2629=16,'Lay Out'!D2629,"")))</f>
        <v/>
      </c>
      <c r="N2629" s="16" t="str">
        <f>IF(K2629=1,'Lay Out'!G2629,"")</f>
        <v/>
      </c>
      <c r="O2629" s="23" t="str">
        <f>IF(K2629=1,'Lay Out'!$J$25,"")</f>
        <v/>
      </c>
      <c r="P2629">
        <f t="shared" si="249"/>
        <v>90646</v>
      </c>
      <c r="Q2629" s="16" t="str">
        <f>IF(K2629=1,'Lay Out'!F2629,"")</f>
        <v/>
      </c>
    </row>
    <row r="2630" spans="1:17" ht="14.4">
      <c r="A2630" t="str">
        <f>IF(C2630="no",_xlfn.XLOOKUP(D2630,'BASE BANCOS'!B:B,'BASE BANCOS'!C:C,"",0,1),IF(C2630&gt;2,_xlfn.XLOOKUP(D2630,'BASE BANCOS'!A:A,'BASE BANCOS'!C:C,"",0,1),""))</f>
        <v/>
      </c>
      <c r="B2630" s="16" t="str">
        <f>_xlfn.XLOOKUP(A2630,'BASE BANCOS'!C:C,'BASE BANCOS'!B:B,"",0,1)</f>
        <v/>
      </c>
      <c r="C2630" t="str">
        <f t="shared" ref="C2630:C2693" si="251">IF(E2630=18,"ok",IF(E2630="","","no"))</f>
        <v/>
      </c>
      <c r="D2630" s="16">
        <f t="shared" si="250"/>
        <v>0</v>
      </c>
      <c r="E2630" t="str">
        <f t="shared" si="246"/>
        <v/>
      </c>
      <c r="F2630" s="21" t="str">
        <f>IF('Lay Out'!A2630&gt;1,'Lay Out'!C2630,"")</f>
        <v/>
      </c>
      <c r="G2630">
        <f>'Lay Out'!E2630</f>
        <v>0</v>
      </c>
      <c r="H2630" s="16" t="str">
        <f ca="1">IF('Lay Out'!A2630&gt;3,CONCATENATE('Lay Out'!A2630,RANDBETWEEN(1,99999)),(""))</f>
        <v/>
      </c>
      <c r="I2630" s="16" t="str">
        <f>IF('Lay Out'!A2630&gt;1,'Lay Out'!B2630,"")</f>
        <v/>
      </c>
      <c r="J2630" s="16" t="str">
        <f t="shared" si="247"/>
        <v/>
      </c>
      <c r="K2630" s="16" t="str">
        <f t="shared" si="248"/>
        <v/>
      </c>
      <c r="L2630" s="16" t="str" cm="1">
        <f t="array" ref="L2630">IF(E2630="","",_xlfn.IFS(E2630=18,40,E2630=16,3,E2630=10,10))</f>
        <v/>
      </c>
      <c r="M2630" s="22" t="str">
        <f>IF(E2630=18,'Lay Out'!D2630,IF(E2630=10,'Lay Out'!D2630,IF(E2630=16,'Lay Out'!D2630,"")))</f>
        <v/>
      </c>
      <c r="N2630" s="16" t="str">
        <f>IF(K2630=1,'Lay Out'!G2630,"")</f>
        <v/>
      </c>
      <c r="O2630" s="23" t="str">
        <f>IF(K2630=1,'Lay Out'!$J$25,"")</f>
        <v/>
      </c>
      <c r="P2630">
        <f t="shared" si="249"/>
        <v>90646</v>
      </c>
      <c r="Q2630" s="16" t="str">
        <f>IF(K2630=1,'Lay Out'!F2630,"")</f>
        <v/>
      </c>
    </row>
    <row r="2631" spans="1:17" ht="14.4">
      <c r="A2631" t="str">
        <f>IF(C2631="no",_xlfn.XLOOKUP(D2631,'BASE BANCOS'!B:B,'BASE BANCOS'!C:C,"",0,1),IF(C2631&gt;2,_xlfn.XLOOKUP(D2631,'BASE BANCOS'!A:A,'BASE BANCOS'!C:C,"",0,1),""))</f>
        <v/>
      </c>
      <c r="B2631" s="16" t="str">
        <f>_xlfn.XLOOKUP(A2631,'BASE BANCOS'!C:C,'BASE BANCOS'!B:B,"",0,1)</f>
        <v/>
      </c>
      <c r="C2631" t="str">
        <f t="shared" si="251"/>
        <v/>
      </c>
      <c r="D2631" s="16">
        <f t="shared" si="250"/>
        <v>0</v>
      </c>
      <c r="E2631" t="str">
        <f t="shared" si="246"/>
        <v/>
      </c>
      <c r="F2631" s="21" t="str">
        <f>IF('Lay Out'!A2631&gt;1,'Lay Out'!C2631,"")</f>
        <v/>
      </c>
      <c r="G2631">
        <f>'Lay Out'!E2631</f>
        <v>0</v>
      </c>
      <c r="H2631" s="16" t="str">
        <f ca="1">IF('Lay Out'!A2631&gt;3,CONCATENATE('Lay Out'!A2631,RANDBETWEEN(1,99999)),(""))</f>
        <v/>
      </c>
      <c r="I2631" s="16" t="str">
        <f>IF('Lay Out'!A2631&gt;1,'Lay Out'!B2631,"")</f>
        <v/>
      </c>
      <c r="J2631" s="16" t="str">
        <f t="shared" si="247"/>
        <v/>
      </c>
      <c r="K2631" s="16" t="str">
        <f t="shared" si="248"/>
        <v/>
      </c>
      <c r="L2631" s="16" t="str" cm="1">
        <f t="array" ref="L2631">IF(E2631="","",_xlfn.IFS(E2631=18,40,E2631=16,3,E2631=10,10))</f>
        <v/>
      </c>
      <c r="M2631" s="22" t="str">
        <f>IF(E2631=18,'Lay Out'!D2631,IF(E2631=10,'Lay Out'!D2631,IF(E2631=16,'Lay Out'!D2631,"")))</f>
        <v/>
      </c>
      <c r="N2631" s="16" t="str">
        <f>IF(K2631=1,'Lay Out'!G2631,"")</f>
        <v/>
      </c>
      <c r="O2631" s="23" t="str">
        <f>IF(K2631=1,'Lay Out'!$J$25,"")</f>
        <v/>
      </c>
      <c r="P2631">
        <f t="shared" si="249"/>
        <v>90646</v>
      </c>
      <c r="Q2631" s="16" t="str">
        <f>IF(K2631=1,'Lay Out'!F2631,"")</f>
        <v/>
      </c>
    </row>
    <row r="2632" spans="1:17" ht="14.4">
      <c r="A2632" t="str">
        <f>IF(C2632="no",_xlfn.XLOOKUP(D2632,'BASE BANCOS'!B:B,'BASE BANCOS'!C:C,"",0,1),IF(C2632&gt;2,_xlfn.XLOOKUP(D2632,'BASE BANCOS'!A:A,'BASE BANCOS'!C:C,"",0,1),""))</f>
        <v/>
      </c>
      <c r="B2632" s="16" t="str">
        <f>_xlfn.XLOOKUP(A2632,'BASE BANCOS'!C:C,'BASE BANCOS'!B:B,"",0,1)</f>
        <v/>
      </c>
      <c r="C2632" t="str">
        <f t="shared" si="251"/>
        <v/>
      </c>
      <c r="D2632" s="16">
        <f t="shared" si="250"/>
        <v>0</v>
      </c>
      <c r="E2632" t="str">
        <f t="shared" si="246"/>
        <v/>
      </c>
      <c r="F2632" s="21" t="str">
        <f>IF('Lay Out'!A2632&gt;1,'Lay Out'!C2632,"")</f>
        <v/>
      </c>
      <c r="G2632">
        <f>'Lay Out'!E2632</f>
        <v>0</v>
      </c>
      <c r="H2632" s="16" t="str">
        <f ca="1">IF('Lay Out'!A2632&gt;3,CONCATENATE('Lay Out'!A2632,RANDBETWEEN(1,99999)),(""))</f>
        <v/>
      </c>
      <c r="I2632" s="16" t="str">
        <f>IF('Lay Out'!A2632&gt;1,'Lay Out'!B2632,"")</f>
        <v/>
      </c>
      <c r="J2632" s="16" t="str">
        <f t="shared" si="247"/>
        <v/>
      </c>
      <c r="K2632" s="16" t="str">
        <f t="shared" si="248"/>
        <v/>
      </c>
      <c r="L2632" s="16" t="str" cm="1">
        <f t="array" ref="L2632">IF(E2632="","",_xlfn.IFS(E2632=18,40,E2632=16,3,E2632=10,10))</f>
        <v/>
      </c>
      <c r="M2632" s="22" t="str">
        <f>IF(E2632=18,'Lay Out'!D2632,IF(E2632=10,'Lay Out'!D2632,IF(E2632=16,'Lay Out'!D2632,"")))</f>
        <v/>
      </c>
      <c r="N2632" s="16" t="str">
        <f>IF(K2632=1,'Lay Out'!G2632,"")</f>
        <v/>
      </c>
      <c r="O2632" s="23" t="str">
        <f>IF(K2632=1,'Lay Out'!$J$25,"")</f>
        <v/>
      </c>
      <c r="P2632">
        <f t="shared" si="249"/>
        <v>90646</v>
      </c>
      <c r="Q2632" s="16" t="str">
        <f>IF(K2632=1,'Lay Out'!F2632,"")</f>
        <v/>
      </c>
    </row>
    <row r="2633" spans="1:17" ht="14.4">
      <c r="A2633" t="str">
        <f>IF(C2633="no",_xlfn.XLOOKUP(D2633,'BASE BANCOS'!B:B,'BASE BANCOS'!C:C,"",0,1),IF(C2633&gt;2,_xlfn.XLOOKUP(D2633,'BASE BANCOS'!A:A,'BASE BANCOS'!C:C,"",0,1),""))</f>
        <v/>
      </c>
      <c r="B2633" s="16" t="str">
        <f>_xlfn.XLOOKUP(A2633,'BASE BANCOS'!C:C,'BASE BANCOS'!B:B,"",0,1)</f>
        <v/>
      </c>
      <c r="C2633" t="str">
        <f t="shared" si="251"/>
        <v/>
      </c>
      <c r="D2633" s="16">
        <f t="shared" si="250"/>
        <v>0</v>
      </c>
      <c r="E2633" t="str">
        <f t="shared" si="246"/>
        <v/>
      </c>
      <c r="F2633" s="21" t="str">
        <f>IF('Lay Out'!A2633&gt;1,'Lay Out'!C2633,"")</f>
        <v/>
      </c>
      <c r="G2633">
        <f>'Lay Out'!E2633</f>
        <v>0</v>
      </c>
      <c r="H2633" s="16" t="str">
        <f ca="1">IF('Lay Out'!A2633&gt;3,CONCATENATE('Lay Out'!A2633,RANDBETWEEN(1,99999)),(""))</f>
        <v/>
      </c>
      <c r="I2633" s="16" t="str">
        <f>IF('Lay Out'!A2633&gt;1,'Lay Out'!B2633,"")</f>
        <v/>
      </c>
      <c r="J2633" s="16" t="str">
        <f t="shared" si="247"/>
        <v/>
      </c>
      <c r="K2633" s="16" t="str">
        <f t="shared" si="248"/>
        <v/>
      </c>
      <c r="L2633" s="16" t="str" cm="1">
        <f t="array" ref="L2633">IF(E2633="","",_xlfn.IFS(E2633=18,40,E2633=16,3,E2633=10,10))</f>
        <v/>
      </c>
      <c r="M2633" s="22" t="str">
        <f>IF(E2633=18,'Lay Out'!D2633,IF(E2633=10,'Lay Out'!D2633,IF(E2633=16,'Lay Out'!D2633,"")))</f>
        <v/>
      </c>
      <c r="N2633" s="16" t="str">
        <f>IF(K2633=1,'Lay Out'!G2633,"")</f>
        <v/>
      </c>
      <c r="O2633" s="23" t="str">
        <f>IF(K2633=1,'Lay Out'!$J$25,"")</f>
        <v/>
      </c>
      <c r="P2633">
        <f t="shared" si="249"/>
        <v>90646</v>
      </c>
      <c r="Q2633" s="16" t="str">
        <f>IF(K2633=1,'Lay Out'!F2633,"")</f>
        <v/>
      </c>
    </row>
    <row r="2634" spans="1:17" ht="14.4">
      <c r="A2634" t="str">
        <f>IF(C2634="no",_xlfn.XLOOKUP(D2634,'BASE BANCOS'!B:B,'BASE BANCOS'!C:C,"",0,1),IF(C2634&gt;2,_xlfn.XLOOKUP(D2634,'BASE BANCOS'!A:A,'BASE BANCOS'!C:C,"",0,1),""))</f>
        <v/>
      </c>
      <c r="B2634" s="16" t="str">
        <f>_xlfn.XLOOKUP(A2634,'BASE BANCOS'!C:C,'BASE BANCOS'!B:B,"",0,1)</f>
        <v/>
      </c>
      <c r="C2634" t="str">
        <f t="shared" si="251"/>
        <v/>
      </c>
      <c r="D2634" s="16">
        <f t="shared" si="250"/>
        <v>0</v>
      </c>
      <c r="E2634" t="str">
        <f t="shared" si="246"/>
        <v/>
      </c>
      <c r="F2634" s="21" t="str">
        <f>IF('Lay Out'!A2634&gt;1,'Lay Out'!C2634,"")</f>
        <v/>
      </c>
      <c r="G2634">
        <f>'Lay Out'!E2634</f>
        <v>0</v>
      </c>
      <c r="H2634" s="16" t="str">
        <f ca="1">IF('Lay Out'!A2634&gt;3,CONCATENATE('Lay Out'!A2634,RANDBETWEEN(1,99999)),(""))</f>
        <v/>
      </c>
      <c r="I2634" s="16" t="str">
        <f>IF('Lay Out'!A2634&gt;1,'Lay Out'!B2634,"")</f>
        <v/>
      </c>
      <c r="J2634" s="16" t="str">
        <f t="shared" si="247"/>
        <v/>
      </c>
      <c r="K2634" s="16" t="str">
        <f t="shared" si="248"/>
        <v/>
      </c>
      <c r="L2634" s="16" t="str" cm="1">
        <f t="array" ref="L2634">IF(E2634="","",_xlfn.IFS(E2634=18,40,E2634=16,3,E2634=10,10))</f>
        <v/>
      </c>
      <c r="M2634" s="22" t="str">
        <f>IF(E2634=18,'Lay Out'!D2634,IF(E2634=10,'Lay Out'!D2634,IF(E2634=16,'Lay Out'!D2634,"")))</f>
        <v/>
      </c>
      <c r="N2634" s="16" t="str">
        <f>IF(K2634=1,'Lay Out'!G2634,"")</f>
        <v/>
      </c>
      <c r="O2634" s="23" t="str">
        <f>IF(K2634=1,'Lay Out'!$J$25,"")</f>
        <v/>
      </c>
      <c r="P2634">
        <f t="shared" si="249"/>
        <v>90646</v>
      </c>
      <c r="Q2634" s="16" t="str">
        <f>IF(K2634=1,'Lay Out'!F2634,"")</f>
        <v/>
      </c>
    </row>
    <row r="2635" spans="1:17" ht="14.4">
      <c r="A2635" t="str">
        <f>IF(C2635="no",_xlfn.XLOOKUP(D2635,'BASE BANCOS'!B:B,'BASE BANCOS'!C:C,"",0,1),IF(C2635&gt;2,_xlfn.XLOOKUP(D2635,'BASE BANCOS'!A:A,'BASE BANCOS'!C:C,"",0,1),""))</f>
        <v/>
      </c>
      <c r="B2635" s="16" t="str">
        <f>_xlfn.XLOOKUP(A2635,'BASE BANCOS'!C:C,'BASE BANCOS'!B:B,"",0,1)</f>
        <v/>
      </c>
      <c r="C2635" t="str">
        <f t="shared" si="251"/>
        <v/>
      </c>
      <c r="D2635" s="16">
        <f t="shared" si="250"/>
        <v>0</v>
      </c>
      <c r="E2635" t="str">
        <f t="shared" si="246"/>
        <v/>
      </c>
      <c r="F2635" s="21" t="str">
        <f>IF('Lay Out'!A2635&gt;1,'Lay Out'!C2635,"")</f>
        <v/>
      </c>
      <c r="G2635">
        <f>'Lay Out'!E2635</f>
        <v>0</v>
      </c>
      <c r="H2635" s="16" t="str">
        <f ca="1">IF('Lay Out'!A2635&gt;3,CONCATENATE('Lay Out'!A2635,RANDBETWEEN(1,99999)),(""))</f>
        <v/>
      </c>
      <c r="I2635" s="16" t="str">
        <f>IF('Lay Out'!A2635&gt;1,'Lay Out'!B2635,"")</f>
        <v/>
      </c>
      <c r="J2635" s="16" t="str">
        <f t="shared" si="247"/>
        <v/>
      </c>
      <c r="K2635" s="16" t="str">
        <f t="shared" si="248"/>
        <v/>
      </c>
      <c r="L2635" s="16" t="str" cm="1">
        <f t="array" ref="L2635">IF(E2635="","",_xlfn.IFS(E2635=18,40,E2635=16,3,E2635=10,10))</f>
        <v/>
      </c>
      <c r="M2635" s="22" t="str">
        <f>IF(E2635=18,'Lay Out'!D2635,IF(E2635=10,'Lay Out'!D2635,IF(E2635=16,'Lay Out'!D2635,"")))</f>
        <v/>
      </c>
      <c r="N2635" s="16" t="str">
        <f>IF(K2635=1,'Lay Out'!G2635,"")</f>
        <v/>
      </c>
      <c r="O2635" s="23" t="str">
        <f>IF(K2635=1,'Lay Out'!$J$25,"")</f>
        <v/>
      </c>
      <c r="P2635">
        <f t="shared" si="249"/>
        <v>90646</v>
      </c>
      <c r="Q2635" s="16" t="str">
        <f>IF(K2635=1,'Lay Out'!F2635,"")</f>
        <v/>
      </c>
    </row>
    <row r="2636" spans="1:17" ht="14.4">
      <c r="A2636" t="str">
        <f>IF(C2636="no",_xlfn.XLOOKUP(D2636,'BASE BANCOS'!B:B,'BASE BANCOS'!C:C,"",0,1),IF(C2636&gt;2,_xlfn.XLOOKUP(D2636,'BASE BANCOS'!A:A,'BASE BANCOS'!C:C,"",0,1),""))</f>
        <v/>
      </c>
      <c r="B2636" s="16" t="str">
        <f>_xlfn.XLOOKUP(A2636,'BASE BANCOS'!C:C,'BASE BANCOS'!B:B,"",0,1)</f>
        <v/>
      </c>
      <c r="C2636" t="str">
        <f t="shared" si="251"/>
        <v/>
      </c>
      <c r="D2636" s="16">
        <f t="shared" si="250"/>
        <v>0</v>
      </c>
      <c r="E2636" t="str">
        <f t="shared" si="246"/>
        <v/>
      </c>
      <c r="F2636" s="21" t="str">
        <f>IF('Lay Out'!A2636&gt;1,'Lay Out'!C2636,"")</f>
        <v/>
      </c>
      <c r="G2636">
        <f>'Lay Out'!E2636</f>
        <v>0</v>
      </c>
      <c r="H2636" s="16" t="str">
        <f ca="1">IF('Lay Out'!A2636&gt;3,CONCATENATE('Lay Out'!A2636,RANDBETWEEN(1,99999)),(""))</f>
        <v/>
      </c>
      <c r="I2636" s="16" t="str">
        <f>IF('Lay Out'!A2636&gt;1,'Lay Out'!B2636,"")</f>
        <v/>
      </c>
      <c r="J2636" s="16" t="str">
        <f t="shared" si="247"/>
        <v/>
      </c>
      <c r="K2636" s="16" t="str">
        <f t="shared" si="248"/>
        <v/>
      </c>
      <c r="L2636" s="16" t="str" cm="1">
        <f t="array" ref="L2636">IF(E2636="","",_xlfn.IFS(E2636=18,40,E2636=16,3,E2636=10,10))</f>
        <v/>
      </c>
      <c r="M2636" s="22" t="str">
        <f>IF(E2636=18,'Lay Out'!D2636,IF(E2636=10,'Lay Out'!D2636,IF(E2636=16,'Lay Out'!D2636,"")))</f>
        <v/>
      </c>
      <c r="N2636" s="16" t="str">
        <f>IF(K2636=1,'Lay Out'!G2636,"")</f>
        <v/>
      </c>
      <c r="O2636" s="23" t="str">
        <f>IF(K2636=1,'Lay Out'!$J$25,"")</f>
        <v/>
      </c>
      <c r="P2636">
        <f t="shared" si="249"/>
        <v>90646</v>
      </c>
      <c r="Q2636" s="16" t="str">
        <f>IF(K2636=1,'Lay Out'!F2636,"")</f>
        <v/>
      </c>
    </row>
    <row r="2637" spans="1:17" ht="14.4">
      <c r="A2637" t="str">
        <f>IF(C2637="no",_xlfn.XLOOKUP(D2637,'BASE BANCOS'!B:B,'BASE BANCOS'!C:C,"",0,1),IF(C2637&gt;2,_xlfn.XLOOKUP(D2637,'BASE BANCOS'!A:A,'BASE BANCOS'!C:C,"",0,1),""))</f>
        <v/>
      </c>
      <c r="B2637" s="16" t="str">
        <f>_xlfn.XLOOKUP(A2637,'BASE BANCOS'!C:C,'BASE BANCOS'!B:B,"",0,1)</f>
        <v/>
      </c>
      <c r="C2637" t="str">
        <f t="shared" si="251"/>
        <v/>
      </c>
      <c r="D2637" s="16">
        <f t="shared" si="250"/>
        <v>0</v>
      </c>
      <c r="E2637" t="str">
        <f t="shared" si="246"/>
        <v/>
      </c>
      <c r="F2637" s="21" t="str">
        <f>IF('Lay Out'!A2637&gt;1,'Lay Out'!C2637,"")</f>
        <v/>
      </c>
      <c r="G2637">
        <f>'Lay Out'!E2637</f>
        <v>0</v>
      </c>
      <c r="H2637" s="16" t="str">
        <f ca="1">IF('Lay Out'!A2637&gt;3,CONCATENATE('Lay Out'!A2637,RANDBETWEEN(1,99999)),(""))</f>
        <v/>
      </c>
      <c r="I2637" s="16" t="str">
        <f>IF('Lay Out'!A2637&gt;1,'Lay Out'!B2637,"")</f>
        <v/>
      </c>
      <c r="J2637" s="16" t="str">
        <f t="shared" si="247"/>
        <v/>
      </c>
      <c r="K2637" s="16" t="str">
        <f t="shared" si="248"/>
        <v/>
      </c>
      <c r="L2637" s="16" t="str" cm="1">
        <f t="array" ref="L2637">IF(E2637="","",_xlfn.IFS(E2637=18,40,E2637=16,3,E2637=10,10))</f>
        <v/>
      </c>
      <c r="M2637" s="22" t="str">
        <f>IF(E2637=18,'Lay Out'!D2637,IF(E2637=10,'Lay Out'!D2637,IF(E2637=16,'Lay Out'!D2637,"")))</f>
        <v/>
      </c>
      <c r="N2637" s="16" t="str">
        <f>IF(K2637=1,'Lay Out'!G2637,"")</f>
        <v/>
      </c>
      <c r="O2637" s="23" t="str">
        <f>IF(K2637=1,'Lay Out'!$J$25,"")</f>
        <v/>
      </c>
      <c r="P2637">
        <f t="shared" si="249"/>
        <v>90646</v>
      </c>
      <c r="Q2637" s="16" t="str">
        <f>IF(K2637=1,'Lay Out'!F2637,"")</f>
        <v/>
      </c>
    </row>
    <row r="2638" spans="1:17" ht="14.4">
      <c r="A2638" t="str">
        <f>IF(C2638="no",_xlfn.XLOOKUP(D2638,'BASE BANCOS'!B:B,'BASE BANCOS'!C:C,"",0,1),IF(C2638&gt;2,_xlfn.XLOOKUP(D2638,'BASE BANCOS'!A:A,'BASE BANCOS'!C:C,"",0,1),""))</f>
        <v/>
      </c>
      <c r="B2638" s="16" t="str">
        <f>_xlfn.XLOOKUP(A2638,'BASE BANCOS'!C:C,'BASE BANCOS'!B:B,"",0,1)</f>
        <v/>
      </c>
      <c r="C2638" t="str">
        <f t="shared" si="251"/>
        <v/>
      </c>
      <c r="D2638" s="16">
        <f t="shared" si="250"/>
        <v>0</v>
      </c>
      <c r="E2638" t="str">
        <f t="shared" si="246"/>
        <v/>
      </c>
      <c r="F2638" s="21" t="str">
        <f>IF('Lay Out'!A2638&gt;1,'Lay Out'!C2638,"")</f>
        <v/>
      </c>
      <c r="G2638">
        <f>'Lay Out'!E2638</f>
        <v>0</v>
      </c>
      <c r="H2638" s="16" t="str">
        <f ca="1">IF('Lay Out'!A2638&gt;3,CONCATENATE('Lay Out'!A2638,RANDBETWEEN(1,99999)),(""))</f>
        <v/>
      </c>
      <c r="I2638" s="16" t="str">
        <f>IF('Lay Out'!A2638&gt;1,'Lay Out'!B2638,"")</f>
        <v/>
      </c>
      <c r="J2638" s="16" t="str">
        <f t="shared" si="247"/>
        <v/>
      </c>
      <c r="K2638" s="16" t="str">
        <f t="shared" si="248"/>
        <v/>
      </c>
      <c r="L2638" s="16" t="str" cm="1">
        <f t="array" ref="L2638">IF(E2638="","",_xlfn.IFS(E2638=18,40,E2638=16,3,E2638=10,10))</f>
        <v/>
      </c>
      <c r="M2638" s="22" t="str">
        <f>IF(E2638=18,'Lay Out'!D2638,IF(E2638=10,'Lay Out'!D2638,IF(E2638=16,'Lay Out'!D2638,"")))</f>
        <v/>
      </c>
      <c r="N2638" s="16" t="str">
        <f>IF(K2638=1,'Lay Out'!G2638,"")</f>
        <v/>
      </c>
      <c r="O2638" s="23" t="str">
        <f>IF(K2638=1,'Lay Out'!$J$25,"")</f>
        <v/>
      </c>
      <c r="P2638">
        <f t="shared" si="249"/>
        <v>90646</v>
      </c>
      <c r="Q2638" s="16" t="str">
        <f>IF(K2638=1,'Lay Out'!F2638,"")</f>
        <v/>
      </c>
    </row>
    <row r="2639" spans="1:17" ht="14.4">
      <c r="A2639" t="str">
        <f>IF(C2639="no",_xlfn.XLOOKUP(D2639,'BASE BANCOS'!B:B,'BASE BANCOS'!C:C,"",0,1),IF(C2639&gt;2,_xlfn.XLOOKUP(D2639,'BASE BANCOS'!A:A,'BASE BANCOS'!C:C,"",0,1),""))</f>
        <v/>
      </c>
      <c r="B2639" s="16" t="str">
        <f>_xlfn.XLOOKUP(A2639,'BASE BANCOS'!C:C,'BASE BANCOS'!B:B,"",0,1)</f>
        <v/>
      </c>
      <c r="C2639" t="str">
        <f t="shared" si="251"/>
        <v/>
      </c>
      <c r="D2639" s="16">
        <f t="shared" si="250"/>
        <v>0</v>
      </c>
      <c r="E2639" t="str">
        <f t="shared" si="246"/>
        <v/>
      </c>
      <c r="F2639" s="21" t="str">
        <f>IF('Lay Out'!A2639&gt;1,'Lay Out'!C2639,"")</f>
        <v/>
      </c>
      <c r="G2639">
        <f>'Lay Out'!E2639</f>
        <v>0</v>
      </c>
      <c r="H2639" s="16" t="str">
        <f ca="1">IF('Lay Out'!A2639&gt;3,CONCATENATE('Lay Out'!A2639,RANDBETWEEN(1,99999)),(""))</f>
        <v/>
      </c>
      <c r="I2639" s="16" t="str">
        <f>IF('Lay Out'!A2639&gt;1,'Lay Out'!B2639,"")</f>
        <v/>
      </c>
      <c r="J2639" s="16" t="str">
        <f t="shared" si="247"/>
        <v/>
      </c>
      <c r="K2639" s="16" t="str">
        <f t="shared" si="248"/>
        <v/>
      </c>
      <c r="L2639" s="16" t="str" cm="1">
        <f t="array" ref="L2639">IF(E2639="","",_xlfn.IFS(E2639=18,40,E2639=16,3,E2639=10,10))</f>
        <v/>
      </c>
      <c r="M2639" s="22" t="str">
        <f>IF(E2639=18,'Lay Out'!D2639,IF(E2639=10,'Lay Out'!D2639,IF(E2639=16,'Lay Out'!D2639,"")))</f>
        <v/>
      </c>
      <c r="N2639" s="16" t="str">
        <f>IF(K2639=1,'Lay Out'!G2639,"")</f>
        <v/>
      </c>
      <c r="O2639" s="23" t="str">
        <f>IF(K2639=1,'Lay Out'!$J$25,"")</f>
        <v/>
      </c>
      <c r="P2639">
        <f t="shared" si="249"/>
        <v>90646</v>
      </c>
      <c r="Q2639" s="16" t="str">
        <f>IF(K2639=1,'Lay Out'!F2639,"")</f>
        <v/>
      </c>
    </row>
    <row r="2640" spans="1:17" ht="14.4">
      <c r="A2640" t="str">
        <f>IF(C2640="no",_xlfn.XLOOKUP(D2640,'BASE BANCOS'!B:B,'BASE BANCOS'!C:C,"",0,1),IF(C2640&gt;2,_xlfn.XLOOKUP(D2640,'BASE BANCOS'!A:A,'BASE BANCOS'!C:C,"",0,1),""))</f>
        <v/>
      </c>
      <c r="B2640" s="16" t="str">
        <f>_xlfn.XLOOKUP(A2640,'BASE BANCOS'!C:C,'BASE BANCOS'!B:B,"",0,1)</f>
        <v/>
      </c>
      <c r="C2640" t="str">
        <f t="shared" si="251"/>
        <v/>
      </c>
      <c r="D2640" s="16">
        <f t="shared" si="250"/>
        <v>0</v>
      </c>
      <c r="E2640" t="str">
        <f t="shared" si="246"/>
        <v/>
      </c>
      <c r="F2640" s="21" t="str">
        <f>IF('Lay Out'!A2640&gt;1,'Lay Out'!C2640,"")</f>
        <v/>
      </c>
      <c r="G2640">
        <f>'Lay Out'!E2640</f>
        <v>0</v>
      </c>
      <c r="H2640" s="16" t="str">
        <f ca="1">IF('Lay Out'!A2640&gt;3,CONCATENATE('Lay Out'!A2640,RANDBETWEEN(1,99999)),(""))</f>
        <v/>
      </c>
      <c r="I2640" s="16" t="str">
        <f>IF('Lay Out'!A2640&gt;1,'Lay Out'!B2640,"")</f>
        <v/>
      </c>
      <c r="J2640" s="16" t="str">
        <f t="shared" si="247"/>
        <v/>
      </c>
      <c r="K2640" s="16" t="str">
        <f t="shared" si="248"/>
        <v/>
      </c>
      <c r="L2640" s="16" t="str" cm="1">
        <f t="array" ref="L2640">IF(E2640="","",_xlfn.IFS(E2640=18,40,E2640=16,3,E2640=10,10))</f>
        <v/>
      </c>
      <c r="M2640" s="22" t="str">
        <f>IF(E2640=18,'Lay Out'!D2640,IF(E2640=10,'Lay Out'!D2640,IF(E2640=16,'Lay Out'!D2640,"")))</f>
        <v/>
      </c>
      <c r="N2640" s="16" t="str">
        <f>IF(K2640=1,'Lay Out'!G2640,"")</f>
        <v/>
      </c>
      <c r="O2640" s="23" t="str">
        <f>IF(K2640=1,'Lay Out'!$J$25,"")</f>
        <v/>
      </c>
      <c r="P2640">
        <f t="shared" si="249"/>
        <v>90646</v>
      </c>
      <c r="Q2640" s="16" t="str">
        <f>IF(K2640=1,'Lay Out'!F2640,"")</f>
        <v/>
      </c>
    </row>
    <row r="2641" spans="1:17" ht="14.4">
      <c r="A2641" t="str">
        <f>IF(C2641="no",_xlfn.XLOOKUP(D2641,'BASE BANCOS'!B:B,'BASE BANCOS'!C:C,"",0,1),IF(C2641&gt;2,_xlfn.XLOOKUP(D2641,'BASE BANCOS'!A:A,'BASE BANCOS'!C:C,"",0,1),""))</f>
        <v/>
      </c>
      <c r="B2641" s="16" t="str">
        <f>_xlfn.XLOOKUP(A2641,'BASE BANCOS'!C:C,'BASE BANCOS'!B:B,"",0,1)</f>
        <v/>
      </c>
      <c r="C2641" t="str">
        <f t="shared" si="251"/>
        <v/>
      </c>
      <c r="D2641" s="16">
        <f t="shared" si="250"/>
        <v>0</v>
      </c>
      <c r="E2641" t="str">
        <f t="shared" si="246"/>
        <v/>
      </c>
      <c r="F2641" s="21" t="str">
        <f>IF('Lay Out'!A2641&gt;1,'Lay Out'!C2641,"")</f>
        <v/>
      </c>
      <c r="G2641">
        <f>'Lay Out'!E2641</f>
        <v>0</v>
      </c>
      <c r="H2641" s="16" t="str">
        <f ca="1">IF('Lay Out'!A2641&gt;3,CONCATENATE('Lay Out'!A2641,RANDBETWEEN(1,99999)),(""))</f>
        <v/>
      </c>
      <c r="I2641" s="16" t="str">
        <f>IF('Lay Out'!A2641&gt;1,'Lay Out'!B2641,"")</f>
        <v/>
      </c>
      <c r="J2641" s="16" t="str">
        <f t="shared" si="247"/>
        <v/>
      </c>
      <c r="K2641" s="16" t="str">
        <f t="shared" si="248"/>
        <v/>
      </c>
      <c r="L2641" s="16" t="str" cm="1">
        <f t="array" ref="L2641">IF(E2641="","",_xlfn.IFS(E2641=18,40,E2641=16,3,E2641=10,10))</f>
        <v/>
      </c>
      <c r="M2641" s="22" t="str">
        <f>IF(E2641=18,'Lay Out'!D2641,IF(E2641=10,'Lay Out'!D2641,IF(E2641=16,'Lay Out'!D2641,"")))</f>
        <v/>
      </c>
      <c r="N2641" s="16" t="str">
        <f>IF(K2641=1,'Lay Out'!G2641,"")</f>
        <v/>
      </c>
      <c r="O2641" s="23" t="str">
        <f>IF(K2641=1,'Lay Out'!$J$25,"")</f>
        <v/>
      </c>
      <c r="P2641">
        <f t="shared" si="249"/>
        <v>90646</v>
      </c>
      <c r="Q2641" s="16" t="str">
        <f>IF(K2641=1,'Lay Out'!F2641,"")</f>
        <v/>
      </c>
    </row>
    <row r="2642" spans="1:17" ht="14.4">
      <c r="A2642" t="str">
        <f>IF(C2642="no",_xlfn.XLOOKUP(D2642,'BASE BANCOS'!B:B,'BASE BANCOS'!C:C,"",0,1),IF(C2642&gt;2,_xlfn.XLOOKUP(D2642,'BASE BANCOS'!A:A,'BASE BANCOS'!C:C,"",0,1),""))</f>
        <v/>
      </c>
      <c r="B2642" s="16" t="str">
        <f>_xlfn.XLOOKUP(A2642,'BASE BANCOS'!C:C,'BASE BANCOS'!B:B,"",0,1)</f>
        <v/>
      </c>
      <c r="C2642" t="str">
        <f t="shared" si="251"/>
        <v/>
      </c>
      <c r="D2642" s="16">
        <f t="shared" si="250"/>
        <v>0</v>
      </c>
      <c r="E2642" t="str">
        <f t="shared" si="246"/>
        <v/>
      </c>
      <c r="F2642" s="21" t="str">
        <f>IF('Lay Out'!A2642&gt;1,'Lay Out'!C2642,"")</f>
        <v/>
      </c>
      <c r="G2642">
        <f>'Lay Out'!E2642</f>
        <v>0</v>
      </c>
      <c r="H2642" s="16" t="str">
        <f ca="1">IF('Lay Out'!A2642&gt;3,CONCATENATE('Lay Out'!A2642,RANDBETWEEN(1,99999)),(""))</f>
        <v/>
      </c>
      <c r="I2642" s="16" t="str">
        <f>IF('Lay Out'!A2642&gt;1,'Lay Out'!B2642,"")</f>
        <v/>
      </c>
      <c r="J2642" s="16" t="str">
        <f t="shared" si="247"/>
        <v/>
      </c>
      <c r="K2642" s="16" t="str">
        <f t="shared" si="248"/>
        <v/>
      </c>
      <c r="L2642" s="16" t="str" cm="1">
        <f t="array" ref="L2642">IF(E2642="","",_xlfn.IFS(E2642=18,40,E2642=16,3,E2642=10,10))</f>
        <v/>
      </c>
      <c r="M2642" s="22" t="str">
        <f>IF(E2642=18,'Lay Out'!D2642,IF(E2642=10,'Lay Out'!D2642,IF(E2642=16,'Lay Out'!D2642,"")))</f>
        <v/>
      </c>
      <c r="N2642" s="16" t="str">
        <f>IF(K2642=1,'Lay Out'!G2642,"")</f>
        <v/>
      </c>
      <c r="O2642" s="23" t="str">
        <f>IF(K2642=1,'Lay Out'!$J$25,"")</f>
        <v/>
      </c>
      <c r="P2642">
        <f t="shared" si="249"/>
        <v>90646</v>
      </c>
      <c r="Q2642" s="16" t="str">
        <f>IF(K2642=1,'Lay Out'!F2642,"")</f>
        <v/>
      </c>
    </row>
    <row r="2643" spans="1:17" ht="14.4">
      <c r="A2643" t="str">
        <f>IF(C2643="no",_xlfn.XLOOKUP(D2643,'BASE BANCOS'!B:B,'BASE BANCOS'!C:C,"",0,1),IF(C2643&gt;2,_xlfn.XLOOKUP(D2643,'BASE BANCOS'!A:A,'BASE BANCOS'!C:C,"",0,1),""))</f>
        <v/>
      </c>
      <c r="B2643" s="16" t="str">
        <f>_xlfn.XLOOKUP(A2643,'BASE BANCOS'!C:C,'BASE BANCOS'!B:B,"",0,1)</f>
        <v/>
      </c>
      <c r="C2643" t="str">
        <f t="shared" si="251"/>
        <v/>
      </c>
      <c r="D2643" s="16">
        <f t="shared" si="250"/>
        <v>0</v>
      </c>
      <c r="E2643" t="str">
        <f t="shared" si="246"/>
        <v/>
      </c>
      <c r="F2643" s="21" t="str">
        <f>IF('Lay Out'!A2643&gt;1,'Lay Out'!C2643,"")</f>
        <v/>
      </c>
      <c r="G2643">
        <f>'Lay Out'!E2643</f>
        <v>0</v>
      </c>
      <c r="H2643" s="16" t="str">
        <f ca="1">IF('Lay Out'!A2643&gt;3,CONCATENATE('Lay Out'!A2643,RANDBETWEEN(1,99999)),(""))</f>
        <v/>
      </c>
      <c r="I2643" s="16" t="str">
        <f>IF('Lay Out'!A2643&gt;1,'Lay Out'!B2643,"")</f>
        <v/>
      </c>
      <c r="J2643" s="16" t="str">
        <f t="shared" si="247"/>
        <v/>
      </c>
      <c r="K2643" s="16" t="str">
        <f t="shared" si="248"/>
        <v/>
      </c>
      <c r="L2643" s="16" t="str" cm="1">
        <f t="array" ref="L2643">IF(E2643="","",_xlfn.IFS(E2643=18,40,E2643=16,3,E2643=10,10))</f>
        <v/>
      </c>
      <c r="M2643" s="22" t="str">
        <f>IF(E2643=18,'Lay Out'!D2643,IF(E2643=10,'Lay Out'!D2643,IF(E2643=16,'Lay Out'!D2643,"")))</f>
        <v/>
      </c>
      <c r="N2643" s="16" t="str">
        <f>IF(K2643=1,'Lay Out'!G2643,"")</f>
        <v/>
      </c>
      <c r="O2643" s="23" t="str">
        <f>IF(K2643=1,'Lay Out'!$J$25,"")</f>
        <v/>
      </c>
      <c r="P2643">
        <f t="shared" si="249"/>
        <v>90646</v>
      </c>
      <c r="Q2643" s="16" t="str">
        <f>IF(K2643=1,'Lay Out'!F2643,"")</f>
        <v/>
      </c>
    </row>
    <row r="2644" spans="1:17" ht="14.4">
      <c r="A2644" t="str">
        <f>IF(C2644="no",_xlfn.XLOOKUP(D2644,'BASE BANCOS'!B:B,'BASE BANCOS'!C:C,"",0,1),IF(C2644&gt;2,_xlfn.XLOOKUP(D2644,'BASE BANCOS'!A:A,'BASE BANCOS'!C:C,"",0,1),""))</f>
        <v/>
      </c>
      <c r="B2644" s="16" t="str">
        <f>_xlfn.XLOOKUP(A2644,'BASE BANCOS'!C:C,'BASE BANCOS'!B:B,"",0,1)</f>
        <v/>
      </c>
      <c r="C2644" t="str">
        <f t="shared" si="251"/>
        <v/>
      </c>
      <c r="D2644" s="16">
        <f t="shared" si="250"/>
        <v>0</v>
      </c>
      <c r="E2644" t="str">
        <f t="shared" si="246"/>
        <v/>
      </c>
      <c r="F2644" s="21" t="str">
        <f>IF('Lay Out'!A2644&gt;1,'Lay Out'!C2644,"")</f>
        <v/>
      </c>
      <c r="G2644">
        <f>'Lay Out'!E2644</f>
        <v>0</v>
      </c>
      <c r="H2644" s="16" t="str">
        <f ca="1">IF('Lay Out'!A2644&gt;3,CONCATENATE('Lay Out'!A2644,RANDBETWEEN(1,99999)),(""))</f>
        <v/>
      </c>
      <c r="I2644" s="16" t="str">
        <f>IF('Lay Out'!A2644&gt;1,'Lay Out'!B2644,"")</f>
        <v/>
      </c>
      <c r="J2644" s="16" t="str">
        <f t="shared" si="247"/>
        <v/>
      </c>
      <c r="K2644" s="16" t="str">
        <f t="shared" si="248"/>
        <v/>
      </c>
      <c r="L2644" s="16" t="str" cm="1">
        <f t="array" ref="L2644">IF(E2644="","",_xlfn.IFS(E2644=18,40,E2644=16,3,E2644=10,10))</f>
        <v/>
      </c>
      <c r="M2644" s="22" t="str">
        <f>IF(E2644=18,'Lay Out'!D2644,IF(E2644=10,'Lay Out'!D2644,IF(E2644=16,'Lay Out'!D2644,"")))</f>
        <v/>
      </c>
      <c r="N2644" s="16" t="str">
        <f>IF(K2644=1,'Lay Out'!G2644,"")</f>
        <v/>
      </c>
      <c r="O2644" s="23" t="str">
        <f>IF(K2644=1,'Lay Out'!$J$25,"")</f>
        <v/>
      </c>
      <c r="P2644">
        <f t="shared" si="249"/>
        <v>90646</v>
      </c>
      <c r="Q2644" s="16" t="str">
        <f>IF(K2644=1,'Lay Out'!F2644,"")</f>
        <v/>
      </c>
    </row>
    <row r="2645" spans="1:17" ht="14.4">
      <c r="A2645" t="str">
        <f>IF(C2645="no",_xlfn.XLOOKUP(D2645,'BASE BANCOS'!B:B,'BASE BANCOS'!C:C,"",0,1),IF(C2645&gt;2,_xlfn.XLOOKUP(D2645,'BASE BANCOS'!A:A,'BASE BANCOS'!C:C,"",0,1),""))</f>
        <v/>
      </c>
      <c r="B2645" s="16" t="str">
        <f>_xlfn.XLOOKUP(A2645,'BASE BANCOS'!C:C,'BASE BANCOS'!B:B,"",0,1)</f>
        <v/>
      </c>
      <c r="C2645" t="str">
        <f t="shared" si="251"/>
        <v/>
      </c>
      <c r="D2645" s="16">
        <f t="shared" si="250"/>
        <v>0</v>
      </c>
      <c r="E2645" t="str">
        <f t="shared" si="246"/>
        <v/>
      </c>
      <c r="F2645" s="21" t="str">
        <f>IF('Lay Out'!A2645&gt;1,'Lay Out'!C2645,"")</f>
        <v/>
      </c>
      <c r="G2645">
        <f>'Lay Out'!E2645</f>
        <v>0</v>
      </c>
      <c r="H2645" s="16" t="str">
        <f ca="1">IF('Lay Out'!A2645&gt;3,CONCATENATE('Lay Out'!A2645,RANDBETWEEN(1,99999)),(""))</f>
        <v/>
      </c>
      <c r="I2645" s="16" t="str">
        <f>IF('Lay Out'!A2645&gt;1,'Lay Out'!B2645,"")</f>
        <v/>
      </c>
      <c r="J2645" s="16" t="str">
        <f t="shared" si="247"/>
        <v/>
      </c>
      <c r="K2645" s="16" t="str">
        <f t="shared" si="248"/>
        <v/>
      </c>
      <c r="L2645" s="16" t="str" cm="1">
        <f t="array" ref="L2645">IF(E2645="","",_xlfn.IFS(E2645=18,40,E2645=16,3,E2645=10,10))</f>
        <v/>
      </c>
      <c r="M2645" s="22" t="str">
        <f>IF(E2645=18,'Lay Out'!D2645,IF(E2645=10,'Lay Out'!D2645,IF(E2645=16,'Lay Out'!D2645,"")))</f>
        <v/>
      </c>
      <c r="N2645" s="16" t="str">
        <f>IF(K2645=1,'Lay Out'!G2645,"")</f>
        <v/>
      </c>
      <c r="O2645" s="23" t="str">
        <f>IF(K2645=1,'Lay Out'!$J$25,"")</f>
        <v/>
      </c>
      <c r="P2645">
        <f t="shared" si="249"/>
        <v>90646</v>
      </c>
      <c r="Q2645" s="16" t="str">
        <f>IF(K2645=1,'Lay Out'!F2645,"")</f>
        <v/>
      </c>
    </row>
    <row r="2646" spans="1:17" ht="14.4">
      <c r="A2646" t="str">
        <f>IF(C2646="no",_xlfn.XLOOKUP(D2646,'BASE BANCOS'!B:B,'BASE BANCOS'!C:C,"",0,1),IF(C2646&gt;2,_xlfn.XLOOKUP(D2646,'BASE BANCOS'!A:A,'BASE BANCOS'!C:C,"",0,1),""))</f>
        <v/>
      </c>
      <c r="B2646" s="16" t="str">
        <f>_xlfn.XLOOKUP(A2646,'BASE BANCOS'!C:C,'BASE BANCOS'!B:B,"",0,1)</f>
        <v/>
      </c>
      <c r="C2646" t="str">
        <f t="shared" si="251"/>
        <v/>
      </c>
      <c r="D2646" s="16">
        <f t="shared" si="250"/>
        <v>0</v>
      </c>
      <c r="E2646" t="str">
        <f t="shared" si="246"/>
        <v/>
      </c>
      <c r="F2646" s="21" t="str">
        <f>IF('Lay Out'!A2646&gt;1,'Lay Out'!C2646,"")</f>
        <v/>
      </c>
      <c r="G2646">
        <f>'Lay Out'!E2646</f>
        <v>0</v>
      </c>
      <c r="H2646" s="16" t="str">
        <f ca="1">IF('Lay Out'!A2646&gt;3,CONCATENATE('Lay Out'!A2646,RANDBETWEEN(1,99999)),(""))</f>
        <v/>
      </c>
      <c r="I2646" s="16" t="str">
        <f>IF('Lay Out'!A2646&gt;1,'Lay Out'!B2646,"")</f>
        <v/>
      </c>
      <c r="J2646" s="16" t="str">
        <f t="shared" si="247"/>
        <v/>
      </c>
      <c r="K2646" s="16" t="str">
        <f t="shared" si="248"/>
        <v/>
      </c>
      <c r="L2646" s="16" t="str" cm="1">
        <f t="array" ref="L2646">IF(E2646="","",_xlfn.IFS(E2646=18,40,E2646=16,3,E2646=10,10))</f>
        <v/>
      </c>
      <c r="M2646" s="22" t="str">
        <f>IF(E2646=18,'Lay Out'!D2646,IF(E2646=10,'Lay Out'!D2646,IF(E2646=16,'Lay Out'!D2646,"")))</f>
        <v/>
      </c>
      <c r="N2646" s="16" t="str">
        <f>IF(K2646=1,'Lay Out'!G2646,"")</f>
        <v/>
      </c>
      <c r="O2646" s="23" t="str">
        <f>IF(K2646=1,'Lay Out'!$J$25,"")</f>
        <v/>
      </c>
      <c r="P2646">
        <f t="shared" si="249"/>
        <v>90646</v>
      </c>
      <c r="Q2646" s="16" t="str">
        <f>IF(K2646=1,'Lay Out'!F2646,"")</f>
        <v/>
      </c>
    </row>
    <row r="2647" spans="1:17" ht="14.4">
      <c r="A2647" t="str">
        <f>IF(C2647="no",_xlfn.XLOOKUP(D2647,'BASE BANCOS'!B:B,'BASE BANCOS'!C:C,"",0,1),IF(C2647&gt;2,_xlfn.XLOOKUP(D2647,'BASE BANCOS'!A:A,'BASE BANCOS'!C:C,"",0,1),""))</f>
        <v/>
      </c>
      <c r="B2647" s="16" t="str">
        <f>_xlfn.XLOOKUP(A2647,'BASE BANCOS'!C:C,'BASE BANCOS'!B:B,"",0,1)</f>
        <v/>
      </c>
      <c r="C2647" t="str">
        <f t="shared" si="251"/>
        <v/>
      </c>
      <c r="D2647" s="16">
        <f t="shared" si="250"/>
        <v>0</v>
      </c>
      <c r="E2647" t="str">
        <f t="shared" si="246"/>
        <v/>
      </c>
      <c r="F2647" s="21" t="str">
        <f>IF('Lay Out'!A2647&gt;1,'Lay Out'!C2647,"")</f>
        <v/>
      </c>
      <c r="G2647">
        <f>'Lay Out'!E2647</f>
        <v>0</v>
      </c>
      <c r="H2647" s="16" t="str">
        <f ca="1">IF('Lay Out'!A2647&gt;3,CONCATENATE('Lay Out'!A2647,RANDBETWEEN(1,99999)),(""))</f>
        <v/>
      </c>
      <c r="I2647" s="16" t="str">
        <f>IF('Lay Out'!A2647&gt;1,'Lay Out'!B2647,"")</f>
        <v/>
      </c>
      <c r="J2647" s="16" t="str">
        <f t="shared" si="247"/>
        <v/>
      </c>
      <c r="K2647" s="16" t="str">
        <f t="shared" si="248"/>
        <v/>
      </c>
      <c r="L2647" s="16" t="str" cm="1">
        <f t="array" ref="L2647">IF(E2647="","",_xlfn.IFS(E2647=18,40,E2647=16,3,E2647=10,10))</f>
        <v/>
      </c>
      <c r="M2647" s="22" t="str">
        <f>IF(E2647=18,'Lay Out'!D2647,IF(E2647=10,'Lay Out'!D2647,IF(E2647=16,'Lay Out'!D2647,"")))</f>
        <v/>
      </c>
      <c r="N2647" s="16" t="str">
        <f>IF(K2647=1,'Lay Out'!G2647,"")</f>
        <v/>
      </c>
      <c r="O2647" s="23" t="str">
        <f>IF(K2647=1,'Lay Out'!$J$25,"")</f>
        <v/>
      </c>
      <c r="P2647">
        <f t="shared" si="249"/>
        <v>90646</v>
      </c>
      <c r="Q2647" s="16" t="str">
        <f>IF(K2647=1,'Lay Out'!F2647,"")</f>
        <v/>
      </c>
    </row>
    <row r="2648" spans="1:17" ht="14.4">
      <c r="A2648" t="str">
        <f>IF(C2648="no",_xlfn.XLOOKUP(D2648,'BASE BANCOS'!B:B,'BASE BANCOS'!C:C,"",0,1),IF(C2648&gt;2,_xlfn.XLOOKUP(D2648,'BASE BANCOS'!A:A,'BASE BANCOS'!C:C,"",0,1),""))</f>
        <v/>
      </c>
      <c r="B2648" s="16" t="str">
        <f>_xlfn.XLOOKUP(A2648,'BASE BANCOS'!C:C,'BASE BANCOS'!B:B,"",0,1)</f>
        <v/>
      </c>
      <c r="C2648" t="str">
        <f t="shared" si="251"/>
        <v/>
      </c>
      <c r="D2648" s="16">
        <f t="shared" si="250"/>
        <v>0</v>
      </c>
      <c r="E2648" t="str">
        <f t="shared" si="246"/>
        <v/>
      </c>
      <c r="F2648" s="21" t="str">
        <f>IF('Lay Out'!A2648&gt;1,'Lay Out'!C2648,"")</f>
        <v/>
      </c>
      <c r="G2648">
        <f>'Lay Out'!E2648</f>
        <v>0</v>
      </c>
      <c r="H2648" s="16" t="str">
        <f ca="1">IF('Lay Out'!A2648&gt;3,CONCATENATE('Lay Out'!A2648,RANDBETWEEN(1,99999)),(""))</f>
        <v/>
      </c>
      <c r="I2648" s="16" t="str">
        <f>IF('Lay Out'!A2648&gt;1,'Lay Out'!B2648,"")</f>
        <v/>
      </c>
      <c r="J2648" s="16" t="str">
        <f t="shared" si="247"/>
        <v/>
      </c>
      <c r="K2648" s="16" t="str">
        <f t="shared" si="248"/>
        <v/>
      </c>
      <c r="L2648" s="16" t="str" cm="1">
        <f t="array" ref="L2648">IF(E2648="","",_xlfn.IFS(E2648=18,40,E2648=16,3,E2648=10,10))</f>
        <v/>
      </c>
      <c r="M2648" s="22" t="str">
        <f>IF(E2648=18,'Lay Out'!D2648,IF(E2648=10,'Lay Out'!D2648,IF(E2648=16,'Lay Out'!D2648,"")))</f>
        <v/>
      </c>
      <c r="N2648" s="16" t="str">
        <f>IF(K2648=1,'Lay Out'!G2648,"")</f>
        <v/>
      </c>
      <c r="O2648" s="23" t="str">
        <f>IF(K2648=1,'Lay Out'!$J$25,"")</f>
        <v/>
      </c>
      <c r="P2648">
        <f t="shared" si="249"/>
        <v>90646</v>
      </c>
      <c r="Q2648" s="16" t="str">
        <f>IF(K2648=1,'Lay Out'!F2648,"")</f>
        <v/>
      </c>
    </row>
    <row r="2649" spans="1:17" ht="14.4">
      <c r="A2649" t="str">
        <f>IF(C2649="no",_xlfn.XLOOKUP(D2649,'BASE BANCOS'!B:B,'BASE BANCOS'!C:C,"",0,1),IF(C2649&gt;2,_xlfn.XLOOKUP(D2649,'BASE BANCOS'!A:A,'BASE BANCOS'!C:C,"",0,1),""))</f>
        <v/>
      </c>
      <c r="B2649" s="16" t="str">
        <f>_xlfn.XLOOKUP(A2649,'BASE BANCOS'!C:C,'BASE BANCOS'!B:B,"",0,1)</f>
        <v/>
      </c>
      <c r="C2649" t="str">
        <f t="shared" si="251"/>
        <v/>
      </c>
      <c r="D2649" s="16">
        <f t="shared" si="250"/>
        <v>0</v>
      </c>
      <c r="E2649" t="str">
        <f t="shared" si="246"/>
        <v/>
      </c>
      <c r="F2649" s="21" t="str">
        <f>IF('Lay Out'!A2649&gt;1,'Lay Out'!C2649,"")</f>
        <v/>
      </c>
      <c r="G2649">
        <f>'Lay Out'!E2649</f>
        <v>0</v>
      </c>
      <c r="H2649" s="16" t="str">
        <f ca="1">IF('Lay Out'!A2649&gt;3,CONCATENATE('Lay Out'!A2649,RANDBETWEEN(1,99999)),(""))</f>
        <v/>
      </c>
      <c r="I2649" s="16" t="str">
        <f>IF('Lay Out'!A2649&gt;1,'Lay Out'!B2649,"")</f>
        <v/>
      </c>
      <c r="J2649" s="16" t="str">
        <f t="shared" si="247"/>
        <v/>
      </c>
      <c r="K2649" s="16" t="str">
        <f t="shared" si="248"/>
        <v/>
      </c>
      <c r="L2649" s="16" t="str" cm="1">
        <f t="array" ref="L2649">IF(E2649="","",_xlfn.IFS(E2649=18,40,E2649=16,3,E2649=10,10))</f>
        <v/>
      </c>
      <c r="M2649" s="22" t="str">
        <f>IF(E2649=18,'Lay Out'!D2649,IF(E2649=10,'Lay Out'!D2649,IF(E2649=16,'Lay Out'!D2649,"")))</f>
        <v/>
      </c>
      <c r="N2649" s="16" t="str">
        <f>IF(K2649=1,'Lay Out'!G2649,"")</f>
        <v/>
      </c>
      <c r="O2649" s="23" t="str">
        <f>IF(K2649=1,'Lay Out'!$J$25,"")</f>
        <v/>
      </c>
      <c r="P2649">
        <f t="shared" si="249"/>
        <v>90646</v>
      </c>
      <c r="Q2649" s="16" t="str">
        <f>IF(K2649=1,'Lay Out'!F2649,"")</f>
        <v/>
      </c>
    </row>
    <row r="2650" spans="1:17" ht="14.4">
      <c r="A2650" t="str">
        <f>IF(C2650="no",_xlfn.XLOOKUP(D2650,'BASE BANCOS'!B:B,'BASE BANCOS'!C:C,"",0,1),IF(C2650&gt;2,_xlfn.XLOOKUP(D2650,'BASE BANCOS'!A:A,'BASE BANCOS'!C:C,"",0,1),""))</f>
        <v/>
      </c>
      <c r="B2650" s="16" t="str">
        <f>_xlfn.XLOOKUP(A2650,'BASE BANCOS'!C:C,'BASE BANCOS'!B:B,"",0,1)</f>
        <v/>
      </c>
      <c r="C2650" t="str">
        <f t="shared" si="251"/>
        <v/>
      </c>
      <c r="D2650" s="16">
        <f t="shared" si="250"/>
        <v>0</v>
      </c>
      <c r="E2650" t="str">
        <f t="shared" si="246"/>
        <v/>
      </c>
      <c r="F2650" s="21" t="str">
        <f>IF('Lay Out'!A2650&gt;1,'Lay Out'!C2650,"")</f>
        <v/>
      </c>
      <c r="G2650">
        <f>'Lay Out'!E2650</f>
        <v>0</v>
      </c>
      <c r="H2650" s="16" t="str">
        <f ca="1">IF('Lay Out'!A2650&gt;3,CONCATENATE('Lay Out'!A2650,RANDBETWEEN(1,99999)),(""))</f>
        <v/>
      </c>
      <c r="I2650" s="16" t="str">
        <f>IF('Lay Out'!A2650&gt;1,'Lay Out'!B2650,"")</f>
        <v/>
      </c>
      <c r="J2650" s="16" t="str">
        <f t="shared" si="247"/>
        <v/>
      </c>
      <c r="K2650" s="16" t="str">
        <f t="shared" si="248"/>
        <v/>
      </c>
      <c r="L2650" s="16" t="str" cm="1">
        <f t="array" ref="L2650">IF(E2650="","",_xlfn.IFS(E2650=18,40,E2650=16,3,E2650=10,10))</f>
        <v/>
      </c>
      <c r="M2650" s="22" t="str">
        <f>IF(E2650=18,'Lay Out'!D2650,IF(E2650=10,'Lay Out'!D2650,IF(E2650=16,'Lay Out'!D2650,"")))</f>
        <v/>
      </c>
      <c r="N2650" s="16" t="str">
        <f>IF(K2650=1,'Lay Out'!G2650,"")</f>
        <v/>
      </c>
      <c r="O2650" s="23" t="str">
        <f>IF(K2650=1,'Lay Out'!$J$25,"")</f>
        <v/>
      </c>
      <c r="P2650">
        <f t="shared" si="249"/>
        <v>90646</v>
      </c>
      <c r="Q2650" s="16" t="str">
        <f>IF(K2650=1,'Lay Out'!F2650,"")</f>
        <v/>
      </c>
    </row>
    <row r="2651" spans="1:17" ht="14.4">
      <c r="A2651" t="str">
        <f>IF(C2651="no",_xlfn.XLOOKUP(D2651,'BASE BANCOS'!B:B,'BASE BANCOS'!C:C,"",0,1),IF(C2651&gt;2,_xlfn.XLOOKUP(D2651,'BASE BANCOS'!A:A,'BASE BANCOS'!C:C,"",0,1),""))</f>
        <v/>
      </c>
      <c r="B2651" s="16" t="str">
        <f>_xlfn.XLOOKUP(A2651,'BASE BANCOS'!C:C,'BASE BANCOS'!B:B,"",0,1)</f>
        <v/>
      </c>
      <c r="C2651" t="str">
        <f t="shared" si="251"/>
        <v/>
      </c>
      <c r="D2651" s="16">
        <f t="shared" si="250"/>
        <v>0</v>
      </c>
      <c r="E2651" t="str">
        <f t="shared" si="246"/>
        <v/>
      </c>
      <c r="F2651" s="21" t="str">
        <f>IF('Lay Out'!A2651&gt;1,'Lay Out'!C2651,"")</f>
        <v/>
      </c>
      <c r="G2651">
        <f>'Lay Out'!E2651</f>
        <v>0</v>
      </c>
      <c r="H2651" s="16" t="str">
        <f ca="1">IF('Lay Out'!A2651&gt;3,CONCATENATE('Lay Out'!A2651,RANDBETWEEN(1,99999)),(""))</f>
        <v/>
      </c>
      <c r="I2651" s="16" t="str">
        <f>IF('Lay Out'!A2651&gt;1,'Lay Out'!B2651,"")</f>
        <v/>
      </c>
      <c r="J2651" s="16" t="str">
        <f t="shared" si="247"/>
        <v/>
      </c>
      <c r="K2651" s="16" t="str">
        <f t="shared" si="248"/>
        <v/>
      </c>
      <c r="L2651" s="16" t="str" cm="1">
        <f t="array" ref="L2651">IF(E2651="","",_xlfn.IFS(E2651=18,40,E2651=16,3,E2651=10,10))</f>
        <v/>
      </c>
      <c r="M2651" s="22" t="str">
        <f>IF(E2651=18,'Lay Out'!D2651,IF(E2651=10,'Lay Out'!D2651,IF(E2651=16,'Lay Out'!D2651,"")))</f>
        <v/>
      </c>
      <c r="N2651" s="16" t="str">
        <f>IF(K2651=1,'Lay Out'!G2651,"")</f>
        <v/>
      </c>
      <c r="O2651" s="23" t="str">
        <f>IF(K2651=1,'Lay Out'!$J$25,"")</f>
        <v/>
      </c>
      <c r="P2651">
        <f t="shared" si="249"/>
        <v>90646</v>
      </c>
      <c r="Q2651" s="16" t="str">
        <f>IF(K2651=1,'Lay Out'!F2651,"")</f>
        <v/>
      </c>
    </row>
    <row r="2652" spans="1:17" ht="14.4">
      <c r="A2652" t="str">
        <f>IF(C2652="no",_xlfn.XLOOKUP(D2652,'BASE BANCOS'!B:B,'BASE BANCOS'!C:C,"",0,1),IF(C2652&gt;2,_xlfn.XLOOKUP(D2652,'BASE BANCOS'!A:A,'BASE BANCOS'!C:C,"",0,1),""))</f>
        <v/>
      </c>
      <c r="B2652" s="16" t="str">
        <f>_xlfn.XLOOKUP(A2652,'BASE BANCOS'!C:C,'BASE BANCOS'!B:B,"",0,1)</f>
        <v/>
      </c>
      <c r="C2652" t="str">
        <f t="shared" si="251"/>
        <v/>
      </c>
      <c r="D2652" s="16">
        <f t="shared" si="250"/>
        <v>0</v>
      </c>
      <c r="E2652" t="str">
        <f t="shared" si="246"/>
        <v/>
      </c>
      <c r="F2652" s="21" t="str">
        <f>IF('Lay Out'!A2652&gt;1,'Lay Out'!C2652,"")</f>
        <v/>
      </c>
      <c r="G2652">
        <f>'Lay Out'!E2652</f>
        <v>0</v>
      </c>
      <c r="H2652" s="16" t="str">
        <f ca="1">IF('Lay Out'!A2652&gt;3,CONCATENATE('Lay Out'!A2652,RANDBETWEEN(1,99999)),(""))</f>
        <v/>
      </c>
      <c r="I2652" s="16" t="str">
        <f>IF('Lay Out'!A2652&gt;1,'Lay Out'!B2652,"")</f>
        <v/>
      </c>
      <c r="J2652" s="16" t="str">
        <f t="shared" si="247"/>
        <v/>
      </c>
      <c r="K2652" s="16" t="str">
        <f t="shared" si="248"/>
        <v/>
      </c>
      <c r="L2652" s="16" t="str" cm="1">
        <f t="array" ref="L2652">IF(E2652="","",_xlfn.IFS(E2652=18,40,E2652=16,3,E2652=10,10))</f>
        <v/>
      </c>
      <c r="M2652" s="22" t="str">
        <f>IF(E2652=18,'Lay Out'!D2652,IF(E2652=10,'Lay Out'!D2652,IF(E2652=16,'Lay Out'!D2652,"")))</f>
        <v/>
      </c>
      <c r="N2652" s="16" t="str">
        <f>IF(K2652=1,'Lay Out'!G2652,"")</f>
        <v/>
      </c>
      <c r="O2652" s="23" t="str">
        <f>IF(K2652=1,'Lay Out'!$J$25,"")</f>
        <v/>
      </c>
      <c r="P2652">
        <f t="shared" si="249"/>
        <v>90646</v>
      </c>
      <c r="Q2652" s="16" t="str">
        <f>IF(K2652=1,'Lay Out'!F2652,"")</f>
        <v/>
      </c>
    </row>
    <row r="2653" spans="1:17" ht="14.4">
      <c r="A2653" t="str">
        <f>IF(C2653="no",_xlfn.XLOOKUP(D2653,'BASE BANCOS'!B:B,'BASE BANCOS'!C:C,"",0,1),IF(C2653&gt;2,_xlfn.XLOOKUP(D2653,'BASE BANCOS'!A:A,'BASE BANCOS'!C:C,"",0,1),""))</f>
        <v/>
      </c>
      <c r="B2653" s="16" t="str">
        <f>_xlfn.XLOOKUP(A2653,'BASE BANCOS'!C:C,'BASE BANCOS'!B:B,"",0,1)</f>
        <v/>
      </c>
      <c r="C2653" t="str">
        <f t="shared" si="251"/>
        <v/>
      </c>
      <c r="D2653" s="16">
        <f t="shared" si="250"/>
        <v>0</v>
      </c>
      <c r="E2653" t="str">
        <f t="shared" si="246"/>
        <v/>
      </c>
      <c r="F2653" s="21" t="str">
        <f>IF('Lay Out'!A2653&gt;1,'Lay Out'!C2653,"")</f>
        <v/>
      </c>
      <c r="G2653">
        <f>'Lay Out'!E2653</f>
        <v>0</v>
      </c>
      <c r="H2653" s="16" t="str">
        <f ca="1">IF('Lay Out'!A2653&gt;3,CONCATENATE('Lay Out'!A2653,RANDBETWEEN(1,99999)),(""))</f>
        <v/>
      </c>
      <c r="I2653" s="16" t="str">
        <f>IF('Lay Out'!A2653&gt;1,'Lay Out'!B2653,"")</f>
        <v/>
      </c>
      <c r="J2653" s="16" t="str">
        <f t="shared" si="247"/>
        <v/>
      </c>
      <c r="K2653" s="16" t="str">
        <f t="shared" si="248"/>
        <v/>
      </c>
      <c r="L2653" s="16" t="str" cm="1">
        <f t="array" ref="L2653">IF(E2653="","",_xlfn.IFS(E2653=18,40,E2653=16,3,E2653=10,10))</f>
        <v/>
      </c>
      <c r="M2653" s="22" t="str">
        <f>IF(E2653=18,'Lay Out'!D2653,IF(E2653=10,'Lay Out'!D2653,IF(E2653=16,'Lay Out'!D2653,"")))</f>
        <v/>
      </c>
      <c r="N2653" s="16" t="str">
        <f>IF(K2653=1,'Lay Out'!G2653,"")</f>
        <v/>
      </c>
      <c r="O2653" s="23" t="str">
        <f>IF(K2653=1,'Lay Out'!$J$25,"")</f>
        <v/>
      </c>
      <c r="P2653">
        <f t="shared" si="249"/>
        <v>90646</v>
      </c>
      <c r="Q2653" s="16" t="str">
        <f>IF(K2653=1,'Lay Out'!F2653,"")</f>
        <v/>
      </c>
    </row>
    <row r="2654" spans="1:17" ht="14.4">
      <c r="A2654" t="str">
        <f>IF(C2654="no",_xlfn.XLOOKUP(D2654,'BASE BANCOS'!B:B,'BASE BANCOS'!C:C,"",0,1),IF(C2654&gt;2,_xlfn.XLOOKUP(D2654,'BASE BANCOS'!A:A,'BASE BANCOS'!C:C,"",0,1),""))</f>
        <v/>
      </c>
      <c r="B2654" s="16" t="str">
        <f>_xlfn.XLOOKUP(A2654,'BASE BANCOS'!C:C,'BASE BANCOS'!B:B,"",0,1)</f>
        <v/>
      </c>
      <c r="C2654" t="str">
        <f t="shared" si="251"/>
        <v/>
      </c>
      <c r="D2654" s="16">
        <f t="shared" si="250"/>
        <v>0</v>
      </c>
      <c r="E2654" t="str">
        <f t="shared" si="246"/>
        <v/>
      </c>
      <c r="F2654" s="21" t="str">
        <f>IF('Lay Out'!A2654&gt;1,'Lay Out'!C2654,"")</f>
        <v/>
      </c>
      <c r="G2654">
        <f>'Lay Out'!E2654</f>
        <v>0</v>
      </c>
      <c r="H2654" s="16" t="str">
        <f ca="1">IF('Lay Out'!A2654&gt;3,CONCATENATE('Lay Out'!A2654,RANDBETWEEN(1,99999)),(""))</f>
        <v/>
      </c>
      <c r="I2654" s="16" t="str">
        <f>IF('Lay Out'!A2654&gt;1,'Lay Out'!B2654,"")</f>
        <v/>
      </c>
      <c r="J2654" s="16" t="str">
        <f t="shared" si="247"/>
        <v/>
      </c>
      <c r="K2654" s="16" t="str">
        <f t="shared" si="248"/>
        <v/>
      </c>
      <c r="L2654" s="16" t="str" cm="1">
        <f t="array" ref="L2654">IF(E2654="","",_xlfn.IFS(E2654=18,40,E2654=16,3,E2654=10,10))</f>
        <v/>
      </c>
      <c r="M2654" s="22" t="str">
        <f>IF(E2654=18,'Lay Out'!D2654,IF(E2654=10,'Lay Out'!D2654,IF(E2654=16,'Lay Out'!D2654,"")))</f>
        <v/>
      </c>
      <c r="N2654" s="16" t="str">
        <f>IF(K2654=1,'Lay Out'!G2654,"")</f>
        <v/>
      </c>
      <c r="O2654" s="23" t="str">
        <f>IF(K2654=1,'Lay Out'!$J$25,"")</f>
        <v/>
      </c>
      <c r="P2654">
        <f t="shared" si="249"/>
        <v>90646</v>
      </c>
      <c r="Q2654" s="16" t="str">
        <f>IF(K2654=1,'Lay Out'!F2654,"")</f>
        <v/>
      </c>
    </row>
    <row r="2655" spans="1:17" ht="14.4">
      <c r="A2655" t="str">
        <f>IF(C2655="no",_xlfn.XLOOKUP(D2655,'BASE BANCOS'!B:B,'BASE BANCOS'!C:C,"",0,1),IF(C2655&gt;2,_xlfn.XLOOKUP(D2655,'BASE BANCOS'!A:A,'BASE BANCOS'!C:C,"",0,1),""))</f>
        <v/>
      </c>
      <c r="B2655" s="16" t="str">
        <f>_xlfn.XLOOKUP(A2655,'BASE BANCOS'!C:C,'BASE BANCOS'!B:B,"",0,1)</f>
        <v/>
      </c>
      <c r="C2655" t="str">
        <f t="shared" si="251"/>
        <v/>
      </c>
      <c r="D2655" s="16">
        <f t="shared" si="250"/>
        <v>0</v>
      </c>
      <c r="E2655" t="str">
        <f t="shared" si="246"/>
        <v/>
      </c>
      <c r="F2655" s="21" t="str">
        <f>IF('Lay Out'!A2655&gt;1,'Lay Out'!C2655,"")</f>
        <v/>
      </c>
      <c r="G2655">
        <f>'Lay Out'!E2655</f>
        <v>0</v>
      </c>
      <c r="H2655" s="16" t="str">
        <f ca="1">IF('Lay Out'!A2655&gt;3,CONCATENATE('Lay Out'!A2655,RANDBETWEEN(1,99999)),(""))</f>
        <v/>
      </c>
      <c r="I2655" s="16" t="str">
        <f>IF('Lay Out'!A2655&gt;1,'Lay Out'!B2655,"")</f>
        <v/>
      </c>
      <c r="J2655" s="16" t="str">
        <f t="shared" si="247"/>
        <v/>
      </c>
      <c r="K2655" s="16" t="str">
        <f t="shared" si="248"/>
        <v/>
      </c>
      <c r="L2655" s="16" t="str" cm="1">
        <f t="array" ref="L2655">IF(E2655="","",_xlfn.IFS(E2655=18,40,E2655=16,3,E2655=10,10))</f>
        <v/>
      </c>
      <c r="M2655" s="22" t="str">
        <f>IF(E2655=18,'Lay Out'!D2655,IF(E2655=10,'Lay Out'!D2655,IF(E2655=16,'Lay Out'!D2655,"")))</f>
        <v/>
      </c>
      <c r="N2655" s="16" t="str">
        <f>IF(K2655=1,'Lay Out'!G2655,"")</f>
        <v/>
      </c>
      <c r="O2655" s="23" t="str">
        <f>IF(K2655=1,'Lay Out'!$J$25,"")</f>
        <v/>
      </c>
      <c r="P2655">
        <f t="shared" si="249"/>
        <v>90646</v>
      </c>
      <c r="Q2655" s="16" t="str">
        <f>IF(K2655=1,'Lay Out'!F2655,"")</f>
        <v/>
      </c>
    </row>
    <row r="2656" spans="1:17" ht="14.4">
      <c r="A2656" t="str">
        <f>IF(C2656="no",_xlfn.XLOOKUP(D2656,'BASE BANCOS'!B:B,'BASE BANCOS'!C:C,"",0,1),IF(C2656&gt;2,_xlfn.XLOOKUP(D2656,'BASE BANCOS'!A:A,'BASE BANCOS'!C:C,"",0,1),""))</f>
        <v/>
      </c>
      <c r="B2656" s="16" t="str">
        <f>_xlfn.XLOOKUP(A2656,'BASE BANCOS'!C:C,'BASE BANCOS'!B:B,"",0,1)</f>
        <v/>
      </c>
      <c r="C2656" t="str">
        <f t="shared" si="251"/>
        <v/>
      </c>
      <c r="D2656" s="16">
        <f t="shared" si="250"/>
        <v>0</v>
      </c>
      <c r="E2656" t="str">
        <f t="shared" si="246"/>
        <v/>
      </c>
      <c r="F2656" s="21" t="str">
        <f>IF('Lay Out'!A2656&gt;1,'Lay Out'!C2656,"")</f>
        <v/>
      </c>
      <c r="G2656">
        <f>'Lay Out'!E2656</f>
        <v>0</v>
      </c>
      <c r="H2656" s="16" t="str">
        <f ca="1">IF('Lay Out'!A2656&gt;3,CONCATENATE('Lay Out'!A2656,RANDBETWEEN(1,99999)),(""))</f>
        <v/>
      </c>
      <c r="I2656" s="16" t="str">
        <f>IF('Lay Out'!A2656&gt;1,'Lay Out'!B2656,"")</f>
        <v/>
      </c>
      <c r="J2656" s="16" t="str">
        <f t="shared" si="247"/>
        <v/>
      </c>
      <c r="K2656" s="16" t="str">
        <f t="shared" si="248"/>
        <v/>
      </c>
      <c r="L2656" s="16" t="str" cm="1">
        <f t="array" ref="L2656">IF(E2656="","",_xlfn.IFS(E2656=18,40,E2656=16,3,E2656=10,10))</f>
        <v/>
      </c>
      <c r="M2656" s="22" t="str">
        <f>IF(E2656=18,'Lay Out'!D2656,IF(E2656=10,'Lay Out'!D2656,IF(E2656=16,'Lay Out'!D2656,"")))</f>
        <v/>
      </c>
      <c r="N2656" s="16" t="str">
        <f>IF(K2656=1,'Lay Out'!G2656,"")</f>
        <v/>
      </c>
      <c r="O2656" s="23" t="str">
        <f>IF(K2656=1,'Lay Out'!$J$25,"")</f>
        <v/>
      </c>
      <c r="P2656">
        <f t="shared" si="249"/>
        <v>90646</v>
      </c>
      <c r="Q2656" s="16" t="str">
        <f>IF(K2656=1,'Lay Out'!F2656,"")</f>
        <v/>
      </c>
    </row>
    <row r="2657" spans="1:17" ht="14.4">
      <c r="A2657" t="str">
        <f>IF(C2657="no",_xlfn.XLOOKUP(D2657,'BASE BANCOS'!B:B,'BASE BANCOS'!C:C,"",0,1),IF(C2657&gt;2,_xlfn.XLOOKUP(D2657,'BASE BANCOS'!A:A,'BASE BANCOS'!C:C,"",0,1),""))</f>
        <v/>
      </c>
      <c r="B2657" s="16" t="str">
        <f>_xlfn.XLOOKUP(A2657,'BASE BANCOS'!C:C,'BASE BANCOS'!B:B,"",0,1)</f>
        <v/>
      </c>
      <c r="C2657" t="str">
        <f t="shared" si="251"/>
        <v/>
      </c>
      <c r="D2657" s="16">
        <f t="shared" si="250"/>
        <v>0</v>
      </c>
      <c r="E2657" t="str">
        <f t="shared" si="246"/>
        <v/>
      </c>
      <c r="F2657" s="21" t="str">
        <f>IF('Lay Out'!A2657&gt;1,'Lay Out'!C2657,"")</f>
        <v/>
      </c>
      <c r="G2657">
        <f>'Lay Out'!E2657</f>
        <v>0</v>
      </c>
      <c r="H2657" s="16" t="str">
        <f ca="1">IF('Lay Out'!A2657&gt;3,CONCATENATE('Lay Out'!A2657,RANDBETWEEN(1,99999)),(""))</f>
        <v/>
      </c>
      <c r="I2657" s="16" t="str">
        <f>IF('Lay Out'!A2657&gt;1,'Lay Out'!B2657,"")</f>
        <v/>
      </c>
      <c r="J2657" s="16" t="str">
        <f t="shared" si="247"/>
        <v/>
      </c>
      <c r="K2657" s="16" t="str">
        <f t="shared" si="248"/>
        <v/>
      </c>
      <c r="L2657" s="16" t="str" cm="1">
        <f t="array" ref="L2657">IF(E2657="","",_xlfn.IFS(E2657=18,40,E2657=16,3,E2657=10,10))</f>
        <v/>
      </c>
      <c r="M2657" s="22" t="str">
        <f>IF(E2657=18,'Lay Out'!D2657,IF(E2657=10,'Lay Out'!D2657,IF(E2657=16,'Lay Out'!D2657,"")))</f>
        <v/>
      </c>
      <c r="N2657" s="16" t="str">
        <f>IF(K2657=1,'Lay Out'!G2657,"")</f>
        <v/>
      </c>
      <c r="O2657" s="23" t="str">
        <f>IF(K2657=1,'Lay Out'!$J$25,"")</f>
        <v/>
      </c>
      <c r="P2657">
        <f t="shared" si="249"/>
        <v>90646</v>
      </c>
      <c r="Q2657" s="16" t="str">
        <f>IF(K2657=1,'Lay Out'!F2657,"")</f>
        <v/>
      </c>
    </row>
    <row r="2658" spans="1:17" ht="14.4">
      <c r="A2658" t="str">
        <f>IF(C2658="no",_xlfn.XLOOKUP(D2658,'BASE BANCOS'!B:B,'BASE BANCOS'!C:C,"",0,1),IF(C2658&gt;2,_xlfn.XLOOKUP(D2658,'BASE BANCOS'!A:A,'BASE BANCOS'!C:C,"",0,1),""))</f>
        <v/>
      </c>
      <c r="B2658" s="16" t="str">
        <f>_xlfn.XLOOKUP(A2658,'BASE BANCOS'!C:C,'BASE BANCOS'!B:B,"",0,1)</f>
        <v/>
      </c>
      <c r="C2658" t="str">
        <f t="shared" si="251"/>
        <v/>
      </c>
      <c r="D2658" s="16">
        <f t="shared" si="250"/>
        <v>0</v>
      </c>
      <c r="E2658" t="str">
        <f t="shared" si="246"/>
        <v/>
      </c>
      <c r="F2658" s="21" t="str">
        <f>IF('Lay Out'!A2658&gt;1,'Lay Out'!C2658,"")</f>
        <v/>
      </c>
      <c r="G2658">
        <f>'Lay Out'!E2658</f>
        <v>0</v>
      </c>
      <c r="H2658" s="16" t="str">
        <f ca="1">IF('Lay Out'!A2658&gt;3,CONCATENATE('Lay Out'!A2658,RANDBETWEEN(1,99999)),(""))</f>
        <v/>
      </c>
      <c r="I2658" s="16" t="str">
        <f>IF('Lay Out'!A2658&gt;1,'Lay Out'!B2658,"")</f>
        <v/>
      </c>
      <c r="J2658" s="16" t="str">
        <f t="shared" si="247"/>
        <v/>
      </c>
      <c r="K2658" s="16" t="str">
        <f t="shared" si="248"/>
        <v/>
      </c>
      <c r="L2658" s="16" t="str" cm="1">
        <f t="array" ref="L2658">IF(E2658="","",_xlfn.IFS(E2658=18,40,E2658=16,3,E2658=10,10))</f>
        <v/>
      </c>
      <c r="M2658" s="22" t="str">
        <f>IF(E2658=18,'Lay Out'!D2658,IF(E2658=10,'Lay Out'!D2658,IF(E2658=16,'Lay Out'!D2658,"")))</f>
        <v/>
      </c>
      <c r="N2658" s="16" t="str">
        <f>IF(K2658=1,'Lay Out'!G2658,"")</f>
        <v/>
      </c>
      <c r="O2658" s="23" t="str">
        <f>IF(K2658=1,'Lay Out'!$J$25,"")</f>
        <v/>
      </c>
      <c r="P2658">
        <f t="shared" si="249"/>
        <v>90646</v>
      </c>
      <c r="Q2658" s="16" t="str">
        <f>IF(K2658=1,'Lay Out'!F2658,"")</f>
        <v/>
      </c>
    </row>
    <row r="2659" spans="1:17" ht="14.4">
      <c r="A2659" t="str">
        <f>IF(C2659="no",_xlfn.XLOOKUP(D2659,'BASE BANCOS'!B:B,'BASE BANCOS'!C:C,"",0,1),IF(C2659&gt;2,_xlfn.XLOOKUP(D2659,'BASE BANCOS'!A:A,'BASE BANCOS'!C:C,"",0,1),""))</f>
        <v/>
      </c>
      <c r="B2659" s="16" t="str">
        <f>_xlfn.XLOOKUP(A2659,'BASE BANCOS'!C:C,'BASE BANCOS'!B:B,"",0,1)</f>
        <v/>
      </c>
      <c r="C2659" t="str">
        <f t="shared" si="251"/>
        <v/>
      </c>
      <c r="D2659" s="16">
        <f t="shared" si="250"/>
        <v>0</v>
      </c>
      <c r="E2659" t="str">
        <f t="shared" si="246"/>
        <v/>
      </c>
      <c r="F2659" s="21" t="str">
        <f>IF('Lay Out'!A2659&gt;1,'Lay Out'!C2659,"")</f>
        <v/>
      </c>
      <c r="G2659">
        <f>'Lay Out'!E2659</f>
        <v>0</v>
      </c>
      <c r="H2659" s="16" t="str">
        <f ca="1">IF('Lay Out'!A2659&gt;3,CONCATENATE('Lay Out'!A2659,RANDBETWEEN(1,99999)),(""))</f>
        <v/>
      </c>
      <c r="I2659" s="16" t="str">
        <f>IF('Lay Out'!A2659&gt;1,'Lay Out'!B2659,"")</f>
        <v/>
      </c>
      <c r="J2659" s="16" t="str">
        <f t="shared" si="247"/>
        <v/>
      </c>
      <c r="K2659" s="16" t="str">
        <f t="shared" si="248"/>
        <v/>
      </c>
      <c r="L2659" s="16" t="str" cm="1">
        <f t="array" ref="L2659">IF(E2659="","",_xlfn.IFS(E2659=18,40,E2659=16,3,E2659=10,10))</f>
        <v/>
      </c>
      <c r="M2659" s="22" t="str">
        <f>IF(E2659=18,'Lay Out'!D2659,IF(E2659=10,'Lay Out'!D2659,IF(E2659=16,'Lay Out'!D2659,"")))</f>
        <v/>
      </c>
      <c r="N2659" s="16" t="str">
        <f>IF(K2659=1,'Lay Out'!G2659,"")</f>
        <v/>
      </c>
      <c r="O2659" s="23" t="str">
        <f>IF(K2659=1,'Lay Out'!$J$25,"")</f>
        <v/>
      </c>
      <c r="P2659">
        <f t="shared" si="249"/>
        <v>90646</v>
      </c>
      <c r="Q2659" s="16" t="str">
        <f>IF(K2659=1,'Lay Out'!F2659,"")</f>
        <v/>
      </c>
    </row>
    <row r="2660" spans="1:17" ht="14.4">
      <c r="A2660" t="str">
        <f>IF(C2660="no",_xlfn.XLOOKUP(D2660,'BASE BANCOS'!B:B,'BASE BANCOS'!C:C,"",0,1),IF(C2660&gt;2,_xlfn.XLOOKUP(D2660,'BASE BANCOS'!A:A,'BASE BANCOS'!C:C,"",0,1),""))</f>
        <v/>
      </c>
      <c r="B2660" s="16" t="str">
        <f>_xlfn.XLOOKUP(A2660,'BASE BANCOS'!C:C,'BASE BANCOS'!B:B,"",0,1)</f>
        <v/>
      </c>
      <c r="C2660" t="str">
        <f t="shared" si="251"/>
        <v/>
      </c>
      <c r="D2660" s="16">
        <f t="shared" si="250"/>
        <v>0</v>
      </c>
      <c r="E2660" t="str">
        <f t="shared" si="246"/>
        <v/>
      </c>
      <c r="F2660" s="21" t="str">
        <f>IF('Lay Out'!A2660&gt;1,'Lay Out'!C2660,"")</f>
        <v/>
      </c>
      <c r="G2660">
        <f>'Lay Out'!E2660</f>
        <v>0</v>
      </c>
      <c r="H2660" s="16" t="str">
        <f ca="1">IF('Lay Out'!A2660&gt;3,CONCATENATE('Lay Out'!A2660,RANDBETWEEN(1,99999)),(""))</f>
        <v/>
      </c>
      <c r="I2660" s="16" t="str">
        <f>IF('Lay Out'!A2660&gt;1,'Lay Out'!B2660,"")</f>
        <v/>
      </c>
      <c r="J2660" s="16" t="str">
        <f t="shared" si="247"/>
        <v/>
      </c>
      <c r="K2660" s="16" t="str">
        <f t="shared" si="248"/>
        <v/>
      </c>
      <c r="L2660" s="16" t="str" cm="1">
        <f t="array" ref="L2660">IF(E2660="","",_xlfn.IFS(E2660=18,40,E2660=16,3,E2660=10,10))</f>
        <v/>
      </c>
      <c r="M2660" s="22" t="str">
        <f>IF(E2660=18,'Lay Out'!D2660,IF(E2660=10,'Lay Out'!D2660,IF(E2660=16,'Lay Out'!D2660,"")))</f>
        <v/>
      </c>
      <c r="N2660" s="16" t="str">
        <f>IF(K2660=1,'Lay Out'!G2660,"")</f>
        <v/>
      </c>
      <c r="O2660" s="23" t="str">
        <f>IF(K2660=1,'Lay Out'!$J$25,"")</f>
        <v/>
      </c>
      <c r="P2660">
        <f t="shared" si="249"/>
        <v>90646</v>
      </c>
      <c r="Q2660" s="16" t="str">
        <f>IF(K2660=1,'Lay Out'!F2660,"")</f>
        <v/>
      </c>
    </row>
    <row r="2661" spans="1:17" ht="14.4">
      <c r="A2661" t="str">
        <f>IF(C2661="no",_xlfn.XLOOKUP(D2661,'BASE BANCOS'!B:B,'BASE BANCOS'!C:C,"",0,1),IF(C2661&gt;2,_xlfn.XLOOKUP(D2661,'BASE BANCOS'!A:A,'BASE BANCOS'!C:C,"",0,1),""))</f>
        <v/>
      </c>
      <c r="B2661" s="16" t="str">
        <f>_xlfn.XLOOKUP(A2661,'BASE BANCOS'!C:C,'BASE BANCOS'!B:B,"",0,1)</f>
        <v/>
      </c>
      <c r="C2661" t="str">
        <f t="shared" si="251"/>
        <v/>
      </c>
      <c r="D2661" s="16">
        <f t="shared" si="250"/>
        <v>0</v>
      </c>
      <c r="E2661" t="str">
        <f t="shared" si="246"/>
        <v/>
      </c>
      <c r="F2661" s="21" t="str">
        <f>IF('Lay Out'!A2661&gt;1,'Lay Out'!C2661,"")</f>
        <v/>
      </c>
      <c r="G2661">
        <f>'Lay Out'!E2661</f>
        <v>0</v>
      </c>
      <c r="H2661" s="16" t="str">
        <f ca="1">IF('Lay Out'!A2661&gt;3,CONCATENATE('Lay Out'!A2661,RANDBETWEEN(1,99999)),(""))</f>
        <v/>
      </c>
      <c r="I2661" s="16" t="str">
        <f>IF('Lay Out'!A2661&gt;1,'Lay Out'!B2661,"")</f>
        <v/>
      </c>
      <c r="J2661" s="16" t="str">
        <f t="shared" si="247"/>
        <v/>
      </c>
      <c r="K2661" s="16" t="str">
        <f t="shared" si="248"/>
        <v/>
      </c>
      <c r="L2661" s="16" t="str" cm="1">
        <f t="array" ref="L2661">IF(E2661="","",_xlfn.IFS(E2661=18,40,E2661=16,3,E2661=10,10))</f>
        <v/>
      </c>
      <c r="M2661" s="22" t="str">
        <f>IF(E2661=18,'Lay Out'!D2661,IF(E2661=10,'Lay Out'!D2661,IF(E2661=16,'Lay Out'!D2661,"")))</f>
        <v/>
      </c>
      <c r="N2661" s="16" t="str">
        <f>IF(K2661=1,'Lay Out'!G2661,"")</f>
        <v/>
      </c>
      <c r="O2661" s="23" t="str">
        <f>IF(K2661=1,'Lay Out'!$J$25,"")</f>
        <v/>
      </c>
      <c r="P2661">
        <f t="shared" si="249"/>
        <v>90646</v>
      </c>
      <c r="Q2661" s="16" t="str">
        <f>IF(K2661=1,'Lay Out'!F2661,"")</f>
        <v/>
      </c>
    </row>
    <row r="2662" spans="1:17" ht="14.4">
      <c r="A2662" t="str">
        <f>IF(C2662="no",_xlfn.XLOOKUP(D2662,'BASE BANCOS'!B:B,'BASE BANCOS'!C:C,"",0,1),IF(C2662&gt;2,_xlfn.XLOOKUP(D2662,'BASE BANCOS'!A:A,'BASE BANCOS'!C:C,"",0,1),""))</f>
        <v/>
      </c>
      <c r="B2662" s="16" t="str">
        <f>_xlfn.XLOOKUP(A2662,'BASE BANCOS'!C:C,'BASE BANCOS'!B:B,"",0,1)</f>
        <v/>
      </c>
      <c r="C2662" t="str">
        <f t="shared" si="251"/>
        <v/>
      </c>
      <c r="D2662" s="16">
        <f t="shared" si="250"/>
        <v>0</v>
      </c>
      <c r="E2662" t="str">
        <f t="shared" si="246"/>
        <v/>
      </c>
      <c r="F2662" s="21" t="str">
        <f>IF('Lay Out'!A2662&gt;1,'Lay Out'!C2662,"")</f>
        <v/>
      </c>
      <c r="G2662">
        <f>'Lay Out'!E2662</f>
        <v>0</v>
      </c>
      <c r="H2662" s="16" t="str">
        <f ca="1">IF('Lay Out'!A2662&gt;3,CONCATENATE('Lay Out'!A2662,RANDBETWEEN(1,99999)),(""))</f>
        <v/>
      </c>
      <c r="I2662" s="16" t="str">
        <f>IF('Lay Out'!A2662&gt;1,'Lay Out'!B2662,"")</f>
        <v/>
      </c>
      <c r="J2662" s="16" t="str">
        <f t="shared" si="247"/>
        <v/>
      </c>
      <c r="K2662" s="16" t="str">
        <f t="shared" si="248"/>
        <v/>
      </c>
      <c r="L2662" s="16" t="str" cm="1">
        <f t="array" ref="L2662">IF(E2662="","",_xlfn.IFS(E2662=18,40,E2662=16,3,E2662=10,10))</f>
        <v/>
      </c>
      <c r="M2662" s="22" t="str">
        <f>IF(E2662=18,'Lay Out'!D2662,IF(E2662=10,'Lay Out'!D2662,IF(E2662=16,'Lay Out'!D2662,"")))</f>
        <v/>
      </c>
      <c r="N2662" s="16" t="str">
        <f>IF(K2662=1,'Lay Out'!G2662,"")</f>
        <v/>
      </c>
      <c r="O2662" s="23" t="str">
        <f>IF(K2662=1,'Lay Out'!$J$25,"")</f>
        <v/>
      </c>
      <c r="P2662">
        <f t="shared" si="249"/>
        <v>90646</v>
      </c>
      <c r="Q2662" s="16" t="str">
        <f>IF(K2662=1,'Lay Out'!F2662,"")</f>
        <v/>
      </c>
    </row>
    <row r="2663" spans="1:17" ht="14.4">
      <c r="A2663" t="str">
        <f>IF(C2663="no",_xlfn.XLOOKUP(D2663,'BASE BANCOS'!B:B,'BASE BANCOS'!C:C,"",0,1),IF(C2663&gt;2,_xlfn.XLOOKUP(D2663,'BASE BANCOS'!A:A,'BASE BANCOS'!C:C,"",0,1),""))</f>
        <v/>
      </c>
      <c r="B2663" s="16" t="str">
        <f>_xlfn.XLOOKUP(A2663,'BASE BANCOS'!C:C,'BASE BANCOS'!B:B,"",0,1)</f>
        <v/>
      </c>
      <c r="C2663" t="str">
        <f t="shared" si="251"/>
        <v/>
      </c>
      <c r="D2663" s="16">
        <f t="shared" si="250"/>
        <v>0</v>
      </c>
      <c r="E2663" t="str">
        <f t="shared" si="246"/>
        <v/>
      </c>
      <c r="F2663" s="21" t="str">
        <f>IF('Lay Out'!A2663&gt;1,'Lay Out'!C2663,"")</f>
        <v/>
      </c>
      <c r="G2663">
        <f>'Lay Out'!E2663</f>
        <v>0</v>
      </c>
      <c r="H2663" s="16" t="str">
        <f ca="1">IF('Lay Out'!A2663&gt;3,CONCATENATE('Lay Out'!A2663,RANDBETWEEN(1,99999)),(""))</f>
        <v/>
      </c>
      <c r="I2663" s="16" t="str">
        <f>IF('Lay Out'!A2663&gt;1,'Lay Out'!B2663,"")</f>
        <v/>
      </c>
      <c r="J2663" s="16" t="str">
        <f t="shared" si="247"/>
        <v/>
      </c>
      <c r="K2663" s="16" t="str">
        <f t="shared" si="248"/>
        <v/>
      </c>
      <c r="L2663" s="16" t="str" cm="1">
        <f t="array" ref="L2663">IF(E2663="","",_xlfn.IFS(E2663=18,40,E2663=16,3,E2663=10,10))</f>
        <v/>
      </c>
      <c r="M2663" s="22" t="str">
        <f>IF(E2663=18,'Lay Out'!D2663,IF(E2663=10,'Lay Out'!D2663,IF(E2663=16,'Lay Out'!D2663,"")))</f>
        <v/>
      </c>
      <c r="N2663" s="16" t="str">
        <f>IF(K2663=1,'Lay Out'!G2663,"")</f>
        <v/>
      </c>
      <c r="O2663" s="23" t="str">
        <f>IF(K2663=1,'Lay Out'!$J$25,"")</f>
        <v/>
      </c>
      <c r="P2663">
        <f t="shared" si="249"/>
        <v>90646</v>
      </c>
      <c r="Q2663" s="16" t="str">
        <f>IF(K2663=1,'Lay Out'!F2663,"")</f>
        <v/>
      </c>
    </row>
    <row r="2664" spans="1:17" ht="14.4">
      <c r="A2664" t="str">
        <f>IF(C2664="no",_xlfn.XLOOKUP(D2664,'BASE BANCOS'!B:B,'BASE BANCOS'!C:C,"",0,1),IF(C2664&gt;2,_xlfn.XLOOKUP(D2664,'BASE BANCOS'!A:A,'BASE BANCOS'!C:C,"",0,1),""))</f>
        <v/>
      </c>
      <c r="B2664" s="16" t="str">
        <f>_xlfn.XLOOKUP(A2664,'BASE BANCOS'!C:C,'BASE BANCOS'!B:B,"",0,1)</f>
        <v/>
      </c>
      <c r="C2664" t="str">
        <f t="shared" si="251"/>
        <v/>
      </c>
      <c r="D2664" s="16">
        <f t="shared" si="250"/>
        <v>0</v>
      </c>
      <c r="E2664" t="str">
        <f t="shared" si="246"/>
        <v/>
      </c>
      <c r="F2664" s="21" t="str">
        <f>IF('Lay Out'!A2664&gt;1,'Lay Out'!C2664,"")</f>
        <v/>
      </c>
      <c r="G2664">
        <f>'Lay Out'!E2664</f>
        <v>0</v>
      </c>
      <c r="H2664" s="16" t="str">
        <f ca="1">IF('Lay Out'!A2664&gt;3,CONCATENATE('Lay Out'!A2664,RANDBETWEEN(1,99999)),(""))</f>
        <v/>
      </c>
      <c r="I2664" s="16" t="str">
        <f>IF('Lay Out'!A2664&gt;1,'Lay Out'!B2664,"")</f>
        <v/>
      </c>
      <c r="J2664" s="16" t="str">
        <f t="shared" si="247"/>
        <v/>
      </c>
      <c r="K2664" s="16" t="str">
        <f t="shared" si="248"/>
        <v/>
      </c>
      <c r="L2664" s="16" t="str" cm="1">
        <f t="array" ref="L2664">IF(E2664="","",_xlfn.IFS(E2664=18,40,E2664=16,3,E2664=10,10))</f>
        <v/>
      </c>
      <c r="M2664" s="22" t="str">
        <f>IF(E2664=18,'Lay Out'!D2664,IF(E2664=10,'Lay Out'!D2664,IF(E2664=16,'Lay Out'!D2664,"")))</f>
        <v/>
      </c>
      <c r="N2664" s="16" t="str">
        <f>IF(K2664=1,'Lay Out'!G2664,"")</f>
        <v/>
      </c>
      <c r="O2664" s="23" t="str">
        <f>IF(K2664=1,'Lay Out'!$J$25,"")</f>
        <v/>
      </c>
      <c r="P2664">
        <f t="shared" si="249"/>
        <v>90646</v>
      </c>
      <c r="Q2664" s="16" t="str">
        <f>IF(K2664=1,'Lay Out'!F2664,"")</f>
        <v/>
      </c>
    </row>
    <row r="2665" spans="1:17" ht="14.4">
      <c r="A2665" t="str">
        <f>IF(C2665="no",_xlfn.XLOOKUP(D2665,'BASE BANCOS'!B:B,'BASE BANCOS'!C:C,"",0,1),IF(C2665&gt;2,_xlfn.XLOOKUP(D2665,'BASE BANCOS'!A:A,'BASE BANCOS'!C:C,"",0,1),""))</f>
        <v/>
      </c>
      <c r="B2665" s="16" t="str">
        <f>_xlfn.XLOOKUP(A2665,'BASE BANCOS'!C:C,'BASE BANCOS'!B:B,"",0,1)</f>
        <v/>
      </c>
      <c r="C2665" t="str">
        <f t="shared" si="251"/>
        <v/>
      </c>
      <c r="D2665" s="16">
        <f t="shared" si="250"/>
        <v>0</v>
      </c>
      <c r="E2665" t="str">
        <f t="shared" si="246"/>
        <v/>
      </c>
      <c r="F2665" s="21" t="str">
        <f>IF('Lay Out'!A2665&gt;1,'Lay Out'!C2665,"")</f>
        <v/>
      </c>
      <c r="G2665">
        <f>'Lay Out'!E2665</f>
        <v>0</v>
      </c>
      <c r="H2665" s="16" t="str">
        <f ca="1">IF('Lay Out'!A2665&gt;3,CONCATENATE('Lay Out'!A2665,RANDBETWEEN(1,99999)),(""))</f>
        <v/>
      </c>
      <c r="I2665" s="16" t="str">
        <f>IF('Lay Out'!A2665&gt;1,'Lay Out'!B2665,"")</f>
        <v/>
      </c>
      <c r="J2665" s="16" t="str">
        <f t="shared" si="247"/>
        <v/>
      </c>
      <c r="K2665" s="16" t="str">
        <f t="shared" si="248"/>
        <v/>
      </c>
      <c r="L2665" s="16" t="str" cm="1">
        <f t="array" ref="L2665">IF(E2665="","",_xlfn.IFS(E2665=18,40,E2665=16,3,E2665=10,10))</f>
        <v/>
      </c>
      <c r="M2665" s="22" t="str">
        <f>IF(E2665=18,'Lay Out'!D2665,IF(E2665=10,'Lay Out'!D2665,IF(E2665=16,'Lay Out'!D2665,"")))</f>
        <v/>
      </c>
      <c r="N2665" s="16" t="str">
        <f>IF(K2665=1,'Lay Out'!G2665,"")</f>
        <v/>
      </c>
      <c r="O2665" s="23" t="str">
        <f>IF(K2665=1,'Lay Out'!$J$25,"")</f>
        <v/>
      </c>
      <c r="P2665">
        <f t="shared" si="249"/>
        <v>90646</v>
      </c>
      <c r="Q2665" s="16" t="str">
        <f>IF(K2665=1,'Lay Out'!F2665,"")</f>
        <v/>
      </c>
    </row>
    <row r="2666" spans="1:17" ht="14.4">
      <c r="A2666" t="str">
        <f>IF(C2666="no",_xlfn.XLOOKUP(D2666,'BASE BANCOS'!B:B,'BASE BANCOS'!C:C,"",0,1),IF(C2666&gt;2,_xlfn.XLOOKUP(D2666,'BASE BANCOS'!A:A,'BASE BANCOS'!C:C,"",0,1),""))</f>
        <v/>
      </c>
      <c r="B2666" s="16" t="str">
        <f>_xlfn.XLOOKUP(A2666,'BASE BANCOS'!C:C,'BASE BANCOS'!B:B,"",0,1)</f>
        <v/>
      </c>
      <c r="C2666" t="str">
        <f t="shared" si="251"/>
        <v/>
      </c>
      <c r="D2666" s="16">
        <f t="shared" si="250"/>
        <v>0</v>
      </c>
      <c r="E2666" t="str">
        <f t="shared" si="246"/>
        <v/>
      </c>
      <c r="F2666" s="21" t="str">
        <f>IF('Lay Out'!A2666&gt;1,'Lay Out'!C2666,"")</f>
        <v/>
      </c>
      <c r="G2666">
        <f>'Lay Out'!E2666</f>
        <v>0</v>
      </c>
      <c r="H2666" s="16" t="str">
        <f ca="1">IF('Lay Out'!A2666&gt;3,CONCATENATE('Lay Out'!A2666,RANDBETWEEN(1,99999)),(""))</f>
        <v/>
      </c>
      <c r="I2666" s="16" t="str">
        <f>IF('Lay Out'!A2666&gt;1,'Lay Out'!B2666,"")</f>
        <v/>
      </c>
      <c r="J2666" s="16" t="str">
        <f t="shared" si="247"/>
        <v/>
      </c>
      <c r="K2666" s="16" t="str">
        <f t="shared" si="248"/>
        <v/>
      </c>
      <c r="L2666" s="16" t="str" cm="1">
        <f t="array" ref="L2666">IF(E2666="","",_xlfn.IFS(E2666=18,40,E2666=16,3,E2666=10,10))</f>
        <v/>
      </c>
      <c r="M2666" s="22" t="str">
        <f>IF(E2666=18,'Lay Out'!D2666,IF(E2666=10,'Lay Out'!D2666,IF(E2666=16,'Lay Out'!D2666,"")))</f>
        <v/>
      </c>
      <c r="N2666" s="16" t="str">
        <f>IF(K2666=1,'Lay Out'!G2666,"")</f>
        <v/>
      </c>
      <c r="O2666" s="23" t="str">
        <f>IF(K2666=1,'Lay Out'!$J$25,"")</f>
        <v/>
      </c>
      <c r="P2666">
        <f t="shared" si="249"/>
        <v>90646</v>
      </c>
      <c r="Q2666" s="16" t="str">
        <f>IF(K2666=1,'Lay Out'!F2666,"")</f>
        <v/>
      </c>
    </row>
    <row r="2667" spans="1:17" ht="14.4">
      <c r="A2667" t="str">
        <f>IF(C2667="no",_xlfn.XLOOKUP(D2667,'BASE BANCOS'!B:B,'BASE BANCOS'!C:C,"",0,1),IF(C2667&gt;2,_xlfn.XLOOKUP(D2667,'BASE BANCOS'!A:A,'BASE BANCOS'!C:C,"",0,1),""))</f>
        <v/>
      </c>
      <c r="B2667" s="16" t="str">
        <f>_xlfn.XLOOKUP(A2667,'BASE BANCOS'!C:C,'BASE BANCOS'!B:B,"",0,1)</f>
        <v/>
      </c>
      <c r="C2667" t="str">
        <f t="shared" si="251"/>
        <v/>
      </c>
      <c r="D2667" s="16">
        <f t="shared" si="250"/>
        <v>0</v>
      </c>
      <c r="E2667" t="str">
        <f t="shared" si="246"/>
        <v/>
      </c>
      <c r="F2667" s="21" t="str">
        <f>IF('Lay Out'!A2667&gt;1,'Lay Out'!C2667,"")</f>
        <v/>
      </c>
      <c r="G2667">
        <f>'Lay Out'!E2667</f>
        <v>0</v>
      </c>
      <c r="H2667" s="16" t="str">
        <f ca="1">IF('Lay Out'!A2667&gt;3,CONCATENATE('Lay Out'!A2667,RANDBETWEEN(1,99999)),(""))</f>
        <v/>
      </c>
      <c r="I2667" s="16" t="str">
        <f>IF('Lay Out'!A2667&gt;1,'Lay Out'!B2667,"")</f>
        <v/>
      </c>
      <c r="J2667" s="16" t="str">
        <f t="shared" si="247"/>
        <v/>
      </c>
      <c r="K2667" s="16" t="str">
        <f t="shared" si="248"/>
        <v/>
      </c>
      <c r="L2667" s="16" t="str" cm="1">
        <f t="array" ref="L2667">IF(E2667="","",_xlfn.IFS(E2667=18,40,E2667=16,3,E2667=10,10))</f>
        <v/>
      </c>
      <c r="M2667" s="22" t="str">
        <f>IF(E2667=18,'Lay Out'!D2667,IF(E2667=10,'Lay Out'!D2667,IF(E2667=16,'Lay Out'!D2667,"")))</f>
        <v/>
      </c>
      <c r="N2667" s="16" t="str">
        <f>IF(K2667=1,'Lay Out'!G2667,"")</f>
        <v/>
      </c>
      <c r="O2667" s="23" t="str">
        <f>IF(K2667=1,'Lay Out'!$J$25,"")</f>
        <v/>
      </c>
      <c r="P2667">
        <f t="shared" si="249"/>
        <v>90646</v>
      </c>
      <c r="Q2667" s="16" t="str">
        <f>IF(K2667=1,'Lay Out'!F2667,"")</f>
        <v/>
      </c>
    </row>
    <row r="2668" spans="1:17" ht="14.4">
      <c r="A2668" t="str">
        <f>IF(C2668="no",_xlfn.XLOOKUP(D2668,'BASE BANCOS'!B:B,'BASE BANCOS'!C:C,"",0,1),IF(C2668&gt;2,_xlfn.XLOOKUP(D2668,'BASE BANCOS'!A:A,'BASE BANCOS'!C:C,"",0,1),""))</f>
        <v/>
      </c>
      <c r="B2668" s="16" t="str">
        <f>_xlfn.XLOOKUP(A2668,'BASE BANCOS'!C:C,'BASE BANCOS'!B:B,"",0,1)</f>
        <v/>
      </c>
      <c r="C2668" t="str">
        <f t="shared" si="251"/>
        <v/>
      </c>
      <c r="D2668" s="16">
        <f t="shared" si="250"/>
        <v>0</v>
      </c>
      <c r="E2668" t="str">
        <f t="shared" si="246"/>
        <v/>
      </c>
      <c r="F2668" s="21" t="str">
        <f>IF('Lay Out'!A2668&gt;1,'Lay Out'!C2668,"")</f>
        <v/>
      </c>
      <c r="G2668">
        <f>'Lay Out'!E2668</f>
        <v>0</v>
      </c>
      <c r="H2668" s="16" t="str">
        <f ca="1">IF('Lay Out'!A2668&gt;3,CONCATENATE('Lay Out'!A2668,RANDBETWEEN(1,99999)),(""))</f>
        <v/>
      </c>
      <c r="I2668" s="16" t="str">
        <f>IF('Lay Out'!A2668&gt;1,'Lay Out'!B2668,"")</f>
        <v/>
      </c>
      <c r="J2668" s="16" t="str">
        <f t="shared" si="247"/>
        <v/>
      </c>
      <c r="K2668" s="16" t="str">
        <f t="shared" si="248"/>
        <v/>
      </c>
      <c r="L2668" s="16" t="str" cm="1">
        <f t="array" ref="L2668">IF(E2668="","",_xlfn.IFS(E2668=18,40,E2668=16,3,E2668=10,10))</f>
        <v/>
      </c>
      <c r="M2668" s="22" t="str">
        <f>IF(E2668=18,'Lay Out'!D2668,IF(E2668=10,'Lay Out'!D2668,IF(E2668=16,'Lay Out'!D2668,"")))</f>
        <v/>
      </c>
      <c r="N2668" s="16" t="str">
        <f>IF(K2668=1,'Lay Out'!G2668,"")</f>
        <v/>
      </c>
      <c r="O2668" s="23" t="str">
        <f>IF(K2668=1,'Lay Out'!$J$25,"")</f>
        <v/>
      </c>
      <c r="P2668">
        <f t="shared" si="249"/>
        <v>90646</v>
      </c>
      <c r="Q2668" s="16" t="str">
        <f>IF(K2668=1,'Lay Out'!F2668,"")</f>
        <v/>
      </c>
    </row>
    <row r="2669" spans="1:17" ht="14.4">
      <c r="A2669" t="str">
        <f>IF(C2669="no",_xlfn.XLOOKUP(D2669,'BASE BANCOS'!B:B,'BASE BANCOS'!C:C,"",0,1),IF(C2669&gt;2,_xlfn.XLOOKUP(D2669,'BASE BANCOS'!A:A,'BASE BANCOS'!C:C,"",0,1),""))</f>
        <v/>
      </c>
      <c r="B2669" s="16" t="str">
        <f>_xlfn.XLOOKUP(A2669,'BASE BANCOS'!C:C,'BASE BANCOS'!B:B,"",0,1)</f>
        <v/>
      </c>
      <c r="C2669" t="str">
        <f t="shared" si="251"/>
        <v/>
      </c>
      <c r="D2669" s="16">
        <f t="shared" si="250"/>
        <v>0</v>
      </c>
      <c r="E2669" t="str">
        <f t="shared" si="246"/>
        <v/>
      </c>
      <c r="F2669" s="21" t="str">
        <f>IF('Lay Out'!A2669&gt;1,'Lay Out'!C2669,"")</f>
        <v/>
      </c>
      <c r="G2669">
        <f>'Lay Out'!E2669</f>
        <v>0</v>
      </c>
      <c r="H2669" s="16" t="str">
        <f ca="1">IF('Lay Out'!A2669&gt;3,CONCATENATE('Lay Out'!A2669,RANDBETWEEN(1,99999)),(""))</f>
        <v/>
      </c>
      <c r="I2669" s="16" t="str">
        <f>IF('Lay Out'!A2669&gt;1,'Lay Out'!B2669,"")</f>
        <v/>
      </c>
      <c r="J2669" s="16" t="str">
        <f t="shared" si="247"/>
        <v/>
      </c>
      <c r="K2669" s="16" t="str">
        <f t="shared" si="248"/>
        <v/>
      </c>
      <c r="L2669" s="16" t="str" cm="1">
        <f t="array" ref="L2669">IF(E2669="","",_xlfn.IFS(E2669=18,40,E2669=16,3,E2669=10,10))</f>
        <v/>
      </c>
      <c r="M2669" s="22" t="str">
        <f>IF(E2669=18,'Lay Out'!D2669,IF(E2669=10,'Lay Out'!D2669,IF(E2669=16,'Lay Out'!D2669,"")))</f>
        <v/>
      </c>
      <c r="N2669" s="16" t="str">
        <f>IF(K2669=1,'Lay Out'!G2669,"")</f>
        <v/>
      </c>
      <c r="O2669" s="23" t="str">
        <f>IF(K2669=1,'Lay Out'!$J$25,"")</f>
        <v/>
      </c>
      <c r="P2669">
        <f t="shared" si="249"/>
        <v>90646</v>
      </c>
      <c r="Q2669" s="16" t="str">
        <f>IF(K2669=1,'Lay Out'!F2669,"")</f>
        <v/>
      </c>
    </row>
    <row r="2670" spans="1:17" ht="14.4">
      <c r="A2670" t="str">
        <f>IF(C2670="no",_xlfn.XLOOKUP(D2670,'BASE BANCOS'!B:B,'BASE BANCOS'!C:C,"",0,1),IF(C2670&gt;2,_xlfn.XLOOKUP(D2670,'BASE BANCOS'!A:A,'BASE BANCOS'!C:C,"",0,1),""))</f>
        <v/>
      </c>
      <c r="B2670" s="16" t="str">
        <f>_xlfn.XLOOKUP(A2670,'BASE BANCOS'!C:C,'BASE BANCOS'!B:B,"",0,1)</f>
        <v/>
      </c>
      <c r="C2670" t="str">
        <f t="shared" si="251"/>
        <v/>
      </c>
      <c r="D2670" s="16">
        <f t="shared" si="250"/>
        <v>0</v>
      </c>
      <c r="E2670" t="str">
        <f t="shared" si="246"/>
        <v/>
      </c>
      <c r="F2670" s="21" t="str">
        <f>IF('Lay Out'!A2670&gt;1,'Lay Out'!C2670,"")</f>
        <v/>
      </c>
      <c r="G2670">
        <f>'Lay Out'!E2670</f>
        <v>0</v>
      </c>
      <c r="H2670" s="16" t="str">
        <f ca="1">IF('Lay Out'!A2670&gt;3,CONCATENATE('Lay Out'!A2670,RANDBETWEEN(1,99999)),(""))</f>
        <v/>
      </c>
      <c r="I2670" s="16" t="str">
        <f>IF('Lay Out'!A2670&gt;1,'Lay Out'!B2670,"")</f>
        <v/>
      </c>
      <c r="J2670" s="16" t="str">
        <f t="shared" si="247"/>
        <v/>
      </c>
      <c r="K2670" s="16" t="str">
        <f t="shared" si="248"/>
        <v/>
      </c>
      <c r="L2670" s="16" t="str" cm="1">
        <f t="array" ref="L2670">IF(E2670="","",_xlfn.IFS(E2670=18,40,E2670=16,3,E2670=10,10))</f>
        <v/>
      </c>
      <c r="M2670" s="22" t="str">
        <f>IF(E2670=18,'Lay Out'!D2670,IF(E2670=10,'Lay Out'!D2670,IF(E2670=16,'Lay Out'!D2670,"")))</f>
        <v/>
      </c>
      <c r="N2670" s="16" t="str">
        <f>IF(K2670=1,'Lay Out'!G2670,"")</f>
        <v/>
      </c>
      <c r="O2670" s="23" t="str">
        <f>IF(K2670=1,'Lay Out'!$J$25,"")</f>
        <v/>
      </c>
      <c r="P2670">
        <f t="shared" si="249"/>
        <v>90646</v>
      </c>
      <c r="Q2670" s="16" t="str">
        <f>IF(K2670=1,'Lay Out'!F2670,"")</f>
        <v/>
      </c>
    </row>
    <row r="2671" spans="1:17" ht="14.4">
      <c r="A2671" t="str">
        <f>IF(C2671="no",_xlfn.XLOOKUP(D2671,'BASE BANCOS'!B:B,'BASE BANCOS'!C:C,"",0,1),IF(C2671&gt;2,_xlfn.XLOOKUP(D2671,'BASE BANCOS'!A:A,'BASE BANCOS'!C:C,"",0,1),""))</f>
        <v/>
      </c>
      <c r="B2671" s="16" t="str">
        <f>_xlfn.XLOOKUP(A2671,'BASE BANCOS'!C:C,'BASE BANCOS'!B:B,"",0,1)</f>
        <v/>
      </c>
      <c r="C2671" t="str">
        <f t="shared" si="251"/>
        <v/>
      </c>
      <c r="D2671" s="16">
        <f t="shared" si="250"/>
        <v>0</v>
      </c>
      <c r="E2671" t="str">
        <f t="shared" si="246"/>
        <v/>
      </c>
      <c r="F2671" s="21" t="str">
        <f>IF('Lay Out'!A2671&gt;1,'Lay Out'!C2671,"")</f>
        <v/>
      </c>
      <c r="G2671">
        <f>'Lay Out'!E2671</f>
        <v>0</v>
      </c>
      <c r="H2671" s="16" t="str">
        <f ca="1">IF('Lay Out'!A2671&gt;3,CONCATENATE('Lay Out'!A2671,RANDBETWEEN(1,99999)),(""))</f>
        <v/>
      </c>
      <c r="I2671" s="16" t="str">
        <f>IF('Lay Out'!A2671&gt;1,'Lay Out'!B2671,"")</f>
        <v/>
      </c>
      <c r="J2671" s="16" t="str">
        <f t="shared" si="247"/>
        <v/>
      </c>
      <c r="K2671" s="16" t="str">
        <f t="shared" si="248"/>
        <v/>
      </c>
      <c r="L2671" s="16" t="str" cm="1">
        <f t="array" ref="L2671">IF(E2671="","",_xlfn.IFS(E2671=18,40,E2671=16,3,E2671=10,10))</f>
        <v/>
      </c>
      <c r="M2671" s="22" t="str">
        <f>IF(E2671=18,'Lay Out'!D2671,IF(E2671=10,'Lay Out'!D2671,IF(E2671=16,'Lay Out'!D2671,"")))</f>
        <v/>
      </c>
      <c r="N2671" s="16" t="str">
        <f>IF(K2671=1,'Lay Out'!G2671,"")</f>
        <v/>
      </c>
      <c r="O2671" s="23" t="str">
        <f>IF(K2671=1,'Lay Out'!$J$25,"")</f>
        <v/>
      </c>
      <c r="P2671">
        <f t="shared" si="249"/>
        <v>90646</v>
      </c>
      <c r="Q2671" s="16" t="str">
        <f>IF(K2671=1,'Lay Out'!F2671,"")</f>
        <v/>
      </c>
    </row>
    <row r="2672" spans="1:17" ht="14.4">
      <c r="A2672" t="str">
        <f>IF(C2672="no",_xlfn.XLOOKUP(D2672,'BASE BANCOS'!B:B,'BASE BANCOS'!C:C,"",0,1),IF(C2672&gt;2,_xlfn.XLOOKUP(D2672,'BASE BANCOS'!A:A,'BASE BANCOS'!C:C,"",0,1),""))</f>
        <v/>
      </c>
      <c r="B2672" s="16" t="str">
        <f>_xlfn.XLOOKUP(A2672,'BASE BANCOS'!C:C,'BASE BANCOS'!B:B,"",0,1)</f>
        <v/>
      </c>
      <c r="C2672" t="str">
        <f t="shared" si="251"/>
        <v/>
      </c>
      <c r="D2672" s="16">
        <f t="shared" si="250"/>
        <v>0</v>
      </c>
      <c r="E2672" t="str">
        <f t="shared" si="246"/>
        <v/>
      </c>
      <c r="F2672" s="21" t="str">
        <f>IF('Lay Out'!A2672&gt;1,'Lay Out'!C2672,"")</f>
        <v/>
      </c>
      <c r="G2672">
        <f>'Lay Out'!E2672</f>
        <v>0</v>
      </c>
      <c r="H2672" s="16" t="str">
        <f ca="1">IF('Lay Out'!A2672&gt;3,CONCATENATE('Lay Out'!A2672,RANDBETWEEN(1,99999)),(""))</f>
        <v/>
      </c>
      <c r="I2672" s="16" t="str">
        <f>IF('Lay Out'!A2672&gt;1,'Lay Out'!B2672,"")</f>
        <v/>
      </c>
      <c r="J2672" s="16" t="str">
        <f t="shared" si="247"/>
        <v/>
      </c>
      <c r="K2672" s="16" t="str">
        <f t="shared" si="248"/>
        <v/>
      </c>
      <c r="L2672" s="16" t="str" cm="1">
        <f t="array" ref="L2672">IF(E2672="","",_xlfn.IFS(E2672=18,40,E2672=16,3,E2672=10,10))</f>
        <v/>
      </c>
      <c r="M2672" s="22" t="str">
        <f>IF(E2672=18,'Lay Out'!D2672,IF(E2672=10,'Lay Out'!D2672,IF(E2672=16,'Lay Out'!D2672,"")))</f>
        <v/>
      </c>
      <c r="N2672" s="16" t="str">
        <f>IF(K2672=1,'Lay Out'!G2672,"")</f>
        <v/>
      </c>
      <c r="O2672" s="23" t="str">
        <f>IF(K2672=1,'Lay Out'!$J$25,"")</f>
        <v/>
      </c>
      <c r="P2672">
        <f t="shared" si="249"/>
        <v>90646</v>
      </c>
      <c r="Q2672" s="16" t="str">
        <f>IF(K2672=1,'Lay Out'!F2672,"")</f>
        <v/>
      </c>
    </row>
    <row r="2673" spans="1:17" ht="14.4">
      <c r="A2673" t="str">
        <f>IF(C2673="no",_xlfn.XLOOKUP(D2673,'BASE BANCOS'!B:B,'BASE BANCOS'!C:C,"",0,1),IF(C2673&gt;2,_xlfn.XLOOKUP(D2673,'BASE BANCOS'!A:A,'BASE BANCOS'!C:C,"",0,1),""))</f>
        <v/>
      </c>
      <c r="B2673" s="16" t="str">
        <f>_xlfn.XLOOKUP(A2673,'BASE BANCOS'!C:C,'BASE BANCOS'!B:B,"",0,1)</f>
        <v/>
      </c>
      <c r="C2673" t="str">
        <f t="shared" si="251"/>
        <v/>
      </c>
      <c r="D2673" s="16">
        <f t="shared" si="250"/>
        <v>0</v>
      </c>
      <c r="E2673" t="str">
        <f t="shared" si="246"/>
        <v/>
      </c>
      <c r="F2673" s="21" t="str">
        <f>IF('Lay Out'!A2673&gt;1,'Lay Out'!C2673,"")</f>
        <v/>
      </c>
      <c r="G2673">
        <f>'Lay Out'!E2673</f>
        <v>0</v>
      </c>
      <c r="H2673" s="16" t="str">
        <f ca="1">IF('Lay Out'!A2673&gt;3,CONCATENATE('Lay Out'!A2673,RANDBETWEEN(1,99999)),(""))</f>
        <v/>
      </c>
      <c r="I2673" s="16" t="str">
        <f>IF('Lay Out'!A2673&gt;1,'Lay Out'!B2673,"")</f>
        <v/>
      </c>
      <c r="J2673" s="16" t="str">
        <f t="shared" si="247"/>
        <v/>
      </c>
      <c r="K2673" s="16" t="str">
        <f t="shared" si="248"/>
        <v/>
      </c>
      <c r="L2673" s="16" t="str" cm="1">
        <f t="array" ref="L2673">IF(E2673="","",_xlfn.IFS(E2673=18,40,E2673=16,3,E2673=10,10))</f>
        <v/>
      </c>
      <c r="M2673" s="22" t="str">
        <f>IF(E2673=18,'Lay Out'!D2673,IF(E2673=10,'Lay Out'!D2673,IF(E2673=16,'Lay Out'!D2673,"")))</f>
        <v/>
      </c>
      <c r="N2673" s="16" t="str">
        <f>IF(K2673=1,'Lay Out'!G2673,"")</f>
        <v/>
      </c>
      <c r="O2673" s="23" t="str">
        <f>IF(K2673=1,'Lay Out'!$J$25,"")</f>
        <v/>
      </c>
      <c r="P2673">
        <f t="shared" si="249"/>
        <v>90646</v>
      </c>
      <c r="Q2673" s="16" t="str">
        <f>IF(K2673=1,'Lay Out'!F2673,"")</f>
        <v/>
      </c>
    </row>
    <row r="2674" spans="1:17" ht="14.4">
      <c r="A2674" t="str">
        <f>IF(C2674="no",_xlfn.XLOOKUP(D2674,'BASE BANCOS'!B:B,'BASE BANCOS'!C:C,"",0,1),IF(C2674&gt;2,_xlfn.XLOOKUP(D2674,'BASE BANCOS'!A:A,'BASE BANCOS'!C:C,"",0,1),""))</f>
        <v/>
      </c>
      <c r="B2674" s="16" t="str">
        <f>_xlfn.XLOOKUP(A2674,'BASE BANCOS'!C:C,'BASE BANCOS'!B:B,"",0,1)</f>
        <v/>
      </c>
      <c r="C2674" t="str">
        <f t="shared" si="251"/>
        <v/>
      </c>
      <c r="D2674" s="16">
        <f t="shared" si="250"/>
        <v>0</v>
      </c>
      <c r="E2674" t="str">
        <f t="shared" si="246"/>
        <v/>
      </c>
      <c r="F2674" s="21" t="str">
        <f>IF('Lay Out'!A2674&gt;1,'Lay Out'!C2674,"")</f>
        <v/>
      </c>
      <c r="G2674">
        <f>'Lay Out'!E2674</f>
        <v>0</v>
      </c>
      <c r="H2674" s="16" t="str">
        <f ca="1">IF('Lay Out'!A2674&gt;3,CONCATENATE('Lay Out'!A2674,RANDBETWEEN(1,99999)),(""))</f>
        <v/>
      </c>
      <c r="I2674" s="16" t="str">
        <f>IF('Lay Out'!A2674&gt;1,'Lay Out'!B2674,"")</f>
        <v/>
      </c>
      <c r="J2674" s="16" t="str">
        <f t="shared" si="247"/>
        <v/>
      </c>
      <c r="K2674" s="16" t="str">
        <f t="shared" si="248"/>
        <v/>
      </c>
      <c r="L2674" s="16" t="str" cm="1">
        <f t="array" ref="L2674">IF(E2674="","",_xlfn.IFS(E2674=18,40,E2674=16,3,E2674=10,10))</f>
        <v/>
      </c>
      <c r="M2674" s="22" t="str">
        <f>IF(E2674=18,'Lay Out'!D2674,IF(E2674=10,'Lay Out'!D2674,IF(E2674=16,'Lay Out'!D2674,"")))</f>
        <v/>
      </c>
      <c r="N2674" s="16" t="str">
        <f>IF(K2674=1,'Lay Out'!G2674,"")</f>
        <v/>
      </c>
      <c r="O2674" s="23" t="str">
        <f>IF(K2674=1,'Lay Out'!$J$25,"")</f>
        <v/>
      </c>
      <c r="P2674">
        <f t="shared" si="249"/>
        <v>90646</v>
      </c>
      <c r="Q2674" s="16" t="str">
        <f>IF(K2674=1,'Lay Out'!F2674,"")</f>
        <v/>
      </c>
    </row>
    <row r="2675" spans="1:17" ht="14.4">
      <c r="A2675" t="str">
        <f>IF(C2675="no",_xlfn.XLOOKUP(D2675,'BASE BANCOS'!B:B,'BASE BANCOS'!C:C,"",0,1),IF(C2675&gt;2,_xlfn.XLOOKUP(D2675,'BASE BANCOS'!A:A,'BASE BANCOS'!C:C,"",0,1),""))</f>
        <v/>
      </c>
      <c r="B2675" s="16" t="str">
        <f>_xlfn.XLOOKUP(A2675,'BASE BANCOS'!C:C,'BASE BANCOS'!B:B,"",0,1)</f>
        <v/>
      </c>
      <c r="C2675" t="str">
        <f t="shared" si="251"/>
        <v/>
      </c>
      <c r="D2675" s="16">
        <f t="shared" si="250"/>
        <v>0</v>
      </c>
      <c r="E2675" t="str">
        <f t="shared" si="246"/>
        <v/>
      </c>
      <c r="F2675" s="21" t="str">
        <f>IF('Lay Out'!A2675&gt;1,'Lay Out'!C2675,"")</f>
        <v/>
      </c>
      <c r="G2675">
        <f>'Lay Out'!E2675</f>
        <v>0</v>
      </c>
      <c r="H2675" s="16" t="str">
        <f ca="1">IF('Lay Out'!A2675&gt;3,CONCATENATE('Lay Out'!A2675,RANDBETWEEN(1,99999)),(""))</f>
        <v/>
      </c>
      <c r="I2675" s="16" t="str">
        <f>IF('Lay Out'!A2675&gt;1,'Lay Out'!B2675,"")</f>
        <v/>
      </c>
      <c r="J2675" s="16" t="str">
        <f t="shared" si="247"/>
        <v/>
      </c>
      <c r="K2675" s="16" t="str">
        <f t="shared" si="248"/>
        <v/>
      </c>
      <c r="L2675" s="16" t="str" cm="1">
        <f t="array" ref="L2675">IF(E2675="","",_xlfn.IFS(E2675=18,40,E2675=16,3,E2675=10,10))</f>
        <v/>
      </c>
      <c r="M2675" s="22" t="str">
        <f>IF(E2675=18,'Lay Out'!D2675,IF(E2675=10,'Lay Out'!D2675,IF(E2675=16,'Lay Out'!D2675,"")))</f>
        <v/>
      </c>
      <c r="N2675" s="16" t="str">
        <f>IF(K2675=1,'Lay Out'!G2675,"")</f>
        <v/>
      </c>
      <c r="O2675" s="23" t="str">
        <f>IF(K2675=1,'Lay Out'!$J$25,"")</f>
        <v/>
      </c>
      <c r="P2675">
        <f t="shared" si="249"/>
        <v>90646</v>
      </c>
      <c r="Q2675" s="16" t="str">
        <f>IF(K2675=1,'Lay Out'!F2675,"")</f>
        <v/>
      </c>
    </row>
    <row r="2676" spans="1:17" ht="14.4">
      <c r="A2676" t="str">
        <f>IF(C2676="no",_xlfn.XLOOKUP(D2676,'BASE BANCOS'!B:B,'BASE BANCOS'!C:C,"",0,1),IF(C2676&gt;2,_xlfn.XLOOKUP(D2676,'BASE BANCOS'!A:A,'BASE BANCOS'!C:C,"",0,1),""))</f>
        <v/>
      </c>
      <c r="B2676" s="16" t="str">
        <f>_xlfn.XLOOKUP(A2676,'BASE BANCOS'!C:C,'BASE BANCOS'!B:B,"",0,1)</f>
        <v/>
      </c>
      <c r="C2676" t="str">
        <f t="shared" si="251"/>
        <v/>
      </c>
      <c r="D2676" s="16">
        <f t="shared" si="250"/>
        <v>0</v>
      </c>
      <c r="E2676" t="str">
        <f t="shared" si="246"/>
        <v/>
      </c>
      <c r="F2676" s="21" t="str">
        <f>IF('Lay Out'!A2676&gt;1,'Lay Out'!C2676,"")</f>
        <v/>
      </c>
      <c r="G2676">
        <f>'Lay Out'!E2676</f>
        <v>0</v>
      </c>
      <c r="H2676" s="16" t="str">
        <f ca="1">IF('Lay Out'!A2676&gt;3,CONCATENATE('Lay Out'!A2676,RANDBETWEEN(1,99999)),(""))</f>
        <v/>
      </c>
      <c r="I2676" s="16" t="str">
        <f>IF('Lay Out'!A2676&gt;1,'Lay Out'!B2676,"")</f>
        <v/>
      </c>
      <c r="J2676" s="16" t="str">
        <f t="shared" si="247"/>
        <v/>
      </c>
      <c r="K2676" s="16" t="str">
        <f t="shared" si="248"/>
        <v/>
      </c>
      <c r="L2676" s="16" t="str" cm="1">
        <f t="array" ref="L2676">IF(E2676="","",_xlfn.IFS(E2676=18,40,E2676=16,3,E2676=10,10))</f>
        <v/>
      </c>
      <c r="M2676" s="22" t="str">
        <f>IF(E2676=18,'Lay Out'!D2676,IF(E2676=10,'Lay Out'!D2676,IF(E2676=16,'Lay Out'!D2676,"")))</f>
        <v/>
      </c>
      <c r="N2676" s="16" t="str">
        <f>IF(K2676=1,'Lay Out'!G2676,"")</f>
        <v/>
      </c>
      <c r="O2676" s="23" t="str">
        <f>IF(K2676=1,'Lay Out'!$J$25,"")</f>
        <v/>
      </c>
      <c r="P2676">
        <f t="shared" si="249"/>
        <v>90646</v>
      </c>
      <c r="Q2676" s="16" t="str">
        <f>IF(K2676=1,'Lay Out'!F2676,"")</f>
        <v/>
      </c>
    </row>
    <row r="2677" spans="1:17" ht="14.4">
      <c r="A2677" t="str">
        <f>IF(C2677="no",_xlfn.XLOOKUP(D2677,'BASE BANCOS'!B:B,'BASE BANCOS'!C:C,"",0,1),IF(C2677&gt;2,_xlfn.XLOOKUP(D2677,'BASE BANCOS'!A:A,'BASE BANCOS'!C:C,"",0,1),""))</f>
        <v/>
      </c>
      <c r="B2677" s="16" t="str">
        <f>_xlfn.XLOOKUP(A2677,'BASE BANCOS'!C:C,'BASE BANCOS'!B:B,"",0,1)</f>
        <v/>
      </c>
      <c r="C2677" t="str">
        <f t="shared" si="251"/>
        <v/>
      </c>
      <c r="D2677" s="16">
        <f t="shared" si="250"/>
        <v>0</v>
      </c>
      <c r="E2677" t="str">
        <f t="shared" si="246"/>
        <v/>
      </c>
      <c r="F2677" s="21" t="str">
        <f>IF('Lay Out'!A2677&gt;1,'Lay Out'!C2677,"")</f>
        <v/>
      </c>
      <c r="G2677">
        <f>'Lay Out'!E2677</f>
        <v>0</v>
      </c>
      <c r="H2677" s="16" t="str">
        <f ca="1">IF('Lay Out'!A2677&gt;3,CONCATENATE('Lay Out'!A2677,RANDBETWEEN(1,99999)),(""))</f>
        <v/>
      </c>
      <c r="I2677" s="16" t="str">
        <f>IF('Lay Out'!A2677&gt;1,'Lay Out'!B2677,"")</f>
        <v/>
      </c>
      <c r="J2677" s="16" t="str">
        <f t="shared" si="247"/>
        <v/>
      </c>
      <c r="K2677" s="16" t="str">
        <f t="shared" si="248"/>
        <v/>
      </c>
      <c r="L2677" s="16" t="str" cm="1">
        <f t="array" ref="L2677">IF(E2677="","",_xlfn.IFS(E2677=18,40,E2677=16,3,E2677=10,10))</f>
        <v/>
      </c>
      <c r="M2677" s="22" t="str">
        <f>IF(E2677=18,'Lay Out'!D2677,IF(E2677=10,'Lay Out'!D2677,IF(E2677=16,'Lay Out'!D2677,"")))</f>
        <v/>
      </c>
      <c r="N2677" s="16" t="str">
        <f>IF(K2677=1,'Lay Out'!G2677,"")</f>
        <v/>
      </c>
      <c r="O2677" s="23" t="str">
        <f>IF(K2677=1,'Lay Out'!$J$25,"")</f>
        <v/>
      </c>
      <c r="P2677">
        <f t="shared" si="249"/>
        <v>90646</v>
      </c>
      <c r="Q2677" s="16" t="str">
        <f>IF(K2677=1,'Lay Out'!F2677,"")</f>
        <v/>
      </c>
    </row>
    <row r="2678" spans="1:17" ht="14.4">
      <c r="A2678" t="str">
        <f>IF(C2678="no",_xlfn.XLOOKUP(D2678,'BASE BANCOS'!B:B,'BASE BANCOS'!C:C,"",0,1),IF(C2678&gt;2,_xlfn.XLOOKUP(D2678,'BASE BANCOS'!A:A,'BASE BANCOS'!C:C,"",0,1),""))</f>
        <v/>
      </c>
      <c r="B2678" s="16" t="str">
        <f>_xlfn.XLOOKUP(A2678,'BASE BANCOS'!C:C,'BASE BANCOS'!B:B,"",0,1)</f>
        <v/>
      </c>
      <c r="C2678" t="str">
        <f t="shared" si="251"/>
        <v/>
      </c>
      <c r="D2678" s="16">
        <f t="shared" si="250"/>
        <v>0</v>
      </c>
      <c r="E2678" t="str">
        <f t="shared" si="246"/>
        <v/>
      </c>
      <c r="F2678" s="21" t="str">
        <f>IF('Lay Out'!A2678&gt;1,'Lay Out'!C2678,"")</f>
        <v/>
      </c>
      <c r="G2678">
        <f>'Lay Out'!E2678</f>
        <v>0</v>
      </c>
      <c r="H2678" s="16" t="str">
        <f ca="1">IF('Lay Out'!A2678&gt;3,CONCATENATE('Lay Out'!A2678,RANDBETWEEN(1,99999)),(""))</f>
        <v/>
      </c>
      <c r="I2678" s="16" t="str">
        <f>IF('Lay Out'!A2678&gt;1,'Lay Out'!B2678,"")</f>
        <v/>
      </c>
      <c r="J2678" s="16" t="str">
        <f t="shared" si="247"/>
        <v/>
      </c>
      <c r="K2678" s="16" t="str">
        <f t="shared" si="248"/>
        <v/>
      </c>
      <c r="L2678" s="16" t="str" cm="1">
        <f t="array" ref="L2678">IF(E2678="","",_xlfn.IFS(E2678=18,40,E2678=16,3,E2678=10,10))</f>
        <v/>
      </c>
      <c r="M2678" s="22" t="str">
        <f>IF(E2678=18,'Lay Out'!D2678,IF(E2678=10,'Lay Out'!D2678,IF(E2678=16,'Lay Out'!D2678,"")))</f>
        <v/>
      </c>
      <c r="N2678" s="16" t="str">
        <f>IF(K2678=1,'Lay Out'!G2678,"")</f>
        <v/>
      </c>
      <c r="O2678" s="23" t="str">
        <f>IF(K2678=1,'Lay Out'!$J$25,"")</f>
        <v/>
      </c>
      <c r="P2678">
        <f t="shared" si="249"/>
        <v>90646</v>
      </c>
      <c r="Q2678" s="16" t="str">
        <f>IF(K2678=1,'Lay Out'!F2678,"")</f>
        <v/>
      </c>
    </row>
    <row r="2679" spans="1:17" ht="14.4">
      <c r="A2679" t="str">
        <f>IF(C2679="no",_xlfn.XLOOKUP(D2679,'BASE BANCOS'!B:B,'BASE BANCOS'!C:C,"",0,1),IF(C2679&gt;2,_xlfn.XLOOKUP(D2679,'BASE BANCOS'!A:A,'BASE BANCOS'!C:C,"",0,1),""))</f>
        <v/>
      </c>
      <c r="B2679" s="16" t="str">
        <f>_xlfn.XLOOKUP(A2679,'BASE BANCOS'!C:C,'BASE BANCOS'!B:B,"",0,1)</f>
        <v/>
      </c>
      <c r="C2679" t="str">
        <f t="shared" si="251"/>
        <v/>
      </c>
      <c r="D2679" s="16">
        <f t="shared" si="250"/>
        <v>0</v>
      </c>
      <c r="E2679" t="str">
        <f t="shared" si="246"/>
        <v/>
      </c>
      <c r="F2679" s="21" t="str">
        <f>IF('Lay Out'!A2679&gt;1,'Lay Out'!C2679,"")</f>
        <v/>
      </c>
      <c r="G2679">
        <f>'Lay Out'!E2679</f>
        <v>0</v>
      </c>
      <c r="H2679" s="16" t="str">
        <f ca="1">IF('Lay Out'!A2679&gt;3,CONCATENATE('Lay Out'!A2679,RANDBETWEEN(1,99999)),(""))</f>
        <v/>
      </c>
      <c r="I2679" s="16" t="str">
        <f>IF('Lay Out'!A2679&gt;1,'Lay Out'!B2679,"")</f>
        <v/>
      </c>
      <c r="J2679" s="16" t="str">
        <f t="shared" si="247"/>
        <v/>
      </c>
      <c r="K2679" s="16" t="str">
        <f t="shared" si="248"/>
        <v/>
      </c>
      <c r="L2679" s="16" t="str" cm="1">
        <f t="array" ref="L2679">IF(E2679="","",_xlfn.IFS(E2679=18,40,E2679=16,3,E2679=10,10))</f>
        <v/>
      </c>
      <c r="M2679" s="22" t="str">
        <f>IF(E2679=18,'Lay Out'!D2679,IF(E2679=10,'Lay Out'!D2679,IF(E2679=16,'Lay Out'!D2679,"")))</f>
        <v/>
      </c>
      <c r="N2679" s="16" t="str">
        <f>IF(K2679=1,'Lay Out'!G2679,"")</f>
        <v/>
      </c>
      <c r="O2679" s="23" t="str">
        <f>IF(K2679=1,'Lay Out'!$J$25,"")</f>
        <v/>
      </c>
      <c r="P2679">
        <f t="shared" si="249"/>
        <v>90646</v>
      </c>
      <c r="Q2679" s="16" t="str">
        <f>IF(K2679=1,'Lay Out'!F2679,"")</f>
        <v/>
      </c>
    </row>
    <row r="2680" spans="1:17" ht="14.4">
      <c r="A2680" t="str">
        <f>IF(C2680="no",_xlfn.XLOOKUP(D2680,'BASE BANCOS'!B:B,'BASE BANCOS'!C:C,"",0,1),IF(C2680&gt;2,_xlfn.XLOOKUP(D2680,'BASE BANCOS'!A:A,'BASE BANCOS'!C:C,"",0,1),""))</f>
        <v/>
      </c>
      <c r="B2680" s="16" t="str">
        <f>_xlfn.XLOOKUP(A2680,'BASE BANCOS'!C:C,'BASE BANCOS'!B:B,"",0,1)</f>
        <v/>
      </c>
      <c r="C2680" t="str">
        <f t="shared" si="251"/>
        <v/>
      </c>
      <c r="D2680" s="16">
        <f t="shared" si="250"/>
        <v>0</v>
      </c>
      <c r="E2680" t="str">
        <f t="shared" si="246"/>
        <v/>
      </c>
      <c r="F2680" s="21" t="str">
        <f>IF('Lay Out'!A2680&gt;1,'Lay Out'!C2680,"")</f>
        <v/>
      </c>
      <c r="G2680">
        <f>'Lay Out'!E2680</f>
        <v>0</v>
      </c>
      <c r="H2680" s="16" t="str">
        <f ca="1">IF('Lay Out'!A2680&gt;3,CONCATENATE('Lay Out'!A2680,RANDBETWEEN(1,99999)),(""))</f>
        <v/>
      </c>
      <c r="I2680" s="16" t="str">
        <f>IF('Lay Out'!A2680&gt;1,'Lay Out'!B2680,"")</f>
        <v/>
      </c>
      <c r="J2680" s="16" t="str">
        <f t="shared" si="247"/>
        <v/>
      </c>
      <c r="K2680" s="16" t="str">
        <f t="shared" si="248"/>
        <v/>
      </c>
      <c r="L2680" s="16" t="str" cm="1">
        <f t="array" ref="L2680">IF(E2680="","",_xlfn.IFS(E2680=18,40,E2680=16,3,E2680=10,10))</f>
        <v/>
      </c>
      <c r="M2680" s="22" t="str">
        <f>IF(E2680=18,'Lay Out'!D2680,IF(E2680=10,'Lay Out'!D2680,IF(E2680=16,'Lay Out'!D2680,"")))</f>
        <v/>
      </c>
      <c r="N2680" s="16" t="str">
        <f>IF(K2680=1,'Lay Out'!G2680,"")</f>
        <v/>
      </c>
      <c r="O2680" s="23" t="str">
        <f>IF(K2680=1,'Lay Out'!$J$25,"")</f>
        <v/>
      </c>
      <c r="P2680">
        <f t="shared" si="249"/>
        <v>90646</v>
      </c>
      <c r="Q2680" s="16" t="str">
        <f>IF(K2680=1,'Lay Out'!F2680,"")</f>
        <v/>
      </c>
    </row>
    <row r="2681" spans="1:17" ht="14.4">
      <c r="A2681" t="str">
        <f>IF(C2681="no",_xlfn.XLOOKUP(D2681,'BASE BANCOS'!B:B,'BASE BANCOS'!C:C,"",0,1),IF(C2681&gt;2,_xlfn.XLOOKUP(D2681,'BASE BANCOS'!A:A,'BASE BANCOS'!C:C,"",0,1),""))</f>
        <v/>
      </c>
      <c r="B2681" s="16" t="str">
        <f>_xlfn.XLOOKUP(A2681,'BASE BANCOS'!C:C,'BASE BANCOS'!B:B,"",0,1)</f>
        <v/>
      </c>
      <c r="C2681" t="str">
        <f t="shared" si="251"/>
        <v/>
      </c>
      <c r="D2681" s="16">
        <f t="shared" si="250"/>
        <v>0</v>
      </c>
      <c r="E2681" t="str">
        <f t="shared" si="246"/>
        <v/>
      </c>
      <c r="F2681" s="21" t="str">
        <f>IF('Lay Out'!A2681&gt;1,'Lay Out'!C2681,"")</f>
        <v/>
      </c>
      <c r="G2681">
        <f>'Lay Out'!E2681</f>
        <v>0</v>
      </c>
      <c r="H2681" s="16" t="str">
        <f ca="1">IF('Lay Out'!A2681&gt;3,CONCATENATE('Lay Out'!A2681,RANDBETWEEN(1,99999)),(""))</f>
        <v/>
      </c>
      <c r="I2681" s="16" t="str">
        <f>IF('Lay Out'!A2681&gt;1,'Lay Out'!B2681,"")</f>
        <v/>
      </c>
      <c r="J2681" s="16" t="str">
        <f t="shared" si="247"/>
        <v/>
      </c>
      <c r="K2681" s="16" t="str">
        <f t="shared" si="248"/>
        <v/>
      </c>
      <c r="L2681" s="16" t="str" cm="1">
        <f t="array" ref="L2681">IF(E2681="","",_xlfn.IFS(E2681=18,40,E2681=16,3,E2681=10,10))</f>
        <v/>
      </c>
      <c r="M2681" s="22" t="str">
        <f>IF(E2681=18,'Lay Out'!D2681,IF(E2681=10,'Lay Out'!D2681,IF(E2681=16,'Lay Out'!D2681,"")))</f>
        <v/>
      </c>
      <c r="N2681" s="16" t="str">
        <f>IF(K2681=1,'Lay Out'!G2681,"")</f>
        <v/>
      </c>
      <c r="O2681" s="23" t="str">
        <f>IF(K2681=1,'Lay Out'!$J$25,"")</f>
        <v/>
      </c>
      <c r="P2681">
        <f t="shared" si="249"/>
        <v>90646</v>
      </c>
      <c r="Q2681" s="16" t="str">
        <f>IF(K2681=1,'Lay Out'!F2681,"")</f>
        <v/>
      </c>
    </row>
    <row r="2682" spans="1:17" ht="14.4">
      <c r="A2682" t="str">
        <f>IF(C2682="no",_xlfn.XLOOKUP(D2682,'BASE BANCOS'!B:B,'BASE BANCOS'!C:C,"",0,1),IF(C2682&gt;2,_xlfn.XLOOKUP(D2682,'BASE BANCOS'!A:A,'BASE BANCOS'!C:C,"",0,1),""))</f>
        <v/>
      </c>
      <c r="B2682" s="16" t="str">
        <f>_xlfn.XLOOKUP(A2682,'BASE BANCOS'!C:C,'BASE BANCOS'!B:B,"",0,1)</f>
        <v/>
      </c>
      <c r="C2682" t="str">
        <f t="shared" si="251"/>
        <v/>
      </c>
      <c r="D2682" s="16">
        <f t="shared" si="250"/>
        <v>0</v>
      </c>
      <c r="E2682" t="str">
        <f t="shared" si="246"/>
        <v/>
      </c>
      <c r="F2682" s="21" t="str">
        <f>IF('Lay Out'!A2682&gt;1,'Lay Out'!C2682,"")</f>
        <v/>
      </c>
      <c r="G2682">
        <f>'Lay Out'!E2682</f>
        <v>0</v>
      </c>
      <c r="H2682" s="16" t="str">
        <f ca="1">IF('Lay Out'!A2682&gt;3,CONCATENATE('Lay Out'!A2682,RANDBETWEEN(1,99999)),(""))</f>
        <v/>
      </c>
      <c r="I2682" s="16" t="str">
        <f>IF('Lay Out'!A2682&gt;1,'Lay Out'!B2682,"")</f>
        <v/>
      </c>
      <c r="J2682" s="16" t="str">
        <f t="shared" si="247"/>
        <v/>
      </c>
      <c r="K2682" s="16" t="str">
        <f t="shared" si="248"/>
        <v/>
      </c>
      <c r="L2682" s="16" t="str" cm="1">
        <f t="array" ref="L2682">IF(E2682="","",_xlfn.IFS(E2682=18,40,E2682=16,3,E2682=10,10))</f>
        <v/>
      </c>
      <c r="M2682" s="22" t="str">
        <f>IF(E2682=18,'Lay Out'!D2682,IF(E2682=10,'Lay Out'!D2682,IF(E2682=16,'Lay Out'!D2682,"")))</f>
        <v/>
      </c>
      <c r="N2682" s="16" t="str">
        <f>IF(K2682=1,'Lay Out'!G2682,"")</f>
        <v/>
      </c>
      <c r="O2682" s="23" t="str">
        <f>IF(K2682=1,'Lay Out'!$J$25,"")</f>
        <v/>
      </c>
      <c r="P2682">
        <f t="shared" si="249"/>
        <v>90646</v>
      </c>
      <c r="Q2682" s="16" t="str">
        <f>IF(K2682=1,'Lay Out'!F2682,"")</f>
        <v/>
      </c>
    </row>
    <row r="2683" spans="1:17" ht="14.4">
      <c r="A2683" t="str">
        <f>IF(C2683="no",_xlfn.XLOOKUP(D2683,'BASE BANCOS'!B:B,'BASE BANCOS'!C:C,"",0,1),IF(C2683&gt;2,_xlfn.XLOOKUP(D2683,'BASE BANCOS'!A:A,'BASE BANCOS'!C:C,"",0,1),""))</f>
        <v/>
      </c>
      <c r="B2683" s="16" t="str">
        <f>_xlfn.XLOOKUP(A2683,'BASE BANCOS'!C:C,'BASE BANCOS'!B:B,"",0,1)</f>
        <v/>
      </c>
      <c r="C2683" t="str">
        <f t="shared" si="251"/>
        <v/>
      </c>
      <c r="D2683" s="16">
        <f t="shared" si="250"/>
        <v>0</v>
      </c>
      <c r="E2683" t="str">
        <f t="shared" si="246"/>
        <v/>
      </c>
      <c r="F2683" s="21" t="str">
        <f>IF('Lay Out'!A2683&gt;1,'Lay Out'!C2683,"")</f>
        <v/>
      </c>
      <c r="G2683">
        <f>'Lay Out'!E2683</f>
        <v>0</v>
      </c>
      <c r="H2683" s="16" t="str">
        <f ca="1">IF('Lay Out'!A2683&gt;3,CONCATENATE('Lay Out'!A2683,RANDBETWEEN(1,99999)),(""))</f>
        <v/>
      </c>
      <c r="I2683" s="16" t="str">
        <f>IF('Lay Out'!A2683&gt;1,'Lay Out'!B2683,"")</f>
        <v/>
      </c>
      <c r="J2683" s="16" t="str">
        <f t="shared" si="247"/>
        <v/>
      </c>
      <c r="K2683" s="16" t="str">
        <f t="shared" si="248"/>
        <v/>
      </c>
      <c r="L2683" s="16" t="str" cm="1">
        <f t="array" ref="L2683">IF(E2683="","",_xlfn.IFS(E2683=18,40,E2683=16,3,E2683=10,10))</f>
        <v/>
      </c>
      <c r="M2683" s="22" t="str">
        <f>IF(E2683=18,'Lay Out'!D2683,IF(E2683=10,'Lay Out'!D2683,IF(E2683=16,'Lay Out'!D2683,"")))</f>
        <v/>
      </c>
      <c r="N2683" s="16" t="str">
        <f>IF(K2683=1,'Lay Out'!G2683,"")</f>
        <v/>
      </c>
      <c r="O2683" s="23" t="str">
        <f>IF(K2683=1,'Lay Out'!$J$25,"")</f>
        <v/>
      </c>
      <c r="P2683">
        <f t="shared" si="249"/>
        <v>90646</v>
      </c>
      <c r="Q2683" s="16" t="str">
        <f>IF(K2683=1,'Lay Out'!F2683,"")</f>
        <v/>
      </c>
    </row>
    <row r="2684" spans="1:17" ht="14.4">
      <c r="A2684" t="str">
        <f>IF(C2684="no",_xlfn.XLOOKUP(D2684,'BASE BANCOS'!B:B,'BASE BANCOS'!C:C,"",0,1),IF(C2684&gt;2,_xlfn.XLOOKUP(D2684,'BASE BANCOS'!A:A,'BASE BANCOS'!C:C,"",0,1),""))</f>
        <v/>
      </c>
      <c r="B2684" s="16" t="str">
        <f>_xlfn.XLOOKUP(A2684,'BASE BANCOS'!C:C,'BASE BANCOS'!B:B,"",0,1)</f>
        <v/>
      </c>
      <c r="C2684" t="str">
        <f t="shared" si="251"/>
        <v/>
      </c>
      <c r="D2684" s="16">
        <f t="shared" si="250"/>
        <v>0</v>
      </c>
      <c r="E2684" t="str">
        <f t="shared" si="246"/>
        <v/>
      </c>
      <c r="F2684" s="21" t="str">
        <f>IF('Lay Out'!A2684&gt;1,'Lay Out'!C2684,"")</f>
        <v/>
      </c>
      <c r="G2684">
        <f>'Lay Out'!E2684</f>
        <v>0</v>
      </c>
      <c r="H2684" s="16" t="str">
        <f ca="1">IF('Lay Out'!A2684&gt;3,CONCATENATE('Lay Out'!A2684,RANDBETWEEN(1,99999)),(""))</f>
        <v/>
      </c>
      <c r="I2684" s="16" t="str">
        <f>IF('Lay Out'!A2684&gt;1,'Lay Out'!B2684,"")</f>
        <v/>
      </c>
      <c r="J2684" s="16" t="str">
        <f t="shared" si="247"/>
        <v/>
      </c>
      <c r="K2684" s="16" t="str">
        <f t="shared" si="248"/>
        <v/>
      </c>
      <c r="L2684" s="16" t="str" cm="1">
        <f t="array" ref="L2684">IF(E2684="","",_xlfn.IFS(E2684=18,40,E2684=16,3,E2684=10,10))</f>
        <v/>
      </c>
      <c r="M2684" s="22" t="str">
        <f>IF(E2684=18,'Lay Out'!D2684,IF(E2684=10,'Lay Out'!D2684,IF(E2684=16,'Lay Out'!D2684,"")))</f>
        <v/>
      </c>
      <c r="N2684" s="16" t="str">
        <f>IF(K2684=1,'Lay Out'!G2684,"")</f>
        <v/>
      </c>
      <c r="O2684" s="23" t="str">
        <f>IF(K2684=1,'Lay Out'!$J$25,"")</f>
        <v/>
      </c>
      <c r="P2684">
        <f t="shared" si="249"/>
        <v>90646</v>
      </c>
      <c r="Q2684" s="16" t="str">
        <f>IF(K2684=1,'Lay Out'!F2684,"")</f>
        <v/>
      </c>
    </row>
    <row r="2685" spans="1:17" ht="14.4">
      <c r="A2685" t="str">
        <f>IF(C2685="no",_xlfn.XLOOKUP(D2685,'BASE BANCOS'!B:B,'BASE BANCOS'!C:C,"",0,1),IF(C2685&gt;2,_xlfn.XLOOKUP(D2685,'BASE BANCOS'!A:A,'BASE BANCOS'!C:C,"",0,1),""))</f>
        <v/>
      </c>
      <c r="B2685" s="16" t="str">
        <f>_xlfn.XLOOKUP(A2685,'BASE BANCOS'!C:C,'BASE BANCOS'!B:B,"",0,1)</f>
        <v/>
      </c>
      <c r="C2685" t="str">
        <f t="shared" si="251"/>
        <v/>
      </c>
      <c r="D2685" s="16">
        <f t="shared" si="250"/>
        <v>0</v>
      </c>
      <c r="E2685" t="str">
        <f t="shared" si="246"/>
        <v/>
      </c>
      <c r="F2685" s="21" t="str">
        <f>IF('Lay Out'!A2685&gt;1,'Lay Out'!C2685,"")</f>
        <v/>
      </c>
      <c r="G2685">
        <f>'Lay Out'!E2685</f>
        <v>0</v>
      </c>
      <c r="H2685" s="16" t="str">
        <f ca="1">IF('Lay Out'!A2685&gt;3,CONCATENATE('Lay Out'!A2685,RANDBETWEEN(1,99999)),(""))</f>
        <v/>
      </c>
      <c r="I2685" s="16" t="str">
        <f>IF('Lay Out'!A2685&gt;1,'Lay Out'!B2685,"")</f>
        <v/>
      </c>
      <c r="J2685" s="16" t="str">
        <f t="shared" si="247"/>
        <v/>
      </c>
      <c r="K2685" s="16" t="str">
        <f t="shared" si="248"/>
        <v/>
      </c>
      <c r="L2685" s="16" t="str" cm="1">
        <f t="array" ref="L2685">IF(E2685="","",_xlfn.IFS(E2685=18,40,E2685=16,3,E2685=10,10))</f>
        <v/>
      </c>
      <c r="M2685" s="22" t="str">
        <f>IF(E2685=18,'Lay Out'!D2685,IF(E2685=10,'Lay Out'!D2685,IF(E2685=16,'Lay Out'!D2685,"")))</f>
        <v/>
      </c>
      <c r="N2685" s="16" t="str">
        <f>IF(K2685=1,'Lay Out'!G2685,"")</f>
        <v/>
      </c>
      <c r="O2685" s="23" t="str">
        <f>IF(K2685=1,'Lay Out'!$J$25,"")</f>
        <v/>
      </c>
      <c r="P2685">
        <f t="shared" si="249"/>
        <v>90646</v>
      </c>
      <c r="Q2685" s="16" t="str">
        <f>IF(K2685=1,'Lay Out'!F2685,"")</f>
        <v/>
      </c>
    </row>
    <row r="2686" spans="1:17" ht="14.4">
      <c r="A2686" t="str">
        <f>IF(C2686="no",_xlfn.XLOOKUP(D2686,'BASE BANCOS'!B:B,'BASE BANCOS'!C:C,"",0,1),IF(C2686&gt;2,_xlfn.XLOOKUP(D2686,'BASE BANCOS'!A:A,'BASE BANCOS'!C:C,"",0,1),""))</f>
        <v/>
      </c>
      <c r="B2686" s="16" t="str">
        <f>_xlfn.XLOOKUP(A2686,'BASE BANCOS'!C:C,'BASE BANCOS'!B:B,"",0,1)</f>
        <v/>
      </c>
      <c r="C2686" t="str">
        <f t="shared" si="251"/>
        <v/>
      </c>
      <c r="D2686" s="16">
        <f t="shared" si="250"/>
        <v>0</v>
      </c>
      <c r="E2686" t="str">
        <f t="shared" si="246"/>
        <v/>
      </c>
      <c r="F2686" s="21" t="str">
        <f>IF('Lay Out'!A2686&gt;1,'Lay Out'!C2686,"")</f>
        <v/>
      </c>
      <c r="G2686">
        <f>'Lay Out'!E2686</f>
        <v>0</v>
      </c>
      <c r="H2686" s="16" t="str">
        <f ca="1">IF('Lay Out'!A2686&gt;3,CONCATENATE('Lay Out'!A2686,RANDBETWEEN(1,99999)),(""))</f>
        <v/>
      </c>
      <c r="I2686" s="16" t="str">
        <f>IF('Lay Out'!A2686&gt;1,'Lay Out'!B2686,"")</f>
        <v/>
      </c>
      <c r="J2686" s="16" t="str">
        <f t="shared" si="247"/>
        <v/>
      </c>
      <c r="K2686" s="16" t="str">
        <f t="shared" si="248"/>
        <v/>
      </c>
      <c r="L2686" s="16" t="str" cm="1">
        <f t="array" ref="L2686">IF(E2686="","",_xlfn.IFS(E2686=18,40,E2686=16,3,E2686=10,10))</f>
        <v/>
      </c>
      <c r="M2686" s="22" t="str">
        <f>IF(E2686=18,'Lay Out'!D2686,IF(E2686=10,'Lay Out'!D2686,IF(E2686=16,'Lay Out'!D2686,"")))</f>
        <v/>
      </c>
      <c r="N2686" s="16" t="str">
        <f>IF(K2686=1,'Lay Out'!G2686,"")</f>
        <v/>
      </c>
      <c r="O2686" s="23" t="str">
        <f>IF(K2686=1,'Lay Out'!$J$25,"")</f>
        <v/>
      </c>
      <c r="P2686">
        <f t="shared" si="249"/>
        <v>90646</v>
      </c>
      <c r="Q2686" s="16" t="str">
        <f>IF(K2686=1,'Lay Out'!F2686,"")</f>
        <v/>
      </c>
    </row>
    <row r="2687" spans="1:17" ht="14.4">
      <c r="A2687" t="str">
        <f>IF(C2687="no",_xlfn.XLOOKUP(D2687,'BASE BANCOS'!B:B,'BASE BANCOS'!C:C,"",0,1),IF(C2687&gt;2,_xlfn.XLOOKUP(D2687,'BASE BANCOS'!A:A,'BASE BANCOS'!C:C,"",0,1),""))</f>
        <v/>
      </c>
      <c r="B2687" s="16" t="str">
        <f>_xlfn.XLOOKUP(A2687,'BASE BANCOS'!C:C,'BASE BANCOS'!B:B,"",0,1)</f>
        <v/>
      </c>
      <c r="C2687" t="str">
        <f t="shared" si="251"/>
        <v/>
      </c>
      <c r="D2687" s="16">
        <f t="shared" si="250"/>
        <v>0</v>
      </c>
      <c r="E2687" t="str">
        <f t="shared" si="246"/>
        <v/>
      </c>
      <c r="F2687" s="21" t="str">
        <f>IF('Lay Out'!A2687&gt;1,'Lay Out'!C2687,"")</f>
        <v/>
      </c>
      <c r="G2687">
        <f>'Lay Out'!E2687</f>
        <v>0</v>
      </c>
      <c r="H2687" s="16" t="str">
        <f ca="1">IF('Lay Out'!A2687&gt;3,CONCATENATE('Lay Out'!A2687,RANDBETWEEN(1,99999)),(""))</f>
        <v/>
      </c>
      <c r="I2687" s="16" t="str">
        <f>IF('Lay Out'!A2687&gt;1,'Lay Out'!B2687,"")</f>
        <v/>
      </c>
      <c r="J2687" s="16" t="str">
        <f t="shared" si="247"/>
        <v/>
      </c>
      <c r="K2687" s="16" t="str">
        <f t="shared" si="248"/>
        <v/>
      </c>
      <c r="L2687" s="16" t="str" cm="1">
        <f t="array" ref="L2687">IF(E2687="","",_xlfn.IFS(E2687=18,40,E2687=16,3,E2687=10,10))</f>
        <v/>
      </c>
      <c r="M2687" s="22" t="str">
        <f>IF(E2687=18,'Lay Out'!D2687,IF(E2687=10,'Lay Out'!D2687,IF(E2687=16,'Lay Out'!D2687,"")))</f>
        <v/>
      </c>
      <c r="N2687" s="16" t="str">
        <f>IF(K2687=1,'Lay Out'!G2687,"")</f>
        <v/>
      </c>
      <c r="O2687" s="23" t="str">
        <f>IF(K2687=1,'Lay Out'!$J$25,"")</f>
        <v/>
      </c>
      <c r="P2687">
        <f t="shared" si="249"/>
        <v>90646</v>
      </c>
      <c r="Q2687" s="16" t="str">
        <f>IF(K2687=1,'Lay Out'!F2687,"")</f>
        <v/>
      </c>
    </row>
    <row r="2688" spans="1:17" ht="14.4">
      <c r="A2688" t="str">
        <f>IF(C2688="no",_xlfn.XLOOKUP(D2688,'BASE BANCOS'!B:B,'BASE BANCOS'!C:C,"",0,1),IF(C2688&gt;2,_xlfn.XLOOKUP(D2688,'BASE BANCOS'!A:A,'BASE BANCOS'!C:C,"",0,1),""))</f>
        <v/>
      </c>
      <c r="B2688" s="16" t="str">
        <f>_xlfn.XLOOKUP(A2688,'BASE BANCOS'!C:C,'BASE BANCOS'!B:B,"",0,1)</f>
        <v/>
      </c>
      <c r="C2688" t="str">
        <f t="shared" si="251"/>
        <v/>
      </c>
      <c r="D2688" s="16">
        <f t="shared" si="250"/>
        <v>0</v>
      </c>
      <c r="E2688" t="str">
        <f t="shared" si="246"/>
        <v/>
      </c>
      <c r="F2688" s="21" t="str">
        <f>IF('Lay Out'!A2688&gt;1,'Lay Out'!C2688,"")</f>
        <v/>
      </c>
      <c r="G2688">
        <f>'Lay Out'!E2688</f>
        <v>0</v>
      </c>
      <c r="H2688" s="16" t="str">
        <f ca="1">IF('Lay Out'!A2688&gt;3,CONCATENATE('Lay Out'!A2688,RANDBETWEEN(1,99999)),(""))</f>
        <v/>
      </c>
      <c r="I2688" s="16" t="str">
        <f>IF('Lay Out'!A2688&gt;1,'Lay Out'!B2688,"")</f>
        <v/>
      </c>
      <c r="J2688" s="16" t="str">
        <f t="shared" si="247"/>
        <v/>
      </c>
      <c r="K2688" s="16" t="str">
        <f t="shared" si="248"/>
        <v/>
      </c>
      <c r="L2688" s="16" t="str" cm="1">
        <f t="array" ref="L2688">IF(E2688="","",_xlfn.IFS(E2688=18,40,E2688=16,3,E2688=10,10))</f>
        <v/>
      </c>
      <c r="M2688" s="22" t="str">
        <f>IF(E2688=18,'Lay Out'!D2688,IF(E2688=10,'Lay Out'!D2688,IF(E2688=16,'Lay Out'!D2688,"")))</f>
        <v/>
      </c>
      <c r="N2688" s="16" t="str">
        <f>IF(K2688=1,'Lay Out'!G2688,"")</f>
        <v/>
      </c>
      <c r="O2688" s="23" t="str">
        <f>IF(K2688=1,'Lay Out'!$J$25,"")</f>
        <v/>
      </c>
      <c r="P2688">
        <f t="shared" si="249"/>
        <v>90646</v>
      </c>
      <c r="Q2688" s="16" t="str">
        <f>IF(K2688=1,'Lay Out'!F2688,"")</f>
        <v/>
      </c>
    </row>
    <row r="2689" spans="1:17" ht="14.4">
      <c r="A2689" t="str">
        <f>IF(C2689="no",_xlfn.XLOOKUP(D2689,'BASE BANCOS'!B:B,'BASE BANCOS'!C:C,"",0,1),IF(C2689&gt;2,_xlfn.XLOOKUP(D2689,'BASE BANCOS'!A:A,'BASE BANCOS'!C:C,"",0,1),""))</f>
        <v/>
      </c>
      <c r="B2689" s="16" t="str">
        <f>_xlfn.XLOOKUP(A2689,'BASE BANCOS'!C:C,'BASE BANCOS'!B:B,"",0,1)</f>
        <v/>
      </c>
      <c r="C2689" t="str">
        <f t="shared" si="251"/>
        <v/>
      </c>
      <c r="D2689" s="16">
        <f t="shared" si="250"/>
        <v>0</v>
      </c>
      <c r="E2689" t="str">
        <f t="shared" si="246"/>
        <v/>
      </c>
      <c r="F2689" s="21" t="str">
        <f>IF('Lay Out'!A2689&gt;1,'Lay Out'!C2689,"")</f>
        <v/>
      </c>
      <c r="G2689">
        <f>'Lay Out'!E2689</f>
        <v>0</v>
      </c>
      <c r="H2689" s="16" t="str">
        <f ca="1">IF('Lay Out'!A2689&gt;3,CONCATENATE('Lay Out'!A2689,RANDBETWEEN(1,99999)),(""))</f>
        <v/>
      </c>
      <c r="I2689" s="16" t="str">
        <f>IF('Lay Out'!A2689&gt;1,'Lay Out'!B2689,"")</f>
        <v/>
      </c>
      <c r="J2689" s="16" t="str">
        <f t="shared" si="247"/>
        <v/>
      </c>
      <c r="K2689" s="16" t="str">
        <f t="shared" si="248"/>
        <v/>
      </c>
      <c r="L2689" s="16" t="str" cm="1">
        <f t="array" ref="L2689">IF(E2689="","",_xlfn.IFS(E2689=18,40,E2689=16,3,E2689=10,10))</f>
        <v/>
      </c>
      <c r="M2689" s="22" t="str">
        <f>IF(E2689=18,'Lay Out'!D2689,IF(E2689=10,'Lay Out'!D2689,IF(E2689=16,'Lay Out'!D2689,"")))</f>
        <v/>
      </c>
      <c r="N2689" s="16" t="str">
        <f>IF(K2689=1,'Lay Out'!G2689,"")</f>
        <v/>
      </c>
      <c r="O2689" s="23" t="str">
        <f>IF(K2689=1,'Lay Out'!$J$25,"")</f>
        <v/>
      </c>
      <c r="P2689">
        <f t="shared" si="249"/>
        <v>90646</v>
      </c>
      <c r="Q2689" s="16" t="str">
        <f>IF(K2689=1,'Lay Out'!F2689,"")</f>
        <v/>
      </c>
    </row>
    <row r="2690" spans="1:17" ht="14.4">
      <c r="A2690" t="str">
        <f>IF(C2690="no",_xlfn.XLOOKUP(D2690,'BASE BANCOS'!B:B,'BASE BANCOS'!C:C,"",0,1),IF(C2690&gt;2,_xlfn.XLOOKUP(D2690,'BASE BANCOS'!A:A,'BASE BANCOS'!C:C,"",0,1),""))</f>
        <v/>
      </c>
      <c r="B2690" s="16" t="str">
        <f>_xlfn.XLOOKUP(A2690,'BASE BANCOS'!C:C,'BASE BANCOS'!B:B,"",0,1)</f>
        <v/>
      </c>
      <c r="C2690" t="str">
        <f t="shared" si="251"/>
        <v/>
      </c>
      <c r="D2690" s="16">
        <f t="shared" si="250"/>
        <v>0</v>
      </c>
      <c r="E2690" t="str">
        <f t="shared" ref="E2690:E2753" si="252">IF(LEN(F2690)=0,"",LEN(F2690))</f>
        <v/>
      </c>
      <c r="F2690" s="21" t="str">
        <f>IF('Lay Out'!A2690&gt;1,'Lay Out'!C2690,"")</f>
        <v/>
      </c>
      <c r="G2690">
        <f>'Lay Out'!E2690</f>
        <v>0</v>
      </c>
      <c r="H2690" s="16" t="str">
        <f ca="1">IF('Lay Out'!A2690&gt;3,CONCATENATE('Lay Out'!A2690,RANDBETWEEN(1,99999)),(""))</f>
        <v/>
      </c>
      <c r="I2690" s="16" t="str">
        <f>IF('Lay Out'!A2690&gt;1,'Lay Out'!B2690,"")</f>
        <v/>
      </c>
      <c r="J2690" s="16" t="str">
        <f t="shared" si="247"/>
        <v/>
      </c>
      <c r="K2690" s="16" t="str">
        <f t="shared" si="248"/>
        <v/>
      </c>
      <c r="L2690" s="16" t="str" cm="1">
        <f t="array" ref="L2690">IF(E2690="","",_xlfn.IFS(E2690=18,40,E2690=16,3,E2690=10,10))</f>
        <v/>
      </c>
      <c r="M2690" s="22" t="str">
        <f>IF(E2690=18,'Lay Out'!D2690,IF(E2690=10,'Lay Out'!D2690,IF(E2690=16,'Lay Out'!D2690,"")))</f>
        <v/>
      </c>
      <c r="N2690" s="16" t="str">
        <f>IF(K2690=1,'Lay Out'!G2690,"")</f>
        <v/>
      </c>
      <c r="O2690" s="23" t="str">
        <f>IF(K2690=1,'Lay Out'!$J$25,"")</f>
        <v/>
      </c>
      <c r="P2690">
        <f t="shared" si="249"/>
        <v>90646</v>
      </c>
      <c r="Q2690" s="16" t="str">
        <f>IF(K2690=1,'Lay Out'!F2690,"")</f>
        <v/>
      </c>
    </row>
    <row r="2691" spans="1:17" ht="14.4">
      <c r="A2691" t="str">
        <f>IF(C2691="no",_xlfn.XLOOKUP(D2691,'BASE BANCOS'!B:B,'BASE BANCOS'!C:C,"",0,1),IF(C2691&gt;2,_xlfn.XLOOKUP(D2691,'BASE BANCOS'!A:A,'BASE BANCOS'!C:C,"",0,1),""))</f>
        <v/>
      </c>
      <c r="B2691" s="16" t="str">
        <f>_xlfn.XLOOKUP(A2691,'BASE BANCOS'!C:C,'BASE BANCOS'!B:B,"",0,1)</f>
        <v/>
      </c>
      <c r="C2691" t="str">
        <f t="shared" si="251"/>
        <v/>
      </c>
      <c r="D2691" s="16">
        <f t="shared" si="250"/>
        <v>0</v>
      </c>
      <c r="E2691" t="str">
        <f t="shared" si="252"/>
        <v/>
      </c>
      <c r="F2691" s="21" t="str">
        <f>IF('Lay Out'!A2691&gt;1,'Lay Out'!C2691,"")</f>
        <v/>
      </c>
      <c r="G2691">
        <f>'Lay Out'!E2691</f>
        <v>0</v>
      </c>
      <c r="H2691" s="16" t="str">
        <f ca="1">IF('Lay Out'!A2691&gt;3,CONCATENATE('Lay Out'!A2691,RANDBETWEEN(1,99999)),(""))</f>
        <v/>
      </c>
      <c r="I2691" s="16" t="str">
        <f>IF('Lay Out'!A2691&gt;1,'Lay Out'!B2691,"")</f>
        <v/>
      </c>
      <c r="J2691" s="16" t="str">
        <f t="shared" ref="J2691:J2754" si="253">IF(E2691="","","ND")</f>
        <v/>
      </c>
      <c r="K2691" s="16" t="str">
        <f t="shared" ref="K2691:K2754" si="254">IF(E2691=18,1,IF(E2691=10,1,IF(E2691=16,1,"")))</f>
        <v/>
      </c>
      <c r="L2691" s="16" t="str" cm="1">
        <f t="array" ref="L2691">IF(E2691="","",_xlfn.IFS(E2691=18,40,E2691=16,3,E2691=10,10))</f>
        <v/>
      </c>
      <c r="M2691" s="22" t="str">
        <f>IF(E2691=18,'Lay Out'!D2691,IF(E2691=10,'Lay Out'!D2691,IF(E2691=16,'Lay Out'!D2691,"")))</f>
        <v/>
      </c>
      <c r="N2691" s="16" t="str">
        <f>IF(K2691=1,'Lay Out'!G2691,"")</f>
        <v/>
      </c>
      <c r="O2691" s="23" t="str">
        <f>IF(K2691=1,'Lay Out'!$J$25,"")</f>
        <v/>
      </c>
      <c r="P2691">
        <f t="shared" ref="P2691:P2754" si="255">IF(E2691=0,0,90646)</f>
        <v>90646</v>
      </c>
      <c r="Q2691" s="16" t="str">
        <f>IF(K2691=1,'Lay Out'!F2691,"")</f>
        <v/>
      </c>
    </row>
    <row r="2692" spans="1:17" ht="14.4">
      <c r="A2692" t="str">
        <f>IF(C2692="no",_xlfn.XLOOKUP(D2692,'BASE BANCOS'!B:B,'BASE BANCOS'!C:C,"",0,1),IF(C2692&gt;2,_xlfn.XLOOKUP(D2692,'BASE BANCOS'!A:A,'BASE BANCOS'!C:C,"",0,1),""))</f>
        <v/>
      </c>
      <c r="B2692" s="16" t="str">
        <f>_xlfn.XLOOKUP(A2692,'BASE BANCOS'!C:C,'BASE BANCOS'!B:B,"",0,1)</f>
        <v/>
      </c>
      <c r="C2692" t="str">
        <f t="shared" si="251"/>
        <v/>
      </c>
      <c r="D2692" s="16">
        <f t="shared" si="250"/>
        <v>0</v>
      </c>
      <c r="E2692" t="str">
        <f t="shared" si="252"/>
        <v/>
      </c>
      <c r="F2692" s="21" t="str">
        <f>IF('Lay Out'!A2692&gt;1,'Lay Out'!C2692,"")</f>
        <v/>
      </c>
      <c r="G2692">
        <f>'Lay Out'!E2692</f>
        <v>0</v>
      </c>
      <c r="H2692" s="16" t="str">
        <f ca="1">IF('Lay Out'!A2692&gt;3,CONCATENATE('Lay Out'!A2692,RANDBETWEEN(1,99999)),(""))</f>
        <v/>
      </c>
      <c r="I2692" s="16" t="str">
        <f>IF('Lay Out'!A2692&gt;1,'Lay Out'!B2692,"")</f>
        <v/>
      </c>
      <c r="J2692" s="16" t="str">
        <f t="shared" si="253"/>
        <v/>
      </c>
      <c r="K2692" s="16" t="str">
        <f t="shared" si="254"/>
        <v/>
      </c>
      <c r="L2692" s="16" t="str" cm="1">
        <f t="array" ref="L2692">IF(E2692="","",_xlfn.IFS(E2692=18,40,E2692=16,3,E2692=10,10))</f>
        <v/>
      </c>
      <c r="M2692" s="22" t="str">
        <f>IF(E2692=18,'Lay Out'!D2692,IF(E2692=10,'Lay Out'!D2692,IF(E2692=16,'Lay Out'!D2692,"")))</f>
        <v/>
      </c>
      <c r="N2692" s="16" t="str">
        <f>IF(K2692=1,'Lay Out'!G2692,"")</f>
        <v/>
      </c>
      <c r="O2692" s="23" t="str">
        <f>IF(K2692=1,'Lay Out'!$J$25,"")</f>
        <v/>
      </c>
      <c r="P2692">
        <f t="shared" si="255"/>
        <v>90646</v>
      </c>
      <c r="Q2692" s="16" t="str">
        <f>IF(K2692=1,'Lay Out'!F2692,"")</f>
        <v/>
      </c>
    </row>
    <row r="2693" spans="1:17" ht="14.4">
      <c r="A2693" t="str">
        <f>IF(C2693="no",_xlfn.XLOOKUP(D2693,'BASE BANCOS'!B:B,'BASE BANCOS'!C:C,"",0,1),IF(C2693&gt;2,_xlfn.XLOOKUP(D2693,'BASE BANCOS'!A:A,'BASE BANCOS'!C:C,"",0,1),""))</f>
        <v/>
      </c>
      <c r="B2693" s="16" t="str">
        <f>_xlfn.XLOOKUP(A2693,'BASE BANCOS'!C:C,'BASE BANCOS'!B:B,"",0,1)</f>
        <v/>
      </c>
      <c r="C2693" t="str">
        <f t="shared" si="251"/>
        <v/>
      </c>
      <c r="D2693" s="16">
        <f t="shared" ref="D2693:D2756" si="256">IF(E2693=18,MID(F2693,1,3),IF(G2693="","",G2693))</f>
        <v>0</v>
      </c>
      <c r="E2693" t="str">
        <f t="shared" si="252"/>
        <v/>
      </c>
      <c r="F2693" s="21" t="str">
        <f>IF('Lay Out'!A2693&gt;1,'Lay Out'!C2693,"")</f>
        <v/>
      </c>
      <c r="G2693">
        <f>'Lay Out'!E2693</f>
        <v>0</v>
      </c>
      <c r="H2693" s="16" t="str">
        <f ca="1">IF('Lay Out'!A2693&gt;3,CONCATENATE('Lay Out'!A2693,RANDBETWEEN(1,99999)),(""))</f>
        <v/>
      </c>
      <c r="I2693" s="16" t="str">
        <f>IF('Lay Out'!A2693&gt;1,'Lay Out'!B2693,"")</f>
        <v/>
      </c>
      <c r="J2693" s="16" t="str">
        <f t="shared" si="253"/>
        <v/>
      </c>
      <c r="K2693" s="16" t="str">
        <f t="shared" si="254"/>
        <v/>
      </c>
      <c r="L2693" s="16" t="str" cm="1">
        <f t="array" ref="L2693">IF(E2693="","",_xlfn.IFS(E2693=18,40,E2693=16,3,E2693=10,10))</f>
        <v/>
      </c>
      <c r="M2693" s="22" t="str">
        <f>IF(E2693=18,'Lay Out'!D2693,IF(E2693=10,'Lay Out'!D2693,IF(E2693=16,'Lay Out'!D2693,"")))</f>
        <v/>
      </c>
      <c r="N2693" s="16" t="str">
        <f>IF(K2693=1,'Lay Out'!G2693,"")</f>
        <v/>
      </c>
      <c r="O2693" s="23" t="str">
        <f>IF(K2693=1,'Lay Out'!$J$25,"")</f>
        <v/>
      </c>
      <c r="P2693">
        <f t="shared" si="255"/>
        <v>90646</v>
      </c>
      <c r="Q2693" s="16" t="str">
        <f>IF(K2693=1,'Lay Out'!F2693,"")</f>
        <v/>
      </c>
    </row>
    <row r="2694" spans="1:17" ht="14.4">
      <c r="A2694" t="str">
        <f>IF(C2694="no",_xlfn.XLOOKUP(D2694,'BASE BANCOS'!B:B,'BASE BANCOS'!C:C,"",0,1),IF(C2694&gt;2,_xlfn.XLOOKUP(D2694,'BASE BANCOS'!A:A,'BASE BANCOS'!C:C,"",0,1),""))</f>
        <v/>
      </c>
      <c r="B2694" s="16" t="str">
        <f>_xlfn.XLOOKUP(A2694,'BASE BANCOS'!C:C,'BASE BANCOS'!B:B,"",0,1)</f>
        <v/>
      </c>
      <c r="C2694" t="str">
        <f t="shared" ref="C2694:C2757" si="257">IF(E2694=18,"ok",IF(E2694="","","no"))</f>
        <v/>
      </c>
      <c r="D2694" s="16">
        <f t="shared" si="256"/>
        <v>0</v>
      </c>
      <c r="E2694" t="str">
        <f t="shared" si="252"/>
        <v/>
      </c>
      <c r="F2694" s="21" t="str">
        <f>IF('Lay Out'!A2694&gt;1,'Lay Out'!C2694,"")</f>
        <v/>
      </c>
      <c r="G2694">
        <f>'Lay Out'!E2694</f>
        <v>0</v>
      </c>
      <c r="H2694" s="16" t="str">
        <f ca="1">IF('Lay Out'!A2694&gt;3,CONCATENATE('Lay Out'!A2694,RANDBETWEEN(1,99999)),(""))</f>
        <v/>
      </c>
      <c r="I2694" s="16" t="str">
        <f>IF('Lay Out'!A2694&gt;1,'Lay Out'!B2694,"")</f>
        <v/>
      </c>
      <c r="J2694" s="16" t="str">
        <f t="shared" si="253"/>
        <v/>
      </c>
      <c r="K2694" s="16" t="str">
        <f t="shared" si="254"/>
        <v/>
      </c>
      <c r="L2694" s="16" t="str" cm="1">
        <f t="array" ref="L2694">IF(E2694="","",_xlfn.IFS(E2694=18,40,E2694=16,3,E2694=10,10))</f>
        <v/>
      </c>
      <c r="M2694" s="22" t="str">
        <f>IF(E2694=18,'Lay Out'!D2694,IF(E2694=10,'Lay Out'!D2694,IF(E2694=16,'Lay Out'!D2694,"")))</f>
        <v/>
      </c>
      <c r="N2694" s="16" t="str">
        <f>IF(K2694=1,'Lay Out'!G2694,"")</f>
        <v/>
      </c>
      <c r="O2694" s="23" t="str">
        <f>IF(K2694=1,'Lay Out'!$J$25,"")</f>
        <v/>
      </c>
      <c r="P2694">
        <f t="shared" si="255"/>
        <v>90646</v>
      </c>
      <c r="Q2694" s="16" t="str">
        <f>IF(K2694=1,'Lay Out'!F2694,"")</f>
        <v/>
      </c>
    </row>
    <row r="2695" spans="1:17" ht="14.4">
      <c r="A2695" t="str">
        <f>IF(C2695="no",_xlfn.XLOOKUP(D2695,'BASE BANCOS'!B:B,'BASE BANCOS'!C:C,"",0,1),IF(C2695&gt;2,_xlfn.XLOOKUP(D2695,'BASE BANCOS'!A:A,'BASE BANCOS'!C:C,"",0,1),""))</f>
        <v/>
      </c>
      <c r="B2695" s="16" t="str">
        <f>_xlfn.XLOOKUP(A2695,'BASE BANCOS'!C:C,'BASE BANCOS'!B:B,"",0,1)</f>
        <v/>
      </c>
      <c r="C2695" t="str">
        <f t="shared" si="257"/>
        <v/>
      </c>
      <c r="D2695" s="16">
        <f t="shared" si="256"/>
        <v>0</v>
      </c>
      <c r="E2695" t="str">
        <f t="shared" si="252"/>
        <v/>
      </c>
      <c r="F2695" s="21" t="str">
        <f>IF('Lay Out'!A2695&gt;1,'Lay Out'!C2695,"")</f>
        <v/>
      </c>
      <c r="G2695">
        <f>'Lay Out'!E2695</f>
        <v>0</v>
      </c>
      <c r="H2695" s="16" t="str">
        <f ca="1">IF('Lay Out'!A2695&gt;3,CONCATENATE('Lay Out'!A2695,RANDBETWEEN(1,99999)),(""))</f>
        <v/>
      </c>
      <c r="I2695" s="16" t="str">
        <f>IF('Lay Out'!A2695&gt;1,'Lay Out'!B2695,"")</f>
        <v/>
      </c>
      <c r="J2695" s="16" t="str">
        <f t="shared" si="253"/>
        <v/>
      </c>
      <c r="K2695" s="16" t="str">
        <f t="shared" si="254"/>
        <v/>
      </c>
      <c r="L2695" s="16" t="str" cm="1">
        <f t="array" ref="L2695">IF(E2695="","",_xlfn.IFS(E2695=18,40,E2695=16,3,E2695=10,10))</f>
        <v/>
      </c>
      <c r="M2695" s="22" t="str">
        <f>IF(E2695=18,'Lay Out'!D2695,IF(E2695=10,'Lay Out'!D2695,IF(E2695=16,'Lay Out'!D2695,"")))</f>
        <v/>
      </c>
      <c r="N2695" s="16" t="str">
        <f>IF(K2695=1,'Lay Out'!G2695,"")</f>
        <v/>
      </c>
      <c r="O2695" s="23" t="str">
        <f>IF(K2695=1,'Lay Out'!$J$25,"")</f>
        <v/>
      </c>
      <c r="P2695">
        <f t="shared" si="255"/>
        <v>90646</v>
      </c>
      <c r="Q2695" s="16" t="str">
        <f>IF(K2695=1,'Lay Out'!F2695,"")</f>
        <v/>
      </c>
    </row>
    <row r="2696" spans="1:17" ht="14.4">
      <c r="A2696" t="str">
        <f>IF(C2696="no",_xlfn.XLOOKUP(D2696,'BASE BANCOS'!B:B,'BASE BANCOS'!C:C,"",0,1),IF(C2696&gt;2,_xlfn.XLOOKUP(D2696,'BASE BANCOS'!A:A,'BASE BANCOS'!C:C,"",0,1),""))</f>
        <v/>
      </c>
      <c r="B2696" s="16" t="str">
        <f>_xlfn.XLOOKUP(A2696,'BASE BANCOS'!C:C,'BASE BANCOS'!B:B,"",0,1)</f>
        <v/>
      </c>
      <c r="C2696" t="str">
        <f t="shared" si="257"/>
        <v/>
      </c>
      <c r="D2696" s="16">
        <f t="shared" si="256"/>
        <v>0</v>
      </c>
      <c r="E2696" t="str">
        <f t="shared" si="252"/>
        <v/>
      </c>
      <c r="F2696" s="21" t="str">
        <f>IF('Lay Out'!A2696&gt;1,'Lay Out'!C2696,"")</f>
        <v/>
      </c>
      <c r="G2696">
        <f>'Lay Out'!E2696</f>
        <v>0</v>
      </c>
      <c r="H2696" s="16" t="str">
        <f ca="1">IF('Lay Out'!A2696&gt;3,CONCATENATE('Lay Out'!A2696,RANDBETWEEN(1,99999)),(""))</f>
        <v/>
      </c>
      <c r="I2696" s="16" t="str">
        <f>IF('Lay Out'!A2696&gt;1,'Lay Out'!B2696,"")</f>
        <v/>
      </c>
      <c r="J2696" s="16" t="str">
        <f t="shared" si="253"/>
        <v/>
      </c>
      <c r="K2696" s="16" t="str">
        <f t="shared" si="254"/>
        <v/>
      </c>
      <c r="L2696" s="16" t="str" cm="1">
        <f t="array" ref="L2696">IF(E2696="","",_xlfn.IFS(E2696=18,40,E2696=16,3,E2696=10,10))</f>
        <v/>
      </c>
      <c r="M2696" s="22" t="str">
        <f>IF(E2696=18,'Lay Out'!D2696,IF(E2696=10,'Lay Out'!D2696,IF(E2696=16,'Lay Out'!D2696,"")))</f>
        <v/>
      </c>
      <c r="N2696" s="16" t="str">
        <f>IF(K2696=1,'Lay Out'!G2696,"")</f>
        <v/>
      </c>
      <c r="O2696" s="23" t="str">
        <f>IF(K2696=1,'Lay Out'!$J$25,"")</f>
        <v/>
      </c>
      <c r="P2696">
        <f t="shared" si="255"/>
        <v>90646</v>
      </c>
      <c r="Q2696" s="16" t="str">
        <f>IF(K2696=1,'Lay Out'!F2696,"")</f>
        <v/>
      </c>
    </row>
    <row r="2697" spans="1:17" ht="14.4">
      <c r="A2697" t="str">
        <f>IF(C2697="no",_xlfn.XLOOKUP(D2697,'BASE BANCOS'!B:B,'BASE BANCOS'!C:C,"",0,1),IF(C2697&gt;2,_xlfn.XLOOKUP(D2697,'BASE BANCOS'!A:A,'BASE BANCOS'!C:C,"",0,1),""))</f>
        <v/>
      </c>
      <c r="B2697" s="16" t="str">
        <f>_xlfn.XLOOKUP(A2697,'BASE BANCOS'!C:C,'BASE BANCOS'!B:B,"",0,1)</f>
        <v/>
      </c>
      <c r="C2697" t="str">
        <f t="shared" si="257"/>
        <v/>
      </c>
      <c r="D2697" s="16">
        <f t="shared" si="256"/>
        <v>0</v>
      </c>
      <c r="E2697" t="str">
        <f t="shared" si="252"/>
        <v/>
      </c>
      <c r="F2697" s="21" t="str">
        <f>IF('Lay Out'!A2697&gt;1,'Lay Out'!C2697,"")</f>
        <v/>
      </c>
      <c r="G2697">
        <f>'Lay Out'!E2697</f>
        <v>0</v>
      </c>
      <c r="H2697" s="16" t="str">
        <f ca="1">IF('Lay Out'!A2697&gt;3,CONCATENATE('Lay Out'!A2697,RANDBETWEEN(1,99999)),(""))</f>
        <v/>
      </c>
      <c r="I2697" s="16" t="str">
        <f>IF('Lay Out'!A2697&gt;1,'Lay Out'!B2697,"")</f>
        <v/>
      </c>
      <c r="J2697" s="16" t="str">
        <f t="shared" si="253"/>
        <v/>
      </c>
      <c r="K2697" s="16" t="str">
        <f t="shared" si="254"/>
        <v/>
      </c>
      <c r="L2697" s="16" t="str" cm="1">
        <f t="array" ref="L2697">IF(E2697="","",_xlfn.IFS(E2697=18,40,E2697=16,3,E2697=10,10))</f>
        <v/>
      </c>
      <c r="M2697" s="22" t="str">
        <f>IF(E2697=18,'Lay Out'!D2697,IF(E2697=10,'Lay Out'!D2697,IF(E2697=16,'Lay Out'!D2697,"")))</f>
        <v/>
      </c>
      <c r="N2697" s="16" t="str">
        <f>IF(K2697=1,'Lay Out'!G2697,"")</f>
        <v/>
      </c>
      <c r="O2697" s="23" t="str">
        <f>IF(K2697=1,'Lay Out'!$J$25,"")</f>
        <v/>
      </c>
      <c r="P2697">
        <f t="shared" si="255"/>
        <v>90646</v>
      </c>
      <c r="Q2697" s="16" t="str">
        <f>IF(K2697=1,'Lay Out'!F2697,"")</f>
        <v/>
      </c>
    </row>
    <row r="2698" spans="1:17" ht="14.4">
      <c r="A2698" t="str">
        <f>IF(C2698="no",_xlfn.XLOOKUP(D2698,'BASE BANCOS'!B:B,'BASE BANCOS'!C:C,"",0,1),IF(C2698&gt;2,_xlfn.XLOOKUP(D2698,'BASE BANCOS'!A:A,'BASE BANCOS'!C:C,"",0,1),""))</f>
        <v/>
      </c>
      <c r="B2698" s="16" t="str">
        <f>_xlfn.XLOOKUP(A2698,'BASE BANCOS'!C:C,'BASE BANCOS'!B:B,"",0,1)</f>
        <v/>
      </c>
      <c r="C2698" t="str">
        <f t="shared" si="257"/>
        <v/>
      </c>
      <c r="D2698" s="16">
        <f t="shared" si="256"/>
        <v>0</v>
      </c>
      <c r="E2698" t="str">
        <f t="shared" si="252"/>
        <v/>
      </c>
      <c r="F2698" s="21" t="str">
        <f>IF('Lay Out'!A2698&gt;1,'Lay Out'!C2698,"")</f>
        <v/>
      </c>
      <c r="G2698">
        <f>'Lay Out'!E2698</f>
        <v>0</v>
      </c>
      <c r="H2698" s="16" t="str">
        <f ca="1">IF('Lay Out'!A2698&gt;3,CONCATENATE('Lay Out'!A2698,RANDBETWEEN(1,99999)),(""))</f>
        <v/>
      </c>
      <c r="I2698" s="16" t="str">
        <f>IF('Lay Out'!A2698&gt;1,'Lay Out'!B2698,"")</f>
        <v/>
      </c>
      <c r="J2698" s="16" t="str">
        <f t="shared" si="253"/>
        <v/>
      </c>
      <c r="K2698" s="16" t="str">
        <f t="shared" si="254"/>
        <v/>
      </c>
      <c r="L2698" s="16" t="str" cm="1">
        <f t="array" ref="L2698">IF(E2698="","",_xlfn.IFS(E2698=18,40,E2698=16,3,E2698=10,10))</f>
        <v/>
      </c>
      <c r="M2698" s="22" t="str">
        <f>IF(E2698=18,'Lay Out'!D2698,IF(E2698=10,'Lay Out'!D2698,IF(E2698=16,'Lay Out'!D2698,"")))</f>
        <v/>
      </c>
      <c r="N2698" s="16" t="str">
        <f>IF(K2698=1,'Lay Out'!G2698,"")</f>
        <v/>
      </c>
      <c r="O2698" s="23" t="str">
        <f>IF(K2698=1,'Lay Out'!$J$25,"")</f>
        <v/>
      </c>
      <c r="P2698">
        <f t="shared" si="255"/>
        <v>90646</v>
      </c>
      <c r="Q2698" s="16" t="str">
        <f>IF(K2698=1,'Lay Out'!F2698,"")</f>
        <v/>
      </c>
    </row>
    <row r="2699" spans="1:17" ht="14.4">
      <c r="A2699" t="str">
        <f>IF(C2699="no",_xlfn.XLOOKUP(D2699,'BASE BANCOS'!B:B,'BASE BANCOS'!C:C,"",0,1),IF(C2699&gt;2,_xlfn.XLOOKUP(D2699,'BASE BANCOS'!A:A,'BASE BANCOS'!C:C,"",0,1),""))</f>
        <v/>
      </c>
      <c r="B2699" s="16" t="str">
        <f>_xlfn.XLOOKUP(A2699,'BASE BANCOS'!C:C,'BASE BANCOS'!B:B,"",0,1)</f>
        <v/>
      </c>
      <c r="C2699" t="str">
        <f t="shared" si="257"/>
        <v/>
      </c>
      <c r="D2699" s="16">
        <f t="shared" si="256"/>
        <v>0</v>
      </c>
      <c r="E2699" t="str">
        <f t="shared" si="252"/>
        <v/>
      </c>
      <c r="F2699" s="21" t="str">
        <f>IF('Lay Out'!A2699&gt;1,'Lay Out'!C2699,"")</f>
        <v/>
      </c>
      <c r="G2699">
        <f>'Lay Out'!E2699</f>
        <v>0</v>
      </c>
      <c r="H2699" s="16" t="str">
        <f ca="1">IF('Lay Out'!A2699&gt;3,CONCATENATE('Lay Out'!A2699,RANDBETWEEN(1,99999)),(""))</f>
        <v/>
      </c>
      <c r="I2699" s="16" t="str">
        <f>IF('Lay Out'!A2699&gt;1,'Lay Out'!B2699,"")</f>
        <v/>
      </c>
      <c r="J2699" s="16" t="str">
        <f t="shared" si="253"/>
        <v/>
      </c>
      <c r="K2699" s="16" t="str">
        <f t="shared" si="254"/>
        <v/>
      </c>
      <c r="L2699" s="16" t="str" cm="1">
        <f t="array" ref="L2699">IF(E2699="","",_xlfn.IFS(E2699=18,40,E2699=16,3,E2699=10,10))</f>
        <v/>
      </c>
      <c r="M2699" s="22" t="str">
        <f>IF(E2699=18,'Lay Out'!D2699,IF(E2699=10,'Lay Out'!D2699,IF(E2699=16,'Lay Out'!D2699,"")))</f>
        <v/>
      </c>
      <c r="N2699" s="16" t="str">
        <f>IF(K2699=1,'Lay Out'!G2699,"")</f>
        <v/>
      </c>
      <c r="O2699" s="23" t="str">
        <f>IF(K2699=1,'Lay Out'!$J$25,"")</f>
        <v/>
      </c>
      <c r="P2699">
        <f t="shared" si="255"/>
        <v>90646</v>
      </c>
      <c r="Q2699" s="16" t="str">
        <f>IF(K2699=1,'Lay Out'!F2699,"")</f>
        <v/>
      </c>
    </row>
    <row r="2700" spans="1:17" ht="14.4">
      <c r="A2700" t="str">
        <f>IF(C2700="no",_xlfn.XLOOKUP(D2700,'BASE BANCOS'!B:B,'BASE BANCOS'!C:C,"",0,1),IF(C2700&gt;2,_xlfn.XLOOKUP(D2700,'BASE BANCOS'!A:A,'BASE BANCOS'!C:C,"",0,1),""))</f>
        <v/>
      </c>
      <c r="B2700" s="16" t="str">
        <f>_xlfn.XLOOKUP(A2700,'BASE BANCOS'!C:C,'BASE BANCOS'!B:B,"",0,1)</f>
        <v/>
      </c>
      <c r="C2700" t="str">
        <f t="shared" si="257"/>
        <v/>
      </c>
      <c r="D2700" s="16">
        <f t="shared" si="256"/>
        <v>0</v>
      </c>
      <c r="E2700" t="str">
        <f t="shared" si="252"/>
        <v/>
      </c>
      <c r="F2700" s="21" t="str">
        <f>IF('Lay Out'!A2700&gt;1,'Lay Out'!C2700,"")</f>
        <v/>
      </c>
      <c r="G2700">
        <f>'Lay Out'!E2700</f>
        <v>0</v>
      </c>
      <c r="H2700" s="16" t="str">
        <f ca="1">IF('Lay Out'!A2700&gt;3,CONCATENATE('Lay Out'!A2700,RANDBETWEEN(1,99999)),(""))</f>
        <v/>
      </c>
      <c r="I2700" s="16" t="str">
        <f>IF('Lay Out'!A2700&gt;1,'Lay Out'!B2700,"")</f>
        <v/>
      </c>
      <c r="J2700" s="16" t="str">
        <f t="shared" si="253"/>
        <v/>
      </c>
      <c r="K2700" s="16" t="str">
        <f t="shared" si="254"/>
        <v/>
      </c>
      <c r="L2700" s="16" t="str" cm="1">
        <f t="array" ref="L2700">IF(E2700="","",_xlfn.IFS(E2700=18,40,E2700=16,3,E2700=10,10))</f>
        <v/>
      </c>
      <c r="M2700" s="22" t="str">
        <f>IF(E2700=18,'Lay Out'!D2700,IF(E2700=10,'Lay Out'!D2700,IF(E2700=16,'Lay Out'!D2700,"")))</f>
        <v/>
      </c>
      <c r="N2700" s="16" t="str">
        <f>IF(K2700=1,'Lay Out'!G2700,"")</f>
        <v/>
      </c>
      <c r="O2700" s="23" t="str">
        <f>IF(K2700=1,'Lay Out'!$J$25,"")</f>
        <v/>
      </c>
      <c r="P2700">
        <f t="shared" si="255"/>
        <v>90646</v>
      </c>
      <c r="Q2700" s="16" t="str">
        <f>IF(K2700=1,'Lay Out'!F2700,"")</f>
        <v/>
      </c>
    </row>
    <row r="2701" spans="1:17" ht="14.4">
      <c r="A2701" t="str">
        <f>IF(C2701="no",_xlfn.XLOOKUP(D2701,'BASE BANCOS'!B:B,'BASE BANCOS'!C:C,"",0,1),IF(C2701&gt;2,_xlfn.XLOOKUP(D2701,'BASE BANCOS'!A:A,'BASE BANCOS'!C:C,"",0,1),""))</f>
        <v/>
      </c>
      <c r="B2701" s="16" t="str">
        <f>_xlfn.XLOOKUP(A2701,'BASE BANCOS'!C:C,'BASE BANCOS'!B:B,"",0,1)</f>
        <v/>
      </c>
      <c r="C2701" t="str">
        <f t="shared" si="257"/>
        <v/>
      </c>
      <c r="D2701" s="16">
        <f t="shared" si="256"/>
        <v>0</v>
      </c>
      <c r="E2701" t="str">
        <f t="shared" si="252"/>
        <v/>
      </c>
      <c r="F2701" s="21" t="str">
        <f>IF('Lay Out'!A2701&gt;1,'Lay Out'!C2701,"")</f>
        <v/>
      </c>
      <c r="G2701">
        <f>'Lay Out'!E2701</f>
        <v>0</v>
      </c>
      <c r="H2701" s="16" t="str">
        <f ca="1">IF('Lay Out'!A2701&gt;3,CONCATENATE('Lay Out'!A2701,RANDBETWEEN(1,99999)),(""))</f>
        <v/>
      </c>
      <c r="I2701" s="16" t="str">
        <f>IF('Lay Out'!A2701&gt;1,'Lay Out'!B2701,"")</f>
        <v/>
      </c>
      <c r="J2701" s="16" t="str">
        <f t="shared" si="253"/>
        <v/>
      </c>
      <c r="K2701" s="16" t="str">
        <f t="shared" si="254"/>
        <v/>
      </c>
      <c r="L2701" s="16" t="str" cm="1">
        <f t="array" ref="L2701">IF(E2701="","",_xlfn.IFS(E2701=18,40,E2701=16,3,E2701=10,10))</f>
        <v/>
      </c>
      <c r="M2701" s="22" t="str">
        <f>IF(E2701=18,'Lay Out'!D2701,IF(E2701=10,'Lay Out'!D2701,IF(E2701=16,'Lay Out'!D2701,"")))</f>
        <v/>
      </c>
      <c r="N2701" s="16" t="str">
        <f>IF(K2701=1,'Lay Out'!G2701,"")</f>
        <v/>
      </c>
      <c r="O2701" s="23" t="str">
        <f>IF(K2701=1,'Lay Out'!$J$25,"")</f>
        <v/>
      </c>
      <c r="P2701">
        <f t="shared" si="255"/>
        <v>90646</v>
      </c>
      <c r="Q2701" s="16" t="str">
        <f>IF(K2701=1,'Lay Out'!F2701,"")</f>
        <v/>
      </c>
    </row>
    <row r="2702" spans="1:17" ht="14.4">
      <c r="A2702" t="str">
        <f>IF(C2702="no",_xlfn.XLOOKUP(D2702,'BASE BANCOS'!B:B,'BASE BANCOS'!C:C,"",0,1),IF(C2702&gt;2,_xlfn.XLOOKUP(D2702,'BASE BANCOS'!A:A,'BASE BANCOS'!C:C,"",0,1),""))</f>
        <v/>
      </c>
      <c r="B2702" s="16" t="str">
        <f>_xlfn.XLOOKUP(A2702,'BASE BANCOS'!C:C,'BASE BANCOS'!B:B,"",0,1)</f>
        <v/>
      </c>
      <c r="C2702" t="str">
        <f t="shared" si="257"/>
        <v/>
      </c>
      <c r="D2702" s="16">
        <f t="shared" si="256"/>
        <v>0</v>
      </c>
      <c r="E2702" t="str">
        <f t="shared" si="252"/>
        <v/>
      </c>
      <c r="F2702" s="21" t="str">
        <f>IF('Lay Out'!A2702&gt;1,'Lay Out'!C2702,"")</f>
        <v/>
      </c>
      <c r="G2702">
        <f>'Lay Out'!E2702</f>
        <v>0</v>
      </c>
      <c r="H2702" s="16" t="str">
        <f ca="1">IF('Lay Out'!A2702&gt;3,CONCATENATE('Lay Out'!A2702,RANDBETWEEN(1,99999)),(""))</f>
        <v/>
      </c>
      <c r="I2702" s="16" t="str">
        <f>IF('Lay Out'!A2702&gt;1,'Lay Out'!B2702,"")</f>
        <v/>
      </c>
      <c r="J2702" s="16" t="str">
        <f t="shared" si="253"/>
        <v/>
      </c>
      <c r="K2702" s="16" t="str">
        <f t="shared" si="254"/>
        <v/>
      </c>
      <c r="L2702" s="16" t="str" cm="1">
        <f t="array" ref="L2702">IF(E2702="","",_xlfn.IFS(E2702=18,40,E2702=16,3,E2702=10,10))</f>
        <v/>
      </c>
      <c r="M2702" s="22" t="str">
        <f>IF(E2702=18,'Lay Out'!D2702,IF(E2702=10,'Lay Out'!D2702,IF(E2702=16,'Lay Out'!D2702,"")))</f>
        <v/>
      </c>
      <c r="N2702" s="16" t="str">
        <f>IF(K2702=1,'Lay Out'!G2702,"")</f>
        <v/>
      </c>
      <c r="O2702" s="23" t="str">
        <f>IF(K2702=1,'Lay Out'!$J$25,"")</f>
        <v/>
      </c>
      <c r="P2702">
        <f t="shared" si="255"/>
        <v>90646</v>
      </c>
      <c r="Q2702" s="16" t="str">
        <f>IF(K2702=1,'Lay Out'!F2702,"")</f>
        <v/>
      </c>
    </row>
    <row r="2703" spans="1:17" ht="14.4">
      <c r="A2703" t="str">
        <f>IF(C2703="no",_xlfn.XLOOKUP(D2703,'BASE BANCOS'!B:B,'BASE BANCOS'!C:C,"",0,1),IF(C2703&gt;2,_xlfn.XLOOKUP(D2703,'BASE BANCOS'!A:A,'BASE BANCOS'!C:C,"",0,1),""))</f>
        <v/>
      </c>
      <c r="B2703" s="16" t="str">
        <f>_xlfn.XLOOKUP(A2703,'BASE BANCOS'!C:C,'BASE BANCOS'!B:B,"",0,1)</f>
        <v/>
      </c>
      <c r="C2703" t="str">
        <f t="shared" si="257"/>
        <v/>
      </c>
      <c r="D2703" s="16">
        <f t="shared" si="256"/>
        <v>0</v>
      </c>
      <c r="E2703" t="str">
        <f t="shared" si="252"/>
        <v/>
      </c>
      <c r="F2703" s="21" t="str">
        <f>IF('Lay Out'!A2703&gt;1,'Lay Out'!C2703,"")</f>
        <v/>
      </c>
      <c r="G2703">
        <f>'Lay Out'!E2703</f>
        <v>0</v>
      </c>
      <c r="H2703" s="16" t="str">
        <f ca="1">IF('Lay Out'!A2703&gt;3,CONCATENATE('Lay Out'!A2703,RANDBETWEEN(1,99999)),(""))</f>
        <v/>
      </c>
      <c r="I2703" s="16" t="str">
        <f>IF('Lay Out'!A2703&gt;1,'Lay Out'!B2703,"")</f>
        <v/>
      </c>
      <c r="J2703" s="16" t="str">
        <f t="shared" si="253"/>
        <v/>
      </c>
      <c r="K2703" s="16" t="str">
        <f t="shared" si="254"/>
        <v/>
      </c>
      <c r="L2703" s="16" t="str" cm="1">
        <f t="array" ref="L2703">IF(E2703="","",_xlfn.IFS(E2703=18,40,E2703=16,3,E2703=10,10))</f>
        <v/>
      </c>
      <c r="M2703" s="22" t="str">
        <f>IF(E2703=18,'Lay Out'!D2703,IF(E2703=10,'Lay Out'!D2703,IF(E2703=16,'Lay Out'!D2703,"")))</f>
        <v/>
      </c>
      <c r="N2703" s="16" t="str">
        <f>IF(K2703=1,'Lay Out'!G2703,"")</f>
        <v/>
      </c>
      <c r="O2703" s="23" t="str">
        <f>IF(K2703=1,'Lay Out'!$J$25,"")</f>
        <v/>
      </c>
      <c r="P2703">
        <f t="shared" si="255"/>
        <v>90646</v>
      </c>
      <c r="Q2703" s="16" t="str">
        <f>IF(K2703=1,'Lay Out'!F2703,"")</f>
        <v/>
      </c>
    </row>
    <row r="2704" spans="1:17" ht="14.4">
      <c r="A2704" t="str">
        <f>IF(C2704="no",_xlfn.XLOOKUP(D2704,'BASE BANCOS'!B:B,'BASE BANCOS'!C:C,"",0,1),IF(C2704&gt;2,_xlfn.XLOOKUP(D2704,'BASE BANCOS'!A:A,'BASE BANCOS'!C:C,"",0,1),""))</f>
        <v/>
      </c>
      <c r="B2704" s="16" t="str">
        <f>_xlfn.XLOOKUP(A2704,'BASE BANCOS'!C:C,'BASE BANCOS'!B:B,"",0,1)</f>
        <v/>
      </c>
      <c r="C2704" t="str">
        <f t="shared" si="257"/>
        <v/>
      </c>
      <c r="D2704" s="16">
        <f t="shared" si="256"/>
        <v>0</v>
      </c>
      <c r="E2704" t="str">
        <f t="shared" si="252"/>
        <v/>
      </c>
      <c r="F2704" s="21" t="str">
        <f>IF('Lay Out'!A2704&gt;1,'Lay Out'!C2704,"")</f>
        <v/>
      </c>
      <c r="G2704">
        <f>'Lay Out'!E2704</f>
        <v>0</v>
      </c>
      <c r="H2704" s="16" t="str">
        <f ca="1">IF('Lay Out'!A2704&gt;3,CONCATENATE('Lay Out'!A2704,RANDBETWEEN(1,99999)),(""))</f>
        <v/>
      </c>
      <c r="I2704" s="16" t="str">
        <f>IF('Lay Out'!A2704&gt;1,'Lay Out'!B2704,"")</f>
        <v/>
      </c>
      <c r="J2704" s="16" t="str">
        <f t="shared" si="253"/>
        <v/>
      </c>
      <c r="K2704" s="16" t="str">
        <f t="shared" si="254"/>
        <v/>
      </c>
      <c r="L2704" s="16" t="str" cm="1">
        <f t="array" ref="L2704">IF(E2704="","",_xlfn.IFS(E2704=18,40,E2704=16,3,E2704=10,10))</f>
        <v/>
      </c>
      <c r="M2704" s="22" t="str">
        <f>IF(E2704=18,'Lay Out'!D2704,IF(E2704=10,'Lay Out'!D2704,IF(E2704=16,'Lay Out'!D2704,"")))</f>
        <v/>
      </c>
      <c r="N2704" s="16" t="str">
        <f>IF(K2704=1,'Lay Out'!G2704,"")</f>
        <v/>
      </c>
      <c r="O2704" s="23" t="str">
        <f>IF(K2704=1,'Lay Out'!$J$25,"")</f>
        <v/>
      </c>
      <c r="P2704">
        <f t="shared" si="255"/>
        <v>90646</v>
      </c>
      <c r="Q2704" s="16" t="str">
        <f>IF(K2704=1,'Lay Out'!F2704,"")</f>
        <v/>
      </c>
    </row>
    <row r="2705" spans="1:17" ht="14.4">
      <c r="A2705" t="str">
        <f>IF(C2705="no",_xlfn.XLOOKUP(D2705,'BASE BANCOS'!B:B,'BASE BANCOS'!C:C,"",0,1),IF(C2705&gt;2,_xlfn.XLOOKUP(D2705,'BASE BANCOS'!A:A,'BASE BANCOS'!C:C,"",0,1),""))</f>
        <v/>
      </c>
      <c r="B2705" s="16" t="str">
        <f>_xlfn.XLOOKUP(A2705,'BASE BANCOS'!C:C,'BASE BANCOS'!B:B,"",0,1)</f>
        <v/>
      </c>
      <c r="C2705" t="str">
        <f t="shared" si="257"/>
        <v/>
      </c>
      <c r="D2705" s="16">
        <f t="shared" si="256"/>
        <v>0</v>
      </c>
      <c r="E2705" t="str">
        <f t="shared" si="252"/>
        <v/>
      </c>
      <c r="F2705" s="21" t="str">
        <f>IF('Lay Out'!A2705&gt;1,'Lay Out'!C2705,"")</f>
        <v/>
      </c>
      <c r="G2705">
        <f>'Lay Out'!E2705</f>
        <v>0</v>
      </c>
      <c r="H2705" s="16" t="str">
        <f ca="1">IF('Lay Out'!A2705&gt;3,CONCATENATE('Lay Out'!A2705,RANDBETWEEN(1,99999)),(""))</f>
        <v/>
      </c>
      <c r="I2705" s="16" t="str">
        <f>IF('Lay Out'!A2705&gt;1,'Lay Out'!B2705,"")</f>
        <v/>
      </c>
      <c r="J2705" s="16" t="str">
        <f t="shared" si="253"/>
        <v/>
      </c>
      <c r="K2705" s="16" t="str">
        <f t="shared" si="254"/>
        <v/>
      </c>
      <c r="L2705" s="16" t="str" cm="1">
        <f t="array" ref="L2705">IF(E2705="","",_xlfn.IFS(E2705=18,40,E2705=16,3,E2705=10,10))</f>
        <v/>
      </c>
      <c r="M2705" s="22" t="str">
        <f>IF(E2705=18,'Lay Out'!D2705,IF(E2705=10,'Lay Out'!D2705,IF(E2705=16,'Lay Out'!D2705,"")))</f>
        <v/>
      </c>
      <c r="N2705" s="16" t="str">
        <f>IF(K2705=1,'Lay Out'!G2705,"")</f>
        <v/>
      </c>
      <c r="O2705" s="23" t="str">
        <f>IF(K2705=1,'Lay Out'!$J$25,"")</f>
        <v/>
      </c>
      <c r="P2705">
        <f t="shared" si="255"/>
        <v>90646</v>
      </c>
      <c r="Q2705" s="16" t="str">
        <f>IF(K2705=1,'Lay Out'!F2705,"")</f>
        <v/>
      </c>
    </row>
    <row r="2706" spans="1:17" ht="14.4">
      <c r="A2706" t="str">
        <f>IF(C2706="no",_xlfn.XLOOKUP(D2706,'BASE BANCOS'!B:B,'BASE BANCOS'!C:C,"",0,1),IF(C2706&gt;2,_xlfn.XLOOKUP(D2706,'BASE BANCOS'!A:A,'BASE BANCOS'!C:C,"",0,1),""))</f>
        <v/>
      </c>
      <c r="B2706" s="16" t="str">
        <f>_xlfn.XLOOKUP(A2706,'BASE BANCOS'!C:C,'BASE BANCOS'!B:B,"",0,1)</f>
        <v/>
      </c>
      <c r="C2706" t="str">
        <f t="shared" si="257"/>
        <v/>
      </c>
      <c r="D2706" s="16">
        <f t="shared" si="256"/>
        <v>0</v>
      </c>
      <c r="E2706" t="str">
        <f t="shared" si="252"/>
        <v/>
      </c>
      <c r="F2706" s="21" t="str">
        <f>IF('Lay Out'!A2706&gt;1,'Lay Out'!C2706,"")</f>
        <v/>
      </c>
      <c r="G2706">
        <f>'Lay Out'!E2706</f>
        <v>0</v>
      </c>
      <c r="H2706" s="16" t="str">
        <f ca="1">IF('Lay Out'!A2706&gt;3,CONCATENATE('Lay Out'!A2706,RANDBETWEEN(1,99999)),(""))</f>
        <v/>
      </c>
      <c r="I2706" s="16" t="str">
        <f>IF('Lay Out'!A2706&gt;1,'Lay Out'!B2706,"")</f>
        <v/>
      </c>
      <c r="J2706" s="16" t="str">
        <f t="shared" si="253"/>
        <v/>
      </c>
      <c r="K2706" s="16" t="str">
        <f t="shared" si="254"/>
        <v/>
      </c>
      <c r="L2706" s="16" t="str" cm="1">
        <f t="array" ref="L2706">IF(E2706="","",_xlfn.IFS(E2706=18,40,E2706=16,3,E2706=10,10))</f>
        <v/>
      </c>
      <c r="M2706" s="22" t="str">
        <f>IF(E2706=18,'Lay Out'!D2706,IF(E2706=10,'Lay Out'!D2706,IF(E2706=16,'Lay Out'!D2706,"")))</f>
        <v/>
      </c>
      <c r="N2706" s="16" t="str">
        <f>IF(K2706=1,'Lay Out'!G2706,"")</f>
        <v/>
      </c>
      <c r="O2706" s="23" t="str">
        <f>IF(K2706=1,'Lay Out'!$J$25,"")</f>
        <v/>
      </c>
      <c r="P2706">
        <f t="shared" si="255"/>
        <v>90646</v>
      </c>
      <c r="Q2706" s="16" t="str">
        <f>IF(K2706=1,'Lay Out'!F2706,"")</f>
        <v/>
      </c>
    </row>
    <row r="2707" spans="1:17" ht="14.4">
      <c r="A2707" t="str">
        <f>IF(C2707="no",_xlfn.XLOOKUP(D2707,'BASE BANCOS'!B:B,'BASE BANCOS'!C:C,"",0,1),IF(C2707&gt;2,_xlfn.XLOOKUP(D2707,'BASE BANCOS'!A:A,'BASE BANCOS'!C:C,"",0,1),""))</f>
        <v/>
      </c>
      <c r="B2707" s="16" t="str">
        <f>_xlfn.XLOOKUP(A2707,'BASE BANCOS'!C:C,'BASE BANCOS'!B:B,"",0,1)</f>
        <v/>
      </c>
      <c r="C2707" t="str">
        <f t="shared" si="257"/>
        <v/>
      </c>
      <c r="D2707" s="16">
        <f t="shared" si="256"/>
        <v>0</v>
      </c>
      <c r="E2707" t="str">
        <f t="shared" si="252"/>
        <v/>
      </c>
      <c r="F2707" s="21" t="str">
        <f>IF('Lay Out'!A2707&gt;1,'Lay Out'!C2707,"")</f>
        <v/>
      </c>
      <c r="G2707">
        <f>'Lay Out'!E2707</f>
        <v>0</v>
      </c>
      <c r="H2707" s="16" t="str">
        <f ca="1">IF('Lay Out'!A2707&gt;3,CONCATENATE('Lay Out'!A2707,RANDBETWEEN(1,99999)),(""))</f>
        <v/>
      </c>
      <c r="I2707" s="16" t="str">
        <f>IF('Lay Out'!A2707&gt;1,'Lay Out'!B2707,"")</f>
        <v/>
      </c>
      <c r="J2707" s="16" t="str">
        <f t="shared" si="253"/>
        <v/>
      </c>
      <c r="K2707" s="16" t="str">
        <f t="shared" si="254"/>
        <v/>
      </c>
      <c r="L2707" s="16" t="str" cm="1">
        <f t="array" ref="L2707">IF(E2707="","",_xlfn.IFS(E2707=18,40,E2707=16,3,E2707=10,10))</f>
        <v/>
      </c>
      <c r="M2707" s="22" t="str">
        <f>IF(E2707=18,'Lay Out'!D2707,IF(E2707=10,'Lay Out'!D2707,IF(E2707=16,'Lay Out'!D2707,"")))</f>
        <v/>
      </c>
      <c r="N2707" s="16" t="str">
        <f>IF(K2707=1,'Lay Out'!G2707,"")</f>
        <v/>
      </c>
      <c r="O2707" s="23" t="str">
        <f>IF(K2707=1,'Lay Out'!$J$25,"")</f>
        <v/>
      </c>
      <c r="P2707">
        <f t="shared" si="255"/>
        <v>90646</v>
      </c>
      <c r="Q2707" s="16" t="str">
        <f>IF(K2707=1,'Lay Out'!F2707,"")</f>
        <v/>
      </c>
    </row>
    <row r="2708" spans="1:17" ht="14.4">
      <c r="A2708" t="str">
        <f>IF(C2708="no",_xlfn.XLOOKUP(D2708,'BASE BANCOS'!B:B,'BASE BANCOS'!C:C,"",0,1),IF(C2708&gt;2,_xlfn.XLOOKUP(D2708,'BASE BANCOS'!A:A,'BASE BANCOS'!C:C,"",0,1),""))</f>
        <v/>
      </c>
      <c r="B2708" s="16" t="str">
        <f>_xlfn.XLOOKUP(A2708,'BASE BANCOS'!C:C,'BASE BANCOS'!B:B,"",0,1)</f>
        <v/>
      </c>
      <c r="C2708" t="str">
        <f t="shared" si="257"/>
        <v/>
      </c>
      <c r="D2708" s="16">
        <f t="shared" si="256"/>
        <v>0</v>
      </c>
      <c r="E2708" t="str">
        <f t="shared" si="252"/>
        <v/>
      </c>
      <c r="F2708" s="21" t="str">
        <f>IF('Lay Out'!A2708&gt;1,'Lay Out'!C2708,"")</f>
        <v/>
      </c>
      <c r="G2708">
        <f>'Lay Out'!E2708</f>
        <v>0</v>
      </c>
      <c r="H2708" s="16" t="str">
        <f ca="1">IF('Lay Out'!A2708&gt;3,CONCATENATE('Lay Out'!A2708,RANDBETWEEN(1,99999)),(""))</f>
        <v/>
      </c>
      <c r="I2708" s="16" t="str">
        <f>IF('Lay Out'!A2708&gt;1,'Lay Out'!B2708,"")</f>
        <v/>
      </c>
      <c r="J2708" s="16" t="str">
        <f t="shared" si="253"/>
        <v/>
      </c>
      <c r="K2708" s="16" t="str">
        <f t="shared" si="254"/>
        <v/>
      </c>
      <c r="L2708" s="16" t="str" cm="1">
        <f t="array" ref="L2708">IF(E2708="","",_xlfn.IFS(E2708=18,40,E2708=16,3,E2708=10,10))</f>
        <v/>
      </c>
      <c r="M2708" s="22" t="str">
        <f>IF(E2708=18,'Lay Out'!D2708,IF(E2708=10,'Lay Out'!D2708,IF(E2708=16,'Lay Out'!D2708,"")))</f>
        <v/>
      </c>
      <c r="N2708" s="16" t="str">
        <f>IF(K2708=1,'Lay Out'!G2708,"")</f>
        <v/>
      </c>
      <c r="O2708" s="23" t="str">
        <f>IF(K2708=1,'Lay Out'!$J$25,"")</f>
        <v/>
      </c>
      <c r="P2708">
        <f t="shared" si="255"/>
        <v>90646</v>
      </c>
      <c r="Q2708" s="16" t="str">
        <f>IF(K2708=1,'Lay Out'!F2708,"")</f>
        <v/>
      </c>
    </row>
    <row r="2709" spans="1:17" ht="14.4">
      <c r="A2709" t="str">
        <f>IF(C2709="no",_xlfn.XLOOKUP(D2709,'BASE BANCOS'!B:B,'BASE BANCOS'!C:C,"",0,1),IF(C2709&gt;2,_xlfn.XLOOKUP(D2709,'BASE BANCOS'!A:A,'BASE BANCOS'!C:C,"",0,1),""))</f>
        <v/>
      </c>
      <c r="B2709" s="16" t="str">
        <f>_xlfn.XLOOKUP(A2709,'BASE BANCOS'!C:C,'BASE BANCOS'!B:B,"",0,1)</f>
        <v/>
      </c>
      <c r="C2709" t="str">
        <f t="shared" si="257"/>
        <v/>
      </c>
      <c r="D2709" s="16">
        <f t="shared" si="256"/>
        <v>0</v>
      </c>
      <c r="E2709" t="str">
        <f t="shared" si="252"/>
        <v/>
      </c>
      <c r="F2709" s="21" t="str">
        <f>IF('Lay Out'!A2709&gt;1,'Lay Out'!C2709,"")</f>
        <v/>
      </c>
      <c r="G2709">
        <f>'Lay Out'!E2709</f>
        <v>0</v>
      </c>
      <c r="H2709" s="16" t="str">
        <f ca="1">IF('Lay Out'!A2709&gt;3,CONCATENATE('Lay Out'!A2709,RANDBETWEEN(1,99999)),(""))</f>
        <v/>
      </c>
      <c r="I2709" s="16" t="str">
        <f>IF('Lay Out'!A2709&gt;1,'Lay Out'!B2709,"")</f>
        <v/>
      </c>
      <c r="J2709" s="16" t="str">
        <f t="shared" si="253"/>
        <v/>
      </c>
      <c r="K2709" s="16" t="str">
        <f t="shared" si="254"/>
        <v/>
      </c>
      <c r="L2709" s="16" t="str" cm="1">
        <f t="array" ref="L2709">IF(E2709="","",_xlfn.IFS(E2709=18,40,E2709=16,3,E2709=10,10))</f>
        <v/>
      </c>
      <c r="M2709" s="22" t="str">
        <f>IF(E2709=18,'Lay Out'!D2709,IF(E2709=10,'Lay Out'!D2709,IF(E2709=16,'Lay Out'!D2709,"")))</f>
        <v/>
      </c>
      <c r="N2709" s="16" t="str">
        <f>IF(K2709=1,'Lay Out'!G2709,"")</f>
        <v/>
      </c>
      <c r="O2709" s="23" t="str">
        <f>IF(K2709=1,'Lay Out'!$J$25,"")</f>
        <v/>
      </c>
      <c r="P2709">
        <f t="shared" si="255"/>
        <v>90646</v>
      </c>
      <c r="Q2709" s="16" t="str">
        <f>IF(K2709=1,'Lay Out'!F2709,"")</f>
        <v/>
      </c>
    </row>
    <row r="2710" spans="1:17" ht="14.4">
      <c r="A2710" t="str">
        <f>IF(C2710="no",_xlfn.XLOOKUP(D2710,'BASE BANCOS'!B:B,'BASE BANCOS'!C:C,"",0,1),IF(C2710&gt;2,_xlfn.XLOOKUP(D2710,'BASE BANCOS'!A:A,'BASE BANCOS'!C:C,"",0,1),""))</f>
        <v/>
      </c>
      <c r="B2710" s="16" t="str">
        <f>_xlfn.XLOOKUP(A2710,'BASE BANCOS'!C:C,'BASE BANCOS'!B:B,"",0,1)</f>
        <v/>
      </c>
      <c r="C2710" t="str">
        <f t="shared" si="257"/>
        <v/>
      </c>
      <c r="D2710" s="16">
        <f t="shared" si="256"/>
        <v>0</v>
      </c>
      <c r="E2710" t="str">
        <f t="shared" si="252"/>
        <v/>
      </c>
      <c r="F2710" s="21" t="str">
        <f>IF('Lay Out'!A2710&gt;1,'Lay Out'!C2710,"")</f>
        <v/>
      </c>
      <c r="G2710">
        <f>'Lay Out'!E2710</f>
        <v>0</v>
      </c>
      <c r="H2710" s="16" t="str">
        <f ca="1">IF('Lay Out'!A2710&gt;3,CONCATENATE('Lay Out'!A2710,RANDBETWEEN(1,99999)),(""))</f>
        <v/>
      </c>
      <c r="I2710" s="16" t="str">
        <f>IF('Lay Out'!A2710&gt;1,'Lay Out'!B2710,"")</f>
        <v/>
      </c>
      <c r="J2710" s="16" t="str">
        <f t="shared" si="253"/>
        <v/>
      </c>
      <c r="K2710" s="16" t="str">
        <f t="shared" si="254"/>
        <v/>
      </c>
      <c r="L2710" s="16" t="str" cm="1">
        <f t="array" ref="L2710">IF(E2710="","",_xlfn.IFS(E2710=18,40,E2710=16,3,E2710=10,10))</f>
        <v/>
      </c>
      <c r="M2710" s="22" t="str">
        <f>IF(E2710=18,'Lay Out'!D2710,IF(E2710=10,'Lay Out'!D2710,IF(E2710=16,'Lay Out'!D2710,"")))</f>
        <v/>
      </c>
      <c r="N2710" s="16" t="str">
        <f>IF(K2710=1,'Lay Out'!G2710,"")</f>
        <v/>
      </c>
      <c r="O2710" s="23" t="str">
        <f>IF(K2710=1,'Lay Out'!$J$25,"")</f>
        <v/>
      </c>
      <c r="P2710">
        <f t="shared" si="255"/>
        <v>90646</v>
      </c>
      <c r="Q2710" s="16" t="str">
        <f>IF(K2710=1,'Lay Out'!F2710,"")</f>
        <v/>
      </c>
    </row>
    <row r="2711" spans="1:17" ht="14.4">
      <c r="A2711" t="str">
        <f>IF(C2711="no",_xlfn.XLOOKUP(D2711,'BASE BANCOS'!B:B,'BASE BANCOS'!C:C,"",0,1),IF(C2711&gt;2,_xlfn.XLOOKUP(D2711,'BASE BANCOS'!A:A,'BASE BANCOS'!C:C,"",0,1),""))</f>
        <v/>
      </c>
      <c r="B2711" s="16" t="str">
        <f>_xlfn.XLOOKUP(A2711,'BASE BANCOS'!C:C,'BASE BANCOS'!B:B,"",0,1)</f>
        <v/>
      </c>
      <c r="C2711" t="str">
        <f t="shared" si="257"/>
        <v/>
      </c>
      <c r="D2711" s="16">
        <f t="shared" si="256"/>
        <v>0</v>
      </c>
      <c r="E2711" t="str">
        <f t="shared" si="252"/>
        <v/>
      </c>
      <c r="F2711" s="21" t="str">
        <f>IF('Lay Out'!A2711&gt;1,'Lay Out'!C2711,"")</f>
        <v/>
      </c>
      <c r="G2711">
        <f>'Lay Out'!E2711</f>
        <v>0</v>
      </c>
      <c r="H2711" s="16" t="str">
        <f ca="1">IF('Lay Out'!A2711&gt;3,CONCATENATE('Lay Out'!A2711,RANDBETWEEN(1,99999)),(""))</f>
        <v/>
      </c>
      <c r="I2711" s="16" t="str">
        <f>IF('Lay Out'!A2711&gt;1,'Lay Out'!B2711,"")</f>
        <v/>
      </c>
      <c r="J2711" s="16" t="str">
        <f t="shared" si="253"/>
        <v/>
      </c>
      <c r="K2711" s="16" t="str">
        <f t="shared" si="254"/>
        <v/>
      </c>
      <c r="L2711" s="16" t="str" cm="1">
        <f t="array" ref="L2711">IF(E2711="","",_xlfn.IFS(E2711=18,40,E2711=16,3,E2711=10,10))</f>
        <v/>
      </c>
      <c r="M2711" s="22" t="str">
        <f>IF(E2711=18,'Lay Out'!D2711,IF(E2711=10,'Lay Out'!D2711,IF(E2711=16,'Lay Out'!D2711,"")))</f>
        <v/>
      </c>
      <c r="N2711" s="16" t="str">
        <f>IF(K2711=1,'Lay Out'!G2711,"")</f>
        <v/>
      </c>
      <c r="O2711" s="23" t="str">
        <f>IF(K2711=1,'Lay Out'!$J$25,"")</f>
        <v/>
      </c>
      <c r="P2711">
        <f t="shared" si="255"/>
        <v>90646</v>
      </c>
      <c r="Q2711" s="16" t="str">
        <f>IF(K2711=1,'Lay Out'!F2711,"")</f>
        <v/>
      </c>
    </row>
    <row r="2712" spans="1:17" ht="14.4">
      <c r="A2712" t="str">
        <f>IF(C2712="no",_xlfn.XLOOKUP(D2712,'BASE BANCOS'!B:B,'BASE BANCOS'!C:C,"",0,1),IF(C2712&gt;2,_xlfn.XLOOKUP(D2712,'BASE BANCOS'!A:A,'BASE BANCOS'!C:C,"",0,1),""))</f>
        <v/>
      </c>
      <c r="B2712" s="16" t="str">
        <f>_xlfn.XLOOKUP(A2712,'BASE BANCOS'!C:C,'BASE BANCOS'!B:B,"",0,1)</f>
        <v/>
      </c>
      <c r="C2712" t="str">
        <f t="shared" si="257"/>
        <v/>
      </c>
      <c r="D2712" s="16">
        <f t="shared" si="256"/>
        <v>0</v>
      </c>
      <c r="E2712" t="str">
        <f t="shared" si="252"/>
        <v/>
      </c>
      <c r="F2712" s="21" t="str">
        <f>IF('Lay Out'!A2712&gt;1,'Lay Out'!C2712,"")</f>
        <v/>
      </c>
      <c r="G2712">
        <f>'Lay Out'!E2712</f>
        <v>0</v>
      </c>
      <c r="H2712" s="16" t="str">
        <f ca="1">IF('Lay Out'!A2712&gt;3,CONCATENATE('Lay Out'!A2712,RANDBETWEEN(1,99999)),(""))</f>
        <v/>
      </c>
      <c r="I2712" s="16" t="str">
        <f>IF('Lay Out'!A2712&gt;1,'Lay Out'!B2712,"")</f>
        <v/>
      </c>
      <c r="J2712" s="16" t="str">
        <f t="shared" si="253"/>
        <v/>
      </c>
      <c r="K2712" s="16" t="str">
        <f t="shared" si="254"/>
        <v/>
      </c>
      <c r="L2712" s="16" t="str" cm="1">
        <f t="array" ref="L2712">IF(E2712="","",_xlfn.IFS(E2712=18,40,E2712=16,3,E2712=10,10))</f>
        <v/>
      </c>
      <c r="M2712" s="22" t="str">
        <f>IF(E2712=18,'Lay Out'!D2712,IF(E2712=10,'Lay Out'!D2712,IF(E2712=16,'Lay Out'!D2712,"")))</f>
        <v/>
      </c>
      <c r="N2712" s="16" t="str">
        <f>IF(K2712=1,'Lay Out'!G2712,"")</f>
        <v/>
      </c>
      <c r="O2712" s="23" t="str">
        <f>IF(K2712=1,'Lay Out'!$J$25,"")</f>
        <v/>
      </c>
      <c r="P2712">
        <f t="shared" si="255"/>
        <v>90646</v>
      </c>
      <c r="Q2712" s="16" t="str">
        <f>IF(K2712=1,'Lay Out'!F2712,"")</f>
        <v/>
      </c>
    </row>
    <row r="2713" spans="1:17" ht="14.4">
      <c r="A2713" t="str">
        <f>IF(C2713="no",_xlfn.XLOOKUP(D2713,'BASE BANCOS'!B:B,'BASE BANCOS'!C:C,"",0,1),IF(C2713&gt;2,_xlfn.XLOOKUP(D2713,'BASE BANCOS'!A:A,'BASE BANCOS'!C:C,"",0,1),""))</f>
        <v/>
      </c>
      <c r="B2713" s="16" t="str">
        <f>_xlfn.XLOOKUP(A2713,'BASE BANCOS'!C:C,'BASE BANCOS'!B:B,"",0,1)</f>
        <v/>
      </c>
      <c r="C2713" t="str">
        <f t="shared" si="257"/>
        <v/>
      </c>
      <c r="D2713" s="16">
        <f t="shared" si="256"/>
        <v>0</v>
      </c>
      <c r="E2713" t="str">
        <f t="shared" si="252"/>
        <v/>
      </c>
      <c r="F2713" s="21" t="str">
        <f>IF('Lay Out'!A2713&gt;1,'Lay Out'!C2713,"")</f>
        <v/>
      </c>
      <c r="G2713">
        <f>'Lay Out'!E2713</f>
        <v>0</v>
      </c>
      <c r="H2713" s="16" t="str">
        <f ca="1">IF('Lay Out'!A2713&gt;3,CONCATENATE('Lay Out'!A2713,RANDBETWEEN(1,99999)),(""))</f>
        <v/>
      </c>
      <c r="I2713" s="16" t="str">
        <f>IF('Lay Out'!A2713&gt;1,'Lay Out'!B2713,"")</f>
        <v/>
      </c>
      <c r="J2713" s="16" t="str">
        <f t="shared" si="253"/>
        <v/>
      </c>
      <c r="K2713" s="16" t="str">
        <f t="shared" si="254"/>
        <v/>
      </c>
      <c r="L2713" s="16" t="str" cm="1">
        <f t="array" ref="L2713">IF(E2713="","",_xlfn.IFS(E2713=18,40,E2713=16,3,E2713=10,10))</f>
        <v/>
      </c>
      <c r="M2713" s="22" t="str">
        <f>IF(E2713=18,'Lay Out'!D2713,IF(E2713=10,'Lay Out'!D2713,IF(E2713=16,'Lay Out'!D2713,"")))</f>
        <v/>
      </c>
      <c r="N2713" s="16" t="str">
        <f>IF(K2713=1,'Lay Out'!G2713,"")</f>
        <v/>
      </c>
      <c r="O2713" s="23" t="str">
        <f>IF(K2713=1,'Lay Out'!$J$25,"")</f>
        <v/>
      </c>
      <c r="P2713">
        <f t="shared" si="255"/>
        <v>90646</v>
      </c>
      <c r="Q2713" s="16" t="str">
        <f>IF(K2713=1,'Lay Out'!F2713,"")</f>
        <v/>
      </c>
    </row>
    <row r="2714" spans="1:17" ht="14.4">
      <c r="A2714" t="str">
        <f>IF(C2714="no",_xlfn.XLOOKUP(D2714,'BASE BANCOS'!B:B,'BASE BANCOS'!C:C,"",0,1),IF(C2714&gt;2,_xlfn.XLOOKUP(D2714,'BASE BANCOS'!A:A,'BASE BANCOS'!C:C,"",0,1),""))</f>
        <v/>
      </c>
      <c r="B2714" s="16" t="str">
        <f>_xlfn.XLOOKUP(A2714,'BASE BANCOS'!C:C,'BASE BANCOS'!B:B,"",0,1)</f>
        <v/>
      </c>
      <c r="C2714" t="str">
        <f t="shared" si="257"/>
        <v/>
      </c>
      <c r="D2714" s="16">
        <f t="shared" si="256"/>
        <v>0</v>
      </c>
      <c r="E2714" t="str">
        <f t="shared" si="252"/>
        <v/>
      </c>
      <c r="F2714" s="21" t="str">
        <f>IF('Lay Out'!A2714&gt;1,'Lay Out'!C2714,"")</f>
        <v/>
      </c>
      <c r="G2714">
        <f>'Lay Out'!E2714</f>
        <v>0</v>
      </c>
      <c r="H2714" s="16" t="str">
        <f ca="1">IF('Lay Out'!A2714&gt;3,CONCATENATE('Lay Out'!A2714,RANDBETWEEN(1,99999)),(""))</f>
        <v/>
      </c>
      <c r="I2714" s="16" t="str">
        <f>IF('Lay Out'!A2714&gt;1,'Lay Out'!B2714,"")</f>
        <v/>
      </c>
      <c r="J2714" s="16" t="str">
        <f t="shared" si="253"/>
        <v/>
      </c>
      <c r="K2714" s="16" t="str">
        <f t="shared" si="254"/>
        <v/>
      </c>
      <c r="L2714" s="16" t="str" cm="1">
        <f t="array" ref="L2714">IF(E2714="","",_xlfn.IFS(E2714=18,40,E2714=16,3,E2714=10,10))</f>
        <v/>
      </c>
      <c r="M2714" s="22" t="str">
        <f>IF(E2714=18,'Lay Out'!D2714,IF(E2714=10,'Lay Out'!D2714,IF(E2714=16,'Lay Out'!D2714,"")))</f>
        <v/>
      </c>
      <c r="N2714" s="16" t="str">
        <f>IF(K2714=1,'Lay Out'!G2714,"")</f>
        <v/>
      </c>
      <c r="O2714" s="23" t="str">
        <f>IF(K2714=1,'Lay Out'!$J$25,"")</f>
        <v/>
      </c>
      <c r="P2714">
        <f t="shared" si="255"/>
        <v>90646</v>
      </c>
      <c r="Q2714" s="16" t="str">
        <f>IF(K2714=1,'Lay Out'!F2714,"")</f>
        <v/>
      </c>
    </row>
    <row r="2715" spans="1:17" ht="14.4">
      <c r="A2715" t="str">
        <f>IF(C2715="no",_xlfn.XLOOKUP(D2715,'BASE BANCOS'!B:B,'BASE BANCOS'!C:C,"",0,1),IF(C2715&gt;2,_xlfn.XLOOKUP(D2715,'BASE BANCOS'!A:A,'BASE BANCOS'!C:C,"",0,1),""))</f>
        <v/>
      </c>
      <c r="B2715" s="16" t="str">
        <f>_xlfn.XLOOKUP(A2715,'BASE BANCOS'!C:C,'BASE BANCOS'!B:B,"",0,1)</f>
        <v/>
      </c>
      <c r="C2715" t="str">
        <f t="shared" si="257"/>
        <v/>
      </c>
      <c r="D2715" s="16">
        <f t="shared" si="256"/>
        <v>0</v>
      </c>
      <c r="E2715" t="str">
        <f t="shared" si="252"/>
        <v/>
      </c>
      <c r="F2715" s="21" t="str">
        <f>IF('Lay Out'!A2715&gt;1,'Lay Out'!C2715,"")</f>
        <v/>
      </c>
      <c r="G2715">
        <f>'Lay Out'!E2715</f>
        <v>0</v>
      </c>
      <c r="H2715" s="16" t="str">
        <f ca="1">IF('Lay Out'!A2715&gt;3,CONCATENATE('Lay Out'!A2715,RANDBETWEEN(1,99999)),(""))</f>
        <v/>
      </c>
      <c r="I2715" s="16" t="str">
        <f>IF('Lay Out'!A2715&gt;1,'Lay Out'!B2715,"")</f>
        <v/>
      </c>
      <c r="J2715" s="16" t="str">
        <f t="shared" si="253"/>
        <v/>
      </c>
      <c r="K2715" s="16" t="str">
        <f t="shared" si="254"/>
        <v/>
      </c>
      <c r="L2715" s="16" t="str" cm="1">
        <f t="array" ref="L2715">IF(E2715="","",_xlfn.IFS(E2715=18,40,E2715=16,3,E2715=10,10))</f>
        <v/>
      </c>
      <c r="M2715" s="22" t="str">
        <f>IF(E2715=18,'Lay Out'!D2715,IF(E2715=10,'Lay Out'!D2715,IF(E2715=16,'Lay Out'!D2715,"")))</f>
        <v/>
      </c>
      <c r="N2715" s="16" t="str">
        <f>IF(K2715=1,'Lay Out'!G2715,"")</f>
        <v/>
      </c>
      <c r="O2715" s="23" t="str">
        <f>IF(K2715=1,'Lay Out'!$J$25,"")</f>
        <v/>
      </c>
      <c r="P2715">
        <f t="shared" si="255"/>
        <v>90646</v>
      </c>
      <c r="Q2715" s="16" t="str">
        <f>IF(K2715=1,'Lay Out'!F2715,"")</f>
        <v/>
      </c>
    </row>
    <row r="2716" spans="1:17" ht="14.4">
      <c r="A2716" t="str">
        <f>IF(C2716="no",_xlfn.XLOOKUP(D2716,'BASE BANCOS'!B:B,'BASE BANCOS'!C:C,"",0,1),IF(C2716&gt;2,_xlfn.XLOOKUP(D2716,'BASE BANCOS'!A:A,'BASE BANCOS'!C:C,"",0,1),""))</f>
        <v/>
      </c>
      <c r="B2716" s="16" t="str">
        <f>_xlfn.XLOOKUP(A2716,'BASE BANCOS'!C:C,'BASE BANCOS'!B:B,"",0,1)</f>
        <v/>
      </c>
      <c r="C2716" t="str">
        <f t="shared" si="257"/>
        <v/>
      </c>
      <c r="D2716" s="16">
        <f t="shared" si="256"/>
        <v>0</v>
      </c>
      <c r="E2716" t="str">
        <f t="shared" si="252"/>
        <v/>
      </c>
      <c r="F2716" s="21" t="str">
        <f>IF('Lay Out'!A2716&gt;1,'Lay Out'!C2716,"")</f>
        <v/>
      </c>
      <c r="G2716">
        <f>'Lay Out'!E2716</f>
        <v>0</v>
      </c>
      <c r="H2716" s="16" t="str">
        <f ca="1">IF('Lay Out'!A2716&gt;3,CONCATENATE('Lay Out'!A2716,RANDBETWEEN(1,99999)),(""))</f>
        <v/>
      </c>
      <c r="I2716" s="16" t="str">
        <f>IF('Lay Out'!A2716&gt;1,'Lay Out'!B2716,"")</f>
        <v/>
      </c>
      <c r="J2716" s="16" t="str">
        <f t="shared" si="253"/>
        <v/>
      </c>
      <c r="K2716" s="16" t="str">
        <f t="shared" si="254"/>
        <v/>
      </c>
      <c r="L2716" s="16" t="str" cm="1">
        <f t="array" ref="L2716">IF(E2716="","",_xlfn.IFS(E2716=18,40,E2716=16,3,E2716=10,10))</f>
        <v/>
      </c>
      <c r="M2716" s="22" t="str">
        <f>IF(E2716=18,'Lay Out'!D2716,IF(E2716=10,'Lay Out'!D2716,IF(E2716=16,'Lay Out'!D2716,"")))</f>
        <v/>
      </c>
      <c r="N2716" s="16" t="str">
        <f>IF(K2716=1,'Lay Out'!G2716,"")</f>
        <v/>
      </c>
      <c r="O2716" s="23" t="str">
        <f>IF(K2716=1,'Lay Out'!$J$25,"")</f>
        <v/>
      </c>
      <c r="P2716">
        <f t="shared" si="255"/>
        <v>90646</v>
      </c>
      <c r="Q2716" s="16" t="str">
        <f>IF(K2716=1,'Lay Out'!F2716,"")</f>
        <v/>
      </c>
    </row>
    <row r="2717" spans="1:17" ht="14.4">
      <c r="A2717" t="str">
        <f>IF(C2717="no",_xlfn.XLOOKUP(D2717,'BASE BANCOS'!B:B,'BASE BANCOS'!C:C,"",0,1),IF(C2717&gt;2,_xlfn.XLOOKUP(D2717,'BASE BANCOS'!A:A,'BASE BANCOS'!C:C,"",0,1),""))</f>
        <v/>
      </c>
      <c r="B2717" s="16" t="str">
        <f>_xlfn.XLOOKUP(A2717,'BASE BANCOS'!C:C,'BASE BANCOS'!B:B,"",0,1)</f>
        <v/>
      </c>
      <c r="C2717" t="str">
        <f t="shared" si="257"/>
        <v/>
      </c>
      <c r="D2717" s="16">
        <f t="shared" si="256"/>
        <v>0</v>
      </c>
      <c r="E2717" t="str">
        <f t="shared" si="252"/>
        <v/>
      </c>
      <c r="F2717" s="21" t="str">
        <f>IF('Lay Out'!A2717&gt;1,'Lay Out'!C2717,"")</f>
        <v/>
      </c>
      <c r="G2717">
        <f>'Lay Out'!E2717</f>
        <v>0</v>
      </c>
      <c r="H2717" s="16" t="str">
        <f ca="1">IF('Lay Out'!A2717&gt;3,CONCATENATE('Lay Out'!A2717,RANDBETWEEN(1,99999)),(""))</f>
        <v/>
      </c>
      <c r="I2717" s="16" t="str">
        <f>IF('Lay Out'!A2717&gt;1,'Lay Out'!B2717,"")</f>
        <v/>
      </c>
      <c r="J2717" s="16" t="str">
        <f t="shared" si="253"/>
        <v/>
      </c>
      <c r="K2717" s="16" t="str">
        <f t="shared" si="254"/>
        <v/>
      </c>
      <c r="L2717" s="16" t="str" cm="1">
        <f t="array" ref="L2717">IF(E2717="","",_xlfn.IFS(E2717=18,40,E2717=16,3,E2717=10,10))</f>
        <v/>
      </c>
      <c r="M2717" s="22" t="str">
        <f>IF(E2717=18,'Lay Out'!D2717,IF(E2717=10,'Lay Out'!D2717,IF(E2717=16,'Lay Out'!D2717,"")))</f>
        <v/>
      </c>
      <c r="N2717" s="16" t="str">
        <f>IF(K2717=1,'Lay Out'!G2717,"")</f>
        <v/>
      </c>
      <c r="O2717" s="23" t="str">
        <f>IF(K2717=1,'Lay Out'!$J$25,"")</f>
        <v/>
      </c>
      <c r="P2717">
        <f t="shared" si="255"/>
        <v>90646</v>
      </c>
      <c r="Q2717" s="16" t="str">
        <f>IF(K2717=1,'Lay Out'!F2717,"")</f>
        <v/>
      </c>
    </row>
    <row r="2718" spans="1:17" ht="14.4">
      <c r="A2718" t="str">
        <f>IF(C2718="no",_xlfn.XLOOKUP(D2718,'BASE BANCOS'!B:B,'BASE BANCOS'!C:C,"",0,1),IF(C2718&gt;2,_xlfn.XLOOKUP(D2718,'BASE BANCOS'!A:A,'BASE BANCOS'!C:C,"",0,1),""))</f>
        <v/>
      </c>
      <c r="B2718" s="16" t="str">
        <f>_xlfn.XLOOKUP(A2718,'BASE BANCOS'!C:C,'BASE BANCOS'!B:B,"",0,1)</f>
        <v/>
      </c>
      <c r="C2718" t="str">
        <f t="shared" si="257"/>
        <v/>
      </c>
      <c r="D2718" s="16">
        <f t="shared" si="256"/>
        <v>0</v>
      </c>
      <c r="E2718" t="str">
        <f t="shared" si="252"/>
        <v/>
      </c>
      <c r="F2718" s="21" t="str">
        <f>IF('Lay Out'!A2718&gt;1,'Lay Out'!C2718,"")</f>
        <v/>
      </c>
      <c r="G2718">
        <f>'Lay Out'!E2718</f>
        <v>0</v>
      </c>
      <c r="H2718" s="16" t="str">
        <f ca="1">IF('Lay Out'!A2718&gt;3,CONCATENATE('Lay Out'!A2718,RANDBETWEEN(1,99999)),(""))</f>
        <v/>
      </c>
      <c r="I2718" s="16" t="str">
        <f>IF('Lay Out'!A2718&gt;1,'Lay Out'!B2718,"")</f>
        <v/>
      </c>
      <c r="J2718" s="16" t="str">
        <f t="shared" si="253"/>
        <v/>
      </c>
      <c r="K2718" s="16" t="str">
        <f t="shared" si="254"/>
        <v/>
      </c>
      <c r="L2718" s="16" t="str" cm="1">
        <f t="array" ref="L2718">IF(E2718="","",_xlfn.IFS(E2718=18,40,E2718=16,3,E2718=10,10))</f>
        <v/>
      </c>
      <c r="M2718" s="22" t="str">
        <f>IF(E2718=18,'Lay Out'!D2718,IF(E2718=10,'Lay Out'!D2718,IF(E2718=16,'Lay Out'!D2718,"")))</f>
        <v/>
      </c>
      <c r="N2718" s="16" t="str">
        <f>IF(K2718=1,'Lay Out'!G2718,"")</f>
        <v/>
      </c>
      <c r="O2718" s="23" t="str">
        <f>IF(K2718=1,'Lay Out'!$J$25,"")</f>
        <v/>
      </c>
      <c r="P2718">
        <f t="shared" si="255"/>
        <v>90646</v>
      </c>
      <c r="Q2718" s="16" t="str">
        <f>IF(K2718=1,'Lay Out'!F2718,"")</f>
        <v/>
      </c>
    </row>
    <row r="2719" spans="1:17" ht="14.4">
      <c r="A2719" t="str">
        <f>IF(C2719="no",_xlfn.XLOOKUP(D2719,'BASE BANCOS'!B:B,'BASE BANCOS'!C:C,"",0,1),IF(C2719&gt;2,_xlfn.XLOOKUP(D2719,'BASE BANCOS'!A:A,'BASE BANCOS'!C:C,"",0,1),""))</f>
        <v/>
      </c>
      <c r="B2719" s="16" t="str">
        <f>_xlfn.XLOOKUP(A2719,'BASE BANCOS'!C:C,'BASE BANCOS'!B:B,"",0,1)</f>
        <v/>
      </c>
      <c r="C2719" t="str">
        <f t="shared" si="257"/>
        <v/>
      </c>
      <c r="D2719" s="16">
        <f t="shared" si="256"/>
        <v>0</v>
      </c>
      <c r="E2719" t="str">
        <f t="shared" si="252"/>
        <v/>
      </c>
      <c r="F2719" s="21" t="str">
        <f>IF('Lay Out'!A2719&gt;1,'Lay Out'!C2719,"")</f>
        <v/>
      </c>
      <c r="G2719">
        <f>'Lay Out'!E2719</f>
        <v>0</v>
      </c>
      <c r="H2719" s="16" t="str">
        <f ca="1">IF('Lay Out'!A2719&gt;3,CONCATENATE('Lay Out'!A2719,RANDBETWEEN(1,99999)),(""))</f>
        <v/>
      </c>
      <c r="I2719" s="16" t="str">
        <f>IF('Lay Out'!A2719&gt;1,'Lay Out'!B2719,"")</f>
        <v/>
      </c>
      <c r="J2719" s="16" t="str">
        <f t="shared" si="253"/>
        <v/>
      </c>
      <c r="K2719" s="16" t="str">
        <f t="shared" si="254"/>
        <v/>
      </c>
      <c r="L2719" s="16" t="str" cm="1">
        <f t="array" ref="L2719">IF(E2719="","",_xlfn.IFS(E2719=18,40,E2719=16,3,E2719=10,10))</f>
        <v/>
      </c>
      <c r="M2719" s="22" t="str">
        <f>IF(E2719=18,'Lay Out'!D2719,IF(E2719=10,'Lay Out'!D2719,IF(E2719=16,'Lay Out'!D2719,"")))</f>
        <v/>
      </c>
      <c r="N2719" s="16" t="str">
        <f>IF(K2719=1,'Lay Out'!G2719,"")</f>
        <v/>
      </c>
      <c r="O2719" s="23" t="str">
        <f>IF(K2719=1,'Lay Out'!$J$25,"")</f>
        <v/>
      </c>
      <c r="P2719">
        <f t="shared" si="255"/>
        <v>90646</v>
      </c>
      <c r="Q2719" s="16" t="str">
        <f>IF(K2719=1,'Lay Out'!F2719,"")</f>
        <v/>
      </c>
    </row>
    <row r="2720" spans="1:17" ht="14.4">
      <c r="A2720" t="str">
        <f>IF(C2720="no",_xlfn.XLOOKUP(D2720,'BASE BANCOS'!B:B,'BASE BANCOS'!C:C,"",0,1),IF(C2720&gt;2,_xlfn.XLOOKUP(D2720,'BASE BANCOS'!A:A,'BASE BANCOS'!C:C,"",0,1),""))</f>
        <v/>
      </c>
      <c r="B2720" s="16" t="str">
        <f>_xlfn.XLOOKUP(A2720,'BASE BANCOS'!C:C,'BASE BANCOS'!B:B,"",0,1)</f>
        <v/>
      </c>
      <c r="C2720" t="str">
        <f t="shared" si="257"/>
        <v/>
      </c>
      <c r="D2720" s="16">
        <f t="shared" si="256"/>
        <v>0</v>
      </c>
      <c r="E2720" t="str">
        <f t="shared" si="252"/>
        <v/>
      </c>
      <c r="F2720" s="21" t="str">
        <f>IF('Lay Out'!A2720&gt;1,'Lay Out'!C2720,"")</f>
        <v/>
      </c>
      <c r="G2720">
        <f>'Lay Out'!E2720</f>
        <v>0</v>
      </c>
      <c r="H2720" s="16" t="str">
        <f ca="1">IF('Lay Out'!A2720&gt;3,CONCATENATE('Lay Out'!A2720,RANDBETWEEN(1,99999)),(""))</f>
        <v/>
      </c>
      <c r="I2720" s="16" t="str">
        <f>IF('Lay Out'!A2720&gt;1,'Lay Out'!B2720,"")</f>
        <v/>
      </c>
      <c r="J2720" s="16" t="str">
        <f t="shared" si="253"/>
        <v/>
      </c>
      <c r="K2720" s="16" t="str">
        <f t="shared" si="254"/>
        <v/>
      </c>
      <c r="L2720" s="16" t="str" cm="1">
        <f t="array" ref="L2720">IF(E2720="","",_xlfn.IFS(E2720=18,40,E2720=16,3,E2720=10,10))</f>
        <v/>
      </c>
      <c r="M2720" s="22" t="str">
        <f>IF(E2720=18,'Lay Out'!D2720,IF(E2720=10,'Lay Out'!D2720,IF(E2720=16,'Lay Out'!D2720,"")))</f>
        <v/>
      </c>
      <c r="N2720" s="16" t="str">
        <f>IF(K2720=1,'Lay Out'!G2720,"")</f>
        <v/>
      </c>
      <c r="O2720" s="23" t="str">
        <f>IF(K2720=1,'Lay Out'!$J$25,"")</f>
        <v/>
      </c>
      <c r="P2720">
        <f t="shared" si="255"/>
        <v>90646</v>
      </c>
      <c r="Q2720" s="16" t="str">
        <f>IF(K2720=1,'Lay Out'!F2720,"")</f>
        <v/>
      </c>
    </row>
    <row r="2721" spans="1:17" ht="14.4">
      <c r="A2721" t="str">
        <f>IF(C2721="no",_xlfn.XLOOKUP(D2721,'BASE BANCOS'!B:B,'BASE BANCOS'!C:C,"",0,1),IF(C2721&gt;2,_xlfn.XLOOKUP(D2721,'BASE BANCOS'!A:A,'BASE BANCOS'!C:C,"",0,1),""))</f>
        <v/>
      </c>
      <c r="B2721" s="16" t="str">
        <f>_xlfn.XLOOKUP(A2721,'BASE BANCOS'!C:C,'BASE BANCOS'!B:B,"",0,1)</f>
        <v/>
      </c>
      <c r="C2721" t="str">
        <f t="shared" si="257"/>
        <v/>
      </c>
      <c r="D2721" s="16">
        <f t="shared" si="256"/>
        <v>0</v>
      </c>
      <c r="E2721" t="str">
        <f t="shared" si="252"/>
        <v/>
      </c>
      <c r="F2721" s="21" t="str">
        <f>IF('Lay Out'!A2721&gt;1,'Lay Out'!C2721,"")</f>
        <v/>
      </c>
      <c r="G2721">
        <f>'Lay Out'!E2721</f>
        <v>0</v>
      </c>
      <c r="H2721" s="16" t="str">
        <f ca="1">IF('Lay Out'!A2721&gt;3,CONCATENATE('Lay Out'!A2721,RANDBETWEEN(1,99999)),(""))</f>
        <v/>
      </c>
      <c r="I2721" s="16" t="str">
        <f>IF('Lay Out'!A2721&gt;1,'Lay Out'!B2721,"")</f>
        <v/>
      </c>
      <c r="J2721" s="16" t="str">
        <f t="shared" si="253"/>
        <v/>
      </c>
      <c r="K2721" s="16" t="str">
        <f t="shared" si="254"/>
        <v/>
      </c>
      <c r="L2721" s="16" t="str" cm="1">
        <f t="array" ref="L2721">IF(E2721="","",_xlfn.IFS(E2721=18,40,E2721=16,3,E2721=10,10))</f>
        <v/>
      </c>
      <c r="M2721" s="22" t="str">
        <f>IF(E2721=18,'Lay Out'!D2721,IF(E2721=10,'Lay Out'!D2721,IF(E2721=16,'Lay Out'!D2721,"")))</f>
        <v/>
      </c>
      <c r="N2721" s="16" t="str">
        <f>IF(K2721=1,'Lay Out'!G2721,"")</f>
        <v/>
      </c>
      <c r="O2721" s="23" t="str">
        <f>IF(K2721=1,'Lay Out'!$J$25,"")</f>
        <v/>
      </c>
      <c r="P2721">
        <f t="shared" si="255"/>
        <v>90646</v>
      </c>
      <c r="Q2721" s="16" t="str">
        <f>IF(K2721=1,'Lay Out'!F2721,"")</f>
        <v/>
      </c>
    </row>
    <row r="2722" spans="1:17" ht="14.4">
      <c r="A2722" t="str">
        <f>IF(C2722="no",_xlfn.XLOOKUP(D2722,'BASE BANCOS'!B:B,'BASE BANCOS'!C:C,"",0,1),IF(C2722&gt;2,_xlfn.XLOOKUP(D2722,'BASE BANCOS'!A:A,'BASE BANCOS'!C:C,"",0,1),""))</f>
        <v/>
      </c>
      <c r="B2722" s="16" t="str">
        <f>_xlfn.XLOOKUP(A2722,'BASE BANCOS'!C:C,'BASE BANCOS'!B:B,"",0,1)</f>
        <v/>
      </c>
      <c r="C2722" t="str">
        <f t="shared" si="257"/>
        <v/>
      </c>
      <c r="D2722" s="16">
        <f t="shared" si="256"/>
        <v>0</v>
      </c>
      <c r="E2722" t="str">
        <f t="shared" si="252"/>
        <v/>
      </c>
      <c r="F2722" s="21" t="str">
        <f>IF('Lay Out'!A2722&gt;1,'Lay Out'!C2722,"")</f>
        <v/>
      </c>
      <c r="G2722">
        <f>'Lay Out'!E2722</f>
        <v>0</v>
      </c>
      <c r="H2722" s="16" t="str">
        <f ca="1">IF('Lay Out'!A2722&gt;3,CONCATENATE('Lay Out'!A2722,RANDBETWEEN(1,99999)),(""))</f>
        <v/>
      </c>
      <c r="I2722" s="16" t="str">
        <f>IF('Lay Out'!A2722&gt;1,'Lay Out'!B2722,"")</f>
        <v/>
      </c>
      <c r="J2722" s="16" t="str">
        <f t="shared" si="253"/>
        <v/>
      </c>
      <c r="K2722" s="16" t="str">
        <f t="shared" si="254"/>
        <v/>
      </c>
      <c r="L2722" s="16" t="str" cm="1">
        <f t="array" ref="L2722">IF(E2722="","",_xlfn.IFS(E2722=18,40,E2722=16,3,E2722=10,10))</f>
        <v/>
      </c>
      <c r="M2722" s="22" t="str">
        <f>IF(E2722=18,'Lay Out'!D2722,IF(E2722=10,'Lay Out'!D2722,IF(E2722=16,'Lay Out'!D2722,"")))</f>
        <v/>
      </c>
      <c r="N2722" s="16" t="str">
        <f>IF(K2722=1,'Lay Out'!G2722,"")</f>
        <v/>
      </c>
      <c r="O2722" s="23" t="str">
        <f>IF(K2722=1,'Lay Out'!$J$25,"")</f>
        <v/>
      </c>
      <c r="P2722">
        <f t="shared" si="255"/>
        <v>90646</v>
      </c>
      <c r="Q2722" s="16" t="str">
        <f>IF(K2722=1,'Lay Out'!F2722,"")</f>
        <v/>
      </c>
    </row>
    <row r="2723" spans="1:17" ht="14.4">
      <c r="A2723" t="str">
        <f>IF(C2723="no",_xlfn.XLOOKUP(D2723,'BASE BANCOS'!B:B,'BASE BANCOS'!C:C,"",0,1),IF(C2723&gt;2,_xlfn.XLOOKUP(D2723,'BASE BANCOS'!A:A,'BASE BANCOS'!C:C,"",0,1),""))</f>
        <v/>
      </c>
      <c r="B2723" s="16" t="str">
        <f>_xlfn.XLOOKUP(A2723,'BASE BANCOS'!C:C,'BASE BANCOS'!B:B,"",0,1)</f>
        <v/>
      </c>
      <c r="C2723" t="str">
        <f t="shared" si="257"/>
        <v/>
      </c>
      <c r="D2723" s="16">
        <f t="shared" si="256"/>
        <v>0</v>
      </c>
      <c r="E2723" t="str">
        <f t="shared" si="252"/>
        <v/>
      </c>
      <c r="F2723" s="21" t="str">
        <f>IF('Lay Out'!A2723&gt;1,'Lay Out'!C2723,"")</f>
        <v/>
      </c>
      <c r="G2723">
        <f>'Lay Out'!E2723</f>
        <v>0</v>
      </c>
      <c r="H2723" s="16" t="str">
        <f ca="1">IF('Lay Out'!A2723&gt;3,CONCATENATE('Lay Out'!A2723,RANDBETWEEN(1,99999)),(""))</f>
        <v/>
      </c>
      <c r="I2723" s="16" t="str">
        <f>IF('Lay Out'!A2723&gt;1,'Lay Out'!B2723,"")</f>
        <v/>
      </c>
      <c r="J2723" s="16" t="str">
        <f t="shared" si="253"/>
        <v/>
      </c>
      <c r="K2723" s="16" t="str">
        <f t="shared" si="254"/>
        <v/>
      </c>
      <c r="L2723" s="16" t="str" cm="1">
        <f t="array" ref="L2723">IF(E2723="","",_xlfn.IFS(E2723=18,40,E2723=16,3,E2723=10,10))</f>
        <v/>
      </c>
      <c r="M2723" s="22" t="str">
        <f>IF(E2723=18,'Lay Out'!D2723,IF(E2723=10,'Lay Out'!D2723,IF(E2723=16,'Lay Out'!D2723,"")))</f>
        <v/>
      </c>
      <c r="N2723" s="16" t="str">
        <f>IF(K2723=1,'Lay Out'!G2723,"")</f>
        <v/>
      </c>
      <c r="O2723" s="23" t="str">
        <f>IF(K2723=1,'Lay Out'!$J$25,"")</f>
        <v/>
      </c>
      <c r="P2723">
        <f t="shared" si="255"/>
        <v>90646</v>
      </c>
      <c r="Q2723" s="16" t="str">
        <f>IF(K2723=1,'Lay Out'!F2723,"")</f>
        <v/>
      </c>
    </row>
    <row r="2724" spans="1:17" ht="14.4">
      <c r="A2724" t="str">
        <f>IF(C2724="no",_xlfn.XLOOKUP(D2724,'BASE BANCOS'!B:B,'BASE BANCOS'!C:C,"",0,1),IF(C2724&gt;2,_xlfn.XLOOKUP(D2724,'BASE BANCOS'!A:A,'BASE BANCOS'!C:C,"",0,1),""))</f>
        <v/>
      </c>
      <c r="B2724" s="16" t="str">
        <f>_xlfn.XLOOKUP(A2724,'BASE BANCOS'!C:C,'BASE BANCOS'!B:B,"",0,1)</f>
        <v/>
      </c>
      <c r="C2724" t="str">
        <f t="shared" si="257"/>
        <v/>
      </c>
      <c r="D2724" s="16">
        <f t="shared" si="256"/>
        <v>0</v>
      </c>
      <c r="E2724" t="str">
        <f t="shared" si="252"/>
        <v/>
      </c>
      <c r="F2724" s="21" t="str">
        <f>IF('Lay Out'!A2724&gt;1,'Lay Out'!C2724,"")</f>
        <v/>
      </c>
      <c r="G2724">
        <f>'Lay Out'!E2724</f>
        <v>0</v>
      </c>
      <c r="H2724" s="16" t="str">
        <f ca="1">IF('Lay Out'!A2724&gt;3,CONCATENATE('Lay Out'!A2724,RANDBETWEEN(1,99999)),(""))</f>
        <v/>
      </c>
      <c r="I2724" s="16" t="str">
        <f>IF('Lay Out'!A2724&gt;1,'Lay Out'!B2724,"")</f>
        <v/>
      </c>
      <c r="J2724" s="16" t="str">
        <f t="shared" si="253"/>
        <v/>
      </c>
      <c r="K2724" s="16" t="str">
        <f t="shared" si="254"/>
        <v/>
      </c>
      <c r="L2724" s="16" t="str" cm="1">
        <f t="array" ref="L2724">IF(E2724="","",_xlfn.IFS(E2724=18,40,E2724=16,3,E2724=10,10))</f>
        <v/>
      </c>
      <c r="M2724" s="22" t="str">
        <f>IF(E2724=18,'Lay Out'!D2724,IF(E2724=10,'Lay Out'!D2724,IF(E2724=16,'Lay Out'!D2724,"")))</f>
        <v/>
      </c>
      <c r="N2724" s="16" t="str">
        <f>IF(K2724=1,'Lay Out'!G2724,"")</f>
        <v/>
      </c>
      <c r="O2724" s="23" t="str">
        <f>IF(K2724=1,'Lay Out'!$J$25,"")</f>
        <v/>
      </c>
      <c r="P2724">
        <f t="shared" si="255"/>
        <v>90646</v>
      </c>
      <c r="Q2724" s="16" t="str">
        <f>IF(K2724=1,'Lay Out'!F2724,"")</f>
        <v/>
      </c>
    </row>
    <row r="2725" spans="1:17" ht="14.4">
      <c r="A2725" t="str">
        <f>IF(C2725="no",_xlfn.XLOOKUP(D2725,'BASE BANCOS'!B:B,'BASE BANCOS'!C:C,"",0,1),IF(C2725&gt;2,_xlfn.XLOOKUP(D2725,'BASE BANCOS'!A:A,'BASE BANCOS'!C:C,"",0,1),""))</f>
        <v/>
      </c>
      <c r="B2725" s="16" t="str">
        <f>_xlfn.XLOOKUP(A2725,'BASE BANCOS'!C:C,'BASE BANCOS'!B:B,"",0,1)</f>
        <v/>
      </c>
      <c r="C2725" t="str">
        <f t="shared" si="257"/>
        <v/>
      </c>
      <c r="D2725" s="16">
        <f t="shared" si="256"/>
        <v>0</v>
      </c>
      <c r="E2725" t="str">
        <f t="shared" si="252"/>
        <v/>
      </c>
      <c r="F2725" s="21" t="str">
        <f>IF('Lay Out'!A2725&gt;1,'Lay Out'!C2725,"")</f>
        <v/>
      </c>
      <c r="G2725">
        <f>'Lay Out'!E2725</f>
        <v>0</v>
      </c>
      <c r="H2725" s="16" t="str">
        <f ca="1">IF('Lay Out'!A2725&gt;3,CONCATENATE('Lay Out'!A2725,RANDBETWEEN(1,99999)),(""))</f>
        <v/>
      </c>
      <c r="I2725" s="16" t="str">
        <f>IF('Lay Out'!A2725&gt;1,'Lay Out'!B2725,"")</f>
        <v/>
      </c>
      <c r="J2725" s="16" t="str">
        <f t="shared" si="253"/>
        <v/>
      </c>
      <c r="K2725" s="16" t="str">
        <f t="shared" si="254"/>
        <v/>
      </c>
      <c r="L2725" s="16" t="str" cm="1">
        <f t="array" ref="L2725">IF(E2725="","",_xlfn.IFS(E2725=18,40,E2725=16,3,E2725=10,10))</f>
        <v/>
      </c>
      <c r="M2725" s="22" t="str">
        <f>IF(E2725=18,'Lay Out'!D2725,IF(E2725=10,'Lay Out'!D2725,IF(E2725=16,'Lay Out'!D2725,"")))</f>
        <v/>
      </c>
      <c r="N2725" s="16" t="str">
        <f>IF(K2725=1,'Lay Out'!G2725,"")</f>
        <v/>
      </c>
      <c r="O2725" s="23" t="str">
        <f>IF(K2725=1,'Lay Out'!$J$25,"")</f>
        <v/>
      </c>
      <c r="P2725">
        <f t="shared" si="255"/>
        <v>90646</v>
      </c>
      <c r="Q2725" s="16" t="str">
        <f>IF(K2725=1,'Lay Out'!F2725,"")</f>
        <v/>
      </c>
    </row>
    <row r="2726" spans="1:17" ht="14.4">
      <c r="A2726" t="str">
        <f>IF(C2726="no",_xlfn.XLOOKUP(D2726,'BASE BANCOS'!B:B,'BASE BANCOS'!C:C,"",0,1),IF(C2726&gt;2,_xlfn.XLOOKUP(D2726,'BASE BANCOS'!A:A,'BASE BANCOS'!C:C,"",0,1),""))</f>
        <v/>
      </c>
      <c r="B2726" s="16" t="str">
        <f>_xlfn.XLOOKUP(A2726,'BASE BANCOS'!C:C,'BASE BANCOS'!B:B,"",0,1)</f>
        <v/>
      </c>
      <c r="C2726" t="str">
        <f t="shared" si="257"/>
        <v/>
      </c>
      <c r="D2726" s="16">
        <f t="shared" si="256"/>
        <v>0</v>
      </c>
      <c r="E2726" t="str">
        <f t="shared" si="252"/>
        <v/>
      </c>
      <c r="F2726" s="21" t="str">
        <f>IF('Lay Out'!A2726&gt;1,'Lay Out'!C2726,"")</f>
        <v/>
      </c>
      <c r="G2726">
        <f>'Lay Out'!E2726</f>
        <v>0</v>
      </c>
      <c r="H2726" s="16" t="str">
        <f ca="1">IF('Lay Out'!A2726&gt;3,CONCATENATE('Lay Out'!A2726,RANDBETWEEN(1,99999)),(""))</f>
        <v/>
      </c>
      <c r="I2726" s="16" t="str">
        <f>IF('Lay Out'!A2726&gt;1,'Lay Out'!B2726,"")</f>
        <v/>
      </c>
      <c r="J2726" s="16" t="str">
        <f t="shared" si="253"/>
        <v/>
      </c>
      <c r="K2726" s="16" t="str">
        <f t="shared" si="254"/>
        <v/>
      </c>
      <c r="L2726" s="16" t="str" cm="1">
        <f t="array" ref="L2726">IF(E2726="","",_xlfn.IFS(E2726=18,40,E2726=16,3,E2726=10,10))</f>
        <v/>
      </c>
      <c r="M2726" s="22" t="str">
        <f>IF(E2726=18,'Lay Out'!D2726,IF(E2726=10,'Lay Out'!D2726,IF(E2726=16,'Lay Out'!D2726,"")))</f>
        <v/>
      </c>
      <c r="N2726" s="16" t="str">
        <f>IF(K2726=1,'Lay Out'!G2726,"")</f>
        <v/>
      </c>
      <c r="O2726" s="23" t="str">
        <f>IF(K2726=1,'Lay Out'!$J$25,"")</f>
        <v/>
      </c>
      <c r="P2726">
        <f t="shared" si="255"/>
        <v>90646</v>
      </c>
      <c r="Q2726" s="16" t="str">
        <f>IF(K2726=1,'Lay Out'!F2726,"")</f>
        <v/>
      </c>
    </row>
    <row r="2727" spans="1:17" ht="14.4">
      <c r="A2727" t="str">
        <f>IF(C2727="no",_xlfn.XLOOKUP(D2727,'BASE BANCOS'!B:B,'BASE BANCOS'!C:C,"",0,1),IF(C2727&gt;2,_xlfn.XLOOKUP(D2727,'BASE BANCOS'!A:A,'BASE BANCOS'!C:C,"",0,1),""))</f>
        <v/>
      </c>
      <c r="B2727" s="16" t="str">
        <f>_xlfn.XLOOKUP(A2727,'BASE BANCOS'!C:C,'BASE BANCOS'!B:B,"",0,1)</f>
        <v/>
      </c>
      <c r="C2727" t="str">
        <f t="shared" si="257"/>
        <v/>
      </c>
      <c r="D2727" s="16">
        <f t="shared" si="256"/>
        <v>0</v>
      </c>
      <c r="E2727" t="str">
        <f t="shared" si="252"/>
        <v/>
      </c>
      <c r="F2727" s="21" t="str">
        <f>IF('Lay Out'!A2727&gt;1,'Lay Out'!C2727,"")</f>
        <v/>
      </c>
      <c r="G2727">
        <f>'Lay Out'!E2727</f>
        <v>0</v>
      </c>
      <c r="H2727" s="16" t="str">
        <f ca="1">IF('Lay Out'!A2727&gt;3,CONCATENATE('Lay Out'!A2727,RANDBETWEEN(1,99999)),(""))</f>
        <v/>
      </c>
      <c r="I2727" s="16" t="str">
        <f>IF('Lay Out'!A2727&gt;1,'Lay Out'!B2727,"")</f>
        <v/>
      </c>
      <c r="J2727" s="16" t="str">
        <f t="shared" si="253"/>
        <v/>
      </c>
      <c r="K2727" s="16" t="str">
        <f t="shared" si="254"/>
        <v/>
      </c>
      <c r="L2727" s="16" t="str" cm="1">
        <f t="array" ref="L2727">IF(E2727="","",_xlfn.IFS(E2727=18,40,E2727=16,3,E2727=10,10))</f>
        <v/>
      </c>
      <c r="M2727" s="22" t="str">
        <f>IF(E2727=18,'Lay Out'!D2727,IF(E2727=10,'Lay Out'!D2727,IF(E2727=16,'Lay Out'!D2727,"")))</f>
        <v/>
      </c>
      <c r="N2727" s="16" t="str">
        <f>IF(K2727=1,'Lay Out'!G2727,"")</f>
        <v/>
      </c>
      <c r="O2727" s="23" t="str">
        <f>IF(K2727=1,'Lay Out'!$J$25,"")</f>
        <v/>
      </c>
      <c r="P2727">
        <f t="shared" si="255"/>
        <v>90646</v>
      </c>
      <c r="Q2727" s="16" t="str">
        <f>IF(K2727=1,'Lay Out'!F2727,"")</f>
        <v/>
      </c>
    </row>
    <row r="2728" spans="1:17" ht="14.4">
      <c r="A2728" t="str">
        <f>IF(C2728="no",_xlfn.XLOOKUP(D2728,'BASE BANCOS'!B:B,'BASE BANCOS'!C:C,"",0,1),IF(C2728&gt;2,_xlfn.XLOOKUP(D2728,'BASE BANCOS'!A:A,'BASE BANCOS'!C:C,"",0,1),""))</f>
        <v/>
      </c>
      <c r="B2728" s="16" t="str">
        <f>_xlfn.XLOOKUP(A2728,'BASE BANCOS'!C:C,'BASE BANCOS'!B:B,"",0,1)</f>
        <v/>
      </c>
      <c r="C2728" t="str">
        <f t="shared" si="257"/>
        <v/>
      </c>
      <c r="D2728" s="16">
        <f t="shared" si="256"/>
        <v>0</v>
      </c>
      <c r="E2728" t="str">
        <f t="shared" si="252"/>
        <v/>
      </c>
      <c r="F2728" s="21" t="str">
        <f>IF('Lay Out'!A2728&gt;1,'Lay Out'!C2728,"")</f>
        <v/>
      </c>
      <c r="G2728">
        <f>'Lay Out'!E2728</f>
        <v>0</v>
      </c>
      <c r="H2728" s="16" t="str">
        <f ca="1">IF('Lay Out'!A2728&gt;3,CONCATENATE('Lay Out'!A2728,RANDBETWEEN(1,99999)),(""))</f>
        <v/>
      </c>
      <c r="I2728" s="16" t="str">
        <f>IF('Lay Out'!A2728&gt;1,'Lay Out'!B2728,"")</f>
        <v/>
      </c>
      <c r="J2728" s="16" t="str">
        <f t="shared" si="253"/>
        <v/>
      </c>
      <c r="K2728" s="16" t="str">
        <f t="shared" si="254"/>
        <v/>
      </c>
      <c r="L2728" s="16" t="str" cm="1">
        <f t="array" ref="L2728">IF(E2728="","",_xlfn.IFS(E2728=18,40,E2728=16,3,E2728=10,10))</f>
        <v/>
      </c>
      <c r="M2728" s="22" t="str">
        <f>IF(E2728=18,'Lay Out'!D2728,IF(E2728=10,'Lay Out'!D2728,IF(E2728=16,'Lay Out'!D2728,"")))</f>
        <v/>
      </c>
      <c r="N2728" s="16" t="str">
        <f>IF(K2728=1,'Lay Out'!G2728,"")</f>
        <v/>
      </c>
      <c r="O2728" s="23" t="str">
        <f>IF(K2728=1,'Lay Out'!$J$25,"")</f>
        <v/>
      </c>
      <c r="P2728">
        <f t="shared" si="255"/>
        <v>90646</v>
      </c>
      <c r="Q2728" s="16" t="str">
        <f>IF(K2728=1,'Lay Out'!F2728,"")</f>
        <v/>
      </c>
    </row>
    <row r="2729" spans="1:17" ht="14.4">
      <c r="A2729" t="str">
        <f>IF(C2729="no",_xlfn.XLOOKUP(D2729,'BASE BANCOS'!B:B,'BASE BANCOS'!C:C,"",0,1),IF(C2729&gt;2,_xlfn.XLOOKUP(D2729,'BASE BANCOS'!A:A,'BASE BANCOS'!C:C,"",0,1),""))</f>
        <v/>
      </c>
      <c r="B2729" s="16" t="str">
        <f>_xlfn.XLOOKUP(A2729,'BASE BANCOS'!C:C,'BASE BANCOS'!B:B,"",0,1)</f>
        <v/>
      </c>
      <c r="C2729" t="str">
        <f t="shared" si="257"/>
        <v/>
      </c>
      <c r="D2729" s="16">
        <f t="shared" si="256"/>
        <v>0</v>
      </c>
      <c r="E2729" t="str">
        <f t="shared" si="252"/>
        <v/>
      </c>
      <c r="F2729" s="21" t="str">
        <f>IF('Lay Out'!A2729&gt;1,'Lay Out'!C2729,"")</f>
        <v/>
      </c>
      <c r="G2729">
        <f>'Lay Out'!E2729</f>
        <v>0</v>
      </c>
      <c r="H2729" s="16" t="str">
        <f ca="1">IF('Lay Out'!A2729&gt;3,CONCATENATE('Lay Out'!A2729,RANDBETWEEN(1,99999)),(""))</f>
        <v/>
      </c>
      <c r="I2729" s="16" t="str">
        <f>IF('Lay Out'!A2729&gt;1,'Lay Out'!B2729,"")</f>
        <v/>
      </c>
      <c r="J2729" s="16" t="str">
        <f t="shared" si="253"/>
        <v/>
      </c>
      <c r="K2729" s="16" t="str">
        <f t="shared" si="254"/>
        <v/>
      </c>
      <c r="L2729" s="16" t="str" cm="1">
        <f t="array" ref="L2729">IF(E2729="","",_xlfn.IFS(E2729=18,40,E2729=16,3,E2729=10,10))</f>
        <v/>
      </c>
      <c r="M2729" s="22" t="str">
        <f>IF(E2729=18,'Lay Out'!D2729,IF(E2729=10,'Lay Out'!D2729,IF(E2729=16,'Lay Out'!D2729,"")))</f>
        <v/>
      </c>
      <c r="N2729" s="16" t="str">
        <f>IF(K2729=1,'Lay Out'!G2729,"")</f>
        <v/>
      </c>
      <c r="O2729" s="23" t="str">
        <f>IF(K2729=1,'Lay Out'!$J$25,"")</f>
        <v/>
      </c>
      <c r="P2729">
        <f t="shared" si="255"/>
        <v>90646</v>
      </c>
      <c r="Q2729" s="16" t="str">
        <f>IF(K2729=1,'Lay Out'!F2729,"")</f>
        <v/>
      </c>
    </row>
    <row r="2730" spans="1:17" ht="14.4">
      <c r="A2730" t="str">
        <f>IF(C2730="no",_xlfn.XLOOKUP(D2730,'BASE BANCOS'!B:B,'BASE BANCOS'!C:C,"",0,1),IF(C2730&gt;2,_xlfn.XLOOKUP(D2730,'BASE BANCOS'!A:A,'BASE BANCOS'!C:C,"",0,1),""))</f>
        <v/>
      </c>
      <c r="B2730" s="16" t="str">
        <f>_xlfn.XLOOKUP(A2730,'BASE BANCOS'!C:C,'BASE BANCOS'!B:B,"",0,1)</f>
        <v/>
      </c>
      <c r="C2730" t="str">
        <f t="shared" si="257"/>
        <v/>
      </c>
      <c r="D2730" s="16">
        <f t="shared" si="256"/>
        <v>0</v>
      </c>
      <c r="E2730" t="str">
        <f t="shared" si="252"/>
        <v/>
      </c>
      <c r="F2730" s="21" t="str">
        <f>IF('Lay Out'!A2730&gt;1,'Lay Out'!C2730,"")</f>
        <v/>
      </c>
      <c r="G2730">
        <f>'Lay Out'!E2730</f>
        <v>0</v>
      </c>
      <c r="H2730" s="16" t="str">
        <f ca="1">IF('Lay Out'!A2730&gt;3,CONCATENATE('Lay Out'!A2730,RANDBETWEEN(1,99999)),(""))</f>
        <v/>
      </c>
      <c r="I2730" s="16" t="str">
        <f>IF('Lay Out'!A2730&gt;1,'Lay Out'!B2730,"")</f>
        <v/>
      </c>
      <c r="J2730" s="16" t="str">
        <f t="shared" si="253"/>
        <v/>
      </c>
      <c r="K2730" s="16" t="str">
        <f t="shared" si="254"/>
        <v/>
      </c>
      <c r="L2730" s="16" t="str" cm="1">
        <f t="array" ref="L2730">IF(E2730="","",_xlfn.IFS(E2730=18,40,E2730=16,3,E2730=10,10))</f>
        <v/>
      </c>
      <c r="M2730" s="22" t="str">
        <f>IF(E2730=18,'Lay Out'!D2730,IF(E2730=10,'Lay Out'!D2730,IF(E2730=16,'Lay Out'!D2730,"")))</f>
        <v/>
      </c>
      <c r="N2730" s="16" t="str">
        <f>IF(K2730=1,'Lay Out'!G2730,"")</f>
        <v/>
      </c>
      <c r="O2730" s="23" t="str">
        <f>IF(K2730=1,'Lay Out'!$J$25,"")</f>
        <v/>
      </c>
      <c r="P2730">
        <f t="shared" si="255"/>
        <v>90646</v>
      </c>
      <c r="Q2730" s="16" t="str">
        <f>IF(K2730=1,'Lay Out'!F2730,"")</f>
        <v/>
      </c>
    </row>
    <row r="2731" spans="1:17" ht="14.4">
      <c r="A2731" t="str">
        <f>IF(C2731="no",_xlfn.XLOOKUP(D2731,'BASE BANCOS'!B:B,'BASE BANCOS'!C:C,"",0,1),IF(C2731&gt;2,_xlfn.XLOOKUP(D2731,'BASE BANCOS'!A:A,'BASE BANCOS'!C:C,"",0,1),""))</f>
        <v/>
      </c>
      <c r="B2731" s="16" t="str">
        <f>_xlfn.XLOOKUP(A2731,'BASE BANCOS'!C:C,'BASE BANCOS'!B:B,"",0,1)</f>
        <v/>
      </c>
      <c r="C2731" t="str">
        <f t="shared" si="257"/>
        <v/>
      </c>
      <c r="D2731" s="16">
        <f t="shared" si="256"/>
        <v>0</v>
      </c>
      <c r="E2731" t="str">
        <f t="shared" si="252"/>
        <v/>
      </c>
      <c r="F2731" s="21" t="str">
        <f>IF('Lay Out'!A2731&gt;1,'Lay Out'!C2731,"")</f>
        <v/>
      </c>
      <c r="G2731">
        <f>'Lay Out'!E2731</f>
        <v>0</v>
      </c>
      <c r="H2731" s="16" t="str">
        <f ca="1">IF('Lay Out'!A2731&gt;3,CONCATENATE('Lay Out'!A2731,RANDBETWEEN(1,99999)),(""))</f>
        <v/>
      </c>
      <c r="I2731" s="16" t="str">
        <f>IF('Lay Out'!A2731&gt;1,'Lay Out'!B2731,"")</f>
        <v/>
      </c>
      <c r="J2731" s="16" t="str">
        <f t="shared" si="253"/>
        <v/>
      </c>
      <c r="K2731" s="16" t="str">
        <f t="shared" si="254"/>
        <v/>
      </c>
      <c r="L2731" s="16" t="str" cm="1">
        <f t="array" ref="L2731">IF(E2731="","",_xlfn.IFS(E2731=18,40,E2731=16,3,E2731=10,10))</f>
        <v/>
      </c>
      <c r="M2731" s="22" t="str">
        <f>IF(E2731=18,'Lay Out'!D2731,IF(E2731=10,'Lay Out'!D2731,IF(E2731=16,'Lay Out'!D2731,"")))</f>
        <v/>
      </c>
      <c r="N2731" s="16" t="str">
        <f>IF(K2731=1,'Lay Out'!G2731,"")</f>
        <v/>
      </c>
      <c r="O2731" s="23" t="str">
        <f>IF(K2731=1,'Lay Out'!$J$25,"")</f>
        <v/>
      </c>
      <c r="P2731">
        <f t="shared" si="255"/>
        <v>90646</v>
      </c>
      <c r="Q2731" s="16" t="str">
        <f>IF(K2731=1,'Lay Out'!F2731,"")</f>
        <v/>
      </c>
    </row>
    <row r="2732" spans="1:17" ht="14.4">
      <c r="A2732" t="str">
        <f>IF(C2732="no",_xlfn.XLOOKUP(D2732,'BASE BANCOS'!B:B,'BASE BANCOS'!C:C,"",0,1),IF(C2732&gt;2,_xlfn.XLOOKUP(D2732,'BASE BANCOS'!A:A,'BASE BANCOS'!C:C,"",0,1),""))</f>
        <v/>
      </c>
      <c r="B2732" s="16" t="str">
        <f>_xlfn.XLOOKUP(A2732,'BASE BANCOS'!C:C,'BASE BANCOS'!B:B,"",0,1)</f>
        <v/>
      </c>
      <c r="C2732" t="str">
        <f t="shared" si="257"/>
        <v/>
      </c>
      <c r="D2732" s="16">
        <f t="shared" si="256"/>
        <v>0</v>
      </c>
      <c r="E2732" t="str">
        <f t="shared" si="252"/>
        <v/>
      </c>
      <c r="F2732" s="21" t="str">
        <f>IF('Lay Out'!A2732&gt;1,'Lay Out'!C2732,"")</f>
        <v/>
      </c>
      <c r="G2732">
        <f>'Lay Out'!E2732</f>
        <v>0</v>
      </c>
      <c r="H2732" s="16" t="str">
        <f ca="1">IF('Lay Out'!A2732&gt;3,CONCATENATE('Lay Out'!A2732,RANDBETWEEN(1,99999)),(""))</f>
        <v/>
      </c>
      <c r="I2732" s="16" t="str">
        <f>IF('Lay Out'!A2732&gt;1,'Lay Out'!B2732,"")</f>
        <v/>
      </c>
      <c r="J2732" s="16" t="str">
        <f t="shared" si="253"/>
        <v/>
      </c>
      <c r="K2732" s="16" t="str">
        <f t="shared" si="254"/>
        <v/>
      </c>
      <c r="L2732" s="16" t="str" cm="1">
        <f t="array" ref="L2732">IF(E2732="","",_xlfn.IFS(E2732=18,40,E2732=16,3,E2732=10,10))</f>
        <v/>
      </c>
      <c r="M2732" s="22" t="str">
        <f>IF(E2732=18,'Lay Out'!D2732,IF(E2732=10,'Lay Out'!D2732,IF(E2732=16,'Lay Out'!D2732,"")))</f>
        <v/>
      </c>
      <c r="N2732" s="16" t="str">
        <f>IF(K2732=1,'Lay Out'!G2732,"")</f>
        <v/>
      </c>
      <c r="O2732" s="23" t="str">
        <f>IF(K2732=1,'Lay Out'!$J$25,"")</f>
        <v/>
      </c>
      <c r="P2732">
        <f t="shared" si="255"/>
        <v>90646</v>
      </c>
      <c r="Q2732" s="16" t="str">
        <f>IF(K2732=1,'Lay Out'!F2732,"")</f>
        <v/>
      </c>
    </row>
    <row r="2733" spans="1:17" ht="14.4">
      <c r="A2733" t="str">
        <f>IF(C2733="no",_xlfn.XLOOKUP(D2733,'BASE BANCOS'!B:B,'BASE BANCOS'!C:C,"",0,1),IF(C2733&gt;2,_xlfn.XLOOKUP(D2733,'BASE BANCOS'!A:A,'BASE BANCOS'!C:C,"",0,1),""))</f>
        <v/>
      </c>
      <c r="B2733" s="16" t="str">
        <f>_xlfn.XLOOKUP(A2733,'BASE BANCOS'!C:C,'BASE BANCOS'!B:B,"",0,1)</f>
        <v/>
      </c>
      <c r="C2733" t="str">
        <f t="shared" si="257"/>
        <v/>
      </c>
      <c r="D2733" s="16">
        <f t="shared" si="256"/>
        <v>0</v>
      </c>
      <c r="E2733" t="str">
        <f t="shared" si="252"/>
        <v/>
      </c>
      <c r="F2733" s="21" t="str">
        <f>IF('Lay Out'!A2733&gt;1,'Lay Out'!C2733,"")</f>
        <v/>
      </c>
      <c r="G2733">
        <f>'Lay Out'!E2733</f>
        <v>0</v>
      </c>
      <c r="H2733" s="16" t="str">
        <f ca="1">IF('Lay Out'!A2733&gt;3,CONCATENATE('Lay Out'!A2733,RANDBETWEEN(1,99999)),(""))</f>
        <v/>
      </c>
      <c r="I2733" s="16" t="str">
        <f>IF('Lay Out'!A2733&gt;1,'Lay Out'!B2733,"")</f>
        <v/>
      </c>
      <c r="J2733" s="16" t="str">
        <f t="shared" si="253"/>
        <v/>
      </c>
      <c r="K2733" s="16" t="str">
        <f t="shared" si="254"/>
        <v/>
      </c>
      <c r="L2733" s="16" t="str" cm="1">
        <f t="array" ref="L2733">IF(E2733="","",_xlfn.IFS(E2733=18,40,E2733=16,3,E2733=10,10))</f>
        <v/>
      </c>
      <c r="M2733" s="22" t="str">
        <f>IF(E2733=18,'Lay Out'!D2733,IF(E2733=10,'Lay Out'!D2733,IF(E2733=16,'Lay Out'!D2733,"")))</f>
        <v/>
      </c>
      <c r="N2733" s="16" t="str">
        <f>IF(K2733=1,'Lay Out'!G2733,"")</f>
        <v/>
      </c>
      <c r="O2733" s="23" t="str">
        <f>IF(K2733=1,'Lay Out'!$J$25,"")</f>
        <v/>
      </c>
      <c r="P2733">
        <f t="shared" si="255"/>
        <v>90646</v>
      </c>
      <c r="Q2733" s="16" t="str">
        <f>IF(K2733=1,'Lay Out'!F2733,"")</f>
        <v/>
      </c>
    </row>
    <row r="2734" spans="1:17" ht="14.4">
      <c r="A2734" t="str">
        <f>IF(C2734="no",_xlfn.XLOOKUP(D2734,'BASE BANCOS'!B:B,'BASE BANCOS'!C:C,"",0,1),IF(C2734&gt;2,_xlfn.XLOOKUP(D2734,'BASE BANCOS'!A:A,'BASE BANCOS'!C:C,"",0,1),""))</f>
        <v/>
      </c>
      <c r="B2734" s="16" t="str">
        <f>_xlfn.XLOOKUP(A2734,'BASE BANCOS'!C:C,'BASE BANCOS'!B:B,"",0,1)</f>
        <v/>
      </c>
      <c r="C2734" t="str">
        <f t="shared" si="257"/>
        <v/>
      </c>
      <c r="D2734" s="16">
        <f t="shared" si="256"/>
        <v>0</v>
      </c>
      <c r="E2734" t="str">
        <f t="shared" si="252"/>
        <v/>
      </c>
      <c r="F2734" s="21" t="str">
        <f>IF('Lay Out'!A2734&gt;1,'Lay Out'!C2734,"")</f>
        <v/>
      </c>
      <c r="G2734">
        <f>'Lay Out'!E2734</f>
        <v>0</v>
      </c>
      <c r="H2734" s="16" t="str">
        <f ca="1">IF('Lay Out'!A2734&gt;3,CONCATENATE('Lay Out'!A2734,RANDBETWEEN(1,99999)),(""))</f>
        <v/>
      </c>
      <c r="I2734" s="16" t="str">
        <f>IF('Lay Out'!A2734&gt;1,'Lay Out'!B2734,"")</f>
        <v/>
      </c>
      <c r="J2734" s="16" t="str">
        <f t="shared" si="253"/>
        <v/>
      </c>
      <c r="K2734" s="16" t="str">
        <f t="shared" si="254"/>
        <v/>
      </c>
      <c r="L2734" s="16" t="str" cm="1">
        <f t="array" ref="L2734">IF(E2734="","",_xlfn.IFS(E2734=18,40,E2734=16,3,E2734=10,10))</f>
        <v/>
      </c>
      <c r="M2734" s="22" t="str">
        <f>IF(E2734=18,'Lay Out'!D2734,IF(E2734=10,'Lay Out'!D2734,IF(E2734=16,'Lay Out'!D2734,"")))</f>
        <v/>
      </c>
      <c r="N2734" s="16" t="str">
        <f>IF(K2734=1,'Lay Out'!G2734,"")</f>
        <v/>
      </c>
      <c r="O2734" s="23" t="str">
        <f>IF(K2734=1,'Lay Out'!$J$25,"")</f>
        <v/>
      </c>
      <c r="P2734">
        <f t="shared" si="255"/>
        <v>90646</v>
      </c>
      <c r="Q2734" s="16" t="str">
        <f>IF(K2734=1,'Lay Out'!F2734,"")</f>
        <v/>
      </c>
    </row>
    <row r="2735" spans="1:17" ht="14.4">
      <c r="A2735" t="str">
        <f>IF(C2735="no",_xlfn.XLOOKUP(D2735,'BASE BANCOS'!B:B,'BASE BANCOS'!C:C,"",0,1),IF(C2735&gt;2,_xlfn.XLOOKUP(D2735,'BASE BANCOS'!A:A,'BASE BANCOS'!C:C,"",0,1),""))</f>
        <v/>
      </c>
      <c r="B2735" s="16" t="str">
        <f>_xlfn.XLOOKUP(A2735,'BASE BANCOS'!C:C,'BASE BANCOS'!B:B,"",0,1)</f>
        <v/>
      </c>
      <c r="C2735" t="str">
        <f t="shared" si="257"/>
        <v/>
      </c>
      <c r="D2735" s="16">
        <f t="shared" si="256"/>
        <v>0</v>
      </c>
      <c r="E2735" t="str">
        <f t="shared" si="252"/>
        <v/>
      </c>
      <c r="F2735" s="21" t="str">
        <f>IF('Lay Out'!A2735&gt;1,'Lay Out'!C2735,"")</f>
        <v/>
      </c>
      <c r="G2735">
        <f>'Lay Out'!E2735</f>
        <v>0</v>
      </c>
      <c r="H2735" s="16" t="str">
        <f ca="1">IF('Lay Out'!A2735&gt;3,CONCATENATE('Lay Out'!A2735,RANDBETWEEN(1,99999)),(""))</f>
        <v/>
      </c>
      <c r="I2735" s="16" t="str">
        <f>IF('Lay Out'!A2735&gt;1,'Lay Out'!B2735,"")</f>
        <v/>
      </c>
      <c r="J2735" s="16" t="str">
        <f t="shared" si="253"/>
        <v/>
      </c>
      <c r="K2735" s="16" t="str">
        <f t="shared" si="254"/>
        <v/>
      </c>
      <c r="L2735" s="16" t="str" cm="1">
        <f t="array" ref="L2735">IF(E2735="","",_xlfn.IFS(E2735=18,40,E2735=16,3,E2735=10,10))</f>
        <v/>
      </c>
      <c r="M2735" s="22" t="str">
        <f>IF(E2735=18,'Lay Out'!D2735,IF(E2735=10,'Lay Out'!D2735,IF(E2735=16,'Lay Out'!D2735,"")))</f>
        <v/>
      </c>
      <c r="N2735" s="16" t="str">
        <f>IF(K2735=1,'Lay Out'!G2735,"")</f>
        <v/>
      </c>
      <c r="O2735" s="23" t="str">
        <f>IF(K2735=1,'Lay Out'!$J$25,"")</f>
        <v/>
      </c>
      <c r="P2735">
        <f t="shared" si="255"/>
        <v>90646</v>
      </c>
      <c r="Q2735" s="16" t="str">
        <f>IF(K2735=1,'Lay Out'!F2735,"")</f>
        <v/>
      </c>
    </row>
    <row r="2736" spans="1:17" ht="14.4">
      <c r="A2736" t="str">
        <f>IF(C2736="no",_xlfn.XLOOKUP(D2736,'BASE BANCOS'!B:B,'BASE BANCOS'!C:C,"",0,1),IF(C2736&gt;2,_xlfn.XLOOKUP(D2736,'BASE BANCOS'!A:A,'BASE BANCOS'!C:C,"",0,1),""))</f>
        <v/>
      </c>
      <c r="B2736" s="16" t="str">
        <f>_xlfn.XLOOKUP(A2736,'BASE BANCOS'!C:C,'BASE BANCOS'!B:B,"",0,1)</f>
        <v/>
      </c>
      <c r="C2736" t="str">
        <f t="shared" si="257"/>
        <v/>
      </c>
      <c r="D2736" s="16">
        <f t="shared" si="256"/>
        <v>0</v>
      </c>
      <c r="E2736" t="str">
        <f t="shared" si="252"/>
        <v/>
      </c>
      <c r="F2736" s="21" t="str">
        <f>IF('Lay Out'!A2736&gt;1,'Lay Out'!C2736,"")</f>
        <v/>
      </c>
      <c r="G2736">
        <f>'Lay Out'!E2736</f>
        <v>0</v>
      </c>
      <c r="H2736" s="16" t="str">
        <f ca="1">IF('Lay Out'!A2736&gt;3,CONCATENATE('Lay Out'!A2736,RANDBETWEEN(1,99999)),(""))</f>
        <v/>
      </c>
      <c r="I2736" s="16" t="str">
        <f>IF('Lay Out'!A2736&gt;1,'Lay Out'!B2736,"")</f>
        <v/>
      </c>
      <c r="J2736" s="16" t="str">
        <f t="shared" si="253"/>
        <v/>
      </c>
      <c r="K2736" s="16" t="str">
        <f t="shared" si="254"/>
        <v/>
      </c>
      <c r="L2736" s="16" t="str" cm="1">
        <f t="array" ref="L2736">IF(E2736="","",_xlfn.IFS(E2736=18,40,E2736=16,3,E2736=10,10))</f>
        <v/>
      </c>
      <c r="M2736" s="22" t="str">
        <f>IF(E2736=18,'Lay Out'!D2736,IF(E2736=10,'Lay Out'!D2736,IF(E2736=16,'Lay Out'!D2736,"")))</f>
        <v/>
      </c>
      <c r="N2736" s="16" t="str">
        <f>IF(K2736=1,'Lay Out'!G2736,"")</f>
        <v/>
      </c>
      <c r="O2736" s="23" t="str">
        <f>IF(K2736=1,'Lay Out'!$J$25,"")</f>
        <v/>
      </c>
      <c r="P2736">
        <f t="shared" si="255"/>
        <v>90646</v>
      </c>
      <c r="Q2736" s="16" t="str">
        <f>IF(K2736=1,'Lay Out'!F2736,"")</f>
        <v/>
      </c>
    </row>
    <row r="2737" spans="1:17" ht="14.4">
      <c r="A2737" t="str">
        <f>IF(C2737="no",_xlfn.XLOOKUP(D2737,'BASE BANCOS'!B:B,'BASE BANCOS'!C:C,"",0,1),IF(C2737&gt;2,_xlfn.XLOOKUP(D2737,'BASE BANCOS'!A:A,'BASE BANCOS'!C:C,"",0,1),""))</f>
        <v/>
      </c>
      <c r="B2737" s="16" t="str">
        <f>_xlfn.XLOOKUP(A2737,'BASE BANCOS'!C:C,'BASE BANCOS'!B:B,"",0,1)</f>
        <v/>
      </c>
      <c r="C2737" t="str">
        <f t="shared" si="257"/>
        <v/>
      </c>
      <c r="D2737" s="16">
        <f t="shared" si="256"/>
        <v>0</v>
      </c>
      <c r="E2737" t="str">
        <f t="shared" si="252"/>
        <v/>
      </c>
      <c r="F2737" s="21" t="str">
        <f>IF('Lay Out'!A2737&gt;1,'Lay Out'!C2737,"")</f>
        <v/>
      </c>
      <c r="G2737">
        <f>'Lay Out'!E2737</f>
        <v>0</v>
      </c>
      <c r="H2737" s="16" t="str">
        <f ca="1">IF('Lay Out'!A2737&gt;3,CONCATENATE('Lay Out'!A2737,RANDBETWEEN(1,99999)),(""))</f>
        <v/>
      </c>
      <c r="I2737" s="16" t="str">
        <f>IF('Lay Out'!A2737&gt;1,'Lay Out'!B2737,"")</f>
        <v/>
      </c>
      <c r="J2737" s="16" t="str">
        <f t="shared" si="253"/>
        <v/>
      </c>
      <c r="K2737" s="16" t="str">
        <f t="shared" si="254"/>
        <v/>
      </c>
      <c r="L2737" s="16" t="str" cm="1">
        <f t="array" ref="L2737">IF(E2737="","",_xlfn.IFS(E2737=18,40,E2737=16,3,E2737=10,10))</f>
        <v/>
      </c>
      <c r="M2737" s="22" t="str">
        <f>IF(E2737=18,'Lay Out'!D2737,IF(E2737=10,'Lay Out'!D2737,IF(E2737=16,'Lay Out'!D2737,"")))</f>
        <v/>
      </c>
      <c r="N2737" s="16" t="str">
        <f>IF(K2737=1,'Lay Out'!G2737,"")</f>
        <v/>
      </c>
      <c r="O2737" s="23" t="str">
        <f>IF(K2737=1,'Lay Out'!$J$25,"")</f>
        <v/>
      </c>
      <c r="P2737">
        <f t="shared" si="255"/>
        <v>90646</v>
      </c>
      <c r="Q2737" s="16" t="str">
        <f>IF(K2737=1,'Lay Out'!F2737,"")</f>
        <v/>
      </c>
    </row>
    <row r="2738" spans="1:17" ht="14.4">
      <c r="A2738" t="str">
        <f>IF(C2738="no",_xlfn.XLOOKUP(D2738,'BASE BANCOS'!B:B,'BASE BANCOS'!C:C,"",0,1),IF(C2738&gt;2,_xlfn.XLOOKUP(D2738,'BASE BANCOS'!A:A,'BASE BANCOS'!C:C,"",0,1),""))</f>
        <v/>
      </c>
      <c r="B2738" s="16" t="str">
        <f>_xlfn.XLOOKUP(A2738,'BASE BANCOS'!C:C,'BASE BANCOS'!B:B,"",0,1)</f>
        <v/>
      </c>
      <c r="C2738" t="str">
        <f t="shared" si="257"/>
        <v/>
      </c>
      <c r="D2738" s="16">
        <f t="shared" si="256"/>
        <v>0</v>
      </c>
      <c r="E2738" t="str">
        <f t="shared" si="252"/>
        <v/>
      </c>
      <c r="F2738" s="21" t="str">
        <f>IF('Lay Out'!A2738&gt;1,'Lay Out'!C2738,"")</f>
        <v/>
      </c>
      <c r="G2738">
        <f>'Lay Out'!E2738</f>
        <v>0</v>
      </c>
      <c r="H2738" s="16" t="str">
        <f ca="1">IF('Lay Out'!A2738&gt;3,CONCATENATE('Lay Out'!A2738,RANDBETWEEN(1,99999)),(""))</f>
        <v/>
      </c>
      <c r="I2738" s="16" t="str">
        <f>IF('Lay Out'!A2738&gt;1,'Lay Out'!B2738,"")</f>
        <v/>
      </c>
      <c r="J2738" s="16" t="str">
        <f t="shared" si="253"/>
        <v/>
      </c>
      <c r="K2738" s="16" t="str">
        <f t="shared" si="254"/>
        <v/>
      </c>
      <c r="L2738" s="16" t="str" cm="1">
        <f t="array" ref="L2738">IF(E2738="","",_xlfn.IFS(E2738=18,40,E2738=16,3,E2738=10,10))</f>
        <v/>
      </c>
      <c r="M2738" s="22" t="str">
        <f>IF(E2738=18,'Lay Out'!D2738,IF(E2738=10,'Lay Out'!D2738,IF(E2738=16,'Lay Out'!D2738,"")))</f>
        <v/>
      </c>
      <c r="N2738" s="16" t="str">
        <f>IF(K2738=1,'Lay Out'!G2738,"")</f>
        <v/>
      </c>
      <c r="O2738" s="23" t="str">
        <f>IF(K2738=1,'Lay Out'!$J$25,"")</f>
        <v/>
      </c>
      <c r="P2738">
        <f t="shared" si="255"/>
        <v>90646</v>
      </c>
      <c r="Q2738" s="16" t="str">
        <f>IF(K2738=1,'Lay Out'!F2738,"")</f>
        <v/>
      </c>
    </row>
    <row r="2739" spans="1:17" ht="14.4">
      <c r="A2739" t="str">
        <f>IF(C2739="no",_xlfn.XLOOKUP(D2739,'BASE BANCOS'!B:B,'BASE BANCOS'!C:C,"",0,1),IF(C2739&gt;2,_xlfn.XLOOKUP(D2739,'BASE BANCOS'!A:A,'BASE BANCOS'!C:C,"",0,1),""))</f>
        <v/>
      </c>
      <c r="B2739" s="16" t="str">
        <f>_xlfn.XLOOKUP(A2739,'BASE BANCOS'!C:C,'BASE BANCOS'!B:B,"",0,1)</f>
        <v/>
      </c>
      <c r="C2739" t="str">
        <f t="shared" si="257"/>
        <v/>
      </c>
      <c r="D2739" s="16">
        <f t="shared" si="256"/>
        <v>0</v>
      </c>
      <c r="E2739" t="str">
        <f t="shared" si="252"/>
        <v/>
      </c>
      <c r="F2739" s="21" t="str">
        <f>IF('Lay Out'!A2739&gt;1,'Lay Out'!C2739,"")</f>
        <v/>
      </c>
      <c r="G2739">
        <f>'Lay Out'!E2739</f>
        <v>0</v>
      </c>
      <c r="H2739" s="16" t="str">
        <f ca="1">IF('Lay Out'!A2739&gt;3,CONCATENATE('Lay Out'!A2739,RANDBETWEEN(1,99999)),(""))</f>
        <v/>
      </c>
      <c r="I2739" s="16" t="str">
        <f>IF('Lay Out'!A2739&gt;1,'Lay Out'!B2739,"")</f>
        <v/>
      </c>
      <c r="J2739" s="16" t="str">
        <f t="shared" si="253"/>
        <v/>
      </c>
      <c r="K2739" s="16" t="str">
        <f t="shared" si="254"/>
        <v/>
      </c>
      <c r="L2739" s="16" t="str" cm="1">
        <f t="array" ref="L2739">IF(E2739="","",_xlfn.IFS(E2739=18,40,E2739=16,3,E2739=10,10))</f>
        <v/>
      </c>
      <c r="M2739" s="22" t="str">
        <f>IF(E2739=18,'Lay Out'!D2739,IF(E2739=10,'Lay Out'!D2739,IF(E2739=16,'Lay Out'!D2739,"")))</f>
        <v/>
      </c>
      <c r="N2739" s="16" t="str">
        <f>IF(K2739=1,'Lay Out'!G2739,"")</f>
        <v/>
      </c>
      <c r="O2739" s="23" t="str">
        <f>IF(K2739=1,'Lay Out'!$J$25,"")</f>
        <v/>
      </c>
      <c r="P2739">
        <f t="shared" si="255"/>
        <v>90646</v>
      </c>
      <c r="Q2739" s="16" t="str">
        <f>IF(K2739=1,'Lay Out'!F2739,"")</f>
        <v/>
      </c>
    </row>
    <row r="2740" spans="1:17" ht="14.4">
      <c r="A2740" t="str">
        <f>IF(C2740="no",_xlfn.XLOOKUP(D2740,'BASE BANCOS'!B:B,'BASE BANCOS'!C:C,"",0,1),IF(C2740&gt;2,_xlfn.XLOOKUP(D2740,'BASE BANCOS'!A:A,'BASE BANCOS'!C:C,"",0,1),""))</f>
        <v/>
      </c>
      <c r="B2740" s="16" t="str">
        <f>_xlfn.XLOOKUP(A2740,'BASE BANCOS'!C:C,'BASE BANCOS'!B:B,"",0,1)</f>
        <v/>
      </c>
      <c r="C2740" t="str">
        <f t="shared" si="257"/>
        <v/>
      </c>
      <c r="D2740" s="16">
        <f t="shared" si="256"/>
        <v>0</v>
      </c>
      <c r="E2740" t="str">
        <f t="shared" si="252"/>
        <v/>
      </c>
      <c r="F2740" s="21" t="str">
        <f>IF('Lay Out'!A2740&gt;1,'Lay Out'!C2740,"")</f>
        <v/>
      </c>
      <c r="G2740">
        <f>'Lay Out'!E2740</f>
        <v>0</v>
      </c>
      <c r="H2740" s="16" t="str">
        <f ca="1">IF('Lay Out'!A2740&gt;3,CONCATENATE('Lay Out'!A2740,RANDBETWEEN(1,99999)),(""))</f>
        <v/>
      </c>
      <c r="I2740" s="16" t="str">
        <f>IF('Lay Out'!A2740&gt;1,'Lay Out'!B2740,"")</f>
        <v/>
      </c>
      <c r="J2740" s="16" t="str">
        <f t="shared" si="253"/>
        <v/>
      </c>
      <c r="K2740" s="16" t="str">
        <f t="shared" si="254"/>
        <v/>
      </c>
      <c r="L2740" s="16" t="str" cm="1">
        <f t="array" ref="L2740">IF(E2740="","",_xlfn.IFS(E2740=18,40,E2740=16,3,E2740=10,10))</f>
        <v/>
      </c>
      <c r="M2740" s="22" t="str">
        <f>IF(E2740=18,'Lay Out'!D2740,IF(E2740=10,'Lay Out'!D2740,IF(E2740=16,'Lay Out'!D2740,"")))</f>
        <v/>
      </c>
      <c r="N2740" s="16" t="str">
        <f>IF(K2740=1,'Lay Out'!G2740,"")</f>
        <v/>
      </c>
      <c r="O2740" s="23" t="str">
        <f>IF(K2740=1,'Lay Out'!$J$25,"")</f>
        <v/>
      </c>
      <c r="P2740">
        <f t="shared" si="255"/>
        <v>90646</v>
      </c>
      <c r="Q2740" s="16" t="str">
        <f>IF(K2740=1,'Lay Out'!F2740,"")</f>
        <v/>
      </c>
    </row>
    <row r="2741" spans="1:17" ht="14.4">
      <c r="A2741" t="str">
        <f>IF(C2741="no",_xlfn.XLOOKUP(D2741,'BASE BANCOS'!B:B,'BASE BANCOS'!C:C,"",0,1),IF(C2741&gt;2,_xlfn.XLOOKUP(D2741,'BASE BANCOS'!A:A,'BASE BANCOS'!C:C,"",0,1),""))</f>
        <v/>
      </c>
      <c r="B2741" s="16" t="str">
        <f>_xlfn.XLOOKUP(A2741,'BASE BANCOS'!C:C,'BASE BANCOS'!B:B,"",0,1)</f>
        <v/>
      </c>
      <c r="C2741" t="str">
        <f t="shared" si="257"/>
        <v/>
      </c>
      <c r="D2741" s="16">
        <f t="shared" si="256"/>
        <v>0</v>
      </c>
      <c r="E2741" t="str">
        <f t="shared" si="252"/>
        <v/>
      </c>
      <c r="F2741" s="21" t="str">
        <f>IF('Lay Out'!A2741&gt;1,'Lay Out'!C2741,"")</f>
        <v/>
      </c>
      <c r="G2741">
        <f>'Lay Out'!E2741</f>
        <v>0</v>
      </c>
      <c r="H2741" s="16" t="str">
        <f ca="1">IF('Lay Out'!A2741&gt;3,CONCATENATE('Lay Out'!A2741,RANDBETWEEN(1,99999)),(""))</f>
        <v/>
      </c>
      <c r="I2741" s="16" t="str">
        <f>IF('Lay Out'!A2741&gt;1,'Lay Out'!B2741,"")</f>
        <v/>
      </c>
      <c r="J2741" s="16" t="str">
        <f t="shared" si="253"/>
        <v/>
      </c>
      <c r="K2741" s="16" t="str">
        <f t="shared" si="254"/>
        <v/>
      </c>
      <c r="L2741" s="16" t="str" cm="1">
        <f t="array" ref="L2741">IF(E2741="","",_xlfn.IFS(E2741=18,40,E2741=16,3,E2741=10,10))</f>
        <v/>
      </c>
      <c r="M2741" s="22" t="str">
        <f>IF(E2741=18,'Lay Out'!D2741,IF(E2741=10,'Lay Out'!D2741,IF(E2741=16,'Lay Out'!D2741,"")))</f>
        <v/>
      </c>
      <c r="N2741" s="16" t="str">
        <f>IF(K2741=1,'Lay Out'!G2741,"")</f>
        <v/>
      </c>
      <c r="O2741" s="23" t="str">
        <f>IF(K2741=1,'Lay Out'!$J$25,"")</f>
        <v/>
      </c>
      <c r="P2741">
        <f t="shared" si="255"/>
        <v>90646</v>
      </c>
      <c r="Q2741" s="16" t="str">
        <f>IF(K2741=1,'Lay Out'!F2741,"")</f>
        <v/>
      </c>
    </row>
    <row r="2742" spans="1:17" ht="14.4">
      <c r="A2742" t="str">
        <f>IF(C2742="no",_xlfn.XLOOKUP(D2742,'BASE BANCOS'!B:B,'BASE BANCOS'!C:C,"",0,1),IF(C2742&gt;2,_xlfn.XLOOKUP(D2742,'BASE BANCOS'!A:A,'BASE BANCOS'!C:C,"",0,1),""))</f>
        <v/>
      </c>
      <c r="B2742" s="16" t="str">
        <f>_xlfn.XLOOKUP(A2742,'BASE BANCOS'!C:C,'BASE BANCOS'!B:B,"",0,1)</f>
        <v/>
      </c>
      <c r="C2742" t="str">
        <f t="shared" si="257"/>
        <v/>
      </c>
      <c r="D2742" s="16">
        <f t="shared" si="256"/>
        <v>0</v>
      </c>
      <c r="E2742" t="str">
        <f t="shared" si="252"/>
        <v/>
      </c>
      <c r="F2742" s="21" t="str">
        <f>IF('Lay Out'!A2742&gt;1,'Lay Out'!C2742,"")</f>
        <v/>
      </c>
      <c r="G2742">
        <f>'Lay Out'!E2742</f>
        <v>0</v>
      </c>
      <c r="H2742" s="16" t="str">
        <f ca="1">IF('Lay Out'!A2742&gt;3,CONCATENATE('Lay Out'!A2742,RANDBETWEEN(1,99999)),(""))</f>
        <v/>
      </c>
      <c r="I2742" s="16" t="str">
        <f>IF('Lay Out'!A2742&gt;1,'Lay Out'!B2742,"")</f>
        <v/>
      </c>
      <c r="J2742" s="16" t="str">
        <f t="shared" si="253"/>
        <v/>
      </c>
      <c r="K2742" s="16" t="str">
        <f t="shared" si="254"/>
        <v/>
      </c>
      <c r="L2742" s="16" t="str" cm="1">
        <f t="array" ref="L2742">IF(E2742="","",_xlfn.IFS(E2742=18,40,E2742=16,3,E2742=10,10))</f>
        <v/>
      </c>
      <c r="M2742" s="22" t="str">
        <f>IF(E2742=18,'Lay Out'!D2742,IF(E2742=10,'Lay Out'!D2742,IF(E2742=16,'Lay Out'!D2742,"")))</f>
        <v/>
      </c>
      <c r="N2742" s="16" t="str">
        <f>IF(K2742=1,'Lay Out'!G2742,"")</f>
        <v/>
      </c>
      <c r="O2742" s="23" t="str">
        <f>IF(K2742=1,'Lay Out'!$J$25,"")</f>
        <v/>
      </c>
      <c r="P2742">
        <f t="shared" si="255"/>
        <v>90646</v>
      </c>
      <c r="Q2742" s="16" t="str">
        <f>IF(K2742=1,'Lay Out'!F2742,"")</f>
        <v/>
      </c>
    </row>
    <row r="2743" spans="1:17" ht="14.4">
      <c r="A2743" t="str">
        <f>IF(C2743="no",_xlfn.XLOOKUP(D2743,'BASE BANCOS'!B:B,'BASE BANCOS'!C:C,"",0,1),IF(C2743&gt;2,_xlfn.XLOOKUP(D2743,'BASE BANCOS'!A:A,'BASE BANCOS'!C:C,"",0,1),""))</f>
        <v/>
      </c>
      <c r="B2743" s="16" t="str">
        <f>_xlfn.XLOOKUP(A2743,'BASE BANCOS'!C:C,'BASE BANCOS'!B:B,"",0,1)</f>
        <v/>
      </c>
      <c r="C2743" t="str">
        <f t="shared" si="257"/>
        <v/>
      </c>
      <c r="D2743" s="16">
        <f t="shared" si="256"/>
        <v>0</v>
      </c>
      <c r="E2743" t="str">
        <f t="shared" si="252"/>
        <v/>
      </c>
      <c r="F2743" s="21" t="str">
        <f>IF('Lay Out'!A2743&gt;1,'Lay Out'!C2743,"")</f>
        <v/>
      </c>
      <c r="G2743">
        <f>'Lay Out'!E2743</f>
        <v>0</v>
      </c>
      <c r="H2743" s="16" t="str">
        <f ca="1">IF('Lay Out'!A2743&gt;3,CONCATENATE('Lay Out'!A2743,RANDBETWEEN(1,99999)),(""))</f>
        <v/>
      </c>
      <c r="I2743" s="16" t="str">
        <f>IF('Lay Out'!A2743&gt;1,'Lay Out'!B2743,"")</f>
        <v/>
      </c>
      <c r="J2743" s="16" t="str">
        <f t="shared" si="253"/>
        <v/>
      </c>
      <c r="K2743" s="16" t="str">
        <f t="shared" si="254"/>
        <v/>
      </c>
      <c r="L2743" s="16" t="str" cm="1">
        <f t="array" ref="L2743">IF(E2743="","",_xlfn.IFS(E2743=18,40,E2743=16,3,E2743=10,10))</f>
        <v/>
      </c>
      <c r="M2743" s="22" t="str">
        <f>IF(E2743=18,'Lay Out'!D2743,IF(E2743=10,'Lay Out'!D2743,IF(E2743=16,'Lay Out'!D2743,"")))</f>
        <v/>
      </c>
      <c r="N2743" s="16" t="str">
        <f>IF(K2743=1,'Lay Out'!G2743,"")</f>
        <v/>
      </c>
      <c r="O2743" s="23" t="str">
        <f>IF(K2743=1,'Lay Out'!$J$25,"")</f>
        <v/>
      </c>
      <c r="P2743">
        <f t="shared" si="255"/>
        <v>90646</v>
      </c>
      <c r="Q2743" s="16" t="str">
        <f>IF(K2743=1,'Lay Out'!F2743,"")</f>
        <v/>
      </c>
    </row>
    <row r="2744" spans="1:17" ht="14.4">
      <c r="A2744" t="str">
        <f>IF(C2744="no",_xlfn.XLOOKUP(D2744,'BASE BANCOS'!B:B,'BASE BANCOS'!C:C,"",0,1),IF(C2744&gt;2,_xlfn.XLOOKUP(D2744,'BASE BANCOS'!A:A,'BASE BANCOS'!C:C,"",0,1),""))</f>
        <v/>
      </c>
      <c r="B2744" s="16" t="str">
        <f>_xlfn.XLOOKUP(A2744,'BASE BANCOS'!C:C,'BASE BANCOS'!B:B,"",0,1)</f>
        <v/>
      </c>
      <c r="C2744" t="str">
        <f t="shared" si="257"/>
        <v/>
      </c>
      <c r="D2744" s="16">
        <f t="shared" si="256"/>
        <v>0</v>
      </c>
      <c r="E2744" t="str">
        <f t="shared" si="252"/>
        <v/>
      </c>
      <c r="F2744" s="21" t="str">
        <f>IF('Lay Out'!A2744&gt;1,'Lay Out'!C2744,"")</f>
        <v/>
      </c>
      <c r="G2744">
        <f>'Lay Out'!E2744</f>
        <v>0</v>
      </c>
      <c r="H2744" s="16" t="str">
        <f ca="1">IF('Lay Out'!A2744&gt;3,CONCATENATE('Lay Out'!A2744,RANDBETWEEN(1,99999)),(""))</f>
        <v/>
      </c>
      <c r="I2744" s="16" t="str">
        <f>IF('Lay Out'!A2744&gt;1,'Lay Out'!B2744,"")</f>
        <v/>
      </c>
      <c r="J2744" s="16" t="str">
        <f t="shared" si="253"/>
        <v/>
      </c>
      <c r="K2744" s="16" t="str">
        <f t="shared" si="254"/>
        <v/>
      </c>
      <c r="L2744" s="16" t="str" cm="1">
        <f t="array" ref="L2744">IF(E2744="","",_xlfn.IFS(E2744=18,40,E2744=16,3,E2744=10,10))</f>
        <v/>
      </c>
      <c r="M2744" s="22" t="str">
        <f>IF(E2744=18,'Lay Out'!D2744,IF(E2744=10,'Lay Out'!D2744,IF(E2744=16,'Lay Out'!D2744,"")))</f>
        <v/>
      </c>
      <c r="N2744" s="16" t="str">
        <f>IF(K2744=1,'Lay Out'!G2744,"")</f>
        <v/>
      </c>
      <c r="O2744" s="23" t="str">
        <f>IF(K2744=1,'Lay Out'!$J$25,"")</f>
        <v/>
      </c>
      <c r="P2744">
        <f t="shared" si="255"/>
        <v>90646</v>
      </c>
      <c r="Q2744" s="16" t="str">
        <f>IF(K2744=1,'Lay Out'!F2744,"")</f>
        <v/>
      </c>
    </row>
    <row r="2745" spans="1:17" ht="14.4">
      <c r="A2745" t="str">
        <f>IF(C2745="no",_xlfn.XLOOKUP(D2745,'BASE BANCOS'!B:B,'BASE BANCOS'!C:C,"",0,1),IF(C2745&gt;2,_xlfn.XLOOKUP(D2745,'BASE BANCOS'!A:A,'BASE BANCOS'!C:C,"",0,1),""))</f>
        <v/>
      </c>
      <c r="B2745" s="16" t="str">
        <f>_xlfn.XLOOKUP(A2745,'BASE BANCOS'!C:C,'BASE BANCOS'!B:B,"",0,1)</f>
        <v/>
      </c>
      <c r="C2745" t="str">
        <f t="shared" si="257"/>
        <v/>
      </c>
      <c r="D2745" s="16">
        <f t="shared" si="256"/>
        <v>0</v>
      </c>
      <c r="E2745" t="str">
        <f t="shared" si="252"/>
        <v/>
      </c>
      <c r="F2745" s="21" t="str">
        <f>IF('Lay Out'!A2745&gt;1,'Lay Out'!C2745,"")</f>
        <v/>
      </c>
      <c r="G2745">
        <f>'Lay Out'!E2745</f>
        <v>0</v>
      </c>
      <c r="H2745" s="16" t="str">
        <f ca="1">IF('Lay Out'!A2745&gt;3,CONCATENATE('Lay Out'!A2745,RANDBETWEEN(1,99999)),(""))</f>
        <v/>
      </c>
      <c r="I2745" s="16" t="str">
        <f>IF('Lay Out'!A2745&gt;1,'Lay Out'!B2745,"")</f>
        <v/>
      </c>
      <c r="J2745" s="16" t="str">
        <f t="shared" si="253"/>
        <v/>
      </c>
      <c r="K2745" s="16" t="str">
        <f t="shared" si="254"/>
        <v/>
      </c>
      <c r="L2745" s="16" t="str" cm="1">
        <f t="array" ref="L2745">IF(E2745="","",_xlfn.IFS(E2745=18,40,E2745=16,3,E2745=10,10))</f>
        <v/>
      </c>
      <c r="M2745" s="22" t="str">
        <f>IF(E2745=18,'Lay Out'!D2745,IF(E2745=10,'Lay Out'!D2745,IF(E2745=16,'Lay Out'!D2745,"")))</f>
        <v/>
      </c>
      <c r="N2745" s="16" t="str">
        <f>IF(K2745=1,'Lay Out'!G2745,"")</f>
        <v/>
      </c>
      <c r="O2745" s="23" t="str">
        <f>IF(K2745=1,'Lay Out'!$J$25,"")</f>
        <v/>
      </c>
      <c r="P2745">
        <f t="shared" si="255"/>
        <v>90646</v>
      </c>
      <c r="Q2745" s="16" t="str">
        <f>IF(K2745=1,'Lay Out'!F2745,"")</f>
        <v/>
      </c>
    </row>
    <row r="2746" spans="1:17" ht="14.4">
      <c r="A2746" t="str">
        <f>IF(C2746="no",_xlfn.XLOOKUP(D2746,'BASE BANCOS'!B:B,'BASE BANCOS'!C:C,"",0,1),IF(C2746&gt;2,_xlfn.XLOOKUP(D2746,'BASE BANCOS'!A:A,'BASE BANCOS'!C:C,"",0,1),""))</f>
        <v/>
      </c>
      <c r="B2746" s="16" t="str">
        <f>_xlfn.XLOOKUP(A2746,'BASE BANCOS'!C:C,'BASE BANCOS'!B:B,"",0,1)</f>
        <v/>
      </c>
      <c r="C2746" t="str">
        <f t="shared" si="257"/>
        <v/>
      </c>
      <c r="D2746" s="16">
        <f t="shared" si="256"/>
        <v>0</v>
      </c>
      <c r="E2746" t="str">
        <f t="shared" si="252"/>
        <v/>
      </c>
      <c r="F2746" s="21" t="str">
        <f>IF('Lay Out'!A2746&gt;1,'Lay Out'!C2746,"")</f>
        <v/>
      </c>
      <c r="G2746">
        <f>'Lay Out'!E2746</f>
        <v>0</v>
      </c>
      <c r="H2746" s="16" t="str">
        <f ca="1">IF('Lay Out'!A2746&gt;3,CONCATENATE('Lay Out'!A2746,RANDBETWEEN(1,99999)),(""))</f>
        <v/>
      </c>
      <c r="I2746" s="16" t="str">
        <f>IF('Lay Out'!A2746&gt;1,'Lay Out'!B2746,"")</f>
        <v/>
      </c>
      <c r="J2746" s="16" t="str">
        <f t="shared" si="253"/>
        <v/>
      </c>
      <c r="K2746" s="16" t="str">
        <f t="shared" si="254"/>
        <v/>
      </c>
      <c r="L2746" s="16" t="str" cm="1">
        <f t="array" ref="L2746">IF(E2746="","",_xlfn.IFS(E2746=18,40,E2746=16,3,E2746=10,10))</f>
        <v/>
      </c>
      <c r="M2746" s="22" t="str">
        <f>IF(E2746=18,'Lay Out'!D2746,IF(E2746=10,'Lay Out'!D2746,IF(E2746=16,'Lay Out'!D2746,"")))</f>
        <v/>
      </c>
      <c r="N2746" s="16" t="str">
        <f>IF(K2746=1,'Lay Out'!G2746,"")</f>
        <v/>
      </c>
      <c r="O2746" s="23" t="str">
        <f>IF(K2746=1,'Lay Out'!$J$25,"")</f>
        <v/>
      </c>
      <c r="P2746">
        <f t="shared" si="255"/>
        <v>90646</v>
      </c>
      <c r="Q2746" s="16" t="str">
        <f>IF(K2746=1,'Lay Out'!F2746,"")</f>
        <v/>
      </c>
    </row>
    <row r="2747" spans="1:17" ht="14.4">
      <c r="A2747" t="str">
        <f>IF(C2747="no",_xlfn.XLOOKUP(D2747,'BASE BANCOS'!B:B,'BASE BANCOS'!C:C,"",0,1),IF(C2747&gt;2,_xlfn.XLOOKUP(D2747,'BASE BANCOS'!A:A,'BASE BANCOS'!C:C,"",0,1),""))</f>
        <v/>
      </c>
      <c r="B2747" s="16" t="str">
        <f>_xlfn.XLOOKUP(A2747,'BASE BANCOS'!C:C,'BASE BANCOS'!B:B,"",0,1)</f>
        <v/>
      </c>
      <c r="C2747" t="str">
        <f t="shared" si="257"/>
        <v/>
      </c>
      <c r="D2747" s="16">
        <f t="shared" si="256"/>
        <v>0</v>
      </c>
      <c r="E2747" t="str">
        <f t="shared" si="252"/>
        <v/>
      </c>
      <c r="F2747" s="21" t="str">
        <f>IF('Lay Out'!A2747&gt;1,'Lay Out'!C2747,"")</f>
        <v/>
      </c>
      <c r="G2747">
        <f>'Lay Out'!E2747</f>
        <v>0</v>
      </c>
      <c r="H2747" s="16" t="str">
        <f ca="1">IF('Lay Out'!A2747&gt;3,CONCATENATE('Lay Out'!A2747,RANDBETWEEN(1,99999)),(""))</f>
        <v/>
      </c>
      <c r="I2747" s="16" t="str">
        <f>IF('Lay Out'!A2747&gt;1,'Lay Out'!B2747,"")</f>
        <v/>
      </c>
      <c r="J2747" s="16" t="str">
        <f t="shared" si="253"/>
        <v/>
      </c>
      <c r="K2747" s="16" t="str">
        <f t="shared" si="254"/>
        <v/>
      </c>
      <c r="L2747" s="16" t="str" cm="1">
        <f t="array" ref="L2747">IF(E2747="","",_xlfn.IFS(E2747=18,40,E2747=16,3,E2747=10,10))</f>
        <v/>
      </c>
      <c r="M2747" s="22" t="str">
        <f>IF(E2747=18,'Lay Out'!D2747,IF(E2747=10,'Lay Out'!D2747,IF(E2747=16,'Lay Out'!D2747,"")))</f>
        <v/>
      </c>
      <c r="N2747" s="16" t="str">
        <f>IF(K2747=1,'Lay Out'!G2747,"")</f>
        <v/>
      </c>
      <c r="O2747" s="23" t="str">
        <f>IF(K2747=1,'Lay Out'!$J$25,"")</f>
        <v/>
      </c>
      <c r="P2747">
        <f t="shared" si="255"/>
        <v>90646</v>
      </c>
      <c r="Q2747" s="16" t="str">
        <f>IF(K2747=1,'Lay Out'!F2747,"")</f>
        <v/>
      </c>
    </row>
    <row r="2748" spans="1:17" ht="14.4">
      <c r="A2748" t="str">
        <f>IF(C2748="no",_xlfn.XLOOKUP(D2748,'BASE BANCOS'!B:B,'BASE BANCOS'!C:C,"",0,1),IF(C2748&gt;2,_xlfn.XLOOKUP(D2748,'BASE BANCOS'!A:A,'BASE BANCOS'!C:C,"",0,1),""))</f>
        <v/>
      </c>
      <c r="B2748" s="16" t="str">
        <f>_xlfn.XLOOKUP(A2748,'BASE BANCOS'!C:C,'BASE BANCOS'!B:B,"",0,1)</f>
        <v/>
      </c>
      <c r="C2748" t="str">
        <f t="shared" si="257"/>
        <v/>
      </c>
      <c r="D2748" s="16">
        <f t="shared" si="256"/>
        <v>0</v>
      </c>
      <c r="E2748" t="str">
        <f t="shared" si="252"/>
        <v/>
      </c>
      <c r="F2748" s="21" t="str">
        <f>IF('Lay Out'!A2748&gt;1,'Lay Out'!C2748,"")</f>
        <v/>
      </c>
      <c r="G2748">
        <f>'Lay Out'!E2748</f>
        <v>0</v>
      </c>
      <c r="H2748" s="16" t="str">
        <f ca="1">IF('Lay Out'!A2748&gt;3,CONCATENATE('Lay Out'!A2748,RANDBETWEEN(1,99999)),(""))</f>
        <v/>
      </c>
      <c r="I2748" s="16" t="str">
        <f>IF('Lay Out'!A2748&gt;1,'Lay Out'!B2748,"")</f>
        <v/>
      </c>
      <c r="J2748" s="16" t="str">
        <f t="shared" si="253"/>
        <v/>
      </c>
      <c r="K2748" s="16" t="str">
        <f t="shared" si="254"/>
        <v/>
      </c>
      <c r="L2748" s="16" t="str" cm="1">
        <f t="array" ref="L2748">IF(E2748="","",_xlfn.IFS(E2748=18,40,E2748=16,3,E2748=10,10))</f>
        <v/>
      </c>
      <c r="M2748" s="22" t="str">
        <f>IF(E2748=18,'Lay Out'!D2748,IF(E2748=10,'Lay Out'!D2748,IF(E2748=16,'Lay Out'!D2748,"")))</f>
        <v/>
      </c>
      <c r="N2748" s="16" t="str">
        <f>IF(K2748=1,'Lay Out'!G2748,"")</f>
        <v/>
      </c>
      <c r="O2748" s="23" t="str">
        <f>IF(K2748=1,'Lay Out'!$J$25,"")</f>
        <v/>
      </c>
      <c r="P2748">
        <f t="shared" si="255"/>
        <v>90646</v>
      </c>
      <c r="Q2748" s="16" t="str">
        <f>IF(K2748=1,'Lay Out'!F2748,"")</f>
        <v/>
      </c>
    </row>
    <row r="2749" spans="1:17" ht="14.4">
      <c r="A2749" t="str">
        <f>IF(C2749="no",_xlfn.XLOOKUP(D2749,'BASE BANCOS'!B:B,'BASE BANCOS'!C:C,"",0,1),IF(C2749&gt;2,_xlfn.XLOOKUP(D2749,'BASE BANCOS'!A:A,'BASE BANCOS'!C:C,"",0,1),""))</f>
        <v/>
      </c>
      <c r="B2749" s="16" t="str">
        <f>_xlfn.XLOOKUP(A2749,'BASE BANCOS'!C:C,'BASE BANCOS'!B:B,"",0,1)</f>
        <v/>
      </c>
      <c r="C2749" t="str">
        <f t="shared" si="257"/>
        <v/>
      </c>
      <c r="D2749" s="16">
        <f t="shared" si="256"/>
        <v>0</v>
      </c>
      <c r="E2749" t="str">
        <f t="shared" si="252"/>
        <v/>
      </c>
      <c r="F2749" s="21" t="str">
        <f>IF('Lay Out'!A2749&gt;1,'Lay Out'!C2749,"")</f>
        <v/>
      </c>
      <c r="G2749">
        <f>'Lay Out'!E2749</f>
        <v>0</v>
      </c>
      <c r="H2749" s="16" t="str">
        <f ca="1">IF('Lay Out'!A2749&gt;3,CONCATENATE('Lay Out'!A2749,RANDBETWEEN(1,99999)),(""))</f>
        <v/>
      </c>
      <c r="I2749" s="16" t="str">
        <f>IF('Lay Out'!A2749&gt;1,'Lay Out'!B2749,"")</f>
        <v/>
      </c>
      <c r="J2749" s="16" t="str">
        <f t="shared" si="253"/>
        <v/>
      </c>
      <c r="K2749" s="16" t="str">
        <f t="shared" si="254"/>
        <v/>
      </c>
      <c r="L2749" s="16" t="str" cm="1">
        <f t="array" ref="L2749">IF(E2749="","",_xlfn.IFS(E2749=18,40,E2749=16,3,E2749=10,10))</f>
        <v/>
      </c>
      <c r="M2749" s="22" t="str">
        <f>IF(E2749=18,'Lay Out'!D2749,IF(E2749=10,'Lay Out'!D2749,IF(E2749=16,'Lay Out'!D2749,"")))</f>
        <v/>
      </c>
      <c r="N2749" s="16" t="str">
        <f>IF(K2749=1,'Lay Out'!G2749,"")</f>
        <v/>
      </c>
      <c r="O2749" s="23" t="str">
        <f>IF(K2749=1,'Lay Out'!$J$25,"")</f>
        <v/>
      </c>
      <c r="P2749">
        <f t="shared" si="255"/>
        <v>90646</v>
      </c>
      <c r="Q2749" s="16" t="str">
        <f>IF(K2749=1,'Lay Out'!F2749,"")</f>
        <v/>
      </c>
    </row>
    <row r="2750" spans="1:17" ht="14.4">
      <c r="A2750" t="str">
        <f>IF(C2750="no",_xlfn.XLOOKUP(D2750,'BASE BANCOS'!B:B,'BASE BANCOS'!C:C,"",0,1),IF(C2750&gt;2,_xlfn.XLOOKUP(D2750,'BASE BANCOS'!A:A,'BASE BANCOS'!C:C,"",0,1),""))</f>
        <v/>
      </c>
      <c r="B2750" s="16" t="str">
        <f>_xlfn.XLOOKUP(A2750,'BASE BANCOS'!C:C,'BASE BANCOS'!B:B,"",0,1)</f>
        <v/>
      </c>
      <c r="C2750" t="str">
        <f t="shared" si="257"/>
        <v/>
      </c>
      <c r="D2750" s="16">
        <f t="shared" si="256"/>
        <v>0</v>
      </c>
      <c r="E2750" t="str">
        <f t="shared" si="252"/>
        <v/>
      </c>
      <c r="F2750" s="21" t="str">
        <f>IF('Lay Out'!A2750&gt;1,'Lay Out'!C2750,"")</f>
        <v/>
      </c>
      <c r="G2750">
        <f>'Lay Out'!E2750</f>
        <v>0</v>
      </c>
      <c r="H2750" s="16" t="str">
        <f ca="1">IF('Lay Out'!A2750&gt;3,CONCATENATE('Lay Out'!A2750,RANDBETWEEN(1,99999)),(""))</f>
        <v/>
      </c>
      <c r="I2750" s="16" t="str">
        <f>IF('Lay Out'!A2750&gt;1,'Lay Out'!B2750,"")</f>
        <v/>
      </c>
      <c r="J2750" s="16" t="str">
        <f t="shared" si="253"/>
        <v/>
      </c>
      <c r="K2750" s="16" t="str">
        <f t="shared" si="254"/>
        <v/>
      </c>
      <c r="L2750" s="16" t="str" cm="1">
        <f t="array" ref="L2750">IF(E2750="","",_xlfn.IFS(E2750=18,40,E2750=16,3,E2750=10,10))</f>
        <v/>
      </c>
      <c r="M2750" s="22" t="str">
        <f>IF(E2750=18,'Lay Out'!D2750,IF(E2750=10,'Lay Out'!D2750,IF(E2750=16,'Lay Out'!D2750,"")))</f>
        <v/>
      </c>
      <c r="N2750" s="16" t="str">
        <f>IF(K2750=1,'Lay Out'!G2750,"")</f>
        <v/>
      </c>
      <c r="O2750" s="23" t="str">
        <f>IF(K2750=1,'Lay Out'!$J$25,"")</f>
        <v/>
      </c>
      <c r="P2750">
        <f t="shared" si="255"/>
        <v>90646</v>
      </c>
      <c r="Q2750" s="16" t="str">
        <f>IF(K2750=1,'Lay Out'!F2750,"")</f>
        <v/>
      </c>
    </row>
    <row r="2751" spans="1:17" ht="14.4">
      <c r="A2751" t="str">
        <f>IF(C2751="no",_xlfn.XLOOKUP(D2751,'BASE BANCOS'!B:B,'BASE BANCOS'!C:C,"",0,1),IF(C2751&gt;2,_xlfn.XLOOKUP(D2751,'BASE BANCOS'!A:A,'BASE BANCOS'!C:C,"",0,1),""))</f>
        <v/>
      </c>
      <c r="B2751" s="16" t="str">
        <f>_xlfn.XLOOKUP(A2751,'BASE BANCOS'!C:C,'BASE BANCOS'!B:B,"",0,1)</f>
        <v/>
      </c>
      <c r="C2751" t="str">
        <f t="shared" si="257"/>
        <v/>
      </c>
      <c r="D2751" s="16">
        <f t="shared" si="256"/>
        <v>0</v>
      </c>
      <c r="E2751" t="str">
        <f t="shared" si="252"/>
        <v/>
      </c>
      <c r="F2751" s="21" t="str">
        <f>IF('Lay Out'!A2751&gt;1,'Lay Out'!C2751,"")</f>
        <v/>
      </c>
      <c r="G2751">
        <f>'Lay Out'!E2751</f>
        <v>0</v>
      </c>
      <c r="H2751" s="16" t="str">
        <f ca="1">IF('Lay Out'!A2751&gt;3,CONCATENATE('Lay Out'!A2751,RANDBETWEEN(1,99999)),(""))</f>
        <v/>
      </c>
      <c r="I2751" s="16" t="str">
        <f>IF('Lay Out'!A2751&gt;1,'Lay Out'!B2751,"")</f>
        <v/>
      </c>
      <c r="J2751" s="16" t="str">
        <f t="shared" si="253"/>
        <v/>
      </c>
      <c r="K2751" s="16" t="str">
        <f t="shared" si="254"/>
        <v/>
      </c>
      <c r="L2751" s="16" t="str" cm="1">
        <f t="array" ref="L2751">IF(E2751="","",_xlfn.IFS(E2751=18,40,E2751=16,3,E2751=10,10))</f>
        <v/>
      </c>
      <c r="M2751" s="22" t="str">
        <f>IF(E2751=18,'Lay Out'!D2751,IF(E2751=10,'Lay Out'!D2751,IF(E2751=16,'Lay Out'!D2751,"")))</f>
        <v/>
      </c>
      <c r="N2751" s="16" t="str">
        <f>IF(K2751=1,'Lay Out'!G2751,"")</f>
        <v/>
      </c>
      <c r="O2751" s="23" t="str">
        <f>IF(K2751=1,'Lay Out'!$J$25,"")</f>
        <v/>
      </c>
      <c r="P2751">
        <f t="shared" si="255"/>
        <v>90646</v>
      </c>
      <c r="Q2751" s="16" t="str">
        <f>IF(K2751=1,'Lay Out'!F2751,"")</f>
        <v/>
      </c>
    </row>
    <row r="2752" spans="1:17" ht="14.4">
      <c r="A2752" t="str">
        <f>IF(C2752="no",_xlfn.XLOOKUP(D2752,'BASE BANCOS'!B:B,'BASE BANCOS'!C:C,"",0,1),IF(C2752&gt;2,_xlfn.XLOOKUP(D2752,'BASE BANCOS'!A:A,'BASE BANCOS'!C:C,"",0,1),""))</f>
        <v/>
      </c>
      <c r="B2752" s="16" t="str">
        <f>_xlfn.XLOOKUP(A2752,'BASE BANCOS'!C:C,'BASE BANCOS'!B:B,"",0,1)</f>
        <v/>
      </c>
      <c r="C2752" t="str">
        <f t="shared" si="257"/>
        <v/>
      </c>
      <c r="D2752" s="16">
        <f t="shared" si="256"/>
        <v>0</v>
      </c>
      <c r="E2752" t="str">
        <f t="shared" si="252"/>
        <v/>
      </c>
      <c r="F2752" s="21" t="str">
        <f>IF('Lay Out'!A2752&gt;1,'Lay Out'!C2752,"")</f>
        <v/>
      </c>
      <c r="G2752">
        <f>'Lay Out'!E2752</f>
        <v>0</v>
      </c>
      <c r="H2752" s="16" t="str">
        <f ca="1">IF('Lay Out'!A2752&gt;3,CONCATENATE('Lay Out'!A2752,RANDBETWEEN(1,99999)),(""))</f>
        <v/>
      </c>
      <c r="I2752" s="16" t="str">
        <f>IF('Lay Out'!A2752&gt;1,'Lay Out'!B2752,"")</f>
        <v/>
      </c>
      <c r="J2752" s="16" t="str">
        <f t="shared" si="253"/>
        <v/>
      </c>
      <c r="K2752" s="16" t="str">
        <f t="shared" si="254"/>
        <v/>
      </c>
      <c r="L2752" s="16" t="str" cm="1">
        <f t="array" ref="L2752">IF(E2752="","",_xlfn.IFS(E2752=18,40,E2752=16,3,E2752=10,10))</f>
        <v/>
      </c>
      <c r="M2752" s="22" t="str">
        <f>IF(E2752=18,'Lay Out'!D2752,IF(E2752=10,'Lay Out'!D2752,IF(E2752=16,'Lay Out'!D2752,"")))</f>
        <v/>
      </c>
      <c r="N2752" s="16" t="str">
        <f>IF(K2752=1,'Lay Out'!G2752,"")</f>
        <v/>
      </c>
      <c r="O2752" s="23" t="str">
        <f>IF(K2752=1,'Lay Out'!$J$25,"")</f>
        <v/>
      </c>
      <c r="P2752">
        <f t="shared" si="255"/>
        <v>90646</v>
      </c>
      <c r="Q2752" s="16" t="str">
        <f>IF(K2752=1,'Lay Out'!F2752,"")</f>
        <v/>
      </c>
    </row>
    <row r="2753" spans="1:17" ht="14.4">
      <c r="A2753" t="str">
        <f>IF(C2753="no",_xlfn.XLOOKUP(D2753,'BASE BANCOS'!B:B,'BASE BANCOS'!C:C,"",0,1),IF(C2753&gt;2,_xlfn.XLOOKUP(D2753,'BASE BANCOS'!A:A,'BASE BANCOS'!C:C,"",0,1),""))</f>
        <v/>
      </c>
      <c r="B2753" s="16" t="str">
        <f>_xlfn.XLOOKUP(A2753,'BASE BANCOS'!C:C,'BASE BANCOS'!B:B,"",0,1)</f>
        <v/>
      </c>
      <c r="C2753" t="str">
        <f t="shared" si="257"/>
        <v/>
      </c>
      <c r="D2753" s="16">
        <f t="shared" si="256"/>
        <v>0</v>
      </c>
      <c r="E2753" t="str">
        <f t="shared" si="252"/>
        <v/>
      </c>
      <c r="F2753" s="21" t="str">
        <f>IF('Lay Out'!A2753&gt;1,'Lay Out'!C2753,"")</f>
        <v/>
      </c>
      <c r="G2753">
        <f>'Lay Out'!E2753</f>
        <v>0</v>
      </c>
      <c r="H2753" s="16" t="str">
        <f ca="1">IF('Lay Out'!A2753&gt;3,CONCATENATE('Lay Out'!A2753,RANDBETWEEN(1,99999)),(""))</f>
        <v/>
      </c>
      <c r="I2753" s="16" t="str">
        <f>IF('Lay Out'!A2753&gt;1,'Lay Out'!B2753,"")</f>
        <v/>
      </c>
      <c r="J2753" s="16" t="str">
        <f t="shared" si="253"/>
        <v/>
      </c>
      <c r="K2753" s="16" t="str">
        <f t="shared" si="254"/>
        <v/>
      </c>
      <c r="L2753" s="16" t="str" cm="1">
        <f t="array" ref="L2753">IF(E2753="","",_xlfn.IFS(E2753=18,40,E2753=16,3,E2753=10,10))</f>
        <v/>
      </c>
      <c r="M2753" s="22" t="str">
        <f>IF(E2753=18,'Lay Out'!D2753,IF(E2753=10,'Lay Out'!D2753,IF(E2753=16,'Lay Out'!D2753,"")))</f>
        <v/>
      </c>
      <c r="N2753" s="16" t="str">
        <f>IF(K2753=1,'Lay Out'!G2753,"")</f>
        <v/>
      </c>
      <c r="O2753" s="23" t="str">
        <f>IF(K2753=1,'Lay Out'!$J$25,"")</f>
        <v/>
      </c>
      <c r="P2753">
        <f t="shared" si="255"/>
        <v>90646</v>
      </c>
      <c r="Q2753" s="16" t="str">
        <f>IF(K2753=1,'Lay Out'!F2753,"")</f>
        <v/>
      </c>
    </row>
    <row r="2754" spans="1:17" ht="14.4">
      <c r="A2754" t="str">
        <f>IF(C2754="no",_xlfn.XLOOKUP(D2754,'BASE BANCOS'!B:B,'BASE BANCOS'!C:C,"",0,1),IF(C2754&gt;2,_xlfn.XLOOKUP(D2754,'BASE BANCOS'!A:A,'BASE BANCOS'!C:C,"",0,1),""))</f>
        <v/>
      </c>
      <c r="B2754" s="16" t="str">
        <f>_xlfn.XLOOKUP(A2754,'BASE BANCOS'!C:C,'BASE BANCOS'!B:B,"",0,1)</f>
        <v/>
      </c>
      <c r="C2754" t="str">
        <f t="shared" si="257"/>
        <v/>
      </c>
      <c r="D2754" s="16">
        <f t="shared" si="256"/>
        <v>0</v>
      </c>
      <c r="E2754" t="str">
        <f t="shared" ref="E2754:E2817" si="258">IF(LEN(F2754)=0,"",LEN(F2754))</f>
        <v/>
      </c>
      <c r="F2754" s="21" t="str">
        <f>IF('Lay Out'!A2754&gt;1,'Lay Out'!C2754,"")</f>
        <v/>
      </c>
      <c r="G2754">
        <f>'Lay Out'!E2754</f>
        <v>0</v>
      </c>
      <c r="H2754" s="16" t="str">
        <f ca="1">IF('Lay Out'!A2754&gt;3,CONCATENATE('Lay Out'!A2754,RANDBETWEEN(1,99999)),(""))</f>
        <v/>
      </c>
      <c r="I2754" s="16" t="str">
        <f>IF('Lay Out'!A2754&gt;1,'Lay Out'!B2754,"")</f>
        <v/>
      </c>
      <c r="J2754" s="16" t="str">
        <f t="shared" si="253"/>
        <v/>
      </c>
      <c r="K2754" s="16" t="str">
        <f t="shared" si="254"/>
        <v/>
      </c>
      <c r="L2754" s="16" t="str" cm="1">
        <f t="array" ref="L2754">IF(E2754="","",_xlfn.IFS(E2754=18,40,E2754=16,3,E2754=10,10))</f>
        <v/>
      </c>
      <c r="M2754" s="22" t="str">
        <f>IF(E2754=18,'Lay Out'!D2754,IF(E2754=10,'Lay Out'!D2754,IF(E2754=16,'Lay Out'!D2754,"")))</f>
        <v/>
      </c>
      <c r="N2754" s="16" t="str">
        <f>IF(K2754=1,'Lay Out'!G2754,"")</f>
        <v/>
      </c>
      <c r="O2754" s="23" t="str">
        <f>IF(K2754=1,'Lay Out'!$J$25,"")</f>
        <v/>
      </c>
      <c r="P2754">
        <f t="shared" si="255"/>
        <v>90646</v>
      </c>
      <c r="Q2754" s="16" t="str">
        <f>IF(K2754=1,'Lay Out'!F2754,"")</f>
        <v/>
      </c>
    </row>
    <row r="2755" spans="1:17" ht="14.4">
      <c r="A2755" t="str">
        <f>IF(C2755="no",_xlfn.XLOOKUP(D2755,'BASE BANCOS'!B:B,'BASE BANCOS'!C:C,"",0,1),IF(C2755&gt;2,_xlfn.XLOOKUP(D2755,'BASE BANCOS'!A:A,'BASE BANCOS'!C:C,"",0,1),""))</f>
        <v/>
      </c>
      <c r="B2755" s="16" t="str">
        <f>_xlfn.XLOOKUP(A2755,'BASE BANCOS'!C:C,'BASE BANCOS'!B:B,"",0,1)</f>
        <v/>
      </c>
      <c r="C2755" t="str">
        <f t="shared" si="257"/>
        <v/>
      </c>
      <c r="D2755" s="16">
        <f t="shared" si="256"/>
        <v>0</v>
      </c>
      <c r="E2755" t="str">
        <f t="shared" si="258"/>
        <v/>
      </c>
      <c r="F2755" s="21" t="str">
        <f>IF('Lay Out'!A2755&gt;1,'Lay Out'!C2755,"")</f>
        <v/>
      </c>
      <c r="G2755">
        <f>'Lay Out'!E2755</f>
        <v>0</v>
      </c>
      <c r="H2755" s="16" t="str">
        <f ca="1">IF('Lay Out'!A2755&gt;3,CONCATENATE('Lay Out'!A2755,RANDBETWEEN(1,99999)),(""))</f>
        <v/>
      </c>
      <c r="I2755" s="16" t="str">
        <f>IF('Lay Out'!A2755&gt;1,'Lay Out'!B2755,"")</f>
        <v/>
      </c>
      <c r="J2755" s="16" t="str">
        <f t="shared" ref="J2755:J2818" si="259">IF(E2755="","","ND")</f>
        <v/>
      </c>
      <c r="K2755" s="16" t="str">
        <f t="shared" ref="K2755:K2818" si="260">IF(E2755=18,1,IF(E2755=10,1,IF(E2755=16,1,"")))</f>
        <v/>
      </c>
      <c r="L2755" s="16" t="str" cm="1">
        <f t="array" ref="L2755">IF(E2755="","",_xlfn.IFS(E2755=18,40,E2755=16,3,E2755=10,10))</f>
        <v/>
      </c>
      <c r="M2755" s="22" t="str">
        <f>IF(E2755=18,'Lay Out'!D2755,IF(E2755=10,'Lay Out'!D2755,IF(E2755=16,'Lay Out'!D2755,"")))</f>
        <v/>
      </c>
      <c r="N2755" s="16" t="str">
        <f>IF(K2755=1,'Lay Out'!G2755,"")</f>
        <v/>
      </c>
      <c r="O2755" s="23" t="str">
        <f>IF(K2755=1,'Lay Out'!$J$25,"")</f>
        <v/>
      </c>
      <c r="P2755">
        <f t="shared" ref="P2755:P2818" si="261">IF(E2755=0,0,90646)</f>
        <v>90646</v>
      </c>
      <c r="Q2755" s="16" t="str">
        <f>IF(K2755=1,'Lay Out'!F2755,"")</f>
        <v/>
      </c>
    </row>
    <row r="2756" spans="1:17" ht="14.4">
      <c r="A2756" t="str">
        <f>IF(C2756="no",_xlfn.XLOOKUP(D2756,'BASE BANCOS'!B:B,'BASE BANCOS'!C:C,"",0,1),IF(C2756&gt;2,_xlfn.XLOOKUP(D2756,'BASE BANCOS'!A:A,'BASE BANCOS'!C:C,"",0,1),""))</f>
        <v/>
      </c>
      <c r="B2756" s="16" t="str">
        <f>_xlfn.XLOOKUP(A2756,'BASE BANCOS'!C:C,'BASE BANCOS'!B:B,"",0,1)</f>
        <v/>
      </c>
      <c r="C2756" t="str">
        <f t="shared" si="257"/>
        <v/>
      </c>
      <c r="D2756" s="16">
        <f t="shared" si="256"/>
        <v>0</v>
      </c>
      <c r="E2756" t="str">
        <f t="shared" si="258"/>
        <v/>
      </c>
      <c r="F2756" s="21" t="str">
        <f>IF('Lay Out'!A2756&gt;1,'Lay Out'!C2756,"")</f>
        <v/>
      </c>
      <c r="G2756">
        <f>'Lay Out'!E2756</f>
        <v>0</v>
      </c>
      <c r="H2756" s="16" t="str">
        <f ca="1">IF('Lay Out'!A2756&gt;3,CONCATENATE('Lay Out'!A2756,RANDBETWEEN(1,99999)),(""))</f>
        <v/>
      </c>
      <c r="I2756" s="16" t="str">
        <f>IF('Lay Out'!A2756&gt;1,'Lay Out'!B2756,"")</f>
        <v/>
      </c>
      <c r="J2756" s="16" t="str">
        <f t="shared" si="259"/>
        <v/>
      </c>
      <c r="K2756" s="16" t="str">
        <f t="shared" si="260"/>
        <v/>
      </c>
      <c r="L2756" s="16" t="str" cm="1">
        <f t="array" ref="L2756">IF(E2756="","",_xlfn.IFS(E2756=18,40,E2756=16,3,E2756=10,10))</f>
        <v/>
      </c>
      <c r="M2756" s="22" t="str">
        <f>IF(E2756=18,'Lay Out'!D2756,IF(E2756=10,'Lay Out'!D2756,IF(E2756=16,'Lay Out'!D2756,"")))</f>
        <v/>
      </c>
      <c r="N2756" s="16" t="str">
        <f>IF(K2756=1,'Lay Out'!G2756,"")</f>
        <v/>
      </c>
      <c r="O2756" s="23" t="str">
        <f>IF(K2756=1,'Lay Out'!$J$25,"")</f>
        <v/>
      </c>
      <c r="P2756">
        <f t="shared" si="261"/>
        <v>90646</v>
      </c>
      <c r="Q2756" s="16" t="str">
        <f>IF(K2756=1,'Lay Out'!F2756,"")</f>
        <v/>
      </c>
    </row>
    <row r="2757" spans="1:17" ht="14.4">
      <c r="A2757" t="str">
        <f>IF(C2757="no",_xlfn.XLOOKUP(D2757,'BASE BANCOS'!B:B,'BASE BANCOS'!C:C,"",0,1),IF(C2757&gt;2,_xlfn.XLOOKUP(D2757,'BASE BANCOS'!A:A,'BASE BANCOS'!C:C,"",0,1),""))</f>
        <v/>
      </c>
      <c r="B2757" s="16" t="str">
        <f>_xlfn.XLOOKUP(A2757,'BASE BANCOS'!C:C,'BASE BANCOS'!B:B,"",0,1)</f>
        <v/>
      </c>
      <c r="C2757" t="str">
        <f t="shared" si="257"/>
        <v/>
      </c>
      <c r="D2757" s="16">
        <f t="shared" ref="D2757:D2820" si="262">IF(E2757=18,MID(F2757,1,3),IF(G2757="","",G2757))</f>
        <v>0</v>
      </c>
      <c r="E2757" t="str">
        <f t="shared" si="258"/>
        <v/>
      </c>
      <c r="F2757" s="21" t="str">
        <f>IF('Lay Out'!A2757&gt;1,'Lay Out'!C2757,"")</f>
        <v/>
      </c>
      <c r="G2757">
        <f>'Lay Out'!E2757</f>
        <v>0</v>
      </c>
      <c r="H2757" s="16" t="str">
        <f ca="1">IF('Lay Out'!A2757&gt;3,CONCATENATE('Lay Out'!A2757,RANDBETWEEN(1,99999)),(""))</f>
        <v/>
      </c>
      <c r="I2757" s="16" t="str">
        <f>IF('Lay Out'!A2757&gt;1,'Lay Out'!B2757,"")</f>
        <v/>
      </c>
      <c r="J2757" s="16" t="str">
        <f t="shared" si="259"/>
        <v/>
      </c>
      <c r="K2757" s="16" t="str">
        <f t="shared" si="260"/>
        <v/>
      </c>
      <c r="L2757" s="16" t="str" cm="1">
        <f t="array" ref="L2757">IF(E2757="","",_xlfn.IFS(E2757=18,40,E2757=16,3,E2757=10,10))</f>
        <v/>
      </c>
      <c r="M2757" s="22" t="str">
        <f>IF(E2757=18,'Lay Out'!D2757,IF(E2757=10,'Lay Out'!D2757,IF(E2757=16,'Lay Out'!D2757,"")))</f>
        <v/>
      </c>
      <c r="N2757" s="16" t="str">
        <f>IF(K2757=1,'Lay Out'!G2757,"")</f>
        <v/>
      </c>
      <c r="O2757" s="23" t="str">
        <f>IF(K2757=1,'Lay Out'!$J$25,"")</f>
        <v/>
      </c>
      <c r="P2757">
        <f t="shared" si="261"/>
        <v>90646</v>
      </c>
      <c r="Q2757" s="16" t="str">
        <f>IF(K2757=1,'Lay Out'!F2757,"")</f>
        <v/>
      </c>
    </row>
    <row r="2758" spans="1:17" ht="14.4">
      <c r="A2758" t="str">
        <f>IF(C2758="no",_xlfn.XLOOKUP(D2758,'BASE BANCOS'!B:B,'BASE BANCOS'!C:C,"",0,1),IF(C2758&gt;2,_xlfn.XLOOKUP(D2758,'BASE BANCOS'!A:A,'BASE BANCOS'!C:C,"",0,1),""))</f>
        <v/>
      </c>
      <c r="B2758" s="16" t="str">
        <f>_xlfn.XLOOKUP(A2758,'BASE BANCOS'!C:C,'BASE BANCOS'!B:B,"",0,1)</f>
        <v/>
      </c>
      <c r="C2758" t="str">
        <f t="shared" ref="C2758:C2821" si="263">IF(E2758=18,"ok",IF(E2758="","","no"))</f>
        <v/>
      </c>
      <c r="D2758" s="16">
        <f t="shared" si="262"/>
        <v>0</v>
      </c>
      <c r="E2758" t="str">
        <f t="shared" si="258"/>
        <v/>
      </c>
      <c r="F2758" s="21" t="str">
        <f>IF('Lay Out'!A2758&gt;1,'Lay Out'!C2758,"")</f>
        <v/>
      </c>
      <c r="G2758">
        <f>'Lay Out'!E2758</f>
        <v>0</v>
      </c>
      <c r="H2758" s="16" t="str">
        <f ca="1">IF('Lay Out'!A2758&gt;3,CONCATENATE('Lay Out'!A2758,RANDBETWEEN(1,99999)),(""))</f>
        <v/>
      </c>
      <c r="I2758" s="16" t="str">
        <f>IF('Lay Out'!A2758&gt;1,'Lay Out'!B2758,"")</f>
        <v/>
      </c>
      <c r="J2758" s="16" t="str">
        <f t="shared" si="259"/>
        <v/>
      </c>
      <c r="K2758" s="16" t="str">
        <f t="shared" si="260"/>
        <v/>
      </c>
      <c r="L2758" s="16" t="str" cm="1">
        <f t="array" ref="L2758">IF(E2758="","",_xlfn.IFS(E2758=18,40,E2758=16,3,E2758=10,10))</f>
        <v/>
      </c>
      <c r="M2758" s="22" t="str">
        <f>IF(E2758=18,'Lay Out'!D2758,IF(E2758=10,'Lay Out'!D2758,IF(E2758=16,'Lay Out'!D2758,"")))</f>
        <v/>
      </c>
      <c r="N2758" s="16" t="str">
        <f>IF(K2758=1,'Lay Out'!G2758,"")</f>
        <v/>
      </c>
      <c r="O2758" s="23" t="str">
        <f>IF(K2758=1,'Lay Out'!$J$25,"")</f>
        <v/>
      </c>
      <c r="P2758">
        <f t="shared" si="261"/>
        <v>90646</v>
      </c>
      <c r="Q2758" s="16" t="str">
        <f>IF(K2758=1,'Lay Out'!F2758,"")</f>
        <v/>
      </c>
    </row>
    <row r="2759" spans="1:17" ht="14.4">
      <c r="A2759" t="str">
        <f>IF(C2759="no",_xlfn.XLOOKUP(D2759,'BASE BANCOS'!B:B,'BASE BANCOS'!C:C,"",0,1),IF(C2759&gt;2,_xlfn.XLOOKUP(D2759,'BASE BANCOS'!A:A,'BASE BANCOS'!C:C,"",0,1),""))</f>
        <v/>
      </c>
      <c r="B2759" s="16" t="str">
        <f>_xlfn.XLOOKUP(A2759,'BASE BANCOS'!C:C,'BASE BANCOS'!B:B,"",0,1)</f>
        <v/>
      </c>
      <c r="C2759" t="str">
        <f t="shared" si="263"/>
        <v/>
      </c>
      <c r="D2759" s="16">
        <f t="shared" si="262"/>
        <v>0</v>
      </c>
      <c r="E2759" t="str">
        <f t="shared" si="258"/>
        <v/>
      </c>
      <c r="F2759" s="21" t="str">
        <f>IF('Lay Out'!A2759&gt;1,'Lay Out'!C2759,"")</f>
        <v/>
      </c>
      <c r="G2759">
        <f>'Lay Out'!E2759</f>
        <v>0</v>
      </c>
      <c r="H2759" s="16" t="str">
        <f ca="1">IF('Lay Out'!A2759&gt;3,CONCATENATE('Lay Out'!A2759,RANDBETWEEN(1,99999)),(""))</f>
        <v/>
      </c>
      <c r="I2759" s="16" t="str">
        <f>IF('Lay Out'!A2759&gt;1,'Lay Out'!B2759,"")</f>
        <v/>
      </c>
      <c r="J2759" s="16" t="str">
        <f t="shared" si="259"/>
        <v/>
      </c>
      <c r="K2759" s="16" t="str">
        <f t="shared" si="260"/>
        <v/>
      </c>
      <c r="L2759" s="16" t="str" cm="1">
        <f t="array" ref="L2759">IF(E2759="","",_xlfn.IFS(E2759=18,40,E2759=16,3,E2759=10,10))</f>
        <v/>
      </c>
      <c r="M2759" s="22" t="str">
        <f>IF(E2759=18,'Lay Out'!D2759,IF(E2759=10,'Lay Out'!D2759,IF(E2759=16,'Lay Out'!D2759,"")))</f>
        <v/>
      </c>
      <c r="N2759" s="16" t="str">
        <f>IF(K2759=1,'Lay Out'!G2759,"")</f>
        <v/>
      </c>
      <c r="O2759" s="23" t="str">
        <f>IF(K2759=1,'Lay Out'!$J$25,"")</f>
        <v/>
      </c>
      <c r="P2759">
        <f t="shared" si="261"/>
        <v>90646</v>
      </c>
      <c r="Q2759" s="16" t="str">
        <f>IF(K2759=1,'Lay Out'!F2759,"")</f>
        <v/>
      </c>
    </row>
    <row r="2760" spans="1:17" ht="14.4">
      <c r="A2760" t="str">
        <f>IF(C2760="no",_xlfn.XLOOKUP(D2760,'BASE BANCOS'!B:B,'BASE BANCOS'!C:C,"",0,1),IF(C2760&gt;2,_xlfn.XLOOKUP(D2760,'BASE BANCOS'!A:A,'BASE BANCOS'!C:C,"",0,1),""))</f>
        <v/>
      </c>
      <c r="B2760" s="16" t="str">
        <f>_xlfn.XLOOKUP(A2760,'BASE BANCOS'!C:C,'BASE BANCOS'!B:B,"",0,1)</f>
        <v/>
      </c>
      <c r="C2760" t="str">
        <f t="shared" si="263"/>
        <v/>
      </c>
      <c r="D2760" s="16">
        <f t="shared" si="262"/>
        <v>0</v>
      </c>
      <c r="E2760" t="str">
        <f t="shared" si="258"/>
        <v/>
      </c>
      <c r="F2760" s="21" t="str">
        <f>IF('Lay Out'!A2760&gt;1,'Lay Out'!C2760,"")</f>
        <v/>
      </c>
      <c r="G2760">
        <f>'Lay Out'!E2760</f>
        <v>0</v>
      </c>
      <c r="H2760" s="16" t="str">
        <f ca="1">IF('Lay Out'!A2760&gt;3,CONCATENATE('Lay Out'!A2760,RANDBETWEEN(1,99999)),(""))</f>
        <v/>
      </c>
      <c r="I2760" s="16" t="str">
        <f>IF('Lay Out'!A2760&gt;1,'Lay Out'!B2760,"")</f>
        <v/>
      </c>
      <c r="J2760" s="16" t="str">
        <f t="shared" si="259"/>
        <v/>
      </c>
      <c r="K2760" s="16" t="str">
        <f t="shared" si="260"/>
        <v/>
      </c>
      <c r="L2760" s="16" t="str" cm="1">
        <f t="array" ref="L2760">IF(E2760="","",_xlfn.IFS(E2760=18,40,E2760=16,3,E2760=10,10))</f>
        <v/>
      </c>
      <c r="M2760" s="22" t="str">
        <f>IF(E2760=18,'Lay Out'!D2760,IF(E2760=10,'Lay Out'!D2760,IF(E2760=16,'Lay Out'!D2760,"")))</f>
        <v/>
      </c>
      <c r="N2760" s="16" t="str">
        <f>IF(K2760=1,'Lay Out'!G2760,"")</f>
        <v/>
      </c>
      <c r="O2760" s="23" t="str">
        <f>IF(K2760=1,'Lay Out'!$J$25,"")</f>
        <v/>
      </c>
      <c r="P2760">
        <f t="shared" si="261"/>
        <v>90646</v>
      </c>
      <c r="Q2760" s="16" t="str">
        <f>IF(K2760=1,'Lay Out'!F2760,"")</f>
        <v/>
      </c>
    </row>
    <row r="2761" spans="1:17" ht="14.4">
      <c r="A2761" t="str">
        <f>IF(C2761="no",_xlfn.XLOOKUP(D2761,'BASE BANCOS'!B:B,'BASE BANCOS'!C:C,"",0,1),IF(C2761&gt;2,_xlfn.XLOOKUP(D2761,'BASE BANCOS'!A:A,'BASE BANCOS'!C:C,"",0,1),""))</f>
        <v/>
      </c>
      <c r="B2761" s="16" t="str">
        <f>_xlfn.XLOOKUP(A2761,'BASE BANCOS'!C:C,'BASE BANCOS'!B:B,"",0,1)</f>
        <v/>
      </c>
      <c r="C2761" t="str">
        <f t="shared" si="263"/>
        <v/>
      </c>
      <c r="D2761" s="16">
        <f t="shared" si="262"/>
        <v>0</v>
      </c>
      <c r="E2761" t="str">
        <f t="shared" si="258"/>
        <v/>
      </c>
      <c r="F2761" s="21" t="str">
        <f>IF('Lay Out'!A2761&gt;1,'Lay Out'!C2761,"")</f>
        <v/>
      </c>
      <c r="G2761">
        <f>'Lay Out'!E2761</f>
        <v>0</v>
      </c>
      <c r="H2761" s="16" t="str">
        <f ca="1">IF('Lay Out'!A2761&gt;3,CONCATENATE('Lay Out'!A2761,RANDBETWEEN(1,99999)),(""))</f>
        <v/>
      </c>
      <c r="I2761" s="16" t="str">
        <f>IF('Lay Out'!A2761&gt;1,'Lay Out'!B2761,"")</f>
        <v/>
      </c>
      <c r="J2761" s="16" t="str">
        <f t="shared" si="259"/>
        <v/>
      </c>
      <c r="K2761" s="16" t="str">
        <f t="shared" si="260"/>
        <v/>
      </c>
      <c r="L2761" s="16" t="str" cm="1">
        <f t="array" ref="L2761">IF(E2761="","",_xlfn.IFS(E2761=18,40,E2761=16,3,E2761=10,10))</f>
        <v/>
      </c>
      <c r="M2761" s="22" t="str">
        <f>IF(E2761=18,'Lay Out'!D2761,IF(E2761=10,'Lay Out'!D2761,IF(E2761=16,'Lay Out'!D2761,"")))</f>
        <v/>
      </c>
      <c r="N2761" s="16" t="str">
        <f>IF(K2761=1,'Lay Out'!G2761,"")</f>
        <v/>
      </c>
      <c r="O2761" s="23" t="str">
        <f>IF(K2761=1,'Lay Out'!$J$25,"")</f>
        <v/>
      </c>
      <c r="P2761">
        <f t="shared" si="261"/>
        <v>90646</v>
      </c>
      <c r="Q2761" s="16" t="str">
        <f>IF(K2761=1,'Lay Out'!F2761,"")</f>
        <v/>
      </c>
    </row>
    <row r="2762" spans="1:17" ht="14.4">
      <c r="A2762" t="str">
        <f>IF(C2762="no",_xlfn.XLOOKUP(D2762,'BASE BANCOS'!B:B,'BASE BANCOS'!C:C,"",0,1),IF(C2762&gt;2,_xlfn.XLOOKUP(D2762,'BASE BANCOS'!A:A,'BASE BANCOS'!C:C,"",0,1),""))</f>
        <v/>
      </c>
      <c r="B2762" s="16" t="str">
        <f>_xlfn.XLOOKUP(A2762,'BASE BANCOS'!C:C,'BASE BANCOS'!B:B,"",0,1)</f>
        <v/>
      </c>
      <c r="C2762" t="str">
        <f t="shared" si="263"/>
        <v/>
      </c>
      <c r="D2762" s="16">
        <f t="shared" si="262"/>
        <v>0</v>
      </c>
      <c r="E2762" t="str">
        <f t="shared" si="258"/>
        <v/>
      </c>
      <c r="F2762" s="21" t="str">
        <f>IF('Lay Out'!A2762&gt;1,'Lay Out'!C2762,"")</f>
        <v/>
      </c>
      <c r="G2762">
        <f>'Lay Out'!E2762</f>
        <v>0</v>
      </c>
      <c r="H2762" s="16" t="str">
        <f ca="1">IF('Lay Out'!A2762&gt;3,CONCATENATE('Lay Out'!A2762,RANDBETWEEN(1,99999)),(""))</f>
        <v/>
      </c>
      <c r="I2762" s="16" t="str">
        <f>IF('Lay Out'!A2762&gt;1,'Lay Out'!B2762,"")</f>
        <v/>
      </c>
      <c r="J2762" s="16" t="str">
        <f t="shared" si="259"/>
        <v/>
      </c>
      <c r="K2762" s="16" t="str">
        <f t="shared" si="260"/>
        <v/>
      </c>
      <c r="L2762" s="16" t="str" cm="1">
        <f t="array" ref="L2762">IF(E2762="","",_xlfn.IFS(E2762=18,40,E2762=16,3,E2762=10,10))</f>
        <v/>
      </c>
      <c r="M2762" s="22" t="str">
        <f>IF(E2762=18,'Lay Out'!D2762,IF(E2762=10,'Lay Out'!D2762,IF(E2762=16,'Lay Out'!D2762,"")))</f>
        <v/>
      </c>
      <c r="N2762" s="16" t="str">
        <f>IF(K2762=1,'Lay Out'!G2762,"")</f>
        <v/>
      </c>
      <c r="O2762" s="23" t="str">
        <f>IF(K2762=1,'Lay Out'!$J$25,"")</f>
        <v/>
      </c>
      <c r="P2762">
        <f t="shared" si="261"/>
        <v>90646</v>
      </c>
      <c r="Q2762" s="16" t="str">
        <f>IF(K2762=1,'Lay Out'!F2762,"")</f>
        <v/>
      </c>
    </row>
    <row r="2763" spans="1:17" ht="14.4">
      <c r="A2763" t="str">
        <f>IF(C2763="no",_xlfn.XLOOKUP(D2763,'BASE BANCOS'!B:B,'BASE BANCOS'!C:C,"",0,1),IF(C2763&gt;2,_xlfn.XLOOKUP(D2763,'BASE BANCOS'!A:A,'BASE BANCOS'!C:C,"",0,1),""))</f>
        <v/>
      </c>
      <c r="B2763" s="16" t="str">
        <f>_xlfn.XLOOKUP(A2763,'BASE BANCOS'!C:C,'BASE BANCOS'!B:B,"",0,1)</f>
        <v/>
      </c>
      <c r="C2763" t="str">
        <f t="shared" si="263"/>
        <v/>
      </c>
      <c r="D2763" s="16">
        <f t="shared" si="262"/>
        <v>0</v>
      </c>
      <c r="E2763" t="str">
        <f t="shared" si="258"/>
        <v/>
      </c>
      <c r="F2763" s="21" t="str">
        <f>IF('Lay Out'!A2763&gt;1,'Lay Out'!C2763,"")</f>
        <v/>
      </c>
      <c r="G2763">
        <f>'Lay Out'!E2763</f>
        <v>0</v>
      </c>
      <c r="H2763" s="16" t="str">
        <f ca="1">IF('Lay Out'!A2763&gt;3,CONCATENATE('Lay Out'!A2763,RANDBETWEEN(1,99999)),(""))</f>
        <v/>
      </c>
      <c r="I2763" s="16" t="str">
        <f>IF('Lay Out'!A2763&gt;1,'Lay Out'!B2763,"")</f>
        <v/>
      </c>
      <c r="J2763" s="16" t="str">
        <f t="shared" si="259"/>
        <v/>
      </c>
      <c r="K2763" s="16" t="str">
        <f t="shared" si="260"/>
        <v/>
      </c>
      <c r="L2763" s="16" t="str" cm="1">
        <f t="array" ref="L2763">IF(E2763="","",_xlfn.IFS(E2763=18,40,E2763=16,3,E2763=10,10))</f>
        <v/>
      </c>
      <c r="M2763" s="22" t="str">
        <f>IF(E2763=18,'Lay Out'!D2763,IF(E2763=10,'Lay Out'!D2763,IF(E2763=16,'Lay Out'!D2763,"")))</f>
        <v/>
      </c>
      <c r="N2763" s="16" t="str">
        <f>IF(K2763=1,'Lay Out'!G2763,"")</f>
        <v/>
      </c>
      <c r="O2763" s="23" t="str">
        <f>IF(K2763=1,'Lay Out'!$J$25,"")</f>
        <v/>
      </c>
      <c r="P2763">
        <f t="shared" si="261"/>
        <v>90646</v>
      </c>
      <c r="Q2763" s="16" t="str">
        <f>IF(K2763=1,'Lay Out'!F2763,"")</f>
        <v/>
      </c>
    </row>
    <row r="2764" spans="1:17" ht="14.4">
      <c r="A2764" t="str">
        <f>IF(C2764="no",_xlfn.XLOOKUP(D2764,'BASE BANCOS'!B:B,'BASE BANCOS'!C:C,"",0,1),IF(C2764&gt;2,_xlfn.XLOOKUP(D2764,'BASE BANCOS'!A:A,'BASE BANCOS'!C:C,"",0,1),""))</f>
        <v/>
      </c>
      <c r="B2764" s="16" t="str">
        <f>_xlfn.XLOOKUP(A2764,'BASE BANCOS'!C:C,'BASE BANCOS'!B:B,"",0,1)</f>
        <v/>
      </c>
      <c r="C2764" t="str">
        <f t="shared" si="263"/>
        <v/>
      </c>
      <c r="D2764" s="16">
        <f t="shared" si="262"/>
        <v>0</v>
      </c>
      <c r="E2764" t="str">
        <f t="shared" si="258"/>
        <v/>
      </c>
      <c r="F2764" s="21" t="str">
        <f>IF('Lay Out'!A2764&gt;1,'Lay Out'!C2764,"")</f>
        <v/>
      </c>
      <c r="G2764">
        <f>'Lay Out'!E2764</f>
        <v>0</v>
      </c>
      <c r="H2764" s="16" t="str">
        <f ca="1">IF('Lay Out'!A2764&gt;3,CONCATENATE('Lay Out'!A2764,RANDBETWEEN(1,99999)),(""))</f>
        <v/>
      </c>
      <c r="I2764" s="16" t="str">
        <f>IF('Lay Out'!A2764&gt;1,'Lay Out'!B2764,"")</f>
        <v/>
      </c>
      <c r="J2764" s="16" t="str">
        <f t="shared" si="259"/>
        <v/>
      </c>
      <c r="K2764" s="16" t="str">
        <f t="shared" si="260"/>
        <v/>
      </c>
      <c r="L2764" s="16" t="str" cm="1">
        <f t="array" ref="L2764">IF(E2764="","",_xlfn.IFS(E2764=18,40,E2764=16,3,E2764=10,10))</f>
        <v/>
      </c>
      <c r="M2764" s="22" t="str">
        <f>IF(E2764=18,'Lay Out'!D2764,IF(E2764=10,'Lay Out'!D2764,IF(E2764=16,'Lay Out'!D2764,"")))</f>
        <v/>
      </c>
      <c r="N2764" s="16" t="str">
        <f>IF(K2764=1,'Lay Out'!G2764,"")</f>
        <v/>
      </c>
      <c r="O2764" s="23" t="str">
        <f>IF(K2764=1,'Lay Out'!$J$25,"")</f>
        <v/>
      </c>
      <c r="P2764">
        <f t="shared" si="261"/>
        <v>90646</v>
      </c>
      <c r="Q2764" s="16" t="str">
        <f>IF(K2764=1,'Lay Out'!F2764,"")</f>
        <v/>
      </c>
    </row>
    <row r="2765" spans="1:17" ht="14.4">
      <c r="A2765" t="str">
        <f>IF(C2765="no",_xlfn.XLOOKUP(D2765,'BASE BANCOS'!B:B,'BASE BANCOS'!C:C,"",0,1),IF(C2765&gt;2,_xlfn.XLOOKUP(D2765,'BASE BANCOS'!A:A,'BASE BANCOS'!C:C,"",0,1),""))</f>
        <v/>
      </c>
      <c r="B2765" s="16" t="str">
        <f>_xlfn.XLOOKUP(A2765,'BASE BANCOS'!C:C,'BASE BANCOS'!B:B,"",0,1)</f>
        <v/>
      </c>
      <c r="C2765" t="str">
        <f t="shared" si="263"/>
        <v/>
      </c>
      <c r="D2765" s="16">
        <f t="shared" si="262"/>
        <v>0</v>
      </c>
      <c r="E2765" t="str">
        <f t="shared" si="258"/>
        <v/>
      </c>
      <c r="F2765" s="21" t="str">
        <f>IF('Lay Out'!A2765&gt;1,'Lay Out'!C2765,"")</f>
        <v/>
      </c>
      <c r="G2765">
        <f>'Lay Out'!E2765</f>
        <v>0</v>
      </c>
      <c r="H2765" s="16" t="str">
        <f ca="1">IF('Lay Out'!A2765&gt;3,CONCATENATE('Lay Out'!A2765,RANDBETWEEN(1,99999)),(""))</f>
        <v/>
      </c>
      <c r="I2765" s="16" t="str">
        <f>IF('Lay Out'!A2765&gt;1,'Lay Out'!B2765,"")</f>
        <v/>
      </c>
      <c r="J2765" s="16" t="str">
        <f t="shared" si="259"/>
        <v/>
      </c>
      <c r="K2765" s="16" t="str">
        <f t="shared" si="260"/>
        <v/>
      </c>
      <c r="L2765" s="16" t="str" cm="1">
        <f t="array" ref="L2765">IF(E2765="","",_xlfn.IFS(E2765=18,40,E2765=16,3,E2765=10,10))</f>
        <v/>
      </c>
      <c r="M2765" s="22" t="str">
        <f>IF(E2765=18,'Lay Out'!D2765,IF(E2765=10,'Lay Out'!D2765,IF(E2765=16,'Lay Out'!D2765,"")))</f>
        <v/>
      </c>
      <c r="N2765" s="16" t="str">
        <f>IF(K2765=1,'Lay Out'!G2765,"")</f>
        <v/>
      </c>
      <c r="O2765" s="23" t="str">
        <f>IF(K2765=1,'Lay Out'!$J$25,"")</f>
        <v/>
      </c>
      <c r="P2765">
        <f t="shared" si="261"/>
        <v>90646</v>
      </c>
      <c r="Q2765" s="16" t="str">
        <f>IF(K2765=1,'Lay Out'!F2765,"")</f>
        <v/>
      </c>
    </row>
    <row r="2766" spans="1:17" ht="14.4">
      <c r="A2766" t="str">
        <f>IF(C2766="no",_xlfn.XLOOKUP(D2766,'BASE BANCOS'!B:B,'BASE BANCOS'!C:C,"",0,1),IF(C2766&gt;2,_xlfn.XLOOKUP(D2766,'BASE BANCOS'!A:A,'BASE BANCOS'!C:C,"",0,1),""))</f>
        <v/>
      </c>
      <c r="B2766" s="16" t="str">
        <f>_xlfn.XLOOKUP(A2766,'BASE BANCOS'!C:C,'BASE BANCOS'!B:B,"",0,1)</f>
        <v/>
      </c>
      <c r="C2766" t="str">
        <f t="shared" si="263"/>
        <v/>
      </c>
      <c r="D2766" s="16">
        <f t="shared" si="262"/>
        <v>0</v>
      </c>
      <c r="E2766" t="str">
        <f t="shared" si="258"/>
        <v/>
      </c>
      <c r="F2766" s="21" t="str">
        <f>IF('Lay Out'!A2766&gt;1,'Lay Out'!C2766,"")</f>
        <v/>
      </c>
      <c r="G2766">
        <f>'Lay Out'!E2766</f>
        <v>0</v>
      </c>
      <c r="H2766" s="16" t="str">
        <f ca="1">IF('Lay Out'!A2766&gt;3,CONCATENATE('Lay Out'!A2766,RANDBETWEEN(1,99999)),(""))</f>
        <v/>
      </c>
      <c r="I2766" s="16" t="str">
        <f>IF('Lay Out'!A2766&gt;1,'Lay Out'!B2766,"")</f>
        <v/>
      </c>
      <c r="J2766" s="16" t="str">
        <f t="shared" si="259"/>
        <v/>
      </c>
      <c r="K2766" s="16" t="str">
        <f t="shared" si="260"/>
        <v/>
      </c>
      <c r="L2766" s="16" t="str" cm="1">
        <f t="array" ref="L2766">IF(E2766="","",_xlfn.IFS(E2766=18,40,E2766=16,3,E2766=10,10))</f>
        <v/>
      </c>
      <c r="M2766" s="22" t="str">
        <f>IF(E2766=18,'Lay Out'!D2766,IF(E2766=10,'Lay Out'!D2766,IF(E2766=16,'Lay Out'!D2766,"")))</f>
        <v/>
      </c>
      <c r="N2766" s="16" t="str">
        <f>IF(K2766=1,'Lay Out'!G2766,"")</f>
        <v/>
      </c>
      <c r="O2766" s="23" t="str">
        <f>IF(K2766=1,'Lay Out'!$J$25,"")</f>
        <v/>
      </c>
      <c r="P2766">
        <f t="shared" si="261"/>
        <v>90646</v>
      </c>
      <c r="Q2766" s="16" t="str">
        <f>IF(K2766=1,'Lay Out'!F2766,"")</f>
        <v/>
      </c>
    </row>
    <row r="2767" spans="1:17" ht="14.4">
      <c r="A2767" t="str">
        <f>IF(C2767="no",_xlfn.XLOOKUP(D2767,'BASE BANCOS'!B:B,'BASE BANCOS'!C:C,"",0,1),IF(C2767&gt;2,_xlfn.XLOOKUP(D2767,'BASE BANCOS'!A:A,'BASE BANCOS'!C:C,"",0,1),""))</f>
        <v/>
      </c>
      <c r="B2767" s="16" t="str">
        <f>_xlfn.XLOOKUP(A2767,'BASE BANCOS'!C:C,'BASE BANCOS'!B:B,"",0,1)</f>
        <v/>
      </c>
      <c r="C2767" t="str">
        <f t="shared" si="263"/>
        <v/>
      </c>
      <c r="D2767" s="16">
        <f t="shared" si="262"/>
        <v>0</v>
      </c>
      <c r="E2767" t="str">
        <f t="shared" si="258"/>
        <v/>
      </c>
      <c r="F2767" s="21" t="str">
        <f>IF('Lay Out'!A2767&gt;1,'Lay Out'!C2767,"")</f>
        <v/>
      </c>
      <c r="G2767">
        <f>'Lay Out'!E2767</f>
        <v>0</v>
      </c>
      <c r="H2767" s="16" t="str">
        <f ca="1">IF('Lay Out'!A2767&gt;3,CONCATENATE('Lay Out'!A2767,RANDBETWEEN(1,99999)),(""))</f>
        <v/>
      </c>
      <c r="I2767" s="16" t="str">
        <f>IF('Lay Out'!A2767&gt;1,'Lay Out'!B2767,"")</f>
        <v/>
      </c>
      <c r="J2767" s="16" t="str">
        <f t="shared" si="259"/>
        <v/>
      </c>
      <c r="K2767" s="16" t="str">
        <f t="shared" si="260"/>
        <v/>
      </c>
      <c r="L2767" s="16" t="str" cm="1">
        <f t="array" ref="L2767">IF(E2767="","",_xlfn.IFS(E2767=18,40,E2767=16,3,E2767=10,10))</f>
        <v/>
      </c>
      <c r="M2767" s="22" t="str">
        <f>IF(E2767=18,'Lay Out'!D2767,IF(E2767=10,'Lay Out'!D2767,IF(E2767=16,'Lay Out'!D2767,"")))</f>
        <v/>
      </c>
      <c r="N2767" s="16" t="str">
        <f>IF(K2767=1,'Lay Out'!G2767,"")</f>
        <v/>
      </c>
      <c r="O2767" s="23" t="str">
        <f>IF(K2767=1,'Lay Out'!$J$25,"")</f>
        <v/>
      </c>
      <c r="P2767">
        <f t="shared" si="261"/>
        <v>90646</v>
      </c>
      <c r="Q2767" s="16" t="str">
        <f>IF(K2767=1,'Lay Out'!F2767,"")</f>
        <v/>
      </c>
    </row>
    <row r="2768" spans="1:17" ht="14.4">
      <c r="A2768" t="str">
        <f>IF(C2768="no",_xlfn.XLOOKUP(D2768,'BASE BANCOS'!B:B,'BASE BANCOS'!C:C,"",0,1),IF(C2768&gt;2,_xlfn.XLOOKUP(D2768,'BASE BANCOS'!A:A,'BASE BANCOS'!C:C,"",0,1),""))</f>
        <v/>
      </c>
      <c r="B2768" s="16" t="str">
        <f>_xlfn.XLOOKUP(A2768,'BASE BANCOS'!C:C,'BASE BANCOS'!B:B,"",0,1)</f>
        <v/>
      </c>
      <c r="C2768" t="str">
        <f t="shared" si="263"/>
        <v/>
      </c>
      <c r="D2768" s="16">
        <f t="shared" si="262"/>
        <v>0</v>
      </c>
      <c r="E2768" t="str">
        <f t="shared" si="258"/>
        <v/>
      </c>
      <c r="F2768" s="21" t="str">
        <f>IF('Lay Out'!A2768&gt;1,'Lay Out'!C2768,"")</f>
        <v/>
      </c>
      <c r="G2768">
        <f>'Lay Out'!E2768</f>
        <v>0</v>
      </c>
      <c r="H2768" s="16" t="str">
        <f ca="1">IF('Lay Out'!A2768&gt;3,CONCATENATE('Lay Out'!A2768,RANDBETWEEN(1,99999)),(""))</f>
        <v/>
      </c>
      <c r="I2768" s="16" t="str">
        <f>IF('Lay Out'!A2768&gt;1,'Lay Out'!B2768,"")</f>
        <v/>
      </c>
      <c r="J2768" s="16" t="str">
        <f t="shared" si="259"/>
        <v/>
      </c>
      <c r="K2768" s="16" t="str">
        <f t="shared" si="260"/>
        <v/>
      </c>
      <c r="L2768" s="16" t="str" cm="1">
        <f t="array" ref="L2768">IF(E2768="","",_xlfn.IFS(E2768=18,40,E2768=16,3,E2768=10,10))</f>
        <v/>
      </c>
      <c r="M2768" s="22" t="str">
        <f>IF(E2768=18,'Lay Out'!D2768,IF(E2768=10,'Lay Out'!D2768,IF(E2768=16,'Lay Out'!D2768,"")))</f>
        <v/>
      </c>
      <c r="N2768" s="16" t="str">
        <f>IF(K2768=1,'Lay Out'!G2768,"")</f>
        <v/>
      </c>
      <c r="O2768" s="23" t="str">
        <f>IF(K2768=1,'Lay Out'!$J$25,"")</f>
        <v/>
      </c>
      <c r="P2768">
        <f t="shared" si="261"/>
        <v>90646</v>
      </c>
      <c r="Q2768" s="16" t="str">
        <f>IF(K2768=1,'Lay Out'!F2768,"")</f>
        <v/>
      </c>
    </row>
    <row r="2769" spans="1:17" ht="14.4">
      <c r="A2769" t="str">
        <f>IF(C2769="no",_xlfn.XLOOKUP(D2769,'BASE BANCOS'!B:B,'BASE BANCOS'!C:C,"",0,1),IF(C2769&gt;2,_xlfn.XLOOKUP(D2769,'BASE BANCOS'!A:A,'BASE BANCOS'!C:C,"",0,1),""))</f>
        <v/>
      </c>
      <c r="B2769" s="16" t="str">
        <f>_xlfn.XLOOKUP(A2769,'BASE BANCOS'!C:C,'BASE BANCOS'!B:B,"",0,1)</f>
        <v/>
      </c>
      <c r="C2769" t="str">
        <f t="shared" si="263"/>
        <v/>
      </c>
      <c r="D2769" s="16">
        <f t="shared" si="262"/>
        <v>0</v>
      </c>
      <c r="E2769" t="str">
        <f t="shared" si="258"/>
        <v/>
      </c>
      <c r="F2769" s="21" t="str">
        <f>IF('Lay Out'!A2769&gt;1,'Lay Out'!C2769,"")</f>
        <v/>
      </c>
      <c r="G2769">
        <f>'Lay Out'!E2769</f>
        <v>0</v>
      </c>
      <c r="H2769" s="16" t="str">
        <f ca="1">IF('Lay Out'!A2769&gt;3,CONCATENATE('Lay Out'!A2769,RANDBETWEEN(1,99999)),(""))</f>
        <v/>
      </c>
      <c r="I2769" s="16" t="str">
        <f>IF('Lay Out'!A2769&gt;1,'Lay Out'!B2769,"")</f>
        <v/>
      </c>
      <c r="J2769" s="16" t="str">
        <f t="shared" si="259"/>
        <v/>
      </c>
      <c r="K2769" s="16" t="str">
        <f t="shared" si="260"/>
        <v/>
      </c>
      <c r="L2769" s="16" t="str" cm="1">
        <f t="array" ref="L2769">IF(E2769="","",_xlfn.IFS(E2769=18,40,E2769=16,3,E2769=10,10))</f>
        <v/>
      </c>
      <c r="M2769" s="22" t="str">
        <f>IF(E2769=18,'Lay Out'!D2769,IF(E2769=10,'Lay Out'!D2769,IF(E2769=16,'Lay Out'!D2769,"")))</f>
        <v/>
      </c>
      <c r="N2769" s="16" t="str">
        <f>IF(K2769=1,'Lay Out'!G2769,"")</f>
        <v/>
      </c>
      <c r="O2769" s="23" t="str">
        <f>IF(K2769=1,'Lay Out'!$J$25,"")</f>
        <v/>
      </c>
      <c r="P2769">
        <f t="shared" si="261"/>
        <v>90646</v>
      </c>
      <c r="Q2769" s="16" t="str">
        <f>IF(K2769=1,'Lay Out'!F2769,"")</f>
        <v/>
      </c>
    </row>
    <row r="2770" spans="1:17" ht="14.4">
      <c r="A2770" t="str">
        <f>IF(C2770="no",_xlfn.XLOOKUP(D2770,'BASE BANCOS'!B:B,'BASE BANCOS'!C:C,"",0,1),IF(C2770&gt;2,_xlfn.XLOOKUP(D2770,'BASE BANCOS'!A:A,'BASE BANCOS'!C:C,"",0,1),""))</f>
        <v/>
      </c>
      <c r="B2770" s="16" t="str">
        <f>_xlfn.XLOOKUP(A2770,'BASE BANCOS'!C:C,'BASE BANCOS'!B:B,"",0,1)</f>
        <v/>
      </c>
      <c r="C2770" t="str">
        <f t="shared" si="263"/>
        <v/>
      </c>
      <c r="D2770" s="16">
        <f t="shared" si="262"/>
        <v>0</v>
      </c>
      <c r="E2770" t="str">
        <f t="shared" si="258"/>
        <v/>
      </c>
      <c r="F2770" s="21" t="str">
        <f>IF('Lay Out'!A2770&gt;1,'Lay Out'!C2770,"")</f>
        <v/>
      </c>
      <c r="G2770">
        <f>'Lay Out'!E2770</f>
        <v>0</v>
      </c>
      <c r="H2770" s="16" t="str">
        <f ca="1">IF('Lay Out'!A2770&gt;3,CONCATENATE('Lay Out'!A2770,RANDBETWEEN(1,99999)),(""))</f>
        <v/>
      </c>
      <c r="I2770" s="16" t="str">
        <f>IF('Lay Out'!A2770&gt;1,'Lay Out'!B2770,"")</f>
        <v/>
      </c>
      <c r="J2770" s="16" t="str">
        <f t="shared" si="259"/>
        <v/>
      </c>
      <c r="K2770" s="16" t="str">
        <f t="shared" si="260"/>
        <v/>
      </c>
      <c r="L2770" s="16" t="str" cm="1">
        <f t="array" ref="L2770">IF(E2770="","",_xlfn.IFS(E2770=18,40,E2770=16,3,E2770=10,10))</f>
        <v/>
      </c>
      <c r="M2770" s="22" t="str">
        <f>IF(E2770=18,'Lay Out'!D2770,IF(E2770=10,'Lay Out'!D2770,IF(E2770=16,'Lay Out'!D2770,"")))</f>
        <v/>
      </c>
      <c r="N2770" s="16" t="str">
        <f>IF(K2770=1,'Lay Out'!G2770,"")</f>
        <v/>
      </c>
      <c r="O2770" s="23" t="str">
        <f>IF(K2770=1,'Lay Out'!$J$25,"")</f>
        <v/>
      </c>
      <c r="P2770">
        <f t="shared" si="261"/>
        <v>90646</v>
      </c>
      <c r="Q2770" s="16" t="str">
        <f>IF(K2770=1,'Lay Out'!F2770,"")</f>
        <v/>
      </c>
    </row>
    <row r="2771" spans="1:17" ht="14.4">
      <c r="A2771" t="str">
        <f>IF(C2771="no",_xlfn.XLOOKUP(D2771,'BASE BANCOS'!B:B,'BASE BANCOS'!C:C,"",0,1),IF(C2771&gt;2,_xlfn.XLOOKUP(D2771,'BASE BANCOS'!A:A,'BASE BANCOS'!C:C,"",0,1),""))</f>
        <v/>
      </c>
      <c r="B2771" s="16" t="str">
        <f>_xlfn.XLOOKUP(A2771,'BASE BANCOS'!C:C,'BASE BANCOS'!B:B,"",0,1)</f>
        <v/>
      </c>
      <c r="C2771" t="str">
        <f t="shared" si="263"/>
        <v/>
      </c>
      <c r="D2771" s="16">
        <f t="shared" si="262"/>
        <v>0</v>
      </c>
      <c r="E2771" t="str">
        <f t="shared" si="258"/>
        <v/>
      </c>
      <c r="F2771" s="21" t="str">
        <f>IF('Lay Out'!A2771&gt;1,'Lay Out'!C2771,"")</f>
        <v/>
      </c>
      <c r="G2771">
        <f>'Lay Out'!E2771</f>
        <v>0</v>
      </c>
      <c r="H2771" s="16" t="str">
        <f ca="1">IF('Lay Out'!A2771&gt;3,CONCATENATE('Lay Out'!A2771,RANDBETWEEN(1,99999)),(""))</f>
        <v/>
      </c>
      <c r="I2771" s="16" t="str">
        <f>IF('Lay Out'!A2771&gt;1,'Lay Out'!B2771,"")</f>
        <v/>
      </c>
      <c r="J2771" s="16" t="str">
        <f t="shared" si="259"/>
        <v/>
      </c>
      <c r="K2771" s="16" t="str">
        <f t="shared" si="260"/>
        <v/>
      </c>
      <c r="L2771" s="16" t="str" cm="1">
        <f t="array" ref="L2771">IF(E2771="","",_xlfn.IFS(E2771=18,40,E2771=16,3,E2771=10,10))</f>
        <v/>
      </c>
      <c r="M2771" s="22" t="str">
        <f>IF(E2771=18,'Lay Out'!D2771,IF(E2771=10,'Lay Out'!D2771,IF(E2771=16,'Lay Out'!D2771,"")))</f>
        <v/>
      </c>
      <c r="N2771" s="16" t="str">
        <f>IF(K2771=1,'Lay Out'!G2771,"")</f>
        <v/>
      </c>
      <c r="O2771" s="23" t="str">
        <f>IF(K2771=1,'Lay Out'!$J$25,"")</f>
        <v/>
      </c>
      <c r="P2771">
        <f t="shared" si="261"/>
        <v>90646</v>
      </c>
      <c r="Q2771" s="16" t="str">
        <f>IF(K2771=1,'Lay Out'!F2771,"")</f>
        <v/>
      </c>
    </row>
    <row r="2772" spans="1:17" ht="14.4">
      <c r="A2772" t="str">
        <f>IF(C2772="no",_xlfn.XLOOKUP(D2772,'BASE BANCOS'!B:B,'BASE BANCOS'!C:C,"",0,1),IF(C2772&gt;2,_xlfn.XLOOKUP(D2772,'BASE BANCOS'!A:A,'BASE BANCOS'!C:C,"",0,1),""))</f>
        <v/>
      </c>
      <c r="B2772" s="16" t="str">
        <f>_xlfn.XLOOKUP(A2772,'BASE BANCOS'!C:C,'BASE BANCOS'!B:B,"",0,1)</f>
        <v/>
      </c>
      <c r="C2772" t="str">
        <f t="shared" si="263"/>
        <v/>
      </c>
      <c r="D2772" s="16">
        <f t="shared" si="262"/>
        <v>0</v>
      </c>
      <c r="E2772" t="str">
        <f t="shared" si="258"/>
        <v/>
      </c>
      <c r="F2772" s="21" t="str">
        <f>IF('Lay Out'!A2772&gt;1,'Lay Out'!C2772,"")</f>
        <v/>
      </c>
      <c r="G2772">
        <f>'Lay Out'!E2772</f>
        <v>0</v>
      </c>
      <c r="H2772" s="16" t="str">
        <f ca="1">IF('Lay Out'!A2772&gt;3,CONCATENATE('Lay Out'!A2772,RANDBETWEEN(1,99999)),(""))</f>
        <v/>
      </c>
      <c r="I2772" s="16" t="str">
        <f>IF('Lay Out'!A2772&gt;1,'Lay Out'!B2772,"")</f>
        <v/>
      </c>
      <c r="J2772" s="16" t="str">
        <f t="shared" si="259"/>
        <v/>
      </c>
      <c r="K2772" s="16" t="str">
        <f t="shared" si="260"/>
        <v/>
      </c>
      <c r="L2772" s="16" t="str" cm="1">
        <f t="array" ref="L2772">IF(E2772="","",_xlfn.IFS(E2772=18,40,E2772=16,3,E2772=10,10))</f>
        <v/>
      </c>
      <c r="M2772" s="22" t="str">
        <f>IF(E2772=18,'Lay Out'!D2772,IF(E2772=10,'Lay Out'!D2772,IF(E2772=16,'Lay Out'!D2772,"")))</f>
        <v/>
      </c>
      <c r="N2772" s="16" t="str">
        <f>IF(K2772=1,'Lay Out'!G2772,"")</f>
        <v/>
      </c>
      <c r="O2772" s="23" t="str">
        <f>IF(K2772=1,'Lay Out'!$J$25,"")</f>
        <v/>
      </c>
      <c r="P2772">
        <f t="shared" si="261"/>
        <v>90646</v>
      </c>
      <c r="Q2772" s="16" t="str">
        <f>IF(K2772=1,'Lay Out'!F2772,"")</f>
        <v/>
      </c>
    </row>
    <row r="2773" spans="1:17" ht="14.4">
      <c r="A2773" t="str">
        <f>IF(C2773="no",_xlfn.XLOOKUP(D2773,'BASE BANCOS'!B:B,'BASE BANCOS'!C:C,"",0,1),IF(C2773&gt;2,_xlfn.XLOOKUP(D2773,'BASE BANCOS'!A:A,'BASE BANCOS'!C:C,"",0,1),""))</f>
        <v/>
      </c>
      <c r="B2773" s="16" t="str">
        <f>_xlfn.XLOOKUP(A2773,'BASE BANCOS'!C:C,'BASE BANCOS'!B:B,"",0,1)</f>
        <v/>
      </c>
      <c r="C2773" t="str">
        <f t="shared" si="263"/>
        <v/>
      </c>
      <c r="D2773" s="16">
        <f t="shared" si="262"/>
        <v>0</v>
      </c>
      <c r="E2773" t="str">
        <f t="shared" si="258"/>
        <v/>
      </c>
      <c r="F2773" s="21" t="str">
        <f>IF('Lay Out'!A2773&gt;1,'Lay Out'!C2773,"")</f>
        <v/>
      </c>
      <c r="G2773">
        <f>'Lay Out'!E2773</f>
        <v>0</v>
      </c>
      <c r="H2773" s="16" t="str">
        <f ca="1">IF('Lay Out'!A2773&gt;3,CONCATENATE('Lay Out'!A2773,RANDBETWEEN(1,99999)),(""))</f>
        <v/>
      </c>
      <c r="I2773" s="16" t="str">
        <f>IF('Lay Out'!A2773&gt;1,'Lay Out'!B2773,"")</f>
        <v/>
      </c>
      <c r="J2773" s="16" t="str">
        <f t="shared" si="259"/>
        <v/>
      </c>
      <c r="K2773" s="16" t="str">
        <f t="shared" si="260"/>
        <v/>
      </c>
      <c r="L2773" s="16" t="str" cm="1">
        <f t="array" ref="L2773">IF(E2773="","",_xlfn.IFS(E2773=18,40,E2773=16,3,E2773=10,10))</f>
        <v/>
      </c>
      <c r="M2773" s="22" t="str">
        <f>IF(E2773=18,'Lay Out'!D2773,IF(E2773=10,'Lay Out'!D2773,IF(E2773=16,'Lay Out'!D2773,"")))</f>
        <v/>
      </c>
      <c r="N2773" s="16" t="str">
        <f>IF(K2773=1,'Lay Out'!G2773,"")</f>
        <v/>
      </c>
      <c r="O2773" s="23" t="str">
        <f>IF(K2773=1,'Lay Out'!$J$25,"")</f>
        <v/>
      </c>
      <c r="P2773">
        <f t="shared" si="261"/>
        <v>90646</v>
      </c>
      <c r="Q2773" s="16" t="str">
        <f>IF(K2773=1,'Lay Out'!F2773,"")</f>
        <v/>
      </c>
    </row>
    <row r="2774" spans="1:17" ht="14.4">
      <c r="A2774" t="str">
        <f>IF(C2774="no",_xlfn.XLOOKUP(D2774,'BASE BANCOS'!B:B,'BASE BANCOS'!C:C,"",0,1),IF(C2774&gt;2,_xlfn.XLOOKUP(D2774,'BASE BANCOS'!A:A,'BASE BANCOS'!C:C,"",0,1),""))</f>
        <v/>
      </c>
      <c r="B2774" s="16" t="str">
        <f>_xlfn.XLOOKUP(A2774,'BASE BANCOS'!C:C,'BASE BANCOS'!B:B,"",0,1)</f>
        <v/>
      </c>
      <c r="C2774" t="str">
        <f t="shared" si="263"/>
        <v/>
      </c>
      <c r="D2774" s="16">
        <f t="shared" si="262"/>
        <v>0</v>
      </c>
      <c r="E2774" t="str">
        <f t="shared" si="258"/>
        <v/>
      </c>
      <c r="F2774" s="21" t="str">
        <f>IF('Lay Out'!A2774&gt;1,'Lay Out'!C2774,"")</f>
        <v/>
      </c>
      <c r="G2774">
        <f>'Lay Out'!E2774</f>
        <v>0</v>
      </c>
      <c r="H2774" s="16" t="str">
        <f ca="1">IF('Lay Out'!A2774&gt;3,CONCATENATE('Lay Out'!A2774,RANDBETWEEN(1,99999)),(""))</f>
        <v/>
      </c>
      <c r="I2774" s="16" t="str">
        <f>IF('Lay Out'!A2774&gt;1,'Lay Out'!B2774,"")</f>
        <v/>
      </c>
      <c r="J2774" s="16" t="str">
        <f t="shared" si="259"/>
        <v/>
      </c>
      <c r="K2774" s="16" t="str">
        <f t="shared" si="260"/>
        <v/>
      </c>
      <c r="L2774" s="16" t="str" cm="1">
        <f t="array" ref="L2774">IF(E2774="","",_xlfn.IFS(E2774=18,40,E2774=16,3,E2774=10,10))</f>
        <v/>
      </c>
      <c r="M2774" s="22" t="str">
        <f>IF(E2774=18,'Lay Out'!D2774,IF(E2774=10,'Lay Out'!D2774,IF(E2774=16,'Lay Out'!D2774,"")))</f>
        <v/>
      </c>
      <c r="N2774" s="16" t="str">
        <f>IF(K2774=1,'Lay Out'!G2774,"")</f>
        <v/>
      </c>
      <c r="O2774" s="23" t="str">
        <f>IF(K2774=1,'Lay Out'!$J$25,"")</f>
        <v/>
      </c>
      <c r="P2774">
        <f t="shared" si="261"/>
        <v>90646</v>
      </c>
      <c r="Q2774" s="16" t="str">
        <f>IF(K2774=1,'Lay Out'!F2774,"")</f>
        <v/>
      </c>
    </row>
    <row r="2775" spans="1:17" ht="14.4">
      <c r="A2775" t="str">
        <f>IF(C2775="no",_xlfn.XLOOKUP(D2775,'BASE BANCOS'!B:B,'BASE BANCOS'!C:C,"",0,1),IF(C2775&gt;2,_xlfn.XLOOKUP(D2775,'BASE BANCOS'!A:A,'BASE BANCOS'!C:C,"",0,1),""))</f>
        <v/>
      </c>
      <c r="B2775" s="16" t="str">
        <f>_xlfn.XLOOKUP(A2775,'BASE BANCOS'!C:C,'BASE BANCOS'!B:B,"",0,1)</f>
        <v/>
      </c>
      <c r="C2775" t="str">
        <f t="shared" si="263"/>
        <v/>
      </c>
      <c r="D2775" s="16">
        <f t="shared" si="262"/>
        <v>0</v>
      </c>
      <c r="E2775" t="str">
        <f t="shared" si="258"/>
        <v/>
      </c>
      <c r="F2775" s="21" t="str">
        <f>IF('Lay Out'!A2775&gt;1,'Lay Out'!C2775,"")</f>
        <v/>
      </c>
      <c r="G2775">
        <f>'Lay Out'!E2775</f>
        <v>0</v>
      </c>
      <c r="H2775" s="16" t="str">
        <f ca="1">IF('Lay Out'!A2775&gt;3,CONCATENATE('Lay Out'!A2775,RANDBETWEEN(1,99999)),(""))</f>
        <v/>
      </c>
      <c r="I2775" s="16" t="str">
        <f>IF('Lay Out'!A2775&gt;1,'Lay Out'!B2775,"")</f>
        <v/>
      </c>
      <c r="J2775" s="16" t="str">
        <f t="shared" si="259"/>
        <v/>
      </c>
      <c r="K2775" s="16" t="str">
        <f t="shared" si="260"/>
        <v/>
      </c>
      <c r="L2775" s="16" t="str" cm="1">
        <f t="array" ref="L2775">IF(E2775="","",_xlfn.IFS(E2775=18,40,E2775=16,3,E2775=10,10))</f>
        <v/>
      </c>
      <c r="M2775" s="22" t="str">
        <f>IF(E2775=18,'Lay Out'!D2775,IF(E2775=10,'Lay Out'!D2775,IF(E2775=16,'Lay Out'!D2775,"")))</f>
        <v/>
      </c>
      <c r="N2775" s="16" t="str">
        <f>IF(K2775=1,'Lay Out'!G2775,"")</f>
        <v/>
      </c>
      <c r="O2775" s="23" t="str">
        <f>IF(K2775=1,'Lay Out'!$J$25,"")</f>
        <v/>
      </c>
      <c r="P2775">
        <f t="shared" si="261"/>
        <v>90646</v>
      </c>
      <c r="Q2775" s="16" t="str">
        <f>IF(K2775=1,'Lay Out'!F2775,"")</f>
        <v/>
      </c>
    </row>
    <row r="2776" spans="1:17" ht="14.4">
      <c r="A2776" t="str">
        <f>IF(C2776="no",_xlfn.XLOOKUP(D2776,'BASE BANCOS'!B:B,'BASE BANCOS'!C:C,"",0,1),IF(C2776&gt;2,_xlfn.XLOOKUP(D2776,'BASE BANCOS'!A:A,'BASE BANCOS'!C:C,"",0,1),""))</f>
        <v/>
      </c>
      <c r="B2776" s="16" t="str">
        <f>_xlfn.XLOOKUP(A2776,'BASE BANCOS'!C:C,'BASE BANCOS'!B:B,"",0,1)</f>
        <v/>
      </c>
      <c r="C2776" t="str">
        <f t="shared" si="263"/>
        <v/>
      </c>
      <c r="D2776" s="16">
        <f t="shared" si="262"/>
        <v>0</v>
      </c>
      <c r="E2776" t="str">
        <f t="shared" si="258"/>
        <v/>
      </c>
      <c r="F2776" s="21" t="str">
        <f>IF('Lay Out'!A2776&gt;1,'Lay Out'!C2776,"")</f>
        <v/>
      </c>
      <c r="G2776">
        <f>'Lay Out'!E2776</f>
        <v>0</v>
      </c>
      <c r="H2776" s="16" t="str">
        <f ca="1">IF('Lay Out'!A2776&gt;3,CONCATENATE('Lay Out'!A2776,RANDBETWEEN(1,99999)),(""))</f>
        <v/>
      </c>
      <c r="I2776" s="16" t="str">
        <f>IF('Lay Out'!A2776&gt;1,'Lay Out'!B2776,"")</f>
        <v/>
      </c>
      <c r="J2776" s="16" t="str">
        <f t="shared" si="259"/>
        <v/>
      </c>
      <c r="K2776" s="16" t="str">
        <f t="shared" si="260"/>
        <v/>
      </c>
      <c r="L2776" s="16" t="str" cm="1">
        <f t="array" ref="L2776">IF(E2776="","",_xlfn.IFS(E2776=18,40,E2776=16,3,E2776=10,10))</f>
        <v/>
      </c>
      <c r="M2776" s="22" t="str">
        <f>IF(E2776=18,'Lay Out'!D2776,IF(E2776=10,'Lay Out'!D2776,IF(E2776=16,'Lay Out'!D2776,"")))</f>
        <v/>
      </c>
      <c r="N2776" s="16" t="str">
        <f>IF(K2776=1,'Lay Out'!G2776,"")</f>
        <v/>
      </c>
      <c r="O2776" s="23" t="str">
        <f>IF(K2776=1,'Lay Out'!$J$25,"")</f>
        <v/>
      </c>
      <c r="P2776">
        <f t="shared" si="261"/>
        <v>90646</v>
      </c>
      <c r="Q2776" s="16" t="str">
        <f>IF(K2776=1,'Lay Out'!F2776,"")</f>
        <v/>
      </c>
    </row>
    <row r="2777" spans="1:17" ht="14.4">
      <c r="A2777" t="str">
        <f>IF(C2777="no",_xlfn.XLOOKUP(D2777,'BASE BANCOS'!B:B,'BASE BANCOS'!C:C,"",0,1),IF(C2777&gt;2,_xlfn.XLOOKUP(D2777,'BASE BANCOS'!A:A,'BASE BANCOS'!C:C,"",0,1),""))</f>
        <v/>
      </c>
      <c r="B2777" s="16" t="str">
        <f>_xlfn.XLOOKUP(A2777,'BASE BANCOS'!C:C,'BASE BANCOS'!B:B,"",0,1)</f>
        <v/>
      </c>
      <c r="C2777" t="str">
        <f t="shared" si="263"/>
        <v/>
      </c>
      <c r="D2777" s="16">
        <f t="shared" si="262"/>
        <v>0</v>
      </c>
      <c r="E2777" t="str">
        <f t="shared" si="258"/>
        <v/>
      </c>
      <c r="F2777" s="21" t="str">
        <f>IF('Lay Out'!A2777&gt;1,'Lay Out'!C2777,"")</f>
        <v/>
      </c>
      <c r="G2777">
        <f>'Lay Out'!E2777</f>
        <v>0</v>
      </c>
      <c r="H2777" s="16" t="str">
        <f ca="1">IF('Lay Out'!A2777&gt;3,CONCATENATE('Lay Out'!A2777,RANDBETWEEN(1,99999)),(""))</f>
        <v/>
      </c>
      <c r="I2777" s="16" t="str">
        <f>IF('Lay Out'!A2777&gt;1,'Lay Out'!B2777,"")</f>
        <v/>
      </c>
      <c r="J2777" s="16" t="str">
        <f t="shared" si="259"/>
        <v/>
      </c>
      <c r="K2777" s="16" t="str">
        <f t="shared" si="260"/>
        <v/>
      </c>
      <c r="L2777" s="16" t="str" cm="1">
        <f t="array" ref="L2777">IF(E2777="","",_xlfn.IFS(E2777=18,40,E2777=16,3,E2777=10,10))</f>
        <v/>
      </c>
      <c r="M2777" s="22" t="str">
        <f>IF(E2777=18,'Lay Out'!D2777,IF(E2777=10,'Lay Out'!D2777,IF(E2777=16,'Lay Out'!D2777,"")))</f>
        <v/>
      </c>
      <c r="N2777" s="16" t="str">
        <f>IF(K2777=1,'Lay Out'!G2777,"")</f>
        <v/>
      </c>
      <c r="O2777" s="23" t="str">
        <f>IF(K2777=1,'Lay Out'!$J$25,"")</f>
        <v/>
      </c>
      <c r="P2777">
        <f t="shared" si="261"/>
        <v>90646</v>
      </c>
      <c r="Q2777" s="16" t="str">
        <f>IF(K2777=1,'Lay Out'!F2777,"")</f>
        <v/>
      </c>
    </row>
    <row r="2778" spans="1:17" ht="14.4">
      <c r="A2778" t="str">
        <f>IF(C2778="no",_xlfn.XLOOKUP(D2778,'BASE BANCOS'!B:B,'BASE BANCOS'!C:C,"",0,1),IF(C2778&gt;2,_xlfn.XLOOKUP(D2778,'BASE BANCOS'!A:A,'BASE BANCOS'!C:C,"",0,1),""))</f>
        <v/>
      </c>
      <c r="B2778" s="16" t="str">
        <f>_xlfn.XLOOKUP(A2778,'BASE BANCOS'!C:C,'BASE BANCOS'!B:B,"",0,1)</f>
        <v/>
      </c>
      <c r="C2778" t="str">
        <f t="shared" si="263"/>
        <v/>
      </c>
      <c r="D2778" s="16">
        <f t="shared" si="262"/>
        <v>0</v>
      </c>
      <c r="E2778" t="str">
        <f t="shared" si="258"/>
        <v/>
      </c>
      <c r="F2778" s="21" t="str">
        <f>IF('Lay Out'!A2778&gt;1,'Lay Out'!C2778,"")</f>
        <v/>
      </c>
      <c r="G2778">
        <f>'Lay Out'!E2778</f>
        <v>0</v>
      </c>
      <c r="H2778" s="16" t="str">
        <f ca="1">IF('Lay Out'!A2778&gt;3,CONCATENATE('Lay Out'!A2778,RANDBETWEEN(1,99999)),(""))</f>
        <v/>
      </c>
      <c r="I2778" s="16" t="str">
        <f>IF('Lay Out'!A2778&gt;1,'Lay Out'!B2778,"")</f>
        <v/>
      </c>
      <c r="J2778" s="16" t="str">
        <f t="shared" si="259"/>
        <v/>
      </c>
      <c r="K2778" s="16" t="str">
        <f t="shared" si="260"/>
        <v/>
      </c>
      <c r="L2778" s="16" t="str" cm="1">
        <f t="array" ref="L2778">IF(E2778="","",_xlfn.IFS(E2778=18,40,E2778=16,3,E2778=10,10))</f>
        <v/>
      </c>
      <c r="M2778" s="22" t="str">
        <f>IF(E2778=18,'Lay Out'!D2778,IF(E2778=10,'Lay Out'!D2778,IF(E2778=16,'Lay Out'!D2778,"")))</f>
        <v/>
      </c>
      <c r="N2778" s="16" t="str">
        <f>IF(K2778=1,'Lay Out'!G2778,"")</f>
        <v/>
      </c>
      <c r="O2778" s="23" t="str">
        <f>IF(K2778=1,'Lay Out'!$J$25,"")</f>
        <v/>
      </c>
      <c r="P2778">
        <f t="shared" si="261"/>
        <v>90646</v>
      </c>
      <c r="Q2778" s="16" t="str">
        <f>IF(K2778=1,'Lay Out'!F2778,"")</f>
        <v/>
      </c>
    </row>
    <row r="2779" spans="1:17" ht="14.4">
      <c r="A2779" t="str">
        <f>IF(C2779="no",_xlfn.XLOOKUP(D2779,'BASE BANCOS'!B:B,'BASE BANCOS'!C:C,"",0,1),IF(C2779&gt;2,_xlfn.XLOOKUP(D2779,'BASE BANCOS'!A:A,'BASE BANCOS'!C:C,"",0,1),""))</f>
        <v/>
      </c>
      <c r="B2779" s="16" t="str">
        <f>_xlfn.XLOOKUP(A2779,'BASE BANCOS'!C:C,'BASE BANCOS'!B:B,"",0,1)</f>
        <v/>
      </c>
      <c r="C2779" t="str">
        <f t="shared" si="263"/>
        <v/>
      </c>
      <c r="D2779" s="16">
        <f t="shared" si="262"/>
        <v>0</v>
      </c>
      <c r="E2779" t="str">
        <f t="shared" si="258"/>
        <v/>
      </c>
      <c r="F2779" s="21" t="str">
        <f>IF('Lay Out'!A2779&gt;1,'Lay Out'!C2779,"")</f>
        <v/>
      </c>
      <c r="G2779">
        <f>'Lay Out'!E2779</f>
        <v>0</v>
      </c>
      <c r="H2779" s="16" t="str">
        <f ca="1">IF('Lay Out'!A2779&gt;3,CONCATENATE('Lay Out'!A2779,RANDBETWEEN(1,99999)),(""))</f>
        <v/>
      </c>
      <c r="I2779" s="16" t="str">
        <f>IF('Lay Out'!A2779&gt;1,'Lay Out'!B2779,"")</f>
        <v/>
      </c>
      <c r="J2779" s="16" t="str">
        <f t="shared" si="259"/>
        <v/>
      </c>
      <c r="K2779" s="16" t="str">
        <f t="shared" si="260"/>
        <v/>
      </c>
      <c r="L2779" s="16" t="str" cm="1">
        <f t="array" ref="L2779">IF(E2779="","",_xlfn.IFS(E2779=18,40,E2779=16,3,E2779=10,10))</f>
        <v/>
      </c>
      <c r="M2779" s="22" t="str">
        <f>IF(E2779=18,'Lay Out'!D2779,IF(E2779=10,'Lay Out'!D2779,IF(E2779=16,'Lay Out'!D2779,"")))</f>
        <v/>
      </c>
      <c r="N2779" s="16" t="str">
        <f>IF(K2779=1,'Lay Out'!G2779,"")</f>
        <v/>
      </c>
      <c r="O2779" s="23" t="str">
        <f>IF(K2779=1,'Lay Out'!$J$25,"")</f>
        <v/>
      </c>
      <c r="P2779">
        <f t="shared" si="261"/>
        <v>90646</v>
      </c>
      <c r="Q2779" s="16" t="str">
        <f>IF(K2779=1,'Lay Out'!F2779,"")</f>
        <v/>
      </c>
    </row>
    <row r="2780" spans="1:17" ht="14.4">
      <c r="A2780" t="str">
        <f>IF(C2780="no",_xlfn.XLOOKUP(D2780,'BASE BANCOS'!B:B,'BASE BANCOS'!C:C,"",0,1),IF(C2780&gt;2,_xlfn.XLOOKUP(D2780,'BASE BANCOS'!A:A,'BASE BANCOS'!C:C,"",0,1),""))</f>
        <v/>
      </c>
      <c r="B2780" s="16" t="str">
        <f>_xlfn.XLOOKUP(A2780,'BASE BANCOS'!C:C,'BASE BANCOS'!B:B,"",0,1)</f>
        <v/>
      </c>
      <c r="C2780" t="str">
        <f t="shared" si="263"/>
        <v/>
      </c>
      <c r="D2780" s="16">
        <f t="shared" si="262"/>
        <v>0</v>
      </c>
      <c r="E2780" t="str">
        <f t="shared" si="258"/>
        <v/>
      </c>
      <c r="F2780" s="21" t="str">
        <f>IF('Lay Out'!A2780&gt;1,'Lay Out'!C2780,"")</f>
        <v/>
      </c>
      <c r="G2780">
        <f>'Lay Out'!E2780</f>
        <v>0</v>
      </c>
      <c r="H2780" s="16" t="str">
        <f ca="1">IF('Lay Out'!A2780&gt;3,CONCATENATE('Lay Out'!A2780,RANDBETWEEN(1,99999)),(""))</f>
        <v/>
      </c>
      <c r="I2780" s="16" t="str">
        <f>IF('Lay Out'!A2780&gt;1,'Lay Out'!B2780,"")</f>
        <v/>
      </c>
      <c r="J2780" s="16" t="str">
        <f t="shared" si="259"/>
        <v/>
      </c>
      <c r="K2780" s="16" t="str">
        <f t="shared" si="260"/>
        <v/>
      </c>
      <c r="L2780" s="16" t="str" cm="1">
        <f t="array" ref="L2780">IF(E2780="","",_xlfn.IFS(E2780=18,40,E2780=16,3,E2780=10,10))</f>
        <v/>
      </c>
      <c r="M2780" s="22" t="str">
        <f>IF(E2780=18,'Lay Out'!D2780,IF(E2780=10,'Lay Out'!D2780,IF(E2780=16,'Lay Out'!D2780,"")))</f>
        <v/>
      </c>
      <c r="N2780" s="16" t="str">
        <f>IF(K2780=1,'Lay Out'!G2780,"")</f>
        <v/>
      </c>
      <c r="O2780" s="23" t="str">
        <f>IF(K2780=1,'Lay Out'!$J$25,"")</f>
        <v/>
      </c>
      <c r="P2780">
        <f t="shared" si="261"/>
        <v>90646</v>
      </c>
      <c r="Q2780" s="16" t="str">
        <f>IF(K2780=1,'Lay Out'!F2780,"")</f>
        <v/>
      </c>
    </row>
    <row r="2781" spans="1:17" ht="14.4">
      <c r="A2781" t="str">
        <f>IF(C2781="no",_xlfn.XLOOKUP(D2781,'BASE BANCOS'!B:B,'BASE BANCOS'!C:C,"",0,1),IF(C2781&gt;2,_xlfn.XLOOKUP(D2781,'BASE BANCOS'!A:A,'BASE BANCOS'!C:C,"",0,1),""))</f>
        <v/>
      </c>
      <c r="B2781" s="16" t="str">
        <f>_xlfn.XLOOKUP(A2781,'BASE BANCOS'!C:C,'BASE BANCOS'!B:B,"",0,1)</f>
        <v/>
      </c>
      <c r="C2781" t="str">
        <f t="shared" si="263"/>
        <v/>
      </c>
      <c r="D2781" s="16">
        <f t="shared" si="262"/>
        <v>0</v>
      </c>
      <c r="E2781" t="str">
        <f t="shared" si="258"/>
        <v/>
      </c>
      <c r="F2781" s="21" t="str">
        <f>IF('Lay Out'!A2781&gt;1,'Lay Out'!C2781,"")</f>
        <v/>
      </c>
      <c r="G2781">
        <f>'Lay Out'!E2781</f>
        <v>0</v>
      </c>
      <c r="H2781" s="16" t="str">
        <f ca="1">IF('Lay Out'!A2781&gt;3,CONCATENATE('Lay Out'!A2781,RANDBETWEEN(1,99999)),(""))</f>
        <v/>
      </c>
      <c r="I2781" s="16" t="str">
        <f>IF('Lay Out'!A2781&gt;1,'Lay Out'!B2781,"")</f>
        <v/>
      </c>
      <c r="J2781" s="16" t="str">
        <f t="shared" si="259"/>
        <v/>
      </c>
      <c r="K2781" s="16" t="str">
        <f t="shared" si="260"/>
        <v/>
      </c>
      <c r="L2781" s="16" t="str" cm="1">
        <f t="array" ref="L2781">IF(E2781="","",_xlfn.IFS(E2781=18,40,E2781=16,3,E2781=10,10))</f>
        <v/>
      </c>
      <c r="M2781" s="22" t="str">
        <f>IF(E2781=18,'Lay Out'!D2781,IF(E2781=10,'Lay Out'!D2781,IF(E2781=16,'Lay Out'!D2781,"")))</f>
        <v/>
      </c>
      <c r="N2781" s="16" t="str">
        <f>IF(K2781=1,'Lay Out'!G2781,"")</f>
        <v/>
      </c>
      <c r="O2781" s="23" t="str">
        <f>IF(K2781=1,'Lay Out'!$J$25,"")</f>
        <v/>
      </c>
      <c r="P2781">
        <f t="shared" si="261"/>
        <v>90646</v>
      </c>
      <c r="Q2781" s="16" t="str">
        <f>IF(K2781=1,'Lay Out'!F2781,"")</f>
        <v/>
      </c>
    </row>
    <row r="2782" spans="1:17" ht="14.4">
      <c r="A2782" t="str">
        <f>IF(C2782="no",_xlfn.XLOOKUP(D2782,'BASE BANCOS'!B:B,'BASE BANCOS'!C:C,"",0,1),IF(C2782&gt;2,_xlfn.XLOOKUP(D2782,'BASE BANCOS'!A:A,'BASE BANCOS'!C:C,"",0,1),""))</f>
        <v/>
      </c>
      <c r="B2782" s="16" t="str">
        <f>_xlfn.XLOOKUP(A2782,'BASE BANCOS'!C:C,'BASE BANCOS'!B:B,"",0,1)</f>
        <v/>
      </c>
      <c r="C2782" t="str">
        <f t="shared" si="263"/>
        <v/>
      </c>
      <c r="D2782" s="16">
        <f t="shared" si="262"/>
        <v>0</v>
      </c>
      <c r="E2782" t="str">
        <f t="shared" si="258"/>
        <v/>
      </c>
      <c r="F2782" s="21" t="str">
        <f>IF('Lay Out'!A2782&gt;1,'Lay Out'!C2782,"")</f>
        <v/>
      </c>
      <c r="G2782">
        <f>'Lay Out'!E2782</f>
        <v>0</v>
      </c>
      <c r="H2782" s="16" t="str">
        <f ca="1">IF('Lay Out'!A2782&gt;3,CONCATENATE('Lay Out'!A2782,RANDBETWEEN(1,99999)),(""))</f>
        <v/>
      </c>
      <c r="I2782" s="16" t="str">
        <f>IF('Lay Out'!A2782&gt;1,'Lay Out'!B2782,"")</f>
        <v/>
      </c>
      <c r="J2782" s="16" t="str">
        <f t="shared" si="259"/>
        <v/>
      </c>
      <c r="K2782" s="16" t="str">
        <f t="shared" si="260"/>
        <v/>
      </c>
      <c r="L2782" s="16" t="str" cm="1">
        <f t="array" ref="L2782">IF(E2782="","",_xlfn.IFS(E2782=18,40,E2782=16,3,E2782=10,10))</f>
        <v/>
      </c>
      <c r="M2782" s="22" t="str">
        <f>IF(E2782=18,'Lay Out'!D2782,IF(E2782=10,'Lay Out'!D2782,IF(E2782=16,'Lay Out'!D2782,"")))</f>
        <v/>
      </c>
      <c r="N2782" s="16" t="str">
        <f>IF(K2782=1,'Lay Out'!G2782,"")</f>
        <v/>
      </c>
      <c r="O2782" s="23" t="str">
        <f>IF(K2782=1,'Lay Out'!$J$25,"")</f>
        <v/>
      </c>
      <c r="P2782">
        <f t="shared" si="261"/>
        <v>90646</v>
      </c>
      <c r="Q2782" s="16" t="str">
        <f>IF(K2782=1,'Lay Out'!F2782,"")</f>
        <v/>
      </c>
    </row>
    <row r="2783" spans="1:17" ht="14.4">
      <c r="A2783" t="str">
        <f>IF(C2783="no",_xlfn.XLOOKUP(D2783,'BASE BANCOS'!B:B,'BASE BANCOS'!C:C,"",0,1),IF(C2783&gt;2,_xlfn.XLOOKUP(D2783,'BASE BANCOS'!A:A,'BASE BANCOS'!C:C,"",0,1),""))</f>
        <v/>
      </c>
      <c r="B2783" s="16" t="str">
        <f>_xlfn.XLOOKUP(A2783,'BASE BANCOS'!C:C,'BASE BANCOS'!B:B,"",0,1)</f>
        <v/>
      </c>
      <c r="C2783" t="str">
        <f t="shared" si="263"/>
        <v/>
      </c>
      <c r="D2783" s="16">
        <f t="shared" si="262"/>
        <v>0</v>
      </c>
      <c r="E2783" t="str">
        <f t="shared" si="258"/>
        <v/>
      </c>
      <c r="F2783" s="21" t="str">
        <f>IF('Lay Out'!A2783&gt;1,'Lay Out'!C2783,"")</f>
        <v/>
      </c>
      <c r="G2783">
        <f>'Lay Out'!E2783</f>
        <v>0</v>
      </c>
      <c r="H2783" s="16" t="str">
        <f ca="1">IF('Lay Out'!A2783&gt;3,CONCATENATE('Lay Out'!A2783,RANDBETWEEN(1,99999)),(""))</f>
        <v/>
      </c>
      <c r="I2783" s="16" t="str">
        <f>IF('Lay Out'!A2783&gt;1,'Lay Out'!B2783,"")</f>
        <v/>
      </c>
      <c r="J2783" s="16" t="str">
        <f t="shared" si="259"/>
        <v/>
      </c>
      <c r="K2783" s="16" t="str">
        <f t="shared" si="260"/>
        <v/>
      </c>
      <c r="L2783" s="16" t="str" cm="1">
        <f t="array" ref="L2783">IF(E2783="","",_xlfn.IFS(E2783=18,40,E2783=16,3,E2783=10,10))</f>
        <v/>
      </c>
      <c r="M2783" s="22" t="str">
        <f>IF(E2783=18,'Lay Out'!D2783,IF(E2783=10,'Lay Out'!D2783,IF(E2783=16,'Lay Out'!D2783,"")))</f>
        <v/>
      </c>
      <c r="N2783" s="16" t="str">
        <f>IF(K2783=1,'Lay Out'!G2783,"")</f>
        <v/>
      </c>
      <c r="O2783" s="23" t="str">
        <f>IF(K2783=1,'Lay Out'!$J$25,"")</f>
        <v/>
      </c>
      <c r="P2783">
        <f t="shared" si="261"/>
        <v>90646</v>
      </c>
      <c r="Q2783" s="16" t="str">
        <f>IF(K2783=1,'Lay Out'!F2783,"")</f>
        <v/>
      </c>
    </row>
    <row r="2784" spans="1:17" ht="14.4">
      <c r="A2784" t="str">
        <f>IF(C2784="no",_xlfn.XLOOKUP(D2784,'BASE BANCOS'!B:B,'BASE BANCOS'!C:C,"",0,1),IF(C2784&gt;2,_xlfn.XLOOKUP(D2784,'BASE BANCOS'!A:A,'BASE BANCOS'!C:C,"",0,1),""))</f>
        <v/>
      </c>
      <c r="B2784" s="16" t="str">
        <f>_xlfn.XLOOKUP(A2784,'BASE BANCOS'!C:C,'BASE BANCOS'!B:B,"",0,1)</f>
        <v/>
      </c>
      <c r="C2784" t="str">
        <f t="shared" si="263"/>
        <v/>
      </c>
      <c r="D2784" s="16">
        <f t="shared" si="262"/>
        <v>0</v>
      </c>
      <c r="E2784" t="str">
        <f t="shared" si="258"/>
        <v/>
      </c>
      <c r="F2784" s="21" t="str">
        <f>IF('Lay Out'!A2784&gt;1,'Lay Out'!C2784,"")</f>
        <v/>
      </c>
      <c r="G2784">
        <f>'Lay Out'!E2784</f>
        <v>0</v>
      </c>
      <c r="H2784" s="16" t="str">
        <f ca="1">IF('Lay Out'!A2784&gt;3,CONCATENATE('Lay Out'!A2784,RANDBETWEEN(1,99999)),(""))</f>
        <v/>
      </c>
      <c r="I2784" s="16" t="str">
        <f>IF('Lay Out'!A2784&gt;1,'Lay Out'!B2784,"")</f>
        <v/>
      </c>
      <c r="J2784" s="16" t="str">
        <f t="shared" si="259"/>
        <v/>
      </c>
      <c r="K2784" s="16" t="str">
        <f t="shared" si="260"/>
        <v/>
      </c>
      <c r="L2784" s="16" t="str" cm="1">
        <f t="array" ref="L2784">IF(E2784="","",_xlfn.IFS(E2784=18,40,E2784=16,3,E2784=10,10))</f>
        <v/>
      </c>
      <c r="M2784" s="22" t="str">
        <f>IF(E2784=18,'Lay Out'!D2784,IF(E2784=10,'Lay Out'!D2784,IF(E2784=16,'Lay Out'!D2784,"")))</f>
        <v/>
      </c>
      <c r="N2784" s="16" t="str">
        <f>IF(K2784=1,'Lay Out'!G2784,"")</f>
        <v/>
      </c>
      <c r="O2784" s="23" t="str">
        <f>IF(K2784=1,'Lay Out'!$J$25,"")</f>
        <v/>
      </c>
      <c r="P2784">
        <f t="shared" si="261"/>
        <v>90646</v>
      </c>
      <c r="Q2784" s="16" t="str">
        <f>IF(K2784=1,'Lay Out'!F2784,"")</f>
        <v/>
      </c>
    </row>
    <row r="2785" spans="1:17" ht="14.4">
      <c r="A2785" t="str">
        <f>IF(C2785="no",_xlfn.XLOOKUP(D2785,'BASE BANCOS'!B:B,'BASE BANCOS'!C:C,"",0,1),IF(C2785&gt;2,_xlfn.XLOOKUP(D2785,'BASE BANCOS'!A:A,'BASE BANCOS'!C:C,"",0,1),""))</f>
        <v/>
      </c>
      <c r="B2785" s="16" t="str">
        <f>_xlfn.XLOOKUP(A2785,'BASE BANCOS'!C:C,'BASE BANCOS'!B:B,"",0,1)</f>
        <v/>
      </c>
      <c r="C2785" t="str">
        <f t="shared" si="263"/>
        <v/>
      </c>
      <c r="D2785" s="16">
        <f t="shared" si="262"/>
        <v>0</v>
      </c>
      <c r="E2785" t="str">
        <f t="shared" si="258"/>
        <v/>
      </c>
      <c r="F2785" s="21" t="str">
        <f>IF('Lay Out'!A2785&gt;1,'Lay Out'!C2785,"")</f>
        <v/>
      </c>
      <c r="G2785">
        <f>'Lay Out'!E2785</f>
        <v>0</v>
      </c>
      <c r="H2785" s="16" t="str">
        <f ca="1">IF('Lay Out'!A2785&gt;3,CONCATENATE('Lay Out'!A2785,RANDBETWEEN(1,99999)),(""))</f>
        <v/>
      </c>
      <c r="I2785" s="16" t="str">
        <f>IF('Lay Out'!A2785&gt;1,'Lay Out'!B2785,"")</f>
        <v/>
      </c>
      <c r="J2785" s="16" t="str">
        <f t="shared" si="259"/>
        <v/>
      </c>
      <c r="K2785" s="16" t="str">
        <f t="shared" si="260"/>
        <v/>
      </c>
      <c r="L2785" s="16" t="str" cm="1">
        <f t="array" ref="L2785">IF(E2785="","",_xlfn.IFS(E2785=18,40,E2785=16,3,E2785=10,10))</f>
        <v/>
      </c>
      <c r="M2785" s="22" t="str">
        <f>IF(E2785=18,'Lay Out'!D2785,IF(E2785=10,'Lay Out'!D2785,IF(E2785=16,'Lay Out'!D2785,"")))</f>
        <v/>
      </c>
      <c r="N2785" s="16" t="str">
        <f>IF(K2785=1,'Lay Out'!G2785,"")</f>
        <v/>
      </c>
      <c r="O2785" s="23" t="str">
        <f>IF(K2785=1,'Lay Out'!$J$25,"")</f>
        <v/>
      </c>
      <c r="P2785">
        <f t="shared" si="261"/>
        <v>90646</v>
      </c>
      <c r="Q2785" s="16" t="str">
        <f>IF(K2785=1,'Lay Out'!F2785,"")</f>
        <v/>
      </c>
    </row>
    <row r="2786" spans="1:17" ht="14.4">
      <c r="A2786" t="str">
        <f>IF(C2786="no",_xlfn.XLOOKUP(D2786,'BASE BANCOS'!B:B,'BASE BANCOS'!C:C,"",0,1),IF(C2786&gt;2,_xlfn.XLOOKUP(D2786,'BASE BANCOS'!A:A,'BASE BANCOS'!C:C,"",0,1),""))</f>
        <v/>
      </c>
      <c r="B2786" s="16" t="str">
        <f>_xlfn.XLOOKUP(A2786,'BASE BANCOS'!C:C,'BASE BANCOS'!B:B,"",0,1)</f>
        <v/>
      </c>
      <c r="C2786" t="str">
        <f t="shared" si="263"/>
        <v/>
      </c>
      <c r="D2786" s="16">
        <f t="shared" si="262"/>
        <v>0</v>
      </c>
      <c r="E2786" t="str">
        <f t="shared" si="258"/>
        <v/>
      </c>
      <c r="F2786" s="21" t="str">
        <f>IF('Lay Out'!A2786&gt;1,'Lay Out'!C2786,"")</f>
        <v/>
      </c>
      <c r="G2786">
        <f>'Lay Out'!E2786</f>
        <v>0</v>
      </c>
      <c r="H2786" s="16" t="str">
        <f ca="1">IF('Lay Out'!A2786&gt;3,CONCATENATE('Lay Out'!A2786,RANDBETWEEN(1,99999)),(""))</f>
        <v/>
      </c>
      <c r="I2786" s="16" t="str">
        <f>IF('Lay Out'!A2786&gt;1,'Lay Out'!B2786,"")</f>
        <v/>
      </c>
      <c r="J2786" s="16" t="str">
        <f t="shared" si="259"/>
        <v/>
      </c>
      <c r="K2786" s="16" t="str">
        <f t="shared" si="260"/>
        <v/>
      </c>
      <c r="L2786" s="16" t="str" cm="1">
        <f t="array" ref="L2786">IF(E2786="","",_xlfn.IFS(E2786=18,40,E2786=16,3,E2786=10,10))</f>
        <v/>
      </c>
      <c r="M2786" s="22" t="str">
        <f>IF(E2786=18,'Lay Out'!D2786,IF(E2786=10,'Lay Out'!D2786,IF(E2786=16,'Lay Out'!D2786,"")))</f>
        <v/>
      </c>
      <c r="N2786" s="16" t="str">
        <f>IF(K2786=1,'Lay Out'!G2786,"")</f>
        <v/>
      </c>
      <c r="O2786" s="23" t="str">
        <f>IF(K2786=1,'Lay Out'!$J$25,"")</f>
        <v/>
      </c>
      <c r="P2786">
        <f t="shared" si="261"/>
        <v>90646</v>
      </c>
      <c r="Q2786" s="16" t="str">
        <f>IF(K2786=1,'Lay Out'!F2786,"")</f>
        <v/>
      </c>
    </row>
    <row r="2787" spans="1:17" ht="14.4">
      <c r="A2787" t="str">
        <f>IF(C2787="no",_xlfn.XLOOKUP(D2787,'BASE BANCOS'!B:B,'BASE BANCOS'!C:C,"",0,1),IF(C2787&gt;2,_xlfn.XLOOKUP(D2787,'BASE BANCOS'!A:A,'BASE BANCOS'!C:C,"",0,1),""))</f>
        <v/>
      </c>
      <c r="B2787" s="16" t="str">
        <f>_xlfn.XLOOKUP(A2787,'BASE BANCOS'!C:C,'BASE BANCOS'!B:B,"",0,1)</f>
        <v/>
      </c>
      <c r="C2787" t="str">
        <f t="shared" si="263"/>
        <v/>
      </c>
      <c r="D2787" s="16">
        <f t="shared" si="262"/>
        <v>0</v>
      </c>
      <c r="E2787" t="str">
        <f t="shared" si="258"/>
        <v/>
      </c>
      <c r="F2787" s="21" t="str">
        <f>IF('Lay Out'!A2787&gt;1,'Lay Out'!C2787,"")</f>
        <v/>
      </c>
      <c r="G2787">
        <f>'Lay Out'!E2787</f>
        <v>0</v>
      </c>
      <c r="H2787" s="16" t="str">
        <f ca="1">IF('Lay Out'!A2787&gt;3,CONCATENATE('Lay Out'!A2787,RANDBETWEEN(1,99999)),(""))</f>
        <v/>
      </c>
      <c r="I2787" s="16" t="str">
        <f>IF('Lay Out'!A2787&gt;1,'Lay Out'!B2787,"")</f>
        <v/>
      </c>
      <c r="J2787" s="16" t="str">
        <f t="shared" si="259"/>
        <v/>
      </c>
      <c r="K2787" s="16" t="str">
        <f t="shared" si="260"/>
        <v/>
      </c>
      <c r="L2787" s="16" t="str" cm="1">
        <f t="array" ref="L2787">IF(E2787="","",_xlfn.IFS(E2787=18,40,E2787=16,3,E2787=10,10))</f>
        <v/>
      </c>
      <c r="M2787" s="22" t="str">
        <f>IF(E2787=18,'Lay Out'!D2787,IF(E2787=10,'Lay Out'!D2787,IF(E2787=16,'Lay Out'!D2787,"")))</f>
        <v/>
      </c>
      <c r="N2787" s="16" t="str">
        <f>IF(K2787=1,'Lay Out'!G2787,"")</f>
        <v/>
      </c>
      <c r="O2787" s="23" t="str">
        <f>IF(K2787=1,'Lay Out'!$J$25,"")</f>
        <v/>
      </c>
      <c r="P2787">
        <f t="shared" si="261"/>
        <v>90646</v>
      </c>
      <c r="Q2787" s="16" t="str">
        <f>IF(K2787=1,'Lay Out'!F2787,"")</f>
        <v/>
      </c>
    </row>
    <row r="2788" spans="1:17" ht="14.4">
      <c r="A2788" t="str">
        <f>IF(C2788="no",_xlfn.XLOOKUP(D2788,'BASE BANCOS'!B:B,'BASE BANCOS'!C:C,"",0,1),IF(C2788&gt;2,_xlfn.XLOOKUP(D2788,'BASE BANCOS'!A:A,'BASE BANCOS'!C:C,"",0,1),""))</f>
        <v/>
      </c>
      <c r="B2788" s="16" t="str">
        <f>_xlfn.XLOOKUP(A2788,'BASE BANCOS'!C:C,'BASE BANCOS'!B:B,"",0,1)</f>
        <v/>
      </c>
      <c r="C2788" t="str">
        <f t="shared" si="263"/>
        <v/>
      </c>
      <c r="D2788" s="16">
        <f t="shared" si="262"/>
        <v>0</v>
      </c>
      <c r="E2788" t="str">
        <f t="shared" si="258"/>
        <v/>
      </c>
      <c r="F2788" s="21" t="str">
        <f>IF('Lay Out'!A2788&gt;1,'Lay Out'!C2788,"")</f>
        <v/>
      </c>
      <c r="G2788">
        <f>'Lay Out'!E2788</f>
        <v>0</v>
      </c>
      <c r="H2788" s="16" t="str">
        <f ca="1">IF('Lay Out'!A2788&gt;3,CONCATENATE('Lay Out'!A2788,RANDBETWEEN(1,99999)),(""))</f>
        <v/>
      </c>
      <c r="I2788" s="16" t="str">
        <f>IF('Lay Out'!A2788&gt;1,'Lay Out'!B2788,"")</f>
        <v/>
      </c>
      <c r="J2788" s="16" t="str">
        <f t="shared" si="259"/>
        <v/>
      </c>
      <c r="K2788" s="16" t="str">
        <f t="shared" si="260"/>
        <v/>
      </c>
      <c r="L2788" s="16" t="str" cm="1">
        <f t="array" ref="L2788">IF(E2788="","",_xlfn.IFS(E2788=18,40,E2788=16,3,E2788=10,10))</f>
        <v/>
      </c>
      <c r="M2788" s="22" t="str">
        <f>IF(E2788=18,'Lay Out'!D2788,IF(E2788=10,'Lay Out'!D2788,IF(E2788=16,'Lay Out'!D2788,"")))</f>
        <v/>
      </c>
      <c r="N2788" s="16" t="str">
        <f>IF(K2788=1,'Lay Out'!G2788,"")</f>
        <v/>
      </c>
      <c r="O2788" s="23" t="str">
        <f>IF(K2788=1,'Lay Out'!$J$25,"")</f>
        <v/>
      </c>
      <c r="P2788">
        <f t="shared" si="261"/>
        <v>90646</v>
      </c>
      <c r="Q2788" s="16" t="str">
        <f>IF(K2788=1,'Lay Out'!F2788,"")</f>
        <v/>
      </c>
    </row>
    <row r="2789" spans="1:17" ht="14.4">
      <c r="A2789" t="str">
        <f>IF(C2789="no",_xlfn.XLOOKUP(D2789,'BASE BANCOS'!B:B,'BASE BANCOS'!C:C,"",0,1),IF(C2789&gt;2,_xlfn.XLOOKUP(D2789,'BASE BANCOS'!A:A,'BASE BANCOS'!C:C,"",0,1),""))</f>
        <v/>
      </c>
      <c r="B2789" s="16" t="str">
        <f>_xlfn.XLOOKUP(A2789,'BASE BANCOS'!C:C,'BASE BANCOS'!B:B,"",0,1)</f>
        <v/>
      </c>
      <c r="C2789" t="str">
        <f t="shared" si="263"/>
        <v/>
      </c>
      <c r="D2789" s="16">
        <f t="shared" si="262"/>
        <v>0</v>
      </c>
      <c r="E2789" t="str">
        <f t="shared" si="258"/>
        <v/>
      </c>
      <c r="F2789" s="21" t="str">
        <f>IF('Lay Out'!A2789&gt;1,'Lay Out'!C2789,"")</f>
        <v/>
      </c>
      <c r="G2789">
        <f>'Lay Out'!E2789</f>
        <v>0</v>
      </c>
      <c r="H2789" s="16" t="str">
        <f ca="1">IF('Lay Out'!A2789&gt;3,CONCATENATE('Lay Out'!A2789,RANDBETWEEN(1,99999)),(""))</f>
        <v/>
      </c>
      <c r="I2789" s="16" t="str">
        <f>IF('Lay Out'!A2789&gt;1,'Lay Out'!B2789,"")</f>
        <v/>
      </c>
      <c r="J2789" s="16" t="str">
        <f t="shared" si="259"/>
        <v/>
      </c>
      <c r="K2789" s="16" t="str">
        <f t="shared" si="260"/>
        <v/>
      </c>
      <c r="L2789" s="16" t="str" cm="1">
        <f t="array" ref="L2789">IF(E2789="","",_xlfn.IFS(E2789=18,40,E2789=16,3,E2789=10,10))</f>
        <v/>
      </c>
      <c r="M2789" s="22" t="str">
        <f>IF(E2789=18,'Lay Out'!D2789,IF(E2789=10,'Lay Out'!D2789,IF(E2789=16,'Lay Out'!D2789,"")))</f>
        <v/>
      </c>
      <c r="N2789" s="16" t="str">
        <f>IF(K2789=1,'Lay Out'!G2789,"")</f>
        <v/>
      </c>
      <c r="O2789" s="23" t="str">
        <f>IF(K2789=1,'Lay Out'!$J$25,"")</f>
        <v/>
      </c>
      <c r="P2789">
        <f t="shared" si="261"/>
        <v>90646</v>
      </c>
      <c r="Q2789" s="16" t="str">
        <f>IF(K2789=1,'Lay Out'!F2789,"")</f>
        <v/>
      </c>
    </row>
    <row r="2790" spans="1:17" ht="14.4">
      <c r="A2790" t="str">
        <f>IF(C2790="no",_xlfn.XLOOKUP(D2790,'BASE BANCOS'!B:B,'BASE BANCOS'!C:C,"",0,1),IF(C2790&gt;2,_xlfn.XLOOKUP(D2790,'BASE BANCOS'!A:A,'BASE BANCOS'!C:C,"",0,1),""))</f>
        <v/>
      </c>
      <c r="B2790" s="16" t="str">
        <f>_xlfn.XLOOKUP(A2790,'BASE BANCOS'!C:C,'BASE BANCOS'!B:B,"",0,1)</f>
        <v/>
      </c>
      <c r="C2790" t="str">
        <f t="shared" si="263"/>
        <v/>
      </c>
      <c r="D2790" s="16">
        <f t="shared" si="262"/>
        <v>0</v>
      </c>
      <c r="E2790" t="str">
        <f t="shared" si="258"/>
        <v/>
      </c>
      <c r="F2790" s="21" t="str">
        <f>IF('Lay Out'!A2790&gt;1,'Lay Out'!C2790,"")</f>
        <v/>
      </c>
      <c r="G2790">
        <f>'Lay Out'!E2790</f>
        <v>0</v>
      </c>
      <c r="H2790" s="16" t="str">
        <f ca="1">IF('Lay Out'!A2790&gt;3,CONCATENATE('Lay Out'!A2790,RANDBETWEEN(1,99999)),(""))</f>
        <v/>
      </c>
      <c r="I2790" s="16" t="str">
        <f>IF('Lay Out'!A2790&gt;1,'Lay Out'!B2790,"")</f>
        <v/>
      </c>
      <c r="J2790" s="16" t="str">
        <f t="shared" si="259"/>
        <v/>
      </c>
      <c r="K2790" s="16" t="str">
        <f t="shared" si="260"/>
        <v/>
      </c>
      <c r="L2790" s="16" t="str" cm="1">
        <f t="array" ref="L2790">IF(E2790="","",_xlfn.IFS(E2790=18,40,E2790=16,3,E2790=10,10))</f>
        <v/>
      </c>
      <c r="M2790" s="22" t="str">
        <f>IF(E2790=18,'Lay Out'!D2790,IF(E2790=10,'Lay Out'!D2790,IF(E2790=16,'Lay Out'!D2790,"")))</f>
        <v/>
      </c>
      <c r="N2790" s="16" t="str">
        <f>IF(K2790=1,'Lay Out'!G2790,"")</f>
        <v/>
      </c>
      <c r="O2790" s="23" t="str">
        <f>IF(K2790=1,'Lay Out'!$J$25,"")</f>
        <v/>
      </c>
      <c r="P2790">
        <f t="shared" si="261"/>
        <v>90646</v>
      </c>
      <c r="Q2790" s="16" t="str">
        <f>IF(K2790=1,'Lay Out'!F2790,"")</f>
        <v/>
      </c>
    </row>
    <row r="2791" spans="1:17" ht="14.4">
      <c r="A2791" t="str">
        <f>IF(C2791="no",_xlfn.XLOOKUP(D2791,'BASE BANCOS'!B:B,'BASE BANCOS'!C:C,"",0,1),IF(C2791&gt;2,_xlfn.XLOOKUP(D2791,'BASE BANCOS'!A:A,'BASE BANCOS'!C:C,"",0,1),""))</f>
        <v/>
      </c>
      <c r="B2791" s="16" t="str">
        <f>_xlfn.XLOOKUP(A2791,'BASE BANCOS'!C:C,'BASE BANCOS'!B:B,"",0,1)</f>
        <v/>
      </c>
      <c r="C2791" t="str">
        <f t="shared" si="263"/>
        <v/>
      </c>
      <c r="D2791" s="16">
        <f t="shared" si="262"/>
        <v>0</v>
      </c>
      <c r="E2791" t="str">
        <f t="shared" si="258"/>
        <v/>
      </c>
      <c r="F2791" s="21" t="str">
        <f>IF('Lay Out'!A2791&gt;1,'Lay Out'!C2791,"")</f>
        <v/>
      </c>
      <c r="G2791">
        <f>'Lay Out'!E2791</f>
        <v>0</v>
      </c>
      <c r="H2791" s="16" t="str">
        <f ca="1">IF('Lay Out'!A2791&gt;3,CONCATENATE('Lay Out'!A2791,RANDBETWEEN(1,99999)),(""))</f>
        <v/>
      </c>
      <c r="I2791" s="16" t="str">
        <f>IF('Lay Out'!A2791&gt;1,'Lay Out'!B2791,"")</f>
        <v/>
      </c>
      <c r="J2791" s="16" t="str">
        <f t="shared" si="259"/>
        <v/>
      </c>
      <c r="K2791" s="16" t="str">
        <f t="shared" si="260"/>
        <v/>
      </c>
      <c r="L2791" s="16" t="str" cm="1">
        <f t="array" ref="L2791">IF(E2791="","",_xlfn.IFS(E2791=18,40,E2791=16,3,E2791=10,10))</f>
        <v/>
      </c>
      <c r="M2791" s="22" t="str">
        <f>IF(E2791=18,'Lay Out'!D2791,IF(E2791=10,'Lay Out'!D2791,IF(E2791=16,'Lay Out'!D2791,"")))</f>
        <v/>
      </c>
      <c r="N2791" s="16" t="str">
        <f>IF(K2791=1,'Lay Out'!G2791,"")</f>
        <v/>
      </c>
      <c r="O2791" s="23" t="str">
        <f>IF(K2791=1,'Lay Out'!$J$25,"")</f>
        <v/>
      </c>
      <c r="P2791">
        <f t="shared" si="261"/>
        <v>90646</v>
      </c>
      <c r="Q2791" s="16" t="str">
        <f>IF(K2791=1,'Lay Out'!F2791,"")</f>
        <v/>
      </c>
    </row>
    <row r="2792" spans="1:17" ht="14.4">
      <c r="A2792" t="str">
        <f>IF(C2792="no",_xlfn.XLOOKUP(D2792,'BASE BANCOS'!B:B,'BASE BANCOS'!C:C,"",0,1),IF(C2792&gt;2,_xlfn.XLOOKUP(D2792,'BASE BANCOS'!A:A,'BASE BANCOS'!C:C,"",0,1),""))</f>
        <v/>
      </c>
      <c r="B2792" s="16" t="str">
        <f>_xlfn.XLOOKUP(A2792,'BASE BANCOS'!C:C,'BASE BANCOS'!B:B,"",0,1)</f>
        <v/>
      </c>
      <c r="C2792" t="str">
        <f t="shared" si="263"/>
        <v/>
      </c>
      <c r="D2792" s="16">
        <f t="shared" si="262"/>
        <v>0</v>
      </c>
      <c r="E2792" t="str">
        <f t="shared" si="258"/>
        <v/>
      </c>
      <c r="F2792" s="21" t="str">
        <f>IF('Lay Out'!A2792&gt;1,'Lay Out'!C2792,"")</f>
        <v/>
      </c>
      <c r="G2792">
        <f>'Lay Out'!E2792</f>
        <v>0</v>
      </c>
      <c r="H2792" s="16" t="str">
        <f ca="1">IF('Lay Out'!A2792&gt;3,CONCATENATE('Lay Out'!A2792,RANDBETWEEN(1,99999)),(""))</f>
        <v/>
      </c>
      <c r="I2792" s="16" t="str">
        <f>IF('Lay Out'!A2792&gt;1,'Lay Out'!B2792,"")</f>
        <v/>
      </c>
      <c r="J2792" s="16" t="str">
        <f t="shared" si="259"/>
        <v/>
      </c>
      <c r="K2792" s="16" t="str">
        <f t="shared" si="260"/>
        <v/>
      </c>
      <c r="L2792" s="16" t="str" cm="1">
        <f t="array" ref="L2792">IF(E2792="","",_xlfn.IFS(E2792=18,40,E2792=16,3,E2792=10,10))</f>
        <v/>
      </c>
      <c r="M2792" s="22" t="str">
        <f>IF(E2792=18,'Lay Out'!D2792,IF(E2792=10,'Lay Out'!D2792,IF(E2792=16,'Lay Out'!D2792,"")))</f>
        <v/>
      </c>
      <c r="N2792" s="16" t="str">
        <f>IF(K2792=1,'Lay Out'!G2792,"")</f>
        <v/>
      </c>
      <c r="O2792" s="23" t="str">
        <f>IF(K2792=1,'Lay Out'!$J$25,"")</f>
        <v/>
      </c>
      <c r="P2792">
        <f t="shared" si="261"/>
        <v>90646</v>
      </c>
      <c r="Q2792" s="16" t="str">
        <f>IF(K2792=1,'Lay Out'!F2792,"")</f>
        <v/>
      </c>
    </row>
    <row r="2793" spans="1:17" ht="14.4">
      <c r="A2793" t="str">
        <f>IF(C2793="no",_xlfn.XLOOKUP(D2793,'BASE BANCOS'!B:B,'BASE BANCOS'!C:C,"",0,1),IF(C2793&gt;2,_xlfn.XLOOKUP(D2793,'BASE BANCOS'!A:A,'BASE BANCOS'!C:C,"",0,1),""))</f>
        <v/>
      </c>
      <c r="B2793" s="16" t="str">
        <f>_xlfn.XLOOKUP(A2793,'BASE BANCOS'!C:C,'BASE BANCOS'!B:B,"",0,1)</f>
        <v/>
      </c>
      <c r="C2793" t="str">
        <f t="shared" si="263"/>
        <v/>
      </c>
      <c r="D2793" s="16">
        <f t="shared" si="262"/>
        <v>0</v>
      </c>
      <c r="E2793" t="str">
        <f t="shared" si="258"/>
        <v/>
      </c>
      <c r="F2793" s="21" t="str">
        <f>IF('Lay Out'!A2793&gt;1,'Lay Out'!C2793,"")</f>
        <v/>
      </c>
      <c r="G2793">
        <f>'Lay Out'!E2793</f>
        <v>0</v>
      </c>
      <c r="H2793" s="16" t="str">
        <f ca="1">IF('Lay Out'!A2793&gt;3,CONCATENATE('Lay Out'!A2793,RANDBETWEEN(1,99999)),(""))</f>
        <v/>
      </c>
      <c r="I2793" s="16" t="str">
        <f>IF('Lay Out'!A2793&gt;1,'Lay Out'!B2793,"")</f>
        <v/>
      </c>
      <c r="J2793" s="16" t="str">
        <f t="shared" si="259"/>
        <v/>
      </c>
      <c r="K2793" s="16" t="str">
        <f t="shared" si="260"/>
        <v/>
      </c>
      <c r="L2793" s="16" t="str" cm="1">
        <f t="array" ref="L2793">IF(E2793="","",_xlfn.IFS(E2793=18,40,E2793=16,3,E2793=10,10))</f>
        <v/>
      </c>
      <c r="M2793" s="22" t="str">
        <f>IF(E2793=18,'Lay Out'!D2793,IF(E2793=10,'Lay Out'!D2793,IF(E2793=16,'Lay Out'!D2793,"")))</f>
        <v/>
      </c>
      <c r="N2793" s="16" t="str">
        <f>IF(K2793=1,'Lay Out'!G2793,"")</f>
        <v/>
      </c>
      <c r="O2793" s="23" t="str">
        <f>IF(K2793=1,'Lay Out'!$J$25,"")</f>
        <v/>
      </c>
      <c r="P2793">
        <f t="shared" si="261"/>
        <v>90646</v>
      </c>
      <c r="Q2793" s="16" t="str">
        <f>IF(K2793=1,'Lay Out'!F2793,"")</f>
        <v/>
      </c>
    </row>
    <row r="2794" spans="1:17" ht="14.4">
      <c r="A2794" t="str">
        <f>IF(C2794="no",_xlfn.XLOOKUP(D2794,'BASE BANCOS'!B:B,'BASE BANCOS'!C:C,"",0,1),IF(C2794&gt;2,_xlfn.XLOOKUP(D2794,'BASE BANCOS'!A:A,'BASE BANCOS'!C:C,"",0,1),""))</f>
        <v/>
      </c>
      <c r="B2794" s="16" t="str">
        <f>_xlfn.XLOOKUP(A2794,'BASE BANCOS'!C:C,'BASE BANCOS'!B:B,"",0,1)</f>
        <v/>
      </c>
      <c r="C2794" t="str">
        <f t="shared" si="263"/>
        <v/>
      </c>
      <c r="D2794" s="16">
        <f t="shared" si="262"/>
        <v>0</v>
      </c>
      <c r="E2794" t="str">
        <f t="shared" si="258"/>
        <v/>
      </c>
      <c r="F2794" s="21" t="str">
        <f>IF('Lay Out'!A2794&gt;1,'Lay Out'!C2794,"")</f>
        <v/>
      </c>
      <c r="G2794">
        <f>'Lay Out'!E2794</f>
        <v>0</v>
      </c>
      <c r="H2794" s="16" t="str">
        <f ca="1">IF('Lay Out'!A2794&gt;3,CONCATENATE('Lay Out'!A2794,RANDBETWEEN(1,99999)),(""))</f>
        <v/>
      </c>
      <c r="I2794" s="16" t="str">
        <f>IF('Lay Out'!A2794&gt;1,'Lay Out'!B2794,"")</f>
        <v/>
      </c>
      <c r="J2794" s="16" t="str">
        <f t="shared" si="259"/>
        <v/>
      </c>
      <c r="K2794" s="16" t="str">
        <f t="shared" si="260"/>
        <v/>
      </c>
      <c r="L2794" s="16" t="str" cm="1">
        <f t="array" ref="L2794">IF(E2794="","",_xlfn.IFS(E2794=18,40,E2794=16,3,E2794=10,10))</f>
        <v/>
      </c>
      <c r="M2794" s="22" t="str">
        <f>IF(E2794=18,'Lay Out'!D2794,IF(E2794=10,'Lay Out'!D2794,IF(E2794=16,'Lay Out'!D2794,"")))</f>
        <v/>
      </c>
      <c r="N2794" s="16" t="str">
        <f>IF(K2794=1,'Lay Out'!G2794,"")</f>
        <v/>
      </c>
      <c r="O2794" s="23" t="str">
        <f>IF(K2794=1,'Lay Out'!$J$25,"")</f>
        <v/>
      </c>
      <c r="P2794">
        <f t="shared" si="261"/>
        <v>90646</v>
      </c>
      <c r="Q2794" s="16" t="str">
        <f>IF(K2794=1,'Lay Out'!F2794,"")</f>
        <v/>
      </c>
    </row>
    <row r="2795" spans="1:17" ht="14.4">
      <c r="A2795" t="str">
        <f>IF(C2795="no",_xlfn.XLOOKUP(D2795,'BASE BANCOS'!B:B,'BASE BANCOS'!C:C,"",0,1),IF(C2795&gt;2,_xlfn.XLOOKUP(D2795,'BASE BANCOS'!A:A,'BASE BANCOS'!C:C,"",0,1),""))</f>
        <v/>
      </c>
      <c r="B2795" s="16" t="str">
        <f>_xlfn.XLOOKUP(A2795,'BASE BANCOS'!C:C,'BASE BANCOS'!B:B,"",0,1)</f>
        <v/>
      </c>
      <c r="C2795" t="str">
        <f t="shared" si="263"/>
        <v/>
      </c>
      <c r="D2795" s="16">
        <f t="shared" si="262"/>
        <v>0</v>
      </c>
      <c r="E2795" t="str">
        <f t="shared" si="258"/>
        <v/>
      </c>
      <c r="F2795" s="21" t="str">
        <f>IF('Lay Out'!A2795&gt;1,'Lay Out'!C2795,"")</f>
        <v/>
      </c>
      <c r="G2795">
        <f>'Lay Out'!E2795</f>
        <v>0</v>
      </c>
      <c r="H2795" s="16" t="str">
        <f ca="1">IF('Lay Out'!A2795&gt;3,CONCATENATE('Lay Out'!A2795,RANDBETWEEN(1,99999)),(""))</f>
        <v/>
      </c>
      <c r="I2795" s="16" t="str">
        <f>IF('Lay Out'!A2795&gt;1,'Lay Out'!B2795,"")</f>
        <v/>
      </c>
      <c r="J2795" s="16" t="str">
        <f t="shared" si="259"/>
        <v/>
      </c>
      <c r="K2795" s="16" t="str">
        <f t="shared" si="260"/>
        <v/>
      </c>
      <c r="L2795" s="16" t="str" cm="1">
        <f t="array" ref="L2795">IF(E2795="","",_xlfn.IFS(E2795=18,40,E2795=16,3,E2795=10,10))</f>
        <v/>
      </c>
      <c r="M2795" s="22" t="str">
        <f>IF(E2795=18,'Lay Out'!D2795,IF(E2795=10,'Lay Out'!D2795,IF(E2795=16,'Lay Out'!D2795,"")))</f>
        <v/>
      </c>
      <c r="N2795" s="16" t="str">
        <f>IF(K2795=1,'Lay Out'!G2795,"")</f>
        <v/>
      </c>
      <c r="O2795" s="23" t="str">
        <f>IF(K2795=1,'Lay Out'!$J$25,"")</f>
        <v/>
      </c>
      <c r="P2795">
        <f t="shared" si="261"/>
        <v>90646</v>
      </c>
      <c r="Q2795" s="16" t="str">
        <f>IF(K2795=1,'Lay Out'!F2795,"")</f>
        <v/>
      </c>
    </row>
    <row r="2796" spans="1:17" ht="14.4">
      <c r="A2796" t="str">
        <f>IF(C2796="no",_xlfn.XLOOKUP(D2796,'BASE BANCOS'!B:B,'BASE BANCOS'!C:C,"",0,1),IF(C2796&gt;2,_xlfn.XLOOKUP(D2796,'BASE BANCOS'!A:A,'BASE BANCOS'!C:C,"",0,1),""))</f>
        <v/>
      </c>
      <c r="B2796" s="16" t="str">
        <f>_xlfn.XLOOKUP(A2796,'BASE BANCOS'!C:C,'BASE BANCOS'!B:B,"",0,1)</f>
        <v/>
      </c>
      <c r="C2796" t="str">
        <f t="shared" si="263"/>
        <v/>
      </c>
      <c r="D2796" s="16">
        <f t="shared" si="262"/>
        <v>0</v>
      </c>
      <c r="E2796" t="str">
        <f t="shared" si="258"/>
        <v/>
      </c>
      <c r="F2796" s="21" t="str">
        <f>IF('Lay Out'!A2796&gt;1,'Lay Out'!C2796,"")</f>
        <v/>
      </c>
      <c r="G2796">
        <f>'Lay Out'!E2796</f>
        <v>0</v>
      </c>
      <c r="H2796" s="16" t="str">
        <f ca="1">IF('Lay Out'!A2796&gt;3,CONCATENATE('Lay Out'!A2796,RANDBETWEEN(1,99999)),(""))</f>
        <v/>
      </c>
      <c r="I2796" s="16" t="str">
        <f>IF('Lay Out'!A2796&gt;1,'Lay Out'!B2796,"")</f>
        <v/>
      </c>
      <c r="J2796" s="16" t="str">
        <f t="shared" si="259"/>
        <v/>
      </c>
      <c r="K2796" s="16" t="str">
        <f t="shared" si="260"/>
        <v/>
      </c>
      <c r="L2796" s="16" t="str" cm="1">
        <f t="array" ref="L2796">IF(E2796="","",_xlfn.IFS(E2796=18,40,E2796=16,3,E2796=10,10))</f>
        <v/>
      </c>
      <c r="M2796" s="22" t="str">
        <f>IF(E2796=18,'Lay Out'!D2796,IF(E2796=10,'Lay Out'!D2796,IF(E2796=16,'Lay Out'!D2796,"")))</f>
        <v/>
      </c>
      <c r="N2796" s="16" t="str">
        <f>IF(K2796=1,'Lay Out'!G2796,"")</f>
        <v/>
      </c>
      <c r="O2796" s="23" t="str">
        <f>IF(K2796=1,'Lay Out'!$J$25,"")</f>
        <v/>
      </c>
      <c r="P2796">
        <f t="shared" si="261"/>
        <v>90646</v>
      </c>
      <c r="Q2796" s="16" t="str">
        <f>IF(K2796=1,'Lay Out'!F2796,"")</f>
        <v/>
      </c>
    </row>
    <row r="2797" spans="1:17" ht="14.4">
      <c r="A2797" t="str">
        <f>IF(C2797="no",_xlfn.XLOOKUP(D2797,'BASE BANCOS'!B:B,'BASE BANCOS'!C:C,"",0,1),IF(C2797&gt;2,_xlfn.XLOOKUP(D2797,'BASE BANCOS'!A:A,'BASE BANCOS'!C:C,"",0,1),""))</f>
        <v/>
      </c>
      <c r="B2797" s="16" t="str">
        <f>_xlfn.XLOOKUP(A2797,'BASE BANCOS'!C:C,'BASE BANCOS'!B:B,"",0,1)</f>
        <v/>
      </c>
      <c r="C2797" t="str">
        <f t="shared" si="263"/>
        <v/>
      </c>
      <c r="D2797" s="16">
        <f t="shared" si="262"/>
        <v>0</v>
      </c>
      <c r="E2797" t="str">
        <f t="shared" si="258"/>
        <v/>
      </c>
      <c r="F2797" s="21" t="str">
        <f>IF('Lay Out'!A2797&gt;1,'Lay Out'!C2797,"")</f>
        <v/>
      </c>
      <c r="G2797">
        <f>'Lay Out'!E2797</f>
        <v>0</v>
      </c>
      <c r="H2797" s="16" t="str">
        <f ca="1">IF('Lay Out'!A2797&gt;3,CONCATENATE('Lay Out'!A2797,RANDBETWEEN(1,99999)),(""))</f>
        <v/>
      </c>
      <c r="I2797" s="16" t="str">
        <f>IF('Lay Out'!A2797&gt;1,'Lay Out'!B2797,"")</f>
        <v/>
      </c>
      <c r="J2797" s="16" t="str">
        <f t="shared" si="259"/>
        <v/>
      </c>
      <c r="K2797" s="16" t="str">
        <f t="shared" si="260"/>
        <v/>
      </c>
      <c r="L2797" s="16" t="str" cm="1">
        <f t="array" ref="L2797">IF(E2797="","",_xlfn.IFS(E2797=18,40,E2797=16,3,E2797=10,10))</f>
        <v/>
      </c>
      <c r="M2797" s="22" t="str">
        <f>IF(E2797=18,'Lay Out'!D2797,IF(E2797=10,'Lay Out'!D2797,IF(E2797=16,'Lay Out'!D2797,"")))</f>
        <v/>
      </c>
      <c r="N2797" s="16" t="str">
        <f>IF(K2797=1,'Lay Out'!G2797,"")</f>
        <v/>
      </c>
      <c r="O2797" s="23" t="str">
        <f>IF(K2797=1,'Lay Out'!$J$25,"")</f>
        <v/>
      </c>
      <c r="P2797">
        <f t="shared" si="261"/>
        <v>90646</v>
      </c>
      <c r="Q2797" s="16" t="str">
        <f>IF(K2797=1,'Lay Out'!F2797,"")</f>
        <v/>
      </c>
    </row>
    <row r="2798" spans="1:17" ht="14.4">
      <c r="A2798" t="str">
        <f>IF(C2798="no",_xlfn.XLOOKUP(D2798,'BASE BANCOS'!B:B,'BASE BANCOS'!C:C,"",0,1),IF(C2798&gt;2,_xlfn.XLOOKUP(D2798,'BASE BANCOS'!A:A,'BASE BANCOS'!C:C,"",0,1),""))</f>
        <v/>
      </c>
      <c r="B2798" s="16" t="str">
        <f>_xlfn.XLOOKUP(A2798,'BASE BANCOS'!C:C,'BASE BANCOS'!B:B,"",0,1)</f>
        <v/>
      </c>
      <c r="C2798" t="str">
        <f t="shared" si="263"/>
        <v/>
      </c>
      <c r="D2798" s="16">
        <f t="shared" si="262"/>
        <v>0</v>
      </c>
      <c r="E2798" t="str">
        <f t="shared" si="258"/>
        <v/>
      </c>
      <c r="F2798" s="21" t="str">
        <f>IF('Lay Out'!A2798&gt;1,'Lay Out'!C2798,"")</f>
        <v/>
      </c>
      <c r="G2798">
        <f>'Lay Out'!E2798</f>
        <v>0</v>
      </c>
      <c r="H2798" s="16" t="str">
        <f ca="1">IF('Lay Out'!A2798&gt;3,CONCATENATE('Lay Out'!A2798,RANDBETWEEN(1,99999)),(""))</f>
        <v/>
      </c>
      <c r="I2798" s="16" t="str">
        <f>IF('Lay Out'!A2798&gt;1,'Lay Out'!B2798,"")</f>
        <v/>
      </c>
      <c r="J2798" s="16" t="str">
        <f t="shared" si="259"/>
        <v/>
      </c>
      <c r="K2798" s="16" t="str">
        <f t="shared" si="260"/>
        <v/>
      </c>
      <c r="L2798" s="16" t="str" cm="1">
        <f t="array" ref="L2798">IF(E2798="","",_xlfn.IFS(E2798=18,40,E2798=16,3,E2798=10,10))</f>
        <v/>
      </c>
      <c r="M2798" s="22" t="str">
        <f>IF(E2798=18,'Lay Out'!D2798,IF(E2798=10,'Lay Out'!D2798,IF(E2798=16,'Lay Out'!D2798,"")))</f>
        <v/>
      </c>
      <c r="N2798" s="16" t="str">
        <f>IF(K2798=1,'Lay Out'!G2798,"")</f>
        <v/>
      </c>
      <c r="O2798" s="23" t="str">
        <f>IF(K2798=1,'Lay Out'!$J$25,"")</f>
        <v/>
      </c>
      <c r="P2798">
        <f t="shared" si="261"/>
        <v>90646</v>
      </c>
      <c r="Q2798" s="16" t="str">
        <f>IF(K2798=1,'Lay Out'!F2798,"")</f>
        <v/>
      </c>
    </row>
    <row r="2799" spans="1:17" ht="14.4">
      <c r="A2799" t="str">
        <f>IF(C2799="no",_xlfn.XLOOKUP(D2799,'BASE BANCOS'!B:B,'BASE BANCOS'!C:C,"",0,1),IF(C2799&gt;2,_xlfn.XLOOKUP(D2799,'BASE BANCOS'!A:A,'BASE BANCOS'!C:C,"",0,1),""))</f>
        <v/>
      </c>
      <c r="B2799" s="16" t="str">
        <f>_xlfn.XLOOKUP(A2799,'BASE BANCOS'!C:C,'BASE BANCOS'!B:B,"",0,1)</f>
        <v/>
      </c>
      <c r="C2799" t="str">
        <f t="shared" si="263"/>
        <v/>
      </c>
      <c r="D2799" s="16">
        <f t="shared" si="262"/>
        <v>0</v>
      </c>
      <c r="E2799" t="str">
        <f t="shared" si="258"/>
        <v/>
      </c>
      <c r="F2799" s="21" t="str">
        <f>IF('Lay Out'!A2799&gt;1,'Lay Out'!C2799,"")</f>
        <v/>
      </c>
      <c r="G2799">
        <f>'Lay Out'!E2799</f>
        <v>0</v>
      </c>
      <c r="H2799" s="16" t="str">
        <f ca="1">IF('Lay Out'!A2799&gt;3,CONCATENATE('Lay Out'!A2799,RANDBETWEEN(1,99999)),(""))</f>
        <v/>
      </c>
      <c r="I2799" s="16" t="str">
        <f>IF('Lay Out'!A2799&gt;1,'Lay Out'!B2799,"")</f>
        <v/>
      </c>
      <c r="J2799" s="16" t="str">
        <f t="shared" si="259"/>
        <v/>
      </c>
      <c r="K2799" s="16" t="str">
        <f t="shared" si="260"/>
        <v/>
      </c>
      <c r="L2799" s="16" t="str" cm="1">
        <f t="array" ref="L2799">IF(E2799="","",_xlfn.IFS(E2799=18,40,E2799=16,3,E2799=10,10))</f>
        <v/>
      </c>
      <c r="M2799" s="22" t="str">
        <f>IF(E2799=18,'Lay Out'!D2799,IF(E2799=10,'Lay Out'!D2799,IF(E2799=16,'Lay Out'!D2799,"")))</f>
        <v/>
      </c>
      <c r="N2799" s="16" t="str">
        <f>IF(K2799=1,'Lay Out'!G2799,"")</f>
        <v/>
      </c>
      <c r="O2799" s="23" t="str">
        <f>IF(K2799=1,'Lay Out'!$J$25,"")</f>
        <v/>
      </c>
      <c r="P2799">
        <f t="shared" si="261"/>
        <v>90646</v>
      </c>
      <c r="Q2799" s="16" t="str">
        <f>IF(K2799=1,'Lay Out'!F2799,"")</f>
        <v/>
      </c>
    </row>
    <row r="2800" spans="1:17" ht="14.4">
      <c r="A2800" t="str">
        <f>IF(C2800="no",_xlfn.XLOOKUP(D2800,'BASE BANCOS'!B:B,'BASE BANCOS'!C:C,"",0,1),IF(C2800&gt;2,_xlfn.XLOOKUP(D2800,'BASE BANCOS'!A:A,'BASE BANCOS'!C:C,"",0,1),""))</f>
        <v/>
      </c>
      <c r="B2800" s="16" t="str">
        <f>_xlfn.XLOOKUP(A2800,'BASE BANCOS'!C:C,'BASE BANCOS'!B:B,"",0,1)</f>
        <v/>
      </c>
      <c r="C2800" t="str">
        <f t="shared" si="263"/>
        <v/>
      </c>
      <c r="D2800" s="16">
        <f t="shared" si="262"/>
        <v>0</v>
      </c>
      <c r="E2800" t="str">
        <f t="shared" si="258"/>
        <v/>
      </c>
      <c r="F2800" s="21" t="str">
        <f>IF('Lay Out'!A2800&gt;1,'Lay Out'!C2800,"")</f>
        <v/>
      </c>
      <c r="G2800">
        <f>'Lay Out'!E2800</f>
        <v>0</v>
      </c>
      <c r="H2800" s="16" t="str">
        <f ca="1">IF('Lay Out'!A2800&gt;3,CONCATENATE('Lay Out'!A2800,RANDBETWEEN(1,99999)),(""))</f>
        <v/>
      </c>
      <c r="I2800" s="16" t="str">
        <f>IF('Lay Out'!A2800&gt;1,'Lay Out'!B2800,"")</f>
        <v/>
      </c>
      <c r="J2800" s="16" t="str">
        <f t="shared" si="259"/>
        <v/>
      </c>
      <c r="K2800" s="16" t="str">
        <f t="shared" si="260"/>
        <v/>
      </c>
      <c r="L2800" s="16" t="str" cm="1">
        <f t="array" ref="L2800">IF(E2800="","",_xlfn.IFS(E2800=18,40,E2800=16,3,E2800=10,10))</f>
        <v/>
      </c>
      <c r="M2800" s="22" t="str">
        <f>IF(E2800=18,'Lay Out'!D2800,IF(E2800=10,'Lay Out'!D2800,IF(E2800=16,'Lay Out'!D2800,"")))</f>
        <v/>
      </c>
      <c r="N2800" s="16" t="str">
        <f>IF(K2800=1,'Lay Out'!G2800,"")</f>
        <v/>
      </c>
      <c r="O2800" s="23" t="str">
        <f>IF(K2800=1,'Lay Out'!$J$25,"")</f>
        <v/>
      </c>
      <c r="P2800">
        <f t="shared" si="261"/>
        <v>90646</v>
      </c>
      <c r="Q2800" s="16" t="str">
        <f>IF(K2800=1,'Lay Out'!F2800,"")</f>
        <v/>
      </c>
    </row>
    <row r="2801" spans="1:17" ht="14.4">
      <c r="A2801" t="str">
        <f>IF(C2801="no",_xlfn.XLOOKUP(D2801,'BASE BANCOS'!B:B,'BASE BANCOS'!C:C,"",0,1),IF(C2801&gt;2,_xlfn.XLOOKUP(D2801,'BASE BANCOS'!A:A,'BASE BANCOS'!C:C,"",0,1),""))</f>
        <v/>
      </c>
      <c r="B2801" s="16" t="str">
        <f>_xlfn.XLOOKUP(A2801,'BASE BANCOS'!C:C,'BASE BANCOS'!B:B,"",0,1)</f>
        <v/>
      </c>
      <c r="C2801" t="str">
        <f t="shared" si="263"/>
        <v/>
      </c>
      <c r="D2801" s="16">
        <f t="shared" si="262"/>
        <v>0</v>
      </c>
      <c r="E2801" t="str">
        <f t="shared" si="258"/>
        <v/>
      </c>
      <c r="F2801" s="21" t="str">
        <f>IF('Lay Out'!A2801&gt;1,'Lay Out'!C2801,"")</f>
        <v/>
      </c>
      <c r="G2801">
        <f>'Lay Out'!E2801</f>
        <v>0</v>
      </c>
      <c r="H2801" s="16" t="str">
        <f ca="1">IF('Lay Out'!A2801&gt;3,CONCATENATE('Lay Out'!A2801,RANDBETWEEN(1,99999)),(""))</f>
        <v/>
      </c>
      <c r="I2801" s="16" t="str">
        <f>IF('Lay Out'!A2801&gt;1,'Lay Out'!B2801,"")</f>
        <v/>
      </c>
      <c r="J2801" s="16" t="str">
        <f t="shared" si="259"/>
        <v/>
      </c>
      <c r="K2801" s="16" t="str">
        <f t="shared" si="260"/>
        <v/>
      </c>
      <c r="L2801" s="16" t="str" cm="1">
        <f t="array" ref="L2801">IF(E2801="","",_xlfn.IFS(E2801=18,40,E2801=16,3,E2801=10,10))</f>
        <v/>
      </c>
      <c r="M2801" s="22" t="str">
        <f>IF(E2801=18,'Lay Out'!D2801,IF(E2801=10,'Lay Out'!D2801,IF(E2801=16,'Lay Out'!D2801,"")))</f>
        <v/>
      </c>
      <c r="N2801" s="16" t="str">
        <f>IF(K2801=1,'Lay Out'!G2801,"")</f>
        <v/>
      </c>
      <c r="O2801" s="23" t="str">
        <f>IF(K2801=1,'Lay Out'!$J$25,"")</f>
        <v/>
      </c>
      <c r="P2801">
        <f t="shared" si="261"/>
        <v>90646</v>
      </c>
      <c r="Q2801" s="16" t="str">
        <f>IF(K2801=1,'Lay Out'!F2801,"")</f>
        <v/>
      </c>
    </row>
    <row r="2802" spans="1:17" ht="14.4">
      <c r="A2802" t="str">
        <f>IF(C2802="no",_xlfn.XLOOKUP(D2802,'BASE BANCOS'!B:B,'BASE BANCOS'!C:C,"",0,1),IF(C2802&gt;2,_xlfn.XLOOKUP(D2802,'BASE BANCOS'!A:A,'BASE BANCOS'!C:C,"",0,1),""))</f>
        <v/>
      </c>
      <c r="B2802" s="16" t="str">
        <f>_xlfn.XLOOKUP(A2802,'BASE BANCOS'!C:C,'BASE BANCOS'!B:B,"",0,1)</f>
        <v/>
      </c>
      <c r="C2802" t="str">
        <f t="shared" si="263"/>
        <v/>
      </c>
      <c r="D2802" s="16">
        <f t="shared" si="262"/>
        <v>0</v>
      </c>
      <c r="E2802" t="str">
        <f t="shared" si="258"/>
        <v/>
      </c>
      <c r="F2802" s="21" t="str">
        <f>IF('Lay Out'!A2802&gt;1,'Lay Out'!C2802,"")</f>
        <v/>
      </c>
      <c r="G2802">
        <f>'Lay Out'!E2802</f>
        <v>0</v>
      </c>
      <c r="H2802" s="16" t="str">
        <f ca="1">IF('Lay Out'!A2802&gt;3,CONCATENATE('Lay Out'!A2802,RANDBETWEEN(1,99999)),(""))</f>
        <v/>
      </c>
      <c r="I2802" s="16" t="str">
        <f>IF('Lay Out'!A2802&gt;1,'Lay Out'!B2802,"")</f>
        <v/>
      </c>
      <c r="J2802" s="16" t="str">
        <f t="shared" si="259"/>
        <v/>
      </c>
      <c r="K2802" s="16" t="str">
        <f t="shared" si="260"/>
        <v/>
      </c>
      <c r="L2802" s="16" t="str" cm="1">
        <f t="array" ref="L2802">IF(E2802="","",_xlfn.IFS(E2802=18,40,E2802=16,3,E2802=10,10))</f>
        <v/>
      </c>
      <c r="M2802" s="22" t="str">
        <f>IF(E2802=18,'Lay Out'!D2802,IF(E2802=10,'Lay Out'!D2802,IF(E2802=16,'Lay Out'!D2802,"")))</f>
        <v/>
      </c>
      <c r="N2802" s="16" t="str">
        <f>IF(K2802=1,'Lay Out'!G2802,"")</f>
        <v/>
      </c>
      <c r="O2802" s="23" t="str">
        <f>IF(K2802=1,'Lay Out'!$J$25,"")</f>
        <v/>
      </c>
      <c r="P2802">
        <f t="shared" si="261"/>
        <v>90646</v>
      </c>
      <c r="Q2802" s="16" t="str">
        <f>IF(K2802=1,'Lay Out'!F2802,"")</f>
        <v/>
      </c>
    </row>
    <row r="2803" spans="1:17" ht="14.4">
      <c r="A2803" t="str">
        <f>IF(C2803="no",_xlfn.XLOOKUP(D2803,'BASE BANCOS'!B:B,'BASE BANCOS'!C:C,"",0,1),IF(C2803&gt;2,_xlfn.XLOOKUP(D2803,'BASE BANCOS'!A:A,'BASE BANCOS'!C:C,"",0,1),""))</f>
        <v/>
      </c>
      <c r="B2803" s="16" t="str">
        <f>_xlfn.XLOOKUP(A2803,'BASE BANCOS'!C:C,'BASE BANCOS'!B:B,"",0,1)</f>
        <v/>
      </c>
      <c r="C2803" t="str">
        <f t="shared" si="263"/>
        <v/>
      </c>
      <c r="D2803" s="16">
        <f t="shared" si="262"/>
        <v>0</v>
      </c>
      <c r="E2803" t="str">
        <f t="shared" si="258"/>
        <v/>
      </c>
      <c r="F2803" s="21" t="str">
        <f>IF('Lay Out'!A2803&gt;1,'Lay Out'!C2803,"")</f>
        <v/>
      </c>
      <c r="G2803">
        <f>'Lay Out'!E2803</f>
        <v>0</v>
      </c>
      <c r="H2803" s="16" t="str">
        <f ca="1">IF('Lay Out'!A2803&gt;3,CONCATENATE('Lay Out'!A2803,RANDBETWEEN(1,99999)),(""))</f>
        <v/>
      </c>
      <c r="I2803" s="16" t="str">
        <f>IF('Lay Out'!A2803&gt;1,'Lay Out'!B2803,"")</f>
        <v/>
      </c>
      <c r="J2803" s="16" t="str">
        <f t="shared" si="259"/>
        <v/>
      </c>
      <c r="K2803" s="16" t="str">
        <f t="shared" si="260"/>
        <v/>
      </c>
      <c r="L2803" s="16" t="str" cm="1">
        <f t="array" ref="L2803">IF(E2803="","",_xlfn.IFS(E2803=18,40,E2803=16,3,E2803=10,10))</f>
        <v/>
      </c>
      <c r="M2803" s="22" t="str">
        <f>IF(E2803=18,'Lay Out'!D2803,IF(E2803=10,'Lay Out'!D2803,IF(E2803=16,'Lay Out'!D2803,"")))</f>
        <v/>
      </c>
      <c r="N2803" s="16" t="str">
        <f>IF(K2803=1,'Lay Out'!G2803,"")</f>
        <v/>
      </c>
      <c r="O2803" s="23" t="str">
        <f>IF(K2803=1,'Lay Out'!$J$25,"")</f>
        <v/>
      </c>
      <c r="P2803">
        <f t="shared" si="261"/>
        <v>90646</v>
      </c>
      <c r="Q2803" s="16" t="str">
        <f>IF(K2803=1,'Lay Out'!F2803,"")</f>
        <v/>
      </c>
    </row>
    <row r="2804" spans="1:17" ht="14.4">
      <c r="A2804" t="str">
        <f>IF(C2804="no",_xlfn.XLOOKUP(D2804,'BASE BANCOS'!B:B,'BASE BANCOS'!C:C,"",0,1),IF(C2804&gt;2,_xlfn.XLOOKUP(D2804,'BASE BANCOS'!A:A,'BASE BANCOS'!C:C,"",0,1),""))</f>
        <v/>
      </c>
      <c r="B2804" s="16" t="str">
        <f>_xlfn.XLOOKUP(A2804,'BASE BANCOS'!C:C,'BASE BANCOS'!B:B,"",0,1)</f>
        <v/>
      </c>
      <c r="C2804" t="str">
        <f t="shared" si="263"/>
        <v/>
      </c>
      <c r="D2804" s="16">
        <f t="shared" si="262"/>
        <v>0</v>
      </c>
      <c r="E2804" t="str">
        <f t="shared" si="258"/>
        <v/>
      </c>
      <c r="F2804" s="21" t="str">
        <f>IF('Lay Out'!A2804&gt;1,'Lay Out'!C2804,"")</f>
        <v/>
      </c>
      <c r="G2804">
        <f>'Lay Out'!E2804</f>
        <v>0</v>
      </c>
      <c r="H2804" s="16" t="str">
        <f ca="1">IF('Lay Out'!A2804&gt;3,CONCATENATE('Lay Out'!A2804,RANDBETWEEN(1,99999)),(""))</f>
        <v/>
      </c>
      <c r="I2804" s="16" t="str">
        <f>IF('Lay Out'!A2804&gt;1,'Lay Out'!B2804,"")</f>
        <v/>
      </c>
      <c r="J2804" s="16" t="str">
        <f t="shared" si="259"/>
        <v/>
      </c>
      <c r="K2804" s="16" t="str">
        <f t="shared" si="260"/>
        <v/>
      </c>
      <c r="L2804" s="16" t="str" cm="1">
        <f t="array" ref="L2804">IF(E2804="","",_xlfn.IFS(E2804=18,40,E2804=16,3,E2804=10,10))</f>
        <v/>
      </c>
      <c r="M2804" s="22" t="str">
        <f>IF(E2804=18,'Lay Out'!D2804,IF(E2804=10,'Lay Out'!D2804,IF(E2804=16,'Lay Out'!D2804,"")))</f>
        <v/>
      </c>
      <c r="N2804" s="16" t="str">
        <f>IF(K2804=1,'Lay Out'!G2804,"")</f>
        <v/>
      </c>
      <c r="O2804" s="23" t="str">
        <f>IF(K2804=1,'Lay Out'!$J$25,"")</f>
        <v/>
      </c>
      <c r="P2804">
        <f t="shared" si="261"/>
        <v>90646</v>
      </c>
      <c r="Q2804" s="16" t="str">
        <f>IF(K2804=1,'Lay Out'!F2804,"")</f>
        <v/>
      </c>
    </row>
    <row r="2805" spans="1:17" ht="14.4">
      <c r="A2805" t="str">
        <f>IF(C2805="no",_xlfn.XLOOKUP(D2805,'BASE BANCOS'!B:B,'BASE BANCOS'!C:C,"",0,1),IF(C2805&gt;2,_xlfn.XLOOKUP(D2805,'BASE BANCOS'!A:A,'BASE BANCOS'!C:C,"",0,1),""))</f>
        <v/>
      </c>
      <c r="B2805" s="16" t="str">
        <f>_xlfn.XLOOKUP(A2805,'BASE BANCOS'!C:C,'BASE BANCOS'!B:B,"",0,1)</f>
        <v/>
      </c>
      <c r="C2805" t="str">
        <f t="shared" si="263"/>
        <v/>
      </c>
      <c r="D2805" s="16">
        <f t="shared" si="262"/>
        <v>0</v>
      </c>
      <c r="E2805" t="str">
        <f t="shared" si="258"/>
        <v/>
      </c>
      <c r="F2805" s="21" t="str">
        <f>IF('Lay Out'!A2805&gt;1,'Lay Out'!C2805,"")</f>
        <v/>
      </c>
      <c r="G2805">
        <f>'Lay Out'!E2805</f>
        <v>0</v>
      </c>
      <c r="H2805" s="16" t="str">
        <f ca="1">IF('Lay Out'!A2805&gt;3,CONCATENATE('Lay Out'!A2805,RANDBETWEEN(1,99999)),(""))</f>
        <v/>
      </c>
      <c r="I2805" s="16" t="str">
        <f>IF('Lay Out'!A2805&gt;1,'Lay Out'!B2805,"")</f>
        <v/>
      </c>
      <c r="J2805" s="16" t="str">
        <f t="shared" si="259"/>
        <v/>
      </c>
      <c r="K2805" s="16" t="str">
        <f t="shared" si="260"/>
        <v/>
      </c>
      <c r="L2805" s="16" t="str" cm="1">
        <f t="array" ref="L2805">IF(E2805="","",_xlfn.IFS(E2805=18,40,E2805=16,3,E2805=10,10))</f>
        <v/>
      </c>
      <c r="M2805" s="22" t="str">
        <f>IF(E2805=18,'Lay Out'!D2805,IF(E2805=10,'Lay Out'!D2805,IF(E2805=16,'Lay Out'!D2805,"")))</f>
        <v/>
      </c>
      <c r="N2805" s="16" t="str">
        <f>IF(K2805=1,'Lay Out'!G2805,"")</f>
        <v/>
      </c>
      <c r="O2805" s="23" t="str">
        <f>IF(K2805=1,'Lay Out'!$J$25,"")</f>
        <v/>
      </c>
      <c r="P2805">
        <f t="shared" si="261"/>
        <v>90646</v>
      </c>
      <c r="Q2805" s="16" t="str">
        <f>IF(K2805=1,'Lay Out'!F2805,"")</f>
        <v/>
      </c>
    </row>
    <row r="2806" spans="1:17" ht="14.4">
      <c r="A2806" t="str">
        <f>IF(C2806="no",_xlfn.XLOOKUP(D2806,'BASE BANCOS'!B:B,'BASE BANCOS'!C:C,"",0,1),IF(C2806&gt;2,_xlfn.XLOOKUP(D2806,'BASE BANCOS'!A:A,'BASE BANCOS'!C:C,"",0,1),""))</f>
        <v/>
      </c>
      <c r="B2806" s="16" t="str">
        <f>_xlfn.XLOOKUP(A2806,'BASE BANCOS'!C:C,'BASE BANCOS'!B:B,"",0,1)</f>
        <v/>
      </c>
      <c r="C2806" t="str">
        <f t="shared" si="263"/>
        <v/>
      </c>
      <c r="D2806" s="16">
        <f t="shared" si="262"/>
        <v>0</v>
      </c>
      <c r="E2806" t="str">
        <f t="shared" si="258"/>
        <v/>
      </c>
      <c r="F2806" s="21" t="str">
        <f>IF('Lay Out'!A2806&gt;1,'Lay Out'!C2806,"")</f>
        <v/>
      </c>
      <c r="G2806">
        <f>'Lay Out'!E2806</f>
        <v>0</v>
      </c>
      <c r="H2806" s="16" t="str">
        <f ca="1">IF('Lay Out'!A2806&gt;3,CONCATENATE('Lay Out'!A2806,RANDBETWEEN(1,99999)),(""))</f>
        <v/>
      </c>
      <c r="I2806" s="16" t="str">
        <f>IF('Lay Out'!A2806&gt;1,'Lay Out'!B2806,"")</f>
        <v/>
      </c>
      <c r="J2806" s="16" t="str">
        <f t="shared" si="259"/>
        <v/>
      </c>
      <c r="K2806" s="16" t="str">
        <f t="shared" si="260"/>
        <v/>
      </c>
      <c r="L2806" s="16" t="str" cm="1">
        <f t="array" ref="L2806">IF(E2806="","",_xlfn.IFS(E2806=18,40,E2806=16,3,E2806=10,10))</f>
        <v/>
      </c>
      <c r="M2806" s="22" t="str">
        <f>IF(E2806=18,'Lay Out'!D2806,IF(E2806=10,'Lay Out'!D2806,IF(E2806=16,'Lay Out'!D2806,"")))</f>
        <v/>
      </c>
      <c r="N2806" s="16" t="str">
        <f>IF(K2806=1,'Lay Out'!G2806,"")</f>
        <v/>
      </c>
      <c r="O2806" s="23" t="str">
        <f>IF(K2806=1,'Lay Out'!$J$25,"")</f>
        <v/>
      </c>
      <c r="P2806">
        <f t="shared" si="261"/>
        <v>90646</v>
      </c>
      <c r="Q2806" s="16" t="str">
        <f>IF(K2806=1,'Lay Out'!F2806,"")</f>
        <v/>
      </c>
    </row>
    <row r="2807" spans="1:17" ht="14.4">
      <c r="A2807" t="str">
        <f>IF(C2807="no",_xlfn.XLOOKUP(D2807,'BASE BANCOS'!B:B,'BASE BANCOS'!C:C,"",0,1),IF(C2807&gt;2,_xlfn.XLOOKUP(D2807,'BASE BANCOS'!A:A,'BASE BANCOS'!C:C,"",0,1),""))</f>
        <v/>
      </c>
      <c r="B2807" s="16" t="str">
        <f>_xlfn.XLOOKUP(A2807,'BASE BANCOS'!C:C,'BASE BANCOS'!B:B,"",0,1)</f>
        <v/>
      </c>
      <c r="C2807" t="str">
        <f t="shared" si="263"/>
        <v/>
      </c>
      <c r="D2807" s="16">
        <f t="shared" si="262"/>
        <v>0</v>
      </c>
      <c r="E2807" t="str">
        <f t="shared" si="258"/>
        <v/>
      </c>
      <c r="F2807" s="21" t="str">
        <f>IF('Lay Out'!A2807&gt;1,'Lay Out'!C2807,"")</f>
        <v/>
      </c>
      <c r="G2807">
        <f>'Lay Out'!E2807</f>
        <v>0</v>
      </c>
      <c r="H2807" s="16" t="str">
        <f ca="1">IF('Lay Out'!A2807&gt;3,CONCATENATE('Lay Out'!A2807,RANDBETWEEN(1,99999)),(""))</f>
        <v/>
      </c>
      <c r="I2807" s="16" t="str">
        <f>IF('Lay Out'!A2807&gt;1,'Lay Out'!B2807,"")</f>
        <v/>
      </c>
      <c r="J2807" s="16" t="str">
        <f t="shared" si="259"/>
        <v/>
      </c>
      <c r="K2807" s="16" t="str">
        <f t="shared" si="260"/>
        <v/>
      </c>
      <c r="L2807" s="16" t="str" cm="1">
        <f t="array" ref="L2807">IF(E2807="","",_xlfn.IFS(E2807=18,40,E2807=16,3,E2807=10,10))</f>
        <v/>
      </c>
      <c r="M2807" s="22" t="str">
        <f>IF(E2807=18,'Lay Out'!D2807,IF(E2807=10,'Lay Out'!D2807,IF(E2807=16,'Lay Out'!D2807,"")))</f>
        <v/>
      </c>
      <c r="N2807" s="16" t="str">
        <f>IF(K2807=1,'Lay Out'!G2807,"")</f>
        <v/>
      </c>
      <c r="O2807" s="23" t="str">
        <f>IF(K2807=1,'Lay Out'!$J$25,"")</f>
        <v/>
      </c>
      <c r="P2807">
        <f t="shared" si="261"/>
        <v>90646</v>
      </c>
      <c r="Q2807" s="16" t="str">
        <f>IF(K2807=1,'Lay Out'!F2807,"")</f>
        <v/>
      </c>
    </row>
    <row r="2808" spans="1:17" ht="14.4">
      <c r="A2808" t="str">
        <f>IF(C2808="no",_xlfn.XLOOKUP(D2808,'BASE BANCOS'!B:B,'BASE BANCOS'!C:C,"",0,1),IF(C2808&gt;2,_xlfn.XLOOKUP(D2808,'BASE BANCOS'!A:A,'BASE BANCOS'!C:C,"",0,1),""))</f>
        <v/>
      </c>
      <c r="B2808" s="16" t="str">
        <f>_xlfn.XLOOKUP(A2808,'BASE BANCOS'!C:C,'BASE BANCOS'!B:B,"",0,1)</f>
        <v/>
      </c>
      <c r="C2808" t="str">
        <f t="shared" si="263"/>
        <v/>
      </c>
      <c r="D2808" s="16">
        <f t="shared" si="262"/>
        <v>0</v>
      </c>
      <c r="E2808" t="str">
        <f t="shared" si="258"/>
        <v/>
      </c>
      <c r="F2808" s="21" t="str">
        <f>IF('Lay Out'!A2808&gt;1,'Lay Out'!C2808,"")</f>
        <v/>
      </c>
      <c r="G2808">
        <f>'Lay Out'!E2808</f>
        <v>0</v>
      </c>
      <c r="H2808" s="16" t="str">
        <f ca="1">IF('Lay Out'!A2808&gt;3,CONCATENATE('Lay Out'!A2808,RANDBETWEEN(1,99999)),(""))</f>
        <v/>
      </c>
      <c r="I2808" s="16" t="str">
        <f>IF('Lay Out'!A2808&gt;1,'Lay Out'!B2808,"")</f>
        <v/>
      </c>
      <c r="J2808" s="16" t="str">
        <f t="shared" si="259"/>
        <v/>
      </c>
      <c r="K2808" s="16" t="str">
        <f t="shared" si="260"/>
        <v/>
      </c>
      <c r="L2808" s="16" t="str" cm="1">
        <f t="array" ref="L2808">IF(E2808="","",_xlfn.IFS(E2808=18,40,E2808=16,3,E2808=10,10))</f>
        <v/>
      </c>
      <c r="M2808" s="22" t="str">
        <f>IF(E2808=18,'Lay Out'!D2808,IF(E2808=10,'Lay Out'!D2808,IF(E2808=16,'Lay Out'!D2808,"")))</f>
        <v/>
      </c>
      <c r="N2808" s="16" t="str">
        <f>IF(K2808=1,'Lay Out'!G2808,"")</f>
        <v/>
      </c>
      <c r="O2808" s="23" t="str">
        <f>IF(K2808=1,'Lay Out'!$J$25,"")</f>
        <v/>
      </c>
      <c r="P2808">
        <f t="shared" si="261"/>
        <v>90646</v>
      </c>
      <c r="Q2808" s="16" t="str">
        <f>IF(K2808=1,'Lay Out'!F2808,"")</f>
        <v/>
      </c>
    </row>
    <row r="2809" spans="1:17" ht="14.4">
      <c r="A2809" t="str">
        <f>IF(C2809="no",_xlfn.XLOOKUP(D2809,'BASE BANCOS'!B:B,'BASE BANCOS'!C:C,"",0,1),IF(C2809&gt;2,_xlfn.XLOOKUP(D2809,'BASE BANCOS'!A:A,'BASE BANCOS'!C:C,"",0,1),""))</f>
        <v/>
      </c>
      <c r="B2809" s="16" t="str">
        <f>_xlfn.XLOOKUP(A2809,'BASE BANCOS'!C:C,'BASE BANCOS'!B:B,"",0,1)</f>
        <v/>
      </c>
      <c r="C2809" t="str">
        <f t="shared" si="263"/>
        <v/>
      </c>
      <c r="D2809" s="16">
        <f t="shared" si="262"/>
        <v>0</v>
      </c>
      <c r="E2809" t="str">
        <f t="shared" si="258"/>
        <v/>
      </c>
      <c r="F2809" s="21" t="str">
        <f>IF('Lay Out'!A2809&gt;1,'Lay Out'!C2809,"")</f>
        <v/>
      </c>
      <c r="G2809">
        <f>'Lay Out'!E2809</f>
        <v>0</v>
      </c>
      <c r="H2809" s="16" t="str">
        <f ca="1">IF('Lay Out'!A2809&gt;3,CONCATENATE('Lay Out'!A2809,RANDBETWEEN(1,99999)),(""))</f>
        <v/>
      </c>
      <c r="I2809" s="16" t="str">
        <f>IF('Lay Out'!A2809&gt;1,'Lay Out'!B2809,"")</f>
        <v/>
      </c>
      <c r="J2809" s="16" t="str">
        <f t="shared" si="259"/>
        <v/>
      </c>
      <c r="K2809" s="16" t="str">
        <f t="shared" si="260"/>
        <v/>
      </c>
      <c r="L2809" s="16" t="str" cm="1">
        <f t="array" ref="L2809">IF(E2809="","",_xlfn.IFS(E2809=18,40,E2809=16,3,E2809=10,10))</f>
        <v/>
      </c>
      <c r="M2809" s="22" t="str">
        <f>IF(E2809=18,'Lay Out'!D2809,IF(E2809=10,'Lay Out'!D2809,IF(E2809=16,'Lay Out'!D2809,"")))</f>
        <v/>
      </c>
      <c r="N2809" s="16" t="str">
        <f>IF(K2809=1,'Lay Out'!G2809,"")</f>
        <v/>
      </c>
      <c r="O2809" s="23" t="str">
        <f>IF(K2809=1,'Lay Out'!$J$25,"")</f>
        <v/>
      </c>
      <c r="P2809">
        <f t="shared" si="261"/>
        <v>90646</v>
      </c>
      <c r="Q2809" s="16" t="str">
        <f>IF(K2809=1,'Lay Out'!F2809,"")</f>
        <v/>
      </c>
    </row>
    <row r="2810" spans="1:17" ht="14.4">
      <c r="A2810" t="str">
        <f>IF(C2810="no",_xlfn.XLOOKUP(D2810,'BASE BANCOS'!B:B,'BASE BANCOS'!C:C,"",0,1),IF(C2810&gt;2,_xlfn.XLOOKUP(D2810,'BASE BANCOS'!A:A,'BASE BANCOS'!C:C,"",0,1),""))</f>
        <v/>
      </c>
      <c r="B2810" s="16" t="str">
        <f>_xlfn.XLOOKUP(A2810,'BASE BANCOS'!C:C,'BASE BANCOS'!B:B,"",0,1)</f>
        <v/>
      </c>
      <c r="C2810" t="str">
        <f t="shared" si="263"/>
        <v/>
      </c>
      <c r="D2810" s="16">
        <f t="shared" si="262"/>
        <v>0</v>
      </c>
      <c r="E2810" t="str">
        <f t="shared" si="258"/>
        <v/>
      </c>
      <c r="F2810" s="21" t="str">
        <f>IF('Lay Out'!A2810&gt;1,'Lay Out'!C2810,"")</f>
        <v/>
      </c>
      <c r="G2810">
        <f>'Lay Out'!E2810</f>
        <v>0</v>
      </c>
      <c r="H2810" s="16" t="str">
        <f ca="1">IF('Lay Out'!A2810&gt;3,CONCATENATE('Lay Out'!A2810,RANDBETWEEN(1,99999)),(""))</f>
        <v/>
      </c>
      <c r="I2810" s="16" t="str">
        <f>IF('Lay Out'!A2810&gt;1,'Lay Out'!B2810,"")</f>
        <v/>
      </c>
      <c r="J2810" s="16" t="str">
        <f t="shared" si="259"/>
        <v/>
      </c>
      <c r="K2810" s="16" t="str">
        <f t="shared" si="260"/>
        <v/>
      </c>
      <c r="L2810" s="16" t="str" cm="1">
        <f t="array" ref="L2810">IF(E2810="","",_xlfn.IFS(E2810=18,40,E2810=16,3,E2810=10,10))</f>
        <v/>
      </c>
      <c r="M2810" s="22" t="str">
        <f>IF(E2810=18,'Lay Out'!D2810,IF(E2810=10,'Lay Out'!D2810,IF(E2810=16,'Lay Out'!D2810,"")))</f>
        <v/>
      </c>
      <c r="N2810" s="16" t="str">
        <f>IF(K2810=1,'Lay Out'!G2810,"")</f>
        <v/>
      </c>
      <c r="O2810" s="23" t="str">
        <f>IF(K2810=1,'Lay Out'!$J$25,"")</f>
        <v/>
      </c>
      <c r="P2810">
        <f t="shared" si="261"/>
        <v>90646</v>
      </c>
      <c r="Q2810" s="16" t="str">
        <f>IF(K2810=1,'Lay Out'!F2810,"")</f>
        <v/>
      </c>
    </row>
    <row r="2811" spans="1:17" ht="14.4">
      <c r="A2811" t="str">
        <f>IF(C2811="no",_xlfn.XLOOKUP(D2811,'BASE BANCOS'!B:B,'BASE BANCOS'!C:C,"",0,1),IF(C2811&gt;2,_xlfn.XLOOKUP(D2811,'BASE BANCOS'!A:A,'BASE BANCOS'!C:C,"",0,1),""))</f>
        <v/>
      </c>
      <c r="B2811" s="16" t="str">
        <f>_xlfn.XLOOKUP(A2811,'BASE BANCOS'!C:C,'BASE BANCOS'!B:B,"",0,1)</f>
        <v/>
      </c>
      <c r="C2811" t="str">
        <f t="shared" si="263"/>
        <v/>
      </c>
      <c r="D2811" s="16">
        <f t="shared" si="262"/>
        <v>0</v>
      </c>
      <c r="E2811" t="str">
        <f t="shared" si="258"/>
        <v/>
      </c>
      <c r="F2811" s="21" t="str">
        <f>IF('Lay Out'!A2811&gt;1,'Lay Out'!C2811,"")</f>
        <v/>
      </c>
      <c r="G2811">
        <f>'Lay Out'!E2811</f>
        <v>0</v>
      </c>
      <c r="H2811" s="16" t="str">
        <f ca="1">IF('Lay Out'!A2811&gt;3,CONCATENATE('Lay Out'!A2811,RANDBETWEEN(1,99999)),(""))</f>
        <v/>
      </c>
      <c r="I2811" s="16" t="str">
        <f>IF('Lay Out'!A2811&gt;1,'Lay Out'!B2811,"")</f>
        <v/>
      </c>
      <c r="J2811" s="16" t="str">
        <f t="shared" si="259"/>
        <v/>
      </c>
      <c r="K2811" s="16" t="str">
        <f t="shared" si="260"/>
        <v/>
      </c>
      <c r="L2811" s="16" t="str" cm="1">
        <f t="array" ref="L2811">IF(E2811="","",_xlfn.IFS(E2811=18,40,E2811=16,3,E2811=10,10))</f>
        <v/>
      </c>
      <c r="M2811" s="22" t="str">
        <f>IF(E2811=18,'Lay Out'!D2811,IF(E2811=10,'Lay Out'!D2811,IF(E2811=16,'Lay Out'!D2811,"")))</f>
        <v/>
      </c>
      <c r="N2811" s="16" t="str">
        <f>IF(K2811=1,'Lay Out'!G2811,"")</f>
        <v/>
      </c>
      <c r="O2811" s="23" t="str">
        <f>IF(K2811=1,'Lay Out'!$J$25,"")</f>
        <v/>
      </c>
      <c r="P2811">
        <f t="shared" si="261"/>
        <v>90646</v>
      </c>
      <c r="Q2811" s="16" t="str">
        <f>IF(K2811=1,'Lay Out'!F2811,"")</f>
        <v/>
      </c>
    </row>
    <row r="2812" spans="1:17" ht="14.4">
      <c r="A2812" t="str">
        <f>IF(C2812="no",_xlfn.XLOOKUP(D2812,'BASE BANCOS'!B:B,'BASE BANCOS'!C:C,"",0,1),IF(C2812&gt;2,_xlfn.XLOOKUP(D2812,'BASE BANCOS'!A:A,'BASE BANCOS'!C:C,"",0,1),""))</f>
        <v/>
      </c>
      <c r="B2812" s="16" t="str">
        <f>_xlfn.XLOOKUP(A2812,'BASE BANCOS'!C:C,'BASE BANCOS'!B:B,"",0,1)</f>
        <v/>
      </c>
      <c r="C2812" t="str">
        <f t="shared" si="263"/>
        <v/>
      </c>
      <c r="D2812" s="16">
        <f t="shared" si="262"/>
        <v>0</v>
      </c>
      <c r="E2812" t="str">
        <f t="shared" si="258"/>
        <v/>
      </c>
      <c r="F2812" s="21" t="str">
        <f>IF('Lay Out'!A2812&gt;1,'Lay Out'!C2812,"")</f>
        <v/>
      </c>
      <c r="G2812">
        <f>'Lay Out'!E2812</f>
        <v>0</v>
      </c>
      <c r="H2812" s="16" t="str">
        <f ca="1">IF('Lay Out'!A2812&gt;3,CONCATENATE('Lay Out'!A2812,RANDBETWEEN(1,99999)),(""))</f>
        <v/>
      </c>
      <c r="I2812" s="16" t="str">
        <f>IF('Lay Out'!A2812&gt;1,'Lay Out'!B2812,"")</f>
        <v/>
      </c>
      <c r="J2812" s="16" t="str">
        <f t="shared" si="259"/>
        <v/>
      </c>
      <c r="K2812" s="16" t="str">
        <f t="shared" si="260"/>
        <v/>
      </c>
      <c r="L2812" s="16" t="str" cm="1">
        <f t="array" ref="L2812">IF(E2812="","",_xlfn.IFS(E2812=18,40,E2812=16,3,E2812=10,10))</f>
        <v/>
      </c>
      <c r="M2812" s="22" t="str">
        <f>IF(E2812=18,'Lay Out'!D2812,IF(E2812=10,'Lay Out'!D2812,IF(E2812=16,'Lay Out'!D2812,"")))</f>
        <v/>
      </c>
      <c r="N2812" s="16" t="str">
        <f>IF(K2812=1,'Lay Out'!G2812,"")</f>
        <v/>
      </c>
      <c r="O2812" s="23" t="str">
        <f>IF(K2812=1,'Lay Out'!$J$25,"")</f>
        <v/>
      </c>
      <c r="P2812">
        <f t="shared" si="261"/>
        <v>90646</v>
      </c>
      <c r="Q2812" s="16" t="str">
        <f>IF(K2812=1,'Lay Out'!F2812,"")</f>
        <v/>
      </c>
    </row>
    <row r="2813" spans="1:17" ht="14.4">
      <c r="A2813" t="str">
        <f>IF(C2813="no",_xlfn.XLOOKUP(D2813,'BASE BANCOS'!B:B,'BASE BANCOS'!C:C,"",0,1),IF(C2813&gt;2,_xlfn.XLOOKUP(D2813,'BASE BANCOS'!A:A,'BASE BANCOS'!C:C,"",0,1),""))</f>
        <v/>
      </c>
      <c r="B2813" s="16" t="str">
        <f>_xlfn.XLOOKUP(A2813,'BASE BANCOS'!C:C,'BASE BANCOS'!B:B,"",0,1)</f>
        <v/>
      </c>
      <c r="C2813" t="str">
        <f t="shared" si="263"/>
        <v/>
      </c>
      <c r="D2813" s="16">
        <f t="shared" si="262"/>
        <v>0</v>
      </c>
      <c r="E2813" t="str">
        <f t="shared" si="258"/>
        <v/>
      </c>
      <c r="F2813" s="21" t="str">
        <f>IF('Lay Out'!A2813&gt;1,'Lay Out'!C2813,"")</f>
        <v/>
      </c>
      <c r="G2813">
        <f>'Lay Out'!E2813</f>
        <v>0</v>
      </c>
      <c r="H2813" s="16" t="str">
        <f ca="1">IF('Lay Out'!A2813&gt;3,CONCATENATE('Lay Out'!A2813,RANDBETWEEN(1,99999)),(""))</f>
        <v/>
      </c>
      <c r="I2813" s="16" t="str">
        <f>IF('Lay Out'!A2813&gt;1,'Lay Out'!B2813,"")</f>
        <v/>
      </c>
      <c r="J2813" s="16" t="str">
        <f t="shared" si="259"/>
        <v/>
      </c>
      <c r="K2813" s="16" t="str">
        <f t="shared" si="260"/>
        <v/>
      </c>
      <c r="L2813" s="16" t="str" cm="1">
        <f t="array" ref="L2813">IF(E2813="","",_xlfn.IFS(E2813=18,40,E2813=16,3,E2813=10,10))</f>
        <v/>
      </c>
      <c r="M2813" s="22" t="str">
        <f>IF(E2813=18,'Lay Out'!D2813,IF(E2813=10,'Lay Out'!D2813,IF(E2813=16,'Lay Out'!D2813,"")))</f>
        <v/>
      </c>
      <c r="N2813" s="16" t="str">
        <f>IF(K2813=1,'Lay Out'!G2813,"")</f>
        <v/>
      </c>
      <c r="O2813" s="23" t="str">
        <f>IF(K2813=1,'Lay Out'!$J$25,"")</f>
        <v/>
      </c>
      <c r="P2813">
        <f t="shared" si="261"/>
        <v>90646</v>
      </c>
      <c r="Q2813" s="16" t="str">
        <f>IF(K2813=1,'Lay Out'!F2813,"")</f>
        <v/>
      </c>
    </row>
    <row r="2814" spans="1:17" ht="14.4">
      <c r="A2814" t="str">
        <f>IF(C2814="no",_xlfn.XLOOKUP(D2814,'BASE BANCOS'!B:B,'BASE BANCOS'!C:C,"",0,1),IF(C2814&gt;2,_xlfn.XLOOKUP(D2814,'BASE BANCOS'!A:A,'BASE BANCOS'!C:C,"",0,1),""))</f>
        <v/>
      </c>
      <c r="B2814" s="16" t="str">
        <f>_xlfn.XLOOKUP(A2814,'BASE BANCOS'!C:C,'BASE BANCOS'!B:B,"",0,1)</f>
        <v/>
      </c>
      <c r="C2814" t="str">
        <f t="shared" si="263"/>
        <v/>
      </c>
      <c r="D2814" s="16">
        <f t="shared" si="262"/>
        <v>0</v>
      </c>
      <c r="E2814" t="str">
        <f t="shared" si="258"/>
        <v/>
      </c>
      <c r="F2814" s="21" t="str">
        <f>IF('Lay Out'!A2814&gt;1,'Lay Out'!C2814,"")</f>
        <v/>
      </c>
      <c r="G2814">
        <f>'Lay Out'!E2814</f>
        <v>0</v>
      </c>
      <c r="H2814" s="16" t="str">
        <f ca="1">IF('Lay Out'!A2814&gt;3,CONCATENATE('Lay Out'!A2814,RANDBETWEEN(1,99999)),(""))</f>
        <v/>
      </c>
      <c r="I2814" s="16" t="str">
        <f>IF('Lay Out'!A2814&gt;1,'Lay Out'!B2814,"")</f>
        <v/>
      </c>
      <c r="J2814" s="16" t="str">
        <f t="shared" si="259"/>
        <v/>
      </c>
      <c r="K2814" s="16" t="str">
        <f t="shared" si="260"/>
        <v/>
      </c>
      <c r="L2814" s="16" t="str" cm="1">
        <f t="array" ref="L2814">IF(E2814="","",_xlfn.IFS(E2814=18,40,E2814=16,3,E2814=10,10))</f>
        <v/>
      </c>
      <c r="M2814" s="22" t="str">
        <f>IF(E2814=18,'Lay Out'!D2814,IF(E2814=10,'Lay Out'!D2814,IF(E2814=16,'Lay Out'!D2814,"")))</f>
        <v/>
      </c>
      <c r="N2814" s="16" t="str">
        <f>IF(K2814=1,'Lay Out'!G2814,"")</f>
        <v/>
      </c>
      <c r="O2814" s="23" t="str">
        <f>IF(K2814=1,'Lay Out'!$J$25,"")</f>
        <v/>
      </c>
      <c r="P2814">
        <f t="shared" si="261"/>
        <v>90646</v>
      </c>
      <c r="Q2814" s="16" t="str">
        <f>IF(K2814=1,'Lay Out'!F2814,"")</f>
        <v/>
      </c>
    </row>
    <row r="2815" spans="1:17" ht="14.4">
      <c r="A2815" t="str">
        <f>IF(C2815="no",_xlfn.XLOOKUP(D2815,'BASE BANCOS'!B:B,'BASE BANCOS'!C:C,"",0,1),IF(C2815&gt;2,_xlfn.XLOOKUP(D2815,'BASE BANCOS'!A:A,'BASE BANCOS'!C:C,"",0,1),""))</f>
        <v/>
      </c>
      <c r="B2815" s="16" t="str">
        <f>_xlfn.XLOOKUP(A2815,'BASE BANCOS'!C:C,'BASE BANCOS'!B:B,"",0,1)</f>
        <v/>
      </c>
      <c r="C2815" t="str">
        <f t="shared" si="263"/>
        <v/>
      </c>
      <c r="D2815" s="16">
        <f t="shared" si="262"/>
        <v>0</v>
      </c>
      <c r="E2815" t="str">
        <f t="shared" si="258"/>
        <v/>
      </c>
      <c r="F2815" s="21" t="str">
        <f>IF('Lay Out'!A2815&gt;1,'Lay Out'!C2815,"")</f>
        <v/>
      </c>
      <c r="G2815">
        <f>'Lay Out'!E2815</f>
        <v>0</v>
      </c>
      <c r="H2815" s="16" t="str">
        <f ca="1">IF('Lay Out'!A2815&gt;3,CONCATENATE('Lay Out'!A2815,RANDBETWEEN(1,99999)),(""))</f>
        <v/>
      </c>
      <c r="I2815" s="16" t="str">
        <f>IF('Lay Out'!A2815&gt;1,'Lay Out'!B2815,"")</f>
        <v/>
      </c>
      <c r="J2815" s="16" t="str">
        <f t="shared" si="259"/>
        <v/>
      </c>
      <c r="K2815" s="16" t="str">
        <f t="shared" si="260"/>
        <v/>
      </c>
      <c r="L2815" s="16" t="str" cm="1">
        <f t="array" ref="L2815">IF(E2815="","",_xlfn.IFS(E2815=18,40,E2815=16,3,E2815=10,10))</f>
        <v/>
      </c>
      <c r="M2815" s="22" t="str">
        <f>IF(E2815=18,'Lay Out'!D2815,IF(E2815=10,'Lay Out'!D2815,IF(E2815=16,'Lay Out'!D2815,"")))</f>
        <v/>
      </c>
      <c r="N2815" s="16" t="str">
        <f>IF(K2815=1,'Lay Out'!G2815,"")</f>
        <v/>
      </c>
      <c r="O2815" s="23" t="str">
        <f>IF(K2815=1,'Lay Out'!$J$25,"")</f>
        <v/>
      </c>
      <c r="P2815">
        <f t="shared" si="261"/>
        <v>90646</v>
      </c>
      <c r="Q2815" s="16" t="str">
        <f>IF(K2815=1,'Lay Out'!F2815,"")</f>
        <v/>
      </c>
    </row>
    <row r="2816" spans="1:17" ht="14.4">
      <c r="A2816" t="str">
        <f>IF(C2816="no",_xlfn.XLOOKUP(D2816,'BASE BANCOS'!B:B,'BASE BANCOS'!C:C,"",0,1),IF(C2816&gt;2,_xlfn.XLOOKUP(D2816,'BASE BANCOS'!A:A,'BASE BANCOS'!C:C,"",0,1),""))</f>
        <v/>
      </c>
      <c r="B2816" s="16" t="str">
        <f>_xlfn.XLOOKUP(A2816,'BASE BANCOS'!C:C,'BASE BANCOS'!B:B,"",0,1)</f>
        <v/>
      </c>
      <c r="C2816" t="str">
        <f t="shared" si="263"/>
        <v/>
      </c>
      <c r="D2816" s="16">
        <f t="shared" si="262"/>
        <v>0</v>
      </c>
      <c r="E2816" t="str">
        <f t="shared" si="258"/>
        <v/>
      </c>
      <c r="F2816" s="21" t="str">
        <f>IF('Lay Out'!A2816&gt;1,'Lay Out'!C2816,"")</f>
        <v/>
      </c>
      <c r="G2816">
        <f>'Lay Out'!E2816</f>
        <v>0</v>
      </c>
      <c r="H2816" s="16" t="str">
        <f ca="1">IF('Lay Out'!A2816&gt;3,CONCATENATE('Lay Out'!A2816,RANDBETWEEN(1,99999)),(""))</f>
        <v/>
      </c>
      <c r="I2816" s="16" t="str">
        <f>IF('Lay Out'!A2816&gt;1,'Lay Out'!B2816,"")</f>
        <v/>
      </c>
      <c r="J2816" s="16" t="str">
        <f t="shared" si="259"/>
        <v/>
      </c>
      <c r="K2816" s="16" t="str">
        <f t="shared" si="260"/>
        <v/>
      </c>
      <c r="L2816" s="16" t="str" cm="1">
        <f t="array" ref="L2816">IF(E2816="","",_xlfn.IFS(E2816=18,40,E2816=16,3,E2816=10,10))</f>
        <v/>
      </c>
      <c r="M2816" s="22" t="str">
        <f>IF(E2816=18,'Lay Out'!D2816,IF(E2816=10,'Lay Out'!D2816,IF(E2816=16,'Lay Out'!D2816,"")))</f>
        <v/>
      </c>
      <c r="N2816" s="16" t="str">
        <f>IF(K2816=1,'Lay Out'!G2816,"")</f>
        <v/>
      </c>
      <c r="O2816" s="23" t="str">
        <f>IF(K2816=1,'Lay Out'!$J$25,"")</f>
        <v/>
      </c>
      <c r="P2816">
        <f t="shared" si="261"/>
        <v>90646</v>
      </c>
      <c r="Q2816" s="16" t="str">
        <f>IF(K2816=1,'Lay Out'!F2816,"")</f>
        <v/>
      </c>
    </row>
    <row r="2817" spans="1:17" ht="14.4">
      <c r="A2817" t="str">
        <f>IF(C2817="no",_xlfn.XLOOKUP(D2817,'BASE BANCOS'!B:B,'BASE BANCOS'!C:C,"",0,1),IF(C2817&gt;2,_xlfn.XLOOKUP(D2817,'BASE BANCOS'!A:A,'BASE BANCOS'!C:C,"",0,1),""))</f>
        <v/>
      </c>
      <c r="B2817" s="16" t="str">
        <f>_xlfn.XLOOKUP(A2817,'BASE BANCOS'!C:C,'BASE BANCOS'!B:B,"",0,1)</f>
        <v/>
      </c>
      <c r="C2817" t="str">
        <f t="shared" si="263"/>
        <v/>
      </c>
      <c r="D2817" s="16">
        <f t="shared" si="262"/>
        <v>0</v>
      </c>
      <c r="E2817" t="str">
        <f t="shared" si="258"/>
        <v/>
      </c>
      <c r="F2817" s="21" t="str">
        <f>IF('Lay Out'!A2817&gt;1,'Lay Out'!C2817,"")</f>
        <v/>
      </c>
      <c r="G2817">
        <f>'Lay Out'!E2817</f>
        <v>0</v>
      </c>
      <c r="H2817" s="16" t="str">
        <f ca="1">IF('Lay Out'!A2817&gt;3,CONCATENATE('Lay Out'!A2817,RANDBETWEEN(1,99999)),(""))</f>
        <v/>
      </c>
      <c r="I2817" s="16" t="str">
        <f>IF('Lay Out'!A2817&gt;1,'Lay Out'!B2817,"")</f>
        <v/>
      </c>
      <c r="J2817" s="16" t="str">
        <f t="shared" si="259"/>
        <v/>
      </c>
      <c r="K2817" s="16" t="str">
        <f t="shared" si="260"/>
        <v/>
      </c>
      <c r="L2817" s="16" t="str" cm="1">
        <f t="array" ref="L2817">IF(E2817="","",_xlfn.IFS(E2817=18,40,E2817=16,3,E2817=10,10))</f>
        <v/>
      </c>
      <c r="M2817" s="22" t="str">
        <f>IF(E2817=18,'Lay Out'!D2817,IF(E2817=10,'Lay Out'!D2817,IF(E2817=16,'Lay Out'!D2817,"")))</f>
        <v/>
      </c>
      <c r="N2817" s="16" t="str">
        <f>IF(K2817=1,'Lay Out'!G2817,"")</f>
        <v/>
      </c>
      <c r="O2817" s="23" t="str">
        <f>IF(K2817=1,'Lay Out'!$J$25,"")</f>
        <v/>
      </c>
      <c r="P2817">
        <f t="shared" si="261"/>
        <v>90646</v>
      </c>
      <c r="Q2817" s="16" t="str">
        <f>IF(K2817=1,'Lay Out'!F2817,"")</f>
        <v/>
      </c>
    </row>
    <row r="2818" spans="1:17" ht="14.4">
      <c r="A2818" t="str">
        <f>IF(C2818="no",_xlfn.XLOOKUP(D2818,'BASE BANCOS'!B:B,'BASE BANCOS'!C:C,"",0,1),IF(C2818&gt;2,_xlfn.XLOOKUP(D2818,'BASE BANCOS'!A:A,'BASE BANCOS'!C:C,"",0,1),""))</f>
        <v/>
      </c>
      <c r="B2818" s="16" t="str">
        <f>_xlfn.XLOOKUP(A2818,'BASE BANCOS'!C:C,'BASE BANCOS'!B:B,"",0,1)</f>
        <v/>
      </c>
      <c r="C2818" t="str">
        <f t="shared" si="263"/>
        <v/>
      </c>
      <c r="D2818" s="16">
        <f t="shared" si="262"/>
        <v>0</v>
      </c>
      <c r="E2818" t="str">
        <f t="shared" ref="E2818:E2881" si="264">IF(LEN(F2818)=0,"",LEN(F2818))</f>
        <v/>
      </c>
      <c r="F2818" s="21" t="str">
        <f>IF('Lay Out'!A2818&gt;1,'Lay Out'!C2818,"")</f>
        <v/>
      </c>
      <c r="G2818">
        <f>'Lay Out'!E2818</f>
        <v>0</v>
      </c>
      <c r="H2818" s="16" t="str">
        <f ca="1">IF('Lay Out'!A2818&gt;3,CONCATENATE('Lay Out'!A2818,RANDBETWEEN(1,99999)),(""))</f>
        <v/>
      </c>
      <c r="I2818" s="16" t="str">
        <f>IF('Lay Out'!A2818&gt;1,'Lay Out'!B2818,"")</f>
        <v/>
      </c>
      <c r="J2818" s="16" t="str">
        <f t="shared" si="259"/>
        <v/>
      </c>
      <c r="K2818" s="16" t="str">
        <f t="shared" si="260"/>
        <v/>
      </c>
      <c r="L2818" s="16" t="str" cm="1">
        <f t="array" ref="L2818">IF(E2818="","",_xlfn.IFS(E2818=18,40,E2818=16,3,E2818=10,10))</f>
        <v/>
      </c>
      <c r="M2818" s="22" t="str">
        <f>IF(E2818=18,'Lay Out'!D2818,IF(E2818=10,'Lay Out'!D2818,IF(E2818=16,'Lay Out'!D2818,"")))</f>
        <v/>
      </c>
      <c r="N2818" s="16" t="str">
        <f>IF(K2818=1,'Lay Out'!G2818,"")</f>
        <v/>
      </c>
      <c r="O2818" s="23" t="str">
        <f>IF(K2818=1,'Lay Out'!$J$25,"")</f>
        <v/>
      </c>
      <c r="P2818">
        <f t="shared" si="261"/>
        <v>90646</v>
      </c>
      <c r="Q2818" s="16" t="str">
        <f>IF(K2818=1,'Lay Out'!F2818,"")</f>
        <v/>
      </c>
    </row>
    <row r="2819" spans="1:17" ht="14.4">
      <c r="A2819" t="str">
        <f>IF(C2819="no",_xlfn.XLOOKUP(D2819,'BASE BANCOS'!B:B,'BASE BANCOS'!C:C,"",0,1),IF(C2819&gt;2,_xlfn.XLOOKUP(D2819,'BASE BANCOS'!A:A,'BASE BANCOS'!C:C,"",0,1),""))</f>
        <v/>
      </c>
      <c r="B2819" s="16" t="str">
        <f>_xlfn.XLOOKUP(A2819,'BASE BANCOS'!C:C,'BASE BANCOS'!B:B,"",0,1)</f>
        <v/>
      </c>
      <c r="C2819" t="str">
        <f t="shared" si="263"/>
        <v/>
      </c>
      <c r="D2819" s="16">
        <f t="shared" si="262"/>
        <v>0</v>
      </c>
      <c r="E2819" t="str">
        <f t="shared" si="264"/>
        <v/>
      </c>
      <c r="F2819" s="21" t="str">
        <f>IF('Lay Out'!A2819&gt;1,'Lay Out'!C2819,"")</f>
        <v/>
      </c>
      <c r="G2819">
        <f>'Lay Out'!E2819</f>
        <v>0</v>
      </c>
      <c r="H2819" s="16" t="str">
        <f ca="1">IF('Lay Out'!A2819&gt;3,CONCATENATE('Lay Out'!A2819,RANDBETWEEN(1,99999)),(""))</f>
        <v/>
      </c>
      <c r="I2819" s="16" t="str">
        <f>IF('Lay Out'!A2819&gt;1,'Lay Out'!B2819,"")</f>
        <v/>
      </c>
      <c r="J2819" s="16" t="str">
        <f t="shared" ref="J2819:J2882" si="265">IF(E2819="","","ND")</f>
        <v/>
      </c>
      <c r="K2819" s="16" t="str">
        <f t="shared" ref="K2819:K2882" si="266">IF(E2819=18,1,IF(E2819=10,1,IF(E2819=16,1,"")))</f>
        <v/>
      </c>
      <c r="L2819" s="16" t="str" cm="1">
        <f t="array" ref="L2819">IF(E2819="","",_xlfn.IFS(E2819=18,40,E2819=16,3,E2819=10,10))</f>
        <v/>
      </c>
      <c r="M2819" s="22" t="str">
        <f>IF(E2819=18,'Lay Out'!D2819,IF(E2819=10,'Lay Out'!D2819,IF(E2819=16,'Lay Out'!D2819,"")))</f>
        <v/>
      </c>
      <c r="N2819" s="16" t="str">
        <f>IF(K2819=1,'Lay Out'!G2819,"")</f>
        <v/>
      </c>
      <c r="O2819" s="23" t="str">
        <f>IF(K2819=1,'Lay Out'!$J$25,"")</f>
        <v/>
      </c>
      <c r="P2819">
        <f t="shared" ref="P2819:P2882" si="267">IF(E2819=0,0,90646)</f>
        <v>90646</v>
      </c>
      <c r="Q2819" s="16" t="str">
        <f>IF(K2819=1,'Lay Out'!F2819,"")</f>
        <v/>
      </c>
    </row>
    <row r="2820" spans="1:17" ht="14.4">
      <c r="A2820" t="str">
        <f>IF(C2820="no",_xlfn.XLOOKUP(D2820,'BASE BANCOS'!B:B,'BASE BANCOS'!C:C,"",0,1),IF(C2820&gt;2,_xlfn.XLOOKUP(D2820,'BASE BANCOS'!A:A,'BASE BANCOS'!C:C,"",0,1),""))</f>
        <v/>
      </c>
      <c r="B2820" s="16" t="str">
        <f>_xlfn.XLOOKUP(A2820,'BASE BANCOS'!C:C,'BASE BANCOS'!B:B,"",0,1)</f>
        <v/>
      </c>
      <c r="C2820" t="str">
        <f t="shared" si="263"/>
        <v/>
      </c>
      <c r="D2820" s="16">
        <f t="shared" si="262"/>
        <v>0</v>
      </c>
      <c r="E2820" t="str">
        <f t="shared" si="264"/>
        <v/>
      </c>
      <c r="F2820" s="21" t="str">
        <f>IF('Lay Out'!A2820&gt;1,'Lay Out'!C2820,"")</f>
        <v/>
      </c>
      <c r="G2820">
        <f>'Lay Out'!E2820</f>
        <v>0</v>
      </c>
      <c r="H2820" s="16" t="str">
        <f ca="1">IF('Lay Out'!A2820&gt;3,CONCATENATE('Lay Out'!A2820,RANDBETWEEN(1,99999)),(""))</f>
        <v/>
      </c>
      <c r="I2820" s="16" t="str">
        <f>IF('Lay Out'!A2820&gt;1,'Lay Out'!B2820,"")</f>
        <v/>
      </c>
      <c r="J2820" s="16" t="str">
        <f t="shared" si="265"/>
        <v/>
      </c>
      <c r="K2820" s="16" t="str">
        <f t="shared" si="266"/>
        <v/>
      </c>
      <c r="L2820" s="16" t="str" cm="1">
        <f t="array" ref="L2820">IF(E2820="","",_xlfn.IFS(E2820=18,40,E2820=16,3,E2820=10,10))</f>
        <v/>
      </c>
      <c r="M2820" s="22" t="str">
        <f>IF(E2820=18,'Lay Out'!D2820,IF(E2820=10,'Lay Out'!D2820,IF(E2820=16,'Lay Out'!D2820,"")))</f>
        <v/>
      </c>
      <c r="N2820" s="16" t="str">
        <f>IF(K2820=1,'Lay Out'!G2820,"")</f>
        <v/>
      </c>
      <c r="O2820" s="23" t="str">
        <f>IF(K2820=1,'Lay Out'!$J$25,"")</f>
        <v/>
      </c>
      <c r="P2820">
        <f t="shared" si="267"/>
        <v>90646</v>
      </c>
      <c r="Q2820" s="16" t="str">
        <f>IF(K2820=1,'Lay Out'!F2820,"")</f>
        <v/>
      </c>
    </row>
    <row r="2821" spans="1:17" ht="14.4">
      <c r="A2821" t="str">
        <f>IF(C2821="no",_xlfn.XLOOKUP(D2821,'BASE BANCOS'!B:B,'BASE BANCOS'!C:C,"",0,1),IF(C2821&gt;2,_xlfn.XLOOKUP(D2821,'BASE BANCOS'!A:A,'BASE BANCOS'!C:C,"",0,1),""))</f>
        <v/>
      </c>
      <c r="B2821" s="16" t="str">
        <f>_xlfn.XLOOKUP(A2821,'BASE BANCOS'!C:C,'BASE BANCOS'!B:B,"",0,1)</f>
        <v/>
      </c>
      <c r="C2821" t="str">
        <f t="shared" si="263"/>
        <v/>
      </c>
      <c r="D2821" s="16">
        <f t="shared" ref="D2821:D2884" si="268">IF(E2821=18,MID(F2821,1,3),IF(G2821="","",G2821))</f>
        <v>0</v>
      </c>
      <c r="E2821" t="str">
        <f t="shared" si="264"/>
        <v/>
      </c>
      <c r="F2821" s="21" t="str">
        <f>IF('Lay Out'!A2821&gt;1,'Lay Out'!C2821,"")</f>
        <v/>
      </c>
      <c r="G2821">
        <f>'Lay Out'!E2821</f>
        <v>0</v>
      </c>
      <c r="H2821" s="16" t="str">
        <f ca="1">IF('Lay Out'!A2821&gt;3,CONCATENATE('Lay Out'!A2821,RANDBETWEEN(1,99999)),(""))</f>
        <v/>
      </c>
      <c r="I2821" s="16" t="str">
        <f>IF('Lay Out'!A2821&gt;1,'Lay Out'!B2821,"")</f>
        <v/>
      </c>
      <c r="J2821" s="16" t="str">
        <f t="shared" si="265"/>
        <v/>
      </c>
      <c r="K2821" s="16" t="str">
        <f t="shared" si="266"/>
        <v/>
      </c>
      <c r="L2821" s="16" t="str" cm="1">
        <f t="array" ref="L2821">IF(E2821="","",_xlfn.IFS(E2821=18,40,E2821=16,3,E2821=10,10))</f>
        <v/>
      </c>
      <c r="M2821" s="22" t="str">
        <f>IF(E2821=18,'Lay Out'!D2821,IF(E2821=10,'Lay Out'!D2821,IF(E2821=16,'Lay Out'!D2821,"")))</f>
        <v/>
      </c>
      <c r="N2821" s="16" t="str">
        <f>IF(K2821=1,'Lay Out'!G2821,"")</f>
        <v/>
      </c>
      <c r="O2821" s="23" t="str">
        <f>IF(K2821=1,'Lay Out'!$J$25,"")</f>
        <v/>
      </c>
      <c r="P2821">
        <f t="shared" si="267"/>
        <v>90646</v>
      </c>
      <c r="Q2821" s="16" t="str">
        <f>IF(K2821=1,'Lay Out'!F2821,"")</f>
        <v/>
      </c>
    </row>
    <row r="2822" spans="1:17" ht="14.4">
      <c r="A2822" t="str">
        <f>IF(C2822="no",_xlfn.XLOOKUP(D2822,'BASE BANCOS'!B:B,'BASE BANCOS'!C:C,"",0,1),IF(C2822&gt;2,_xlfn.XLOOKUP(D2822,'BASE BANCOS'!A:A,'BASE BANCOS'!C:C,"",0,1),""))</f>
        <v/>
      </c>
      <c r="B2822" s="16" t="str">
        <f>_xlfn.XLOOKUP(A2822,'BASE BANCOS'!C:C,'BASE BANCOS'!B:B,"",0,1)</f>
        <v/>
      </c>
      <c r="C2822" t="str">
        <f t="shared" ref="C2822:C2885" si="269">IF(E2822=18,"ok",IF(E2822="","","no"))</f>
        <v/>
      </c>
      <c r="D2822" s="16">
        <f t="shared" si="268"/>
        <v>0</v>
      </c>
      <c r="E2822" t="str">
        <f t="shared" si="264"/>
        <v/>
      </c>
      <c r="F2822" s="21" t="str">
        <f>IF('Lay Out'!A2822&gt;1,'Lay Out'!C2822,"")</f>
        <v/>
      </c>
      <c r="G2822">
        <f>'Lay Out'!E2822</f>
        <v>0</v>
      </c>
      <c r="H2822" s="16" t="str">
        <f ca="1">IF('Lay Out'!A2822&gt;3,CONCATENATE('Lay Out'!A2822,RANDBETWEEN(1,99999)),(""))</f>
        <v/>
      </c>
      <c r="I2822" s="16" t="str">
        <f>IF('Lay Out'!A2822&gt;1,'Lay Out'!B2822,"")</f>
        <v/>
      </c>
      <c r="J2822" s="16" t="str">
        <f t="shared" si="265"/>
        <v/>
      </c>
      <c r="K2822" s="16" t="str">
        <f t="shared" si="266"/>
        <v/>
      </c>
      <c r="L2822" s="16" t="str" cm="1">
        <f t="array" ref="L2822">IF(E2822="","",_xlfn.IFS(E2822=18,40,E2822=16,3,E2822=10,10))</f>
        <v/>
      </c>
      <c r="M2822" s="22" t="str">
        <f>IF(E2822=18,'Lay Out'!D2822,IF(E2822=10,'Lay Out'!D2822,IF(E2822=16,'Lay Out'!D2822,"")))</f>
        <v/>
      </c>
      <c r="N2822" s="16" t="str">
        <f>IF(K2822=1,'Lay Out'!G2822,"")</f>
        <v/>
      </c>
      <c r="O2822" s="23" t="str">
        <f>IF(K2822=1,'Lay Out'!$J$25,"")</f>
        <v/>
      </c>
      <c r="P2822">
        <f t="shared" si="267"/>
        <v>90646</v>
      </c>
      <c r="Q2822" s="16" t="str">
        <f>IF(K2822=1,'Lay Out'!F2822,"")</f>
        <v/>
      </c>
    </row>
    <row r="2823" spans="1:17" ht="14.4">
      <c r="A2823" t="str">
        <f>IF(C2823="no",_xlfn.XLOOKUP(D2823,'BASE BANCOS'!B:B,'BASE BANCOS'!C:C,"",0,1),IF(C2823&gt;2,_xlfn.XLOOKUP(D2823,'BASE BANCOS'!A:A,'BASE BANCOS'!C:C,"",0,1),""))</f>
        <v/>
      </c>
      <c r="B2823" s="16" t="str">
        <f>_xlfn.XLOOKUP(A2823,'BASE BANCOS'!C:C,'BASE BANCOS'!B:B,"",0,1)</f>
        <v/>
      </c>
      <c r="C2823" t="str">
        <f t="shared" si="269"/>
        <v/>
      </c>
      <c r="D2823" s="16">
        <f t="shared" si="268"/>
        <v>0</v>
      </c>
      <c r="E2823" t="str">
        <f t="shared" si="264"/>
        <v/>
      </c>
      <c r="F2823" s="21" t="str">
        <f>IF('Lay Out'!A2823&gt;1,'Lay Out'!C2823,"")</f>
        <v/>
      </c>
      <c r="G2823">
        <f>'Lay Out'!E2823</f>
        <v>0</v>
      </c>
      <c r="H2823" s="16" t="str">
        <f ca="1">IF('Lay Out'!A2823&gt;3,CONCATENATE('Lay Out'!A2823,RANDBETWEEN(1,99999)),(""))</f>
        <v/>
      </c>
      <c r="I2823" s="16" t="str">
        <f>IF('Lay Out'!A2823&gt;1,'Lay Out'!B2823,"")</f>
        <v/>
      </c>
      <c r="J2823" s="16" t="str">
        <f t="shared" si="265"/>
        <v/>
      </c>
      <c r="K2823" s="16" t="str">
        <f t="shared" si="266"/>
        <v/>
      </c>
      <c r="L2823" s="16" t="str" cm="1">
        <f t="array" ref="L2823">IF(E2823="","",_xlfn.IFS(E2823=18,40,E2823=16,3,E2823=10,10))</f>
        <v/>
      </c>
      <c r="M2823" s="22" t="str">
        <f>IF(E2823=18,'Lay Out'!D2823,IF(E2823=10,'Lay Out'!D2823,IF(E2823=16,'Lay Out'!D2823,"")))</f>
        <v/>
      </c>
      <c r="N2823" s="16" t="str">
        <f>IF(K2823=1,'Lay Out'!G2823,"")</f>
        <v/>
      </c>
      <c r="O2823" s="23" t="str">
        <f>IF(K2823=1,'Lay Out'!$J$25,"")</f>
        <v/>
      </c>
      <c r="P2823">
        <f t="shared" si="267"/>
        <v>90646</v>
      </c>
      <c r="Q2823" s="16" t="str">
        <f>IF(K2823=1,'Lay Out'!F2823,"")</f>
        <v/>
      </c>
    </row>
    <row r="2824" spans="1:17" ht="14.4">
      <c r="A2824" t="str">
        <f>IF(C2824="no",_xlfn.XLOOKUP(D2824,'BASE BANCOS'!B:B,'BASE BANCOS'!C:C,"",0,1),IF(C2824&gt;2,_xlfn.XLOOKUP(D2824,'BASE BANCOS'!A:A,'BASE BANCOS'!C:C,"",0,1),""))</f>
        <v/>
      </c>
      <c r="B2824" s="16" t="str">
        <f>_xlfn.XLOOKUP(A2824,'BASE BANCOS'!C:C,'BASE BANCOS'!B:B,"",0,1)</f>
        <v/>
      </c>
      <c r="C2824" t="str">
        <f t="shared" si="269"/>
        <v/>
      </c>
      <c r="D2824" s="16">
        <f t="shared" si="268"/>
        <v>0</v>
      </c>
      <c r="E2824" t="str">
        <f t="shared" si="264"/>
        <v/>
      </c>
      <c r="F2824" s="21" t="str">
        <f>IF('Lay Out'!A2824&gt;1,'Lay Out'!C2824,"")</f>
        <v/>
      </c>
      <c r="G2824">
        <f>'Lay Out'!E2824</f>
        <v>0</v>
      </c>
      <c r="H2824" s="16" t="str">
        <f ca="1">IF('Lay Out'!A2824&gt;3,CONCATENATE('Lay Out'!A2824,RANDBETWEEN(1,99999)),(""))</f>
        <v/>
      </c>
      <c r="I2824" s="16" t="str">
        <f>IF('Lay Out'!A2824&gt;1,'Lay Out'!B2824,"")</f>
        <v/>
      </c>
      <c r="J2824" s="16" t="str">
        <f t="shared" si="265"/>
        <v/>
      </c>
      <c r="K2824" s="16" t="str">
        <f t="shared" si="266"/>
        <v/>
      </c>
      <c r="L2824" s="16" t="str" cm="1">
        <f t="array" ref="L2824">IF(E2824="","",_xlfn.IFS(E2824=18,40,E2824=16,3,E2824=10,10))</f>
        <v/>
      </c>
      <c r="M2824" s="22" t="str">
        <f>IF(E2824=18,'Lay Out'!D2824,IF(E2824=10,'Lay Out'!D2824,IF(E2824=16,'Lay Out'!D2824,"")))</f>
        <v/>
      </c>
      <c r="N2824" s="16" t="str">
        <f>IF(K2824=1,'Lay Out'!G2824,"")</f>
        <v/>
      </c>
      <c r="O2824" s="23" t="str">
        <f>IF(K2824=1,'Lay Out'!$J$25,"")</f>
        <v/>
      </c>
      <c r="P2824">
        <f t="shared" si="267"/>
        <v>90646</v>
      </c>
      <c r="Q2824" s="16" t="str">
        <f>IF(K2824=1,'Lay Out'!F2824,"")</f>
        <v/>
      </c>
    </row>
    <row r="2825" spans="1:17" ht="14.4">
      <c r="A2825" t="str">
        <f>IF(C2825="no",_xlfn.XLOOKUP(D2825,'BASE BANCOS'!B:B,'BASE BANCOS'!C:C,"",0,1),IF(C2825&gt;2,_xlfn.XLOOKUP(D2825,'BASE BANCOS'!A:A,'BASE BANCOS'!C:C,"",0,1),""))</f>
        <v/>
      </c>
      <c r="B2825" s="16" t="str">
        <f>_xlfn.XLOOKUP(A2825,'BASE BANCOS'!C:C,'BASE BANCOS'!B:B,"",0,1)</f>
        <v/>
      </c>
      <c r="C2825" t="str">
        <f t="shared" si="269"/>
        <v/>
      </c>
      <c r="D2825" s="16">
        <f t="shared" si="268"/>
        <v>0</v>
      </c>
      <c r="E2825" t="str">
        <f t="shared" si="264"/>
        <v/>
      </c>
      <c r="F2825" s="21" t="str">
        <f>IF('Lay Out'!A2825&gt;1,'Lay Out'!C2825,"")</f>
        <v/>
      </c>
      <c r="G2825">
        <f>'Lay Out'!E2825</f>
        <v>0</v>
      </c>
      <c r="H2825" s="16" t="str">
        <f ca="1">IF('Lay Out'!A2825&gt;3,CONCATENATE('Lay Out'!A2825,RANDBETWEEN(1,99999)),(""))</f>
        <v/>
      </c>
      <c r="I2825" s="16" t="str">
        <f>IF('Lay Out'!A2825&gt;1,'Lay Out'!B2825,"")</f>
        <v/>
      </c>
      <c r="J2825" s="16" t="str">
        <f t="shared" si="265"/>
        <v/>
      </c>
      <c r="K2825" s="16" t="str">
        <f t="shared" si="266"/>
        <v/>
      </c>
      <c r="L2825" s="16" t="str" cm="1">
        <f t="array" ref="L2825">IF(E2825="","",_xlfn.IFS(E2825=18,40,E2825=16,3,E2825=10,10))</f>
        <v/>
      </c>
      <c r="M2825" s="22" t="str">
        <f>IF(E2825=18,'Lay Out'!D2825,IF(E2825=10,'Lay Out'!D2825,IF(E2825=16,'Lay Out'!D2825,"")))</f>
        <v/>
      </c>
      <c r="N2825" s="16" t="str">
        <f>IF(K2825=1,'Lay Out'!G2825,"")</f>
        <v/>
      </c>
      <c r="O2825" s="23" t="str">
        <f>IF(K2825=1,'Lay Out'!$J$25,"")</f>
        <v/>
      </c>
      <c r="P2825">
        <f t="shared" si="267"/>
        <v>90646</v>
      </c>
      <c r="Q2825" s="16" t="str">
        <f>IF(K2825=1,'Lay Out'!F2825,"")</f>
        <v/>
      </c>
    </row>
    <row r="2826" spans="1:17" ht="14.4">
      <c r="A2826" t="str">
        <f>IF(C2826="no",_xlfn.XLOOKUP(D2826,'BASE BANCOS'!B:B,'BASE BANCOS'!C:C,"",0,1),IF(C2826&gt;2,_xlfn.XLOOKUP(D2826,'BASE BANCOS'!A:A,'BASE BANCOS'!C:C,"",0,1),""))</f>
        <v/>
      </c>
      <c r="B2826" s="16" t="str">
        <f>_xlfn.XLOOKUP(A2826,'BASE BANCOS'!C:C,'BASE BANCOS'!B:B,"",0,1)</f>
        <v/>
      </c>
      <c r="C2826" t="str">
        <f t="shared" si="269"/>
        <v/>
      </c>
      <c r="D2826" s="16">
        <f t="shared" si="268"/>
        <v>0</v>
      </c>
      <c r="E2826" t="str">
        <f t="shared" si="264"/>
        <v/>
      </c>
      <c r="F2826" s="21" t="str">
        <f>IF('Lay Out'!A2826&gt;1,'Lay Out'!C2826,"")</f>
        <v/>
      </c>
      <c r="G2826">
        <f>'Lay Out'!E2826</f>
        <v>0</v>
      </c>
      <c r="H2826" s="16" t="str">
        <f ca="1">IF('Lay Out'!A2826&gt;3,CONCATENATE('Lay Out'!A2826,RANDBETWEEN(1,99999)),(""))</f>
        <v/>
      </c>
      <c r="I2826" s="16" t="str">
        <f>IF('Lay Out'!A2826&gt;1,'Lay Out'!B2826,"")</f>
        <v/>
      </c>
      <c r="J2826" s="16" t="str">
        <f t="shared" si="265"/>
        <v/>
      </c>
      <c r="K2826" s="16" t="str">
        <f t="shared" si="266"/>
        <v/>
      </c>
      <c r="L2826" s="16" t="str" cm="1">
        <f t="array" ref="L2826">IF(E2826="","",_xlfn.IFS(E2826=18,40,E2826=16,3,E2826=10,10))</f>
        <v/>
      </c>
      <c r="M2826" s="22" t="str">
        <f>IF(E2826=18,'Lay Out'!D2826,IF(E2826=10,'Lay Out'!D2826,IF(E2826=16,'Lay Out'!D2826,"")))</f>
        <v/>
      </c>
      <c r="N2826" s="16" t="str">
        <f>IF(K2826=1,'Lay Out'!G2826,"")</f>
        <v/>
      </c>
      <c r="O2826" s="23" t="str">
        <f>IF(K2826=1,'Lay Out'!$J$25,"")</f>
        <v/>
      </c>
      <c r="P2826">
        <f t="shared" si="267"/>
        <v>90646</v>
      </c>
      <c r="Q2826" s="16" t="str">
        <f>IF(K2826=1,'Lay Out'!F2826,"")</f>
        <v/>
      </c>
    </row>
    <row r="2827" spans="1:17" ht="14.4">
      <c r="A2827" t="str">
        <f>IF(C2827="no",_xlfn.XLOOKUP(D2827,'BASE BANCOS'!B:B,'BASE BANCOS'!C:C,"",0,1),IF(C2827&gt;2,_xlfn.XLOOKUP(D2827,'BASE BANCOS'!A:A,'BASE BANCOS'!C:C,"",0,1),""))</f>
        <v/>
      </c>
      <c r="B2827" s="16" t="str">
        <f>_xlfn.XLOOKUP(A2827,'BASE BANCOS'!C:C,'BASE BANCOS'!B:B,"",0,1)</f>
        <v/>
      </c>
      <c r="C2827" t="str">
        <f t="shared" si="269"/>
        <v/>
      </c>
      <c r="D2827" s="16">
        <f t="shared" si="268"/>
        <v>0</v>
      </c>
      <c r="E2827" t="str">
        <f t="shared" si="264"/>
        <v/>
      </c>
      <c r="F2827" s="21" t="str">
        <f>IF('Lay Out'!A2827&gt;1,'Lay Out'!C2827,"")</f>
        <v/>
      </c>
      <c r="G2827">
        <f>'Lay Out'!E2827</f>
        <v>0</v>
      </c>
      <c r="H2827" s="16" t="str">
        <f ca="1">IF('Lay Out'!A2827&gt;3,CONCATENATE('Lay Out'!A2827,RANDBETWEEN(1,99999)),(""))</f>
        <v/>
      </c>
      <c r="I2827" s="16" t="str">
        <f>IF('Lay Out'!A2827&gt;1,'Lay Out'!B2827,"")</f>
        <v/>
      </c>
      <c r="J2827" s="16" t="str">
        <f t="shared" si="265"/>
        <v/>
      </c>
      <c r="K2827" s="16" t="str">
        <f t="shared" si="266"/>
        <v/>
      </c>
      <c r="L2827" s="16" t="str" cm="1">
        <f t="array" ref="L2827">IF(E2827="","",_xlfn.IFS(E2827=18,40,E2827=16,3,E2827=10,10))</f>
        <v/>
      </c>
      <c r="M2827" s="22" t="str">
        <f>IF(E2827=18,'Lay Out'!D2827,IF(E2827=10,'Lay Out'!D2827,IF(E2827=16,'Lay Out'!D2827,"")))</f>
        <v/>
      </c>
      <c r="N2827" s="16" t="str">
        <f>IF(K2827=1,'Lay Out'!G2827,"")</f>
        <v/>
      </c>
      <c r="O2827" s="23" t="str">
        <f>IF(K2827=1,'Lay Out'!$J$25,"")</f>
        <v/>
      </c>
      <c r="P2827">
        <f t="shared" si="267"/>
        <v>90646</v>
      </c>
      <c r="Q2827" s="16" t="str">
        <f>IF(K2827=1,'Lay Out'!F2827,"")</f>
        <v/>
      </c>
    </row>
    <row r="2828" spans="1:17" ht="14.4">
      <c r="A2828" t="str">
        <f>IF(C2828="no",_xlfn.XLOOKUP(D2828,'BASE BANCOS'!B:B,'BASE BANCOS'!C:C,"",0,1),IF(C2828&gt;2,_xlfn.XLOOKUP(D2828,'BASE BANCOS'!A:A,'BASE BANCOS'!C:C,"",0,1),""))</f>
        <v/>
      </c>
      <c r="B2828" s="16" t="str">
        <f>_xlfn.XLOOKUP(A2828,'BASE BANCOS'!C:C,'BASE BANCOS'!B:B,"",0,1)</f>
        <v/>
      </c>
      <c r="C2828" t="str">
        <f t="shared" si="269"/>
        <v/>
      </c>
      <c r="D2828" s="16">
        <f t="shared" si="268"/>
        <v>0</v>
      </c>
      <c r="E2828" t="str">
        <f t="shared" si="264"/>
        <v/>
      </c>
      <c r="F2828" s="21" t="str">
        <f>IF('Lay Out'!A2828&gt;1,'Lay Out'!C2828,"")</f>
        <v/>
      </c>
      <c r="G2828">
        <f>'Lay Out'!E2828</f>
        <v>0</v>
      </c>
      <c r="H2828" s="16" t="str">
        <f ca="1">IF('Lay Out'!A2828&gt;3,CONCATENATE('Lay Out'!A2828,RANDBETWEEN(1,99999)),(""))</f>
        <v/>
      </c>
      <c r="I2828" s="16" t="str">
        <f>IF('Lay Out'!A2828&gt;1,'Lay Out'!B2828,"")</f>
        <v/>
      </c>
      <c r="J2828" s="16" t="str">
        <f t="shared" si="265"/>
        <v/>
      </c>
      <c r="K2828" s="16" t="str">
        <f t="shared" si="266"/>
        <v/>
      </c>
      <c r="L2828" s="16" t="str" cm="1">
        <f t="array" ref="L2828">IF(E2828="","",_xlfn.IFS(E2828=18,40,E2828=16,3,E2828=10,10))</f>
        <v/>
      </c>
      <c r="M2828" s="22" t="str">
        <f>IF(E2828=18,'Lay Out'!D2828,IF(E2828=10,'Lay Out'!D2828,IF(E2828=16,'Lay Out'!D2828,"")))</f>
        <v/>
      </c>
      <c r="N2828" s="16" t="str">
        <f>IF(K2828=1,'Lay Out'!G2828,"")</f>
        <v/>
      </c>
      <c r="O2828" s="23" t="str">
        <f>IF(K2828=1,'Lay Out'!$J$25,"")</f>
        <v/>
      </c>
      <c r="P2828">
        <f t="shared" si="267"/>
        <v>90646</v>
      </c>
      <c r="Q2828" s="16" t="str">
        <f>IF(K2828=1,'Lay Out'!F2828,"")</f>
        <v/>
      </c>
    </row>
    <row r="2829" spans="1:17" ht="14.4">
      <c r="A2829" t="str">
        <f>IF(C2829="no",_xlfn.XLOOKUP(D2829,'BASE BANCOS'!B:B,'BASE BANCOS'!C:C,"",0,1),IF(C2829&gt;2,_xlfn.XLOOKUP(D2829,'BASE BANCOS'!A:A,'BASE BANCOS'!C:C,"",0,1),""))</f>
        <v/>
      </c>
      <c r="B2829" s="16" t="str">
        <f>_xlfn.XLOOKUP(A2829,'BASE BANCOS'!C:C,'BASE BANCOS'!B:B,"",0,1)</f>
        <v/>
      </c>
      <c r="C2829" t="str">
        <f t="shared" si="269"/>
        <v/>
      </c>
      <c r="D2829" s="16">
        <f t="shared" si="268"/>
        <v>0</v>
      </c>
      <c r="E2829" t="str">
        <f t="shared" si="264"/>
        <v/>
      </c>
      <c r="F2829" s="21" t="str">
        <f>IF('Lay Out'!A2829&gt;1,'Lay Out'!C2829,"")</f>
        <v/>
      </c>
      <c r="G2829">
        <f>'Lay Out'!E2829</f>
        <v>0</v>
      </c>
      <c r="H2829" s="16" t="str">
        <f ca="1">IF('Lay Out'!A2829&gt;3,CONCATENATE('Lay Out'!A2829,RANDBETWEEN(1,99999)),(""))</f>
        <v/>
      </c>
      <c r="I2829" s="16" t="str">
        <f>IF('Lay Out'!A2829&gt;1,'Lay Out'!B2829,"")</f>
        <v/>
      </c>
      <c r="J2829" s="16" t="str">
        <f t="shared" si="265"/>
        <v/>
      </c>
      <c r="K2829" s="16" t="str">
        <f t="shared" si="266"/>
        <v/>
      </c>
      <c r="L2829" s="16" t="str" cm="1">
        <f t="array" ref="L2829">IF(E2829="","",_xlfn.IFS(E2829=18,40,E2829=16,3,E2829=10,10))</f>
        <v/>
      </c>
      <c r="M2829" s="22" t="str">
        <f>IF(E2829=18,'Lay Out'!D2829,IF(E2829=10,'Lay Out'!D2829,IF(E2829=16,'Lay Out'!D2829,"")))</f>
        <v/>
      </c>
      <c r="N2829" s="16" t="str">
        <f>IF(K2829=1,'Lay Out'!G2829,"")</f>
        <v/>
      </c>
      <c r="O2829" s="23" t="str">
        <f>IF(K2829=1,'Lay Out'!$J$25,"")</f>
        <v/>
      </c>
      <c r="P2829">
        <f t="shared" si="267"/>
        <v>90646</v>
      </c>
      <c r="Q2829" s="16" t="str">
        <f>IF(K2829=1,'Lay Out'!F2829,"")</f>
        <v/>
      </c>
    </row>
    <row r="2830" spans="1:17" ht="14.4">
      <c r="A2830" t="str">
        <f>IF(C2830="no",_xlfn.XLOOKUP(D2830,'BASE BANCOS'!B:B,'BASE BANCOS'!C:C,"",0,1),IF(C2830&gt;2,_xlfn.XLOOKUP(D2830,'BASE BANCOS'!A:A,'BASE BANCOS'!C:C,"",0,1),""))</f>
        <v/>
      </c>
      <c r="B2830" s="16" t="str">
        <f>_xlfn.XLOOKUP(A2830,'BASE BANCOS'!C:C,'BASE BANCOS'!B:B,"",0,1)</f>
        <v/>
      </c>
      <c r="C2830" t="str">
        <f t="shared" si="269"/>
        <v/>
      </c>
      <c r="D2830" s="16">
        <f t="shared" si="268"/>
        <v>0</v>
      </c>
      <c r="E2830" t="str">
        <f t="shared" si="264"/>
        <v/>
      </c>
      <c r="F2830" s="21" t="str">
        <f>IF('Lay Out'!A2830&gt;1,'Lay Out'!C2830,"")</f>
        <v/>
      </c>
      <c r="G2830">
        <f>'Lay Out'!E2830</f>
        <v>0</v>
      </c>
      <c r="H2830" s="16" t="str">
        <f ca="1">IF('Lay Out'!A2830&gt;3,CONCATENATE('Lay Out'!A2830,RANDBETWEEN(1,99999)),(""))</f>
        <v/>
      </c>
      <c r="I2830" s="16" t="str">
        <f>IF('Lay Out'!A2830&gt;1,'Lay Out'!B2830,"")</f>
        <v/>
      </c>
      <c r="J2830" s="16" t="str">
        <f t="shared" si="265"/>
        <v/>
      </c>
      <c r="K2830" s="16" t="str">
        <f t="shared" si="266"/>
        <v/>
      </c>
      <c r="L2830" s="16" t="str" cm="1">
        <f t="array" ref="L2830">IF(E2830="","",_xlfn.IFS(E2830=18,40,E2830=16,3,E2830=10,10))</f>
        <v/>
      </c>
      <c r="M2830" s="22" t="str">
        <f>IF(E2830=18,'Lay Out'!D2830,IF(E2830=10,'Lay Out'!D2830,IF(E2830=16,'Lay Out'!D2830,"")))</f>
        <v/>
      </c>
      <c r="N2830" s="16" t="str">
        <f>IF(K2830=1,'Lay Out'!G2830,"")</f>
        <v/>
      </c>
      <c r="O2830" s="23" t="str">
        <f>IF(K2830=1,'Lay Out'!$J$25,"")</f>
        <v/>
      </c>
      <c r="P2830">
        <f t="shared" si="267"/>
        <v>90646</v>
      </c>
      <c r="Q2830" s="16" t="str">
        <f>IF(K2830=1,'Lay Out'!F2830,"")</f>
        <v/>
      </c>
    </row>
    <row r="2831" spans="1:17" ht="14.4">
      <c r="A2831" t="str">
        <f>IF(C2831="no",_xlfn.XLOOKUP(D2831,'BASE BANCOS'!B:B,'BASE BANCOS'!C:C,"",0,1),IF(C2831&gt;2,_xlfn.XLOOKUP(D2831,'BASE BANCOS'!A:A,'BASE BANCOS'!C:C,"",0,1),""))</f>
        <v/>
      </c>
      <c r="B2831" s="16" t="str">
        <f>_xlfn.XLOOKUP(A2831,'BASE BANCOS'!C:C,'BASE BANCOS'!B:B,"",0,1)</f>
        <v/>
      </c>
      <c r="C2831" t="str">
        <f t="shared" si="269"/>
        <v/>
      </c>
      <c r="D2831" s="16">
        <f t="shared" si="268"/>
        <v>0</v>
      </c>
      <c r="E2831" t="str">
        <f t="shared" si="264"/>
        <v/>
      </c>
      <c r="F2831" s="21" t="str">
        <f>IF('Lay Out'!A2831&gt;1,'Lay Out'!C2831,"")</f>
        <v/>
      </c>
      <c r="G2831">
        <f>'Lay Out'!E2831</f>
        <v>0</v>
      </c>
      <c r="H2831" s="16" t="str">
        <f ca="1">IF('Lay Out'!A2831&gt;3,CONCATENATE('Lay Out'!A2831,RANDBETWEEN(1,99999)),(""))</f>
        <v/>
      </c>
      <c r="I2831" s="16" t="str">
        <f>IF('Lay Out'!A2831&gt;1,'Lay Out'!B2831,"")</f>
        <v/>
      </c>
      <c r="J2831" s="16" t="str">
        <f t="shared" si="265"/>
        <v/>
      </c>
      <c r="K2831" s="16" t="str">
        <f t="shared" si="266"/>
        <v/>
      </c>
      <c r="L2831" s="16" t="str" cm="1">
        <f t="array" ref="L2831">IF(E2831="","",_xlfn.IFS(E2831=18,40,E2831=16,3,E2831=10,10))</f>
        <v/>
      </c>
      <c r="M2831" s="22" t="str">
        <f>IF(E2831=18,'Lay Out'!D2831,IF(E2831=10,'Lay Out'!D2831,IF(E2831=16,'Lay Out'!D2831,"")))</f>
        <v/>
      </c>
      <c r="N2831" s="16" t="str">
        <f>IF(K2831=1,'Lay Out'!G2831,"")</f>
        <v/>
      </c>
      <c r="O2831" s="23" t="str">
        <f>IF(K2831=1,'Lay Out'!$J$25,"")</f>
        <v/>
      </c>
      <c r="P2831">
        <f t="shared" si="267"/>
        <v>90646</v>
      </c>
      <c r="Q2831" s="16" t="str">
        <f>IF(K2831=1,'Lay Out'!F2831,"")</f>
        <v/>
      </c>
    </row>
    <row r="2832" spans="1:17" ht="14.4">
      <c r="A2832" t="str">
        <f>IF(C2832="no",_xlfn.XLOOKUP(D2832,'BASE BANCOS'!B:B,'BASE BANCOS'!C:C,"",0,1),IF(C2832&gt;2,_xlfn.XLOOKUP(D2832,'BASE BANCOS'!A:A,'BASE BANCOS'!C:C,"",0,1),""))</f>
        <v/>
      </c>
      <c r="B2832" s="16" t="str">
        <f>_xlfn.XLOOKUP(A2832,'BASE BANCOS'!C:C,'BASE BANCOS'!B:B,"",0,1)</f>
        <v/>
      </c>
      <c r="C2832" t="str">
        <f t="shared" si="269"/>
        <v/>
      </c>
      <c r="D2832" s="16">
        <f t="shared" si="268"/>
        <v>0</v>
      </c>
      <c r="E2832" t="str">
        <f t="shared" si="264"/>
        <v/>
      </c>
      <c r="F2832" s="21" t="str">
        <f>IF('Lay Out'!A2832&gt;1,'Lay Out'!C2832,"")</f>
        <v/>
      </c>
      <c r="G2832">
        <f>'Lay Out'!E2832</f>
        <v>0</v>
      </c>
      <c r="H2832" s="16" t="str">
        <f ca="1">IF('Lay Out'!A2832&gt;3,CONCATENATE('Lay Out'!A2832,RANDBETWEEN(1,99999)),(""))</f>
        <v/>
      </c>
      <c r="I2832" s="16" t="str">
        <f>IF('Lay Out'!A2832&gt;1,'Lay Out'!B2832,"")</f>
        <v/>
      </c>
      <c r="J2832" s="16" t="str">
        <f t="shared" si="265"/>
        <v/>
      </c>
      <c r="K2832" s="16" t="str">
        <f t="shared" si="266"/>
        <v/>
      </c>
      <c r="L2832" s="16" t="str" cm="1">
        <f t="array" ref="L2832">IF(E2832="","",_xlfn.IFS(E2832=18,40,E2832=16,3,E2832=10,10))</f>
        <v/>
      </c>
      <c r="M2832" s="22" t="str">
        <f>IF(E2832=18,'Lay Out'!D2832,IF(E2832=10,'Lay Out'!D2832,IF(E2832=16,'Lay Out'!D2832,"")))</f>
        <v/>
      </c>
      <c r="N2832" s="16" t="str">
        <f>IF(K2832=1,'Lay Out'!G2832,"")</f>
        <v/>
      </c>
      <c r="O2832" s="23" t="str">
        <f>IF(K2832=1,'Lay Out'!$J$25,"")</f>
        <v/>
      </c>
      <c r="P2832">
        <f t="shared" si="267"/>
        <v>90646</v>
      </c>
      <c r="Q2832" s="16" t="str">
        <f>IF(K2832=1,'Lay Out'!F2832,"")</f>
        <v/>
      </c>
    </row>
    <row r="2833" spans="1:17" ht="14.4">
      <c r="A2833" t="str">
        <f>IF(C2833="no",_xlfn.XLOOKUP(D2833,'BASE BANCOS'!B:B,'BASE BANCOS'!C:C,"",0,1),IF(C2833&gt;2,_xlfn.XLOOKUP(D2833,'BASE BANCOS'!A:A,'BASE BANCOS'!C:C,"",0,1),""))</f>
        <v/>
      </c>
      <c r="B2833" s="16" t="str">
        <f>_xlfn.XLOOKUP(A2833,'BASE BANCOS'!C:C,'BASE BANCOS'!B:B,"",0,1)</f>
        <v/>
      </c>
      <c r="C2833" t="str">
        <f t="shared" si="269"/>
        <v/>
      </c>
      <c r="D2833" s="16">
        <f t="shared" si="268"/>
        <v>0</v>
      </c>
      <c r="E2833" t="str">
        <f t="shared" si="264"/>
        <v/>
      </c>
      <c r="F2833" s="21" t="str">
        <f>IF('Lay Out'!A2833&gt;1,'Lay Out'!C2833,"")</f>
        <v/>
      </c>
      <c r="G2833">
        <f>'Lay Out'!E2833</f>
        <v>0</v>
      </c>
      <c r="H2833" s="16" t="str">
        <f ca="1">IF('Lay Out'!A2833&gt;3,CONCATENATE('Lay Out'!A2833,RANDBETWEEN(1,99999)),(""))</f>
        <v/>
      </c>
      <c r="I2833" s="16" t="str">
        <f>IF('Lay Out'!A2833&gt;1,'Lay Out'!B2833,"")</f>
        <v/>
      </c>
      <c r="J2833" s="16" t="str">
        <f t="shared" si="265"/>
        <v/>
      </c>
      <c r="K2833" s="16" t="str">
        <f t="shared" si="266"/>
        <v/>
      </c>
      <c r="L2833" s="16" t="str" cm="1">
        <f t="array" ref="L2833">IF(E2833="","",_xlfn.IFS(E2833=18,40,E2833=16,3,E2833=10,10))</f>
        <v/>
      </c>
      <c r="M2833" s="22" t="str">
        <f>IF(E2833=18,'Lay Out'!D2833,IF(E2833=10,'Lay Out'!D2833,IF(E2833=16,'Lay Out'!D2833,"")))</f>
        <v/>
      </c>
      <c r="N2833" s="16" t="str">
        <f>IF(K2833=1,'Lay Out'!G2833,"")</f>
        <v/>
      </c>
      <c r="O2833" s="23" t="str">
        <f>IF(K2833=1,'Lay Out'!$J$25,"")</f>
        <v/>
      </c>
      <c r="P2833">
        <f t="shared" si="267"/>
        <v>90646</v>
      </c>
      <c r="Q2833" s="16" t="str">
        <f>IF(K2833=1,'Lay Out'!F2833,"")</f>
        <v/>
      </c>
    </row>
    <row r="2834" spans="1:17" ht="14.4">
      <c r="A2834" t="str">
        <f>IF(C2834="no",_xlfn.XLOOKUP(D2834,'BASE BANCOS'!B:B,'BASE BANCOS'!C:C,"",0,1),IF(C2834&gt;2,_xlfn.XLOOKUP(D2834,'BASE BANCOS'!A:A,'BASE BANCOS'!C:C,"",0,1),""))</f>
        <v/>
      </c>
      <c r="B2834" s="16" t="str">
        <f>_xlfn.XLOOKUP(A2834,'BASE BANCOS'!C:C,'BASE BANCOS'!B:B,"",0,1)</f>
        <v/>
      </c>
      <c r="C2834" t="str">
        <f t="shared" si="269"/>
        <v/>
      </c>
      <c r="D2834" s="16">
        <f t="shared" si="268"/>
        <v>0</v>
      </c>
      <c r="E2834" t="str">
        <f t="shared" si="264"/>
        <v/>
      </c>
      <c r="F2834" s="21" t="str">
        <f>IF('Lay Out'!A2834&gt;1,'Lay Out'!C2834,"")</f>
        <v/>
      </c>
      <c r="G2834">
        <f>'Lay Out'!E2834</f>
        <v>0</v>
      </c>
      <c r="H2834" s="16" t="str">
        <f ca="1">IF('Lay Out'!A2834&gt;3,CONCATENATE('Lay Out'!A2834,RANDBETWEEN(1,99999)),(""))</f>
        <v/>
      </c>
      <c r="I2834" s="16" t="str">
        <f>IF('Lay Out'!A2834&gt;1,'Lay Out'!B2834,"")</f>
        <v/>
      </c>
      <c r="J2834" s="16" t="str">
        <f t="shared" si="265"/>
        <v/>
      </c>
      <c r="K2834" s="16" t="str">
        <f t="shared" si="266"/>
        <v/>
      </c>
      <c r="L2834" s="16" t="str" cm="1">
        <f t="array" ref="L2834">IF(E2834="","",_xlfn.IFS(E2834=18,40,E2834=16,3,E2834=10,10))</f>
        <v/>
      </c>
      <c r="M2834" s="22" t="str">
        <f>IF(E2834=18,'Lay Out'!D2834,IF(E2834=10,'Lay Out'!D2834,IF(E2834=16,'Lay Out'!D2834,"")))</f>
        <v/>
      </c>
      <c r="N2834" s="16" t="str">
        <f>IF(K2834=1,'Lay Out'!G2834,"")</f>
        <v/>
      </c>
      <c r="O2834" s="23" t="str">
        <f>IF(K2834=1,'Lay Out'!$J$25,"")</f>
        <v/>
      </c>
      <c r="P2834">
        <f t="shared" si="267"/>
        <v>90646</v>
      </c>
      <c r="Q2834" s="16" t="str">
        <f>IF(K2834=1,'Lay Out'!F2834,"")</f>
        <v/>
      </c>
    </row>
    <row r="2835" spans="1:17" ht="14.4">
      <c r="A2835" t="str">
        <f>IF(C2835="no",_xlfn.XLOOKUP(D2835,'BASE BANCOS'!B:B,'BASE BANCOS'!C:C,"",0,1),IF(C2835&gt;2,_xlfn.XLOOKUP(D2835,'BASE BANCOS'!A:A,'BASE BANCOS'!C:C,"",0,1),""))</f>
        <v/>
      </c>
      <c r="B2835" s="16" t="str">
        <f>_xlfn.XLOOKUP(A2835,'BASE BANCOS'!C:C,'BASE BANCOS'!B:B,"",0,1)</f>
        <v/>
      </c>
      <c r="C2835" t="str">
        <f t="shared" si="269"/>
        <v/>
      </c>
      <c r="D2835" s="16">
        <f t="shared" si="268"/>
        <v>0</v>
      </c>
      <c r="E2835" t="str">
        <f t="shared" si="264"/>
        <v/>
      </c>
      <c r="F2835" s="21" t="str">
        <f>IF('Lay Out'!A2835&gt;1,'Lay Out'!C2835,"")</f>
        <v/>
      </c>
      <c r="G2835">
        <f>'Lay Out'!E2835</f>
        <v>0</v>
      </c>
      <c r="H2835" s="16" t="str">
        <f ca="1">IF('Lay Out'!A2835&gt;3,CONCATENATE('Lay Out'!A2835,RANDBETWEEN(1,99999)),(""))</f>
        <v/>
      </c>
      <c r="I2835" s="16" t="str">
        <f>IF('Lay Out'!A2835&gt;1,'Lay Out'!B2835,"")</f>
        <v/>
      </c>
      <c r="J2835" s="16" t="str">
        <f t="shared" si="265"/>
        <v/>
      </c>
      <c r="K2835" s="16" t="str">
        <f t="shared" si="266"/>
        <v/>
      </c>
      <c r="L2835" s="16" t="str" cm="1">
        <f t="array" ref="L2835">IF(E2835="","",_xlfn.IFS(E2835=18,40,E2835=16,3,E2835=10,10))</f>
        <v/>
      </c>
      <c r="M2835" s="22" t="str">
        <f>IF(E2835=18,'Lay Out'!D2835,IF(E2835=10,'Lay Out'!D2835,IF(E2835=16,'Lay Out'!D2835,"")))</f>
        <v/>
      </c>
      <c r="N2835" s="16" t="str">
        <f>IF(K2835=1,'Lay Out'!G2835,"")</f>
        <v/>
      </c>
      <c r="O2835" s="23" t="str">
        <f>IF(K2835=1,'Lay Out'!$J$25,"")</f>
        <v/>
      </c>
      <c r="P2835">
        <f t="shared" si="267"/>
        <v>90646</v>
      </c>
      <c r="Q2835" s="16" t="str">
        <f>IF(K2835=1,'Lay Out'!F2835,"")</f>
        <v/>
      </c>
    </row>
    <row r="2836" spans="1:17" ht="14.4">
      <c r="A2836" t="str">
        <f>IF(C2836="no",_xlfn.XLOOKUP(D2836,'BASE BANCOS'!B:B,'BASE BANCOS'!C:C,"",0,1),IF(C2836&gt;2,_xlfn.XLOOKUP(D2836,'BASE BANCOS'!A:A,'BASE BANCOS'!C:C,"",0,1),""))</f>
        <v/>
      </c>
      <c r="B2836" s="16" t="str">
        <f>_xlfn.XLOOKUP(A2836,'BASE BANCOS'!C:C,'BASE BANCOS'!B:B,"",0,1)</f>
        <v/>
      </c>
      <c r="C2836" t="str">
        <f t="shared" si="269"/>
        <v/>
      </c>
      <c r="D2836" s="16">
        <f t="shared" si="268"/>
        <v>0</v>
      </c>
      <c r="E2836" t="str">
        <f t="shared" si="264"/>
        <v/>
      </c>
      <c r="F2836" s="21" t="str">
        <f>IF('Lay Out'!A2836&gt;1,'Lay Out'!C2836,"")</f>
        <v/>
      </c>
      <c r="G2836">
        <f>'Lay Out'!E2836</f>
        <v>0</v>
      </c>
      <c r="H2836" s="16" t="str">
        <f ca="1">IF('Lay Out'!A2836&gt;3,CONCATENATE('Lay Out'!A2836,RANDBETWEEN(1,99999)),(""))</f>
        <v/>
      </c>
      <c r="I2836" s="16" t="str">
        <f>IF('Lay Out'!A2836&gt;1,'Lay Out'!B2836,"")</f>
        <v/>
      </c>
      <c r="J2836" s="16" t="str">
        <f t="shared" si="265"/>
        <v/>
      </c>
      <c r="K2836" s="16" t="str">
        <f t="shared" si="266"/>
        <v/>
      </c>
      <c r="L2836" s="16" t="str" cm="1">
        <f t="array" ref="L2836">IF(E2836="","",_xlfn.IFS(E2836=18,40,E2836=16,3,E2836=10,10))</f>
        <v/>
      </c>
      <c r="M2836" s="22" t="str">
        <f>IF(E2836=18,'Lay Out'!D2836,IF(E2836=10,'Lay Out'!D2836,IF(E2836=16,'Lay Out'!D2836,"")))</f>
        <v/>
      </c>
      <c r="N2836" s="16" t="str">
        <f>IF(K2836=1,'Lay Out'!G2836,"")</f>
        <v/>
      </c>
      <c r="O2836" s="23" t="str">
        <f>IF(K2836=1,'Lay Out'!$J$25,"")</f>
        <v/>
      </c>
      <c r="P2836">
        <f t="shared" si="267"/>
        <v>90646</v>
      </c>
      <c r="Q2836" s="16" t="str">
        <f>IF(K2836=1,'Lay Out'!F2836,"")</f>
        <v/>
      </c>
    </row>
    <row r="2837" spans="1:17" ht="14.4">
      <c r="A2837" t="str">
        <f>IF(C2837="no",_xlfn.XLOOKUP(D2837,'BASE BANCOS'!B:B,'BASE BANCOS'!C:C,"",0,1),IF(C2837&gt;2,_xlfn.XLOOKUP(D2837,'BASE BANCOS'!A:A,'BASE BANCOS'!C:C,"",0,1),""))</f>
        <v/>
      </c>
      <c r="B2837" s="16" t="str">
        <f>_xlfn.XLOOKUP(A2837,'BASE BANCOS'!C:C,'BASE BANCOS'!B:B,"",0,1)</f>
        <v/>
      </c>
      <c r="C2837" t="str">
        <f t="shared" si="269"/>
        <v/>
      </c>
      <c r="D2837" s="16">
        <f t="shared" si="268"/>
        <v>0</v>
      </c>
      <c r="E2837" t="str">
        <f t="shared" si="264"/>
        <v/>
      </c>
      <c r="F2837" s="21" t="str">
        <f>IF('Lay Out'!A2837&gt;1,'Lay Out'!C2837,"")</f>
        <v/>
      </c>
      <c r="G2837">
        <f>'Lay Out'!E2837</f>
        <v>0</v>
      </c>
      <c r="H2837" s="16" t="str">
        <f ca="1">IF('Lay Out'!A2837&gt;3,CONCATENATE('Lay Out'!A2837,RANDBETWEEN(1,99999)),(""))</f>
        <v/>
      </c>
      <c r="I2837" s="16" t="str">
        <f>IF('Lay Out'!A2837&gt;1,'Lay Out'!B2837,"")</f>
        <v/>
      </c>
      <c r="J2837" s="16" t="str">
        <f t="shared" si="265"/>
        <v/>
      </c>
      <c r="K2837" s="16" t="str">
        <f t="shared" si="266"/>
        <v/>
      </c>
      <c r="L2837" s="16" t="str" cm="1">
        <f t="array" ref="L2837">IF(E2837="","",_xlfn.IFS(E2837=18,40,E2837=16,3,E2837=10,10))</f>
        <v/>
      </c>
      <c r="M2837" s="22" t="str">
        <f>IF(E2837=18,'Lay Out'!D2837,IF(E2837=10,'Lay Out'!D2837,IF(E2837=16,'Lay Out'!D2837,"")))</f>
        <v/>
      </c>
      <c r="N2837" s="16" t="str">
        <f>IF(K2837=1,'Lay Out'!G2837,"")</f>
        <v/>
      </c>
      <c r="O2837" s="23" t="str">
        <f>IF(K2837=1,'Lay Out'!$J$25,"")</f>
        <v/>
      </c>
      <c r="P2837">
        <f t="shared" si="267"/>
        <v>90646</v>
      </c>
      <c r="Q2837" s="16" t="str">
        <f>IF(K2837=1,'Lay Out'!F2837,"")</f>
        <v/>
      </c>
    </row>
    <row r="2838" spans="1:17" ht="14.4">
      <c r="A2838" t="str">
        <f>IF(C2838="no",_xlfn.XLOOKUP(D2838,'BASE BANCOS'!B:B,'BASE BANCOS'!C:C,"",0,1),IF(C2838&gt;2,_xlfn.XLOOKUP(D2838,'BASE BANCOS'!A:A,'BASE BANCOS'!C:C,"",0,1),""))</f>
        <v/>
      </c>
      <c r="B2838" s="16" t="str">
        <f>_xlfn.XLOOKUP(A2838,'BASE BANCOS'!C:C,'BASE BANCOS'!B:B,"",0,1)</f>
        <v/>
      </c>
      <c r="C2838" t="str">
        <f t="shared" si="269"/>
        <v/>
      </c>
      <c r="D2838" s="16">
        <f t="shared" si="268"/>
        <v>0</v>
      </c>
      <c r="E2838" t="str">
        <f t="shared" si="264"/>
        <v/>
      </c>
      <c r="F2838" s="21" t="str">
        <f>IF('Lay Out'!A2838&gt;1,'Lay Out'!C2838,"")</f>
        <v/>
      </c>
      <c r="G2838">
        <f>'Lay Out'!E2838</f>
        <v>0</v>
      </c>
      <c r="H2838" s="16" t="str">
        <f ca="1">IF('Lay Out'!A2838&gt;3,CONCATENATE('Lay Out'!A2838,RANDBETWEEN(1,99999)),(""))</f>
        <v/>
      </c>
      <c r="I2838" s="16" t="str">
        <f>IF('Lay Out'!A2838&gt;1,'Lay Out'!B2838,"")</f>
        <v/>
      </c>
      <c r="J2838" s="16" t="str">
        <f t="shared" si="265"/>
        <v/>
      </c>
      <c r="K2838" s="16" t="str">
        <f t="shared" si="266"/>
        <v/>
      </c>
      <c r="L2838" s="16" t="str" cm="1">
        <f t="array" ref="L2838">IF(E2838="","",_xlfn.IFS(E2838=18,40,E2838=16,3,E2838=10,10))</f>
        <v/>
      </c>
      <c r="M2838" s="22" t="str">
        <f>IF(E2838=18,'Lay Out'!D2838,IF(E2838=10,'Lay Out'!D2838,IF(E2838=16,'Lay Out'!D2838,"")))</f>
        <v/>
      </c>
      <c r="N2838" s="16" t="str">
        <f>IF(K2838=1,'Lay Out'!G2838,"")</f>
        <v/>
      </c>
      <c r="O2838" s="23" t="str">
        <f>IF(K2838=1,'Lay Out'!$J$25,"")</f>
        <v/>
      </c>
      <c r="P2838">
        <f t="shared" si="267"/>
        <v>90646</v>
      </c>
      <c r="Q2838" s="16" t="str">
        <f>IF(K2838=1,'Lay Out'!F2838,"")</f>
        <v/>
      </c>
    </row>
    <row r="2839" spans="1:17" ht="14.4">
      <c r="A2839" t="str">
        <f>IF(C2839="no",_xlfn.XLOOKUP(D2839,'BASE BANCOS'!B:B,'BASE BANCOS'!C:C,"",0,1),IF(C2839&gt;2,_xlfn.XLOOKUP(D2839,'BASE BANCOS'!A:A,'BASE BANCOS'!C:C,"",0,1),""))</f>
        <v/>
      </c>
      <c r="B2839" s="16" t="str">
        <f>_xlfn.XLOOKUP(A2839,'BASE BANCOS'!C:C,'BASE BANCOS'!B:B,"",0,1)</f>
        <v/>
      </c>
      <c r="C2839" t="str">
        <f t="shared" si="269"/>
        <v/>
      </c>
      <c r="D2839" s="16">
        <f t="shared" si="268"/>
        <v>0</v>
      </c>
      <c r="E2839" t="str">
        <f t="shared" si="264"/>
        <v/>
      </c>
      <c r="F2839" s="21" t="str">
        <f>IF('Lay Out'!A2839&gt;1,'Lay Out'!C2839,"")</f>
        <v/>
      </c>
      <c r="G2839">
        <f>'Lay Out'!E2839</f>
        <v>0</v>
      </c>
      <c r="H2839" s="16" t="str">
        <f ca="1">IF('Lay Out'!A2839&gt;3,CONCATENATE('Lay Out'!A2839,RANDBETWEEN(1,99999)),(""))</f>
        <v/>
      </c>
      <c r="I2839" s="16" t="str">
        <f>IF('Lay Out'!A2839&gt;1,'Lay Out'!B2839,"")</f>
        <v/>
      </c>
      <c r="J2839" s="16" t="str">
        <f t="shared" si="265"/>
        <v/>
      </c>
      <c r="K2839" s="16" t="str">
        <f t="shared" si="266"/>
        <v/>
      </c>
      <c r="L2839" s="16" t="str" cm="1">
        <f t="array" ref="L2839">IF(E2839="","",_xlfn.IFS(E2839=18,40,E2839=16,3,E2839=10,10))</f>
        <v/>
      </c>
      <c r="M2839" s="22" t="str">
        <f>IF(E2839=18,'Lay Out'!D2839,IF(E2839=10,'Lay Out'!D2839,IF(E2839=16,'Lay Out'!D2839,"")))</f>
        <v/>
      </c>
      <c r="N2839" s="16" t="str">
        <f>IF(K2839=1,'Lay Out'!G2839,"")</f>
        <v/>
      </c>
      <c r="O2839" s="23" t="str">
        <f>IF(K2839=1,'Lay Out'!$J$25,"")</f>
        <v/>
      </c>
      <c r="P2839">
        <f t="shared" si="267"/>
        <v>90646</v>
      </c>
      <c r="Q2839" s="16" t="str">
        <f>IF(K2839=1,'Lay Out'!F2839,"")</f>
        <v/>
      </c>
    </row>
    <row r="2840" spans="1:17" ht="14.4">
      <c r="A2840" t="str">
        <f>IF(C2840="no",_xlfn.XLOOKUP(D2840,'BASE BANCOS'!B:B,'BASE BANCOS'!C:C,"",0,1),IF(C2840&gt;2,_xlfn.XLOOKUP(D2840,'BASE BANCOS'!A:A,'BASE BANCOS'!C:C,"",0,1),""))</f>
        <v/>
      </c>
      <c r="B2840" s="16" t="str">
        <f>_xlfn.XLOOKUP(A2840,'BASE BANCOS'!C:C,'BASE BANCOS'!B:B,"",0,1)</f>
        <v/>
      </c>
      <c r="C2840" t="str">
        <f t="shared" si="269"/>
        <v/>
      </c>
      <c r="D2840" s="16">
        <f t="shared" si="268"/>
        <v>0</v>
      </c>
      <c r="E2840" t="str">
        <f t="shared" si="264"/>
        <v/>
      </c>
      <c r="F2840" s="21" t="str">
        <f>IF('Lay Out'!A2840&gt;1,'Lay Out'!C2840,"")</f>
        <v/>
      </c>
      <c r="G2840">
        <f>'Lay Out'!E2840</f>
        <v>0</v>
      </c>
      <c r="H2840" s="16" t="str">
        <f ca="1">IF('Lay Out'!A2840&gt;3,CONCATENATE('Lay Out'!A2840,RANDBETWEEN(1,99999)),(""))</f>
        <v/>
      </c>
      <c r="I2840" s="16" t="str">
        <f>IF('Lay Out'!A2840&gt;1,'Lay Out'!B2840,"")</f>
        <v/>
      </c>
      <c r="J2840" s="16" t="str">
        <f t="shared" si="265"/>
        <v/>
      </c>
      <c r="K2840" s="16" t="str">
        <f t="shared" si="266"/>
        <v/>
      </c>
      <c r="L2840" s="16" t="str" cm="1">
        <f t="array" ref="L2840">IF(E2840="","",_xlfn.IFS(E2840=18,40,E2840=16,3,E2840=10,10))</f>
        <v/>
      </c>
      <c r="M2840" s="22" t="str">
        <f>IF(E2840=18,'Lay Out'!D2840,IF(E2840=10,'Lay Out'!D2840,IF(E2840=16,'Lay Out'!D2840,"")))</f>
        <v/>
      </c>
      <c r="N2840" s="16" t="str">
        <f>IF(K2840=1,'Lay Out'!G2840,"")</f>
        <v/>
      </c>
      <c r="O2840" s="23" t="str">
        <f>IF(K2840=1,'Lay Out'!$J$25,"")</f>
        <v/>
      </c>
      <c r="P2840">
        <f t="shared" si="267"/>
        <v>90646</v>
      </c>
      <c r="Q2840" s="16" t="str">
        <f>IF(K2840=1,'Lay Out'!F2840,"")</f>
        <v/>
      </c>
    </row>
    <row r="2841" spans="1:17" ht="14.4">
      <c r="A2841" t="str">
        <f>IF(C2841="no",_xlfn.XLOOKUP(D2841,'BASE BANCOS'!B:B,'BASE BANCOS'!C:C,"",0,1),IF(C2841&gt;2,_xlfn.XLOOKUP(D2841,'BASE BANCOS'!A:A,'BASE BANCOS'!C:C,"",0,1),""))</f>
        <v/>
      </c>
      <c r="B2841" s="16" t="str">
        <f>_xlfn.XLOOKUP(A2841,'BASE BANCOS'!C:C,'BASE BANCOS'!B:B,"",0,1)</f>
        <v/>
      </c>
      <c r="C2841" t="str">
        <f t="shared" si="269"/>
        <v/>
      </c>
      <c r="D2841" s="16">
        <f t="shared" si="268"/>
        <v>0</v>
      </c>
      <c r="E2841" t="str">
        <f t="shared" si="264"/>
        <v/>
      </c>
      <c r="F2841" s="21" t="str">
        <f>IF('Lay Out'!A2841&gt;1,'Lay Out'!C2841,"")</f>
        <v/>
      </c>
      <c r="G2841">
        <f>'Lay Out'!E2841</f>
        <v>0</v>
      </c>
      <c r="H2841" s="16" t="str">
        <f ca="1">IF('Lay Out'!A2841&gt;3,CONCATENATE('Lay Out'!A2841,RANDBETWEEN(1,99999)),(""))</f>
        <v/>
      </c>
      <c r="I2841" s="16" t="str">
        <f>IF('Lay Out'!A2841&gt;1,'Lay Out'!B2841,"")</f>
        <v/>
      </c>
      <c r="J2841" s="16" t="str">
        <f t="shared" si="265"/>
        <v/>
      </c>
      <c r="K2841" s="16" t="str">
        <f t="shared" si="266"/>
        <v/>
      </c>
      <c r="L2841" s="16" t="str" cm="1">
        <f t="array" ref="L2841">IF(E2841="","",_xlfn.IFS(E2841=18,40,E2841=16,3,E2841=10,10))</f>
        <v/>
      </c>
      <c r="M2841" s="22" t="str">
        <f>IF(E2841=18,'Lay Out'!D2841,IF(E2841=10,'Lay Out'!D2841,IF(E2841=16,'Lay Out'!D2841,"")))</f>
        <v/>
      </c>
      <c r="N2841" s="16" t="str">
        <f>IF(K2841=1,'Lay Out'!G2841,"")</f>
        <v/>
      </c>
      <c r="O2841" s="23" t="str">
        <f>IF(K2841=1,'Lay Out'!$J$25,"")</f>
        <v/>
      </c>
      <c r="P2841">
        <f t="shared" si="267"/>
        <v>90646</v>
      </c>
      <c r="Q2841" s="16" t="str">
        <f>IF(K2841=1,'Lay Out'!F2841,"")</f>
        <v/>
      </c>
    </row>
    <row r="2842" spans="1:17" ht="14.4">
      <c r="A2842" t="str">
        <f>IF(C2842="no",_xlfn.XLOOKUP(D2842,'BASE BANCOS'!B:B,'BASE BANCOS'!C:C,"",0,1),IF(C2842&gt;2,_xlfn.XLOOKUP(D2842,'BASE BANCOS'!A:A,'BASE BANCOS'!C:C,"",0,1),""))</f>
        <v/>
      </c>
      <c r="B2842" s="16" t="str">
        <f>_xlfn.XLOOKUP(A2842,'BASE BANCOS'!C:C,'BASE BANCOS'!B:B,"",0,1)</f>
        <v/>
      </c>
      <c r="C2842" t="str">
        <f t="shared" si="269"/>
        <v/>
      </c>
      <c r="D2842" s="16">
        <f t="shared" si="268"/>
        <v>0</v>
      </c>
      <c r="E2842" t="str">
        <f t="shared" si="264"/>
        <v/>
      </c>
      <c r="F2842" s="21" t="str">
        <f>IF('Lay Out'!A2842&gt;1,'Lay Out'!C2842,"")</f>
        <v/>
      </c>
      <c r="G2842">
        <f>'Lay Out'!E2842</f>
        <v>0</v>
      </c>
      <c r="H2842" s="16" t="str">
        <f ca="1">IF('Lay Out'!A2842&gt;3,CONCATENATE('Lay Out'!A2842,RANDBETWEEN(1,99999)),(""))</f>
        <v/>
      </c>
      <c r="I2842" s="16" t="str">
        <f>IF('Lay Out'!A2842&gt;1,'Lay Out'!B2842,"")</f>
        <v/>
      </c>
      <c r="J2842" s="16" t="str">
        <f t="shared" si="265"/>
        <v/>
      </c>
      <c r="K2842" s="16" t="str">
        <f t="shared" si="266"/>
        <v/>
      </c>
      <c r="L2842" s="16" t="str" cm="1">
        <f t="array" ref="L2842">IF(E2842="","",_xlfn.IFS(E2842=18,40,E2842=16,3,E2842=10,10))</f>
        <v/>
      </c>
      <c r="M2842" s="22" t="str">
        <f>IF(E2842=18,'Lay Out'!D2842,IF(E2842=10,'Lay Out'!D2842,IF(E2842=16,'Lay Out'!D2842,"")))</f>
        <v/>
      </c>
      <c r="N2842" s="16" t="str">
        <f>IF(K2842=1,'Lay Out'!G2842,"")</f>
        <v/>
      </c>
      <c r="O2842" s="23" t="str">
        <f>IF(K2842=1,'Lay Out'!$J$25,"")</f>
        <v/>
      </c>
      <c r="P2842">
        <f t="shared" si="267"/>
        <v>90646</v>
      </c>
      <c r="Q2842" s="16" t="str">
        <f>IF(K2842=1,'Lay Out'!F2842,"")</f>
        <v/>
      </c>
    </row>
    <row r="2843" spans="1:17" ht="14.4">
      <c r="A2843" t="str">
        <f>IF(C2843="no",_xlfn.XLOOKUP(D2843,'BASE BANCOS'!B:B,'BASE BANCOS'!C:C,"",0,1),IF(C2843&gt;2,_xlfn.XLOOKUP(D2843,'BASE BANCOS'!A:A,'BASE BANCOS'!C:C,"",0,1),""))</f>
        <v/>
      </c>
      <c r="B2843" s="16" t="str">
        <f>_xlfn.XLOOKUP(A2843,'BASE BANCOS'!C:C,'BASE BANCOS'!B:B,"",0,1)</f>
        <v/>
      </c>
      <c r="C2843" t="str">
        <f t="shared" si="269"/>
        <v/>
      </c>
      <c r="D2843" s="16">
        <f t="shared" si="268"/>
        <v>0</v>
      </c>
      <c r="E2843" t="str">
        <f t="shared" si="264"/>
        <v/>
      </c>
      <c r="F2843" s="21" t="str">
        <f>IF('Lay Out'!A2843&gt;1,'Lay Out'!C2843,"")</f>
        <v/>
      </c>
      <c r="G2843">
        <f>'Lay Out'!E2843</f>
        <v>0</v>
      </c>
      <c r="H2843" s="16" t="str">
        <f ca="1">IF('Lay Out'!A2843&gt;3,CONCATENATE('Lay Out'!A2843,RANDBETWEEN(1,99999)),(""))</f>
        <v/>
      </c>
      <c r="I2843" s="16" t="str">
        <f>IF('Lay Out'!A2843&gt;1,'Lay Out'!B2843,"")</f>
        <v/>
      </c>
      <c r="J2843" s="16" t="str">
        <f t="shared" si="265"/>
        <v/>
      </c>
      <c r="K2843" s="16" t="str">
        <f t="shared" si="266"/>
        <v/>
      </c>
      <c r="L2843" s="16" t="str" cm="1">
        <f t="array" ref="L2843">IF(E2843="","",_xlfn.IFS(E2843=18,40,E2843=16,3,E2843=10,10))</f>
        <v/>
      </c>
      <c r="M2843" s="22" t="str">
        <f>IF(E2843=18,'Lay Out'!D2843,IF(E2843=10,'Lay Out'!D2843,IF(E2843=16,'Lay Out'!D2843,"")))</f>
        <v/>
      </c>
      <c r="N2843" s="16" t="str">
        <f>IF(K2843=1,'Lay Out'!G2843,"")</f>
        <v/>
      </c>
      <c r="O2843" s="23" t="str">
        <f>IF(K2843=1,'Lay Out'!$J$25,"")</f>
        <v/>
      </c>
      <c r="P2843">
        <f t="shared" si="267"/>
        <v>90646</v>
      </c>
      <c r="Q2843" s="16" t="str">
        <f>IF(K2843=1,'Lay Out'!F2843,"")</f>
        <v/>
      </c>
    </row>
    <row r="2844" spans="1:17" ht="14.4">
      <c r="A2844" t="str">
        <f>IF(C2844="no",_xlfn.XLOOKUP(D2844,'BASE BANCOS'!B:B,'BASE BANCOS'!C:C,"",0,1),IF(C2844&gt;2,_xlfn.XLOOKUP(D2844,'BASE BANCOS'!A:A,'BASE BANCOS'!C:C,"",0,1),""))</f>
        <v/>
      </c>
      <c r="B2844" s="16" t="str">
        <f>_xlfn.XLOOKUP(A2844,'BASE BANCOS'!C:C,'BASE BANCOS'!B:B,"",0,1)</f>
        <v/>
      </c>
      <c r="C2844" t="str">
        <f t="shared" si="269"/>
        <v/>
      </c>
      <c r="D2844" s="16">
        <f t="shared" si="268"/>
        <v>0</v>
      </c>
      <c r="E2844" t="str">
        <f t="shared" si="264"/>
        <v/>
      </c>
      <c r="F2844" s="21" t="str">
        <f>IF('Lay Out'!A2844&gt;1,'Lay Out'!C2844,"")</f>
        <v/>
      </c>
      <c r="G2844">
        <f>'Lay Out'!E2844</f>
        <v>0</v>
      </c>
      <c r="H2844" s="16" t="str">
        <f ca="1">IF('Lay Out'!A2844&gt;3,CONCATENATE('Lay Out'!A2844,RANDBETWEEN(1,99999)),(""))</f>
        <v/>
      </c>
      <c r="I2844" s="16" t="str">
        <f>IF('Lay Out'!A2844&gt;1,'Lay Out'!B2844,"")</f>
        <v/>
      </c>
      <c r="J2844" s="16" t="str">
        <f t="shared" si="265"/>
        <v/>
      </c>
      <c r="K2844" s="16" t="str">
        <f t="shared" si="266"/>
        <v/>
      </c>
      <c r="L2844" s="16" t="str" cm="1">
        <f t="array" ref="L2844">IF(E2844="","",_xlfn.IFS(E2844=18,40,E2844=16,3,E2844=10,10))</f>
        <v/>
      </c>
      <c r="M2844" s="22" t="str">
        <f>IF(E2844=18,'Lay Out'!D2844,IF(E2844=10,'Lay Out'!D2844,IF(E2844=16,'Lay Out'!D2844,"")))</f>
        <v/>
      </c>
      <c r="N2844" s="16" t="str">
        <f>IF(K2844=1,'Lay Out'!G2844,"")</f>
        <v/>
      </c>
      <c r="O2844" s="23" t="str">
        <f>IF(K2844=1,'Lay Out'!$J$25,"")</f>
        <v/>
      </c>
      <c r="P2844">
        <f t="shared" si="267"/>
        <v>90646</v>
      </c>
      <c r="Q2844" s="16" t="str">
        <f>IF(K2844=1,'Lay Out'!F2844,"")</f>
        <v/>
      </c>
    </row>
    <row r="2845" spans="1:17" ht="14.4">
      <c r="A2845" t="str">
        <f>IF(C2845="no",_xlfn.XLOOKUP(D2845,'BASE BANCOS'!B:B,'BASE BANCOS'!C:C,"",0,1),IF(C2845&gt;2,_xlfn.XLOOKUP(D2845,'BASE BANCOS'!A:A,'BASE BANCOS'!C:C,"",0,1),""))</f>
        <v/>
      </c>
      <c r="B2845" s="16" t="str">
        <f>_xlfn.XLOOKUP(A2845,'BASE BANCOS'!C:C,'BASE BANCOS'!B:B,"",0,1)</f>
        <v/>
      </c>
      <c r="C2845" t="str">
        <f t="shared" si="269"/>
        <v/>
      </c>
      <c r="D2845" s="16">
        <f t="shared" si="268"/>
        <v>0</v>
      </c>
      <c r="E2845" t="str">
        <f t="shared" si="264"/>
        <v/>
      </c>
      <c r="F2845" s="21" t="str">
        <f>IF('Lay Out'!A2845&gt;1,'Lay Out'!C2845,"")</f>
        <v/>
      </c>
      <c r="G2845">
        <f>'Lay Out'!E2845</f>
        <v>0</v>
      </c>
      <c r="H2845" s="16" t="str">
        <f ca="1">IF('Lay Out'!A2845&gt;3,CONCATENATE('Lay Out'!A2845,RANDBETWEEN(1,99999)),(""))</f>
        <v/>
      </c>
      <c r="I2845" s="16" t="str">
        <f>IF('Lay Out'!A2845&gt;1,'Lay Out'!B2845,"")</f>
        <v/>
      </c>
      <c r="J2845" s="16" t="str">
        <f t="shared" si="265"/>
        <v/>
      </c>
      <c r="K2845" s="16" t="str">
        <f t="shared" si="266"/>
        <v/>
      </c>
      <c r="L2845" s="16" t="str" cm="1">
        <f t="array" ref="L2845">IF(E2845="","",_xlfn.IFS(E2845=18,40,E2845=16,3,E2845=10,10))</f>
        <v/>
      </c>
      <c r="M2845" s="22" t="str">
        <f>IF(E2845=18,'Lay Out'!D2845,IF(E2845=10,'Lay Out'!D2845,IF(E2845=16,'Lay Out'!D2845,"")))</f>
        <v/>
      </c>
      <c r="N2845" s="16" t="str">
        <f>IF(K2845=1,'Lay Out'!G2845,"")</f>
        <v/>
      </c>
      <c r="O2845" s="23" t="str">
        <f>IF(K2845=1,'Lay Out'!$J$25,"")</f>
        <v/>
      </c>
      <c r="P2845">
        <f t="shared" si="267"/>
        <v>90646</v>
      </c>
      <c r="Q2845" s="16" t="str">
        <f>IF(K2845=1,'Lay Out'!F2845,"")</f>
        <v/>
      </c>
    </row>
    <row r="2846" spans="1:17" ht="14.4">
      <c r="A2846" t="str">
        <f>IF(C2846="no",_xlfn.XLOOKUP(D2846,'BASE BANCOS'!B:B,'BASE BANCOS'!C:C,"",0,1),IF(C2846&gt;2,_xlfn.XLOOKUP(D2846,'BASE BANCOS'!A:A,'BASE BANCOS'!C:C,"",0,1),""))</f>
        <v/>
      </c>
      <c r="B2846" s="16" t="str">
        <f>_xlfn.XLOOKUP(A2846,'BASE BANCOS'!C:C,'BASE BANCOS'!B:B,"",0,1)</f>
        <v/>
      </c>
      <c r="C2846" t="str">
        <f t="shared" si="269"/>
        <v/>
      </c>
      <c r="D2846" s="16">
        <f t="shared" si="268"/>
        <v>0</v>
      </c>
      <c r="E2846" t="str">
        <f t="shared" si="264"/>
        <v/>
      </c>
      <c r="F2846" s="21" t="str">
        <f>IF('Lay Out'!A2846&gt;1,'Lay Out'!C2846,"")</f>
        <v/>
      </c>
      <c r="G2846">
        <f>'Lay Out'!E2846</f>
        <v>0</v>
      </c>
      <c r="H2846" s="16" t="str">
        <f ca="1">IF('Lay Out'!A2846&gt;3,CONCATENATE('Lay Out'!A2846,RANDBETWEEN(1,99999)),(""))</f>
        <v/>
      </c>
      <c r="I2846" s="16" t="str">
        <f>IF('Lay Out'!A2846&gt;1,'Lay Out'!B2846,"")</f>
        <v/>
      </c>
      <c r="J2846" s="16" t="str">
        <f t="shared" si="265"/>
        <v/>
      </c>
      <c r="K2846" s="16" t="str">
        <f t="shared" si="266"/>
        <v/>
      </c>
      <c r="L2846" s="16" t="str" cm="1">
        <f t="array" ref="L2846">IF(E2846="","",_xlfn.IFS(E2846=18,40,E2846=16,3,E2846=10,10))</f>
        <v/>
      </c>
      <c r="M2846" s="22" t="str">
        <f>IF(E2846=18,'Lay Out'!D2846,IF(E2846=10,'Lay Out'!D2846,IF(E2846=16,'Lay Out'!D2846,"")))</f>
        <v/>
      </c>
      <c r="N2846" s="16" t="str">
        <f>IF(K2846=1,'Lay Out'!G2846,"")</f>
        <v/>
      </c>
      <c r="O2846" s="23" t="str">
        <f>IF(K2846=1,'Lay Out'!$J$25,"")</f>
        <v/>
      </c>
      <c r="P2846">
        <f t="shared" si="267"/>
        <v>90646</v>
      </c>
      <c r="Q2846" s="16" t="str">
        <f>IF(K2846=1,'Lay Out'!F2846,"")</f>
        <v/>
      </c>
    </row>
    <row r="2847" spans="1:17" ht="14.4">
      <c r="A2847" t="str">
        <f>IF(C2847="no",_xlfn.XLOOKUP(D2847,'BASE BANCOS'!B:B,'BASE BANCOS'!C:C,"",0,1),IF(C2847&gt;2,_xlfn.XLOOKUP(D2847,'BASE BANCOS'!A:A,'BASE BANCOS'!C:C,"",0,1),""))</f>
        <v/>
      </c>
      <c r="B2847" s="16" t="str">
        <f>_xlfn.XLOOKUP(A2847,'BASE BANCOS'!C:C,'BASE BANCOS'!B:B,"",0,1)</f>
        <v/>
      </c>
      <c r="C2847" t="str">
        <f t="shared" si="269"/>
        <v/>
      </c>
      <c r="D2847" s="16">
        <f t="shared" si="268"/>
        <v>0</v>
      </c>
      <c r="E2847" t="str">
        <f t="shared" si="264"/>
        <v/>
      </c>
      <c r="F2847" s="21" t="str">
        <f>IF('Lay Out'!A2847&gt;1,'Lay Out'!C2847,"")</f>
        <v/>
      </c>
      <c r="G2847">
        <f>'Lay Out'!E2847</f>
        <v>0</v>
      </c>
      <c r="H2847" s="16" t="str">
        <f ca="1">IF('Lay Out'!A2847&gt;3,CONCATENATE('Lay Out'!A2847,RANDBETWEEN(1,99999)),(""))</f>
        <v/>
      </c>
      <c r="I2847" s="16" t="str">
        <f>IF('Lay Out'!A2847&gt;1,'Lay Out'!B2847,"")</f>
        <v/>
      </c>
      <c r="J2847" s="16" t="str">
        <f t="shared" si="265"/>
        <v/>
      </c>
      <c r="K2847" s="16" t="str">
        <f t="shared" si="266"/>
        <v/>
      </c>
      <c r="L2847" s="16" t="str" cm="1">
        <f t="array" ref="L2847">IF(E2847="","",_xlfn.IFS(E2847=18,40,E2847=16,3,E2847=10,10))</f>
        <v/>
      </c>
      <c r="M2847" s="22" t="str">
        <f>IF(E2847=18,'Lay Out'!D2847,IF(E2847=10,'Lay Out'!D2847,IF(E2847=16,'Lay Out'!D2847,"")))</f>
        <v/>
      </c>
      <c r="N2847" s="16" t="str">
        <f>IF(K2847=1,'Lay Out'!G2847,"")</f>
        <v/>
      </c>
      <c r="O2847" s="23" t="str">
        <f>IF(K2847=1,'Lay Out'!$J$25,"")</f>
        <v/>
      </c>
      <c r="P2847">
        <f t="shared" si="267"/>
        <v>90646</v>
      </c>
      <c r="Q2847" s="16" t="str">
        <f>IF(K2847=1,'Lay Out'!F2847,"")</f>
        <v/>
      </c>
    </row>
    <row r="2848" spans="1:17" ht="14.4">
      <c r="A2848" t="str">
        <f>IF(C2848="no",_xlfn.XLOOKUP(D2848,'BASE BANCOS'!B:B,'BASE BANCOS'!C:C,"",0,1),IF(C2848&gt;2,_xlfn.XLOOKUP(D2848,'BASE BANCOS'!A:A,'BASE BANCOS'!C:C,"",0,1),""))</f>
        <v/>
      </c>
      <c r="B2848" s="16" t="str">
        <f>_xlfn.XLOOKUP(A2848,'BASE BANCOS'!C:C,'BASE BANCOS'!B:B,"",0,1)</f>
        <v/>
      </c>
      <c r="C2848" t="str">
        <f t="shared" si="269"/>
        <v/>
      </c>
      <c r="D2848" s="16">
        <f t="shared" si="268"/>
        <v>0</v>
      </c>
      <c r="E2848" t="str">
        <f t="shared" si="264"/>
        <v/>
      </c>
      <c r="F2848" s="21" t="str">
        <f>IF('Lay Out'!A2848&gt;1,'Lay Out'!C2848,"")</f>
        <v/>
      </c>
      <c r="G2848">
        <f>'Lay Out'!E2848</f>
        <v>0</v>
      </c>
      <c r="H2848" s="16" t="str">
        <f ca="1">IF('Lay Out'!A2848&gt;3,CONCATENATE('Lay Out'!A2848,RANDBETWEEN(1,99999)),(""))</f>
        <v/>
      </c>
      <c r="I2848" s="16" t="str">
        <f>IF('Lay Out'!A2848&gt;1,'Lay Out'!B2848,"")</f>
        <v/>
      </c>
      <c r="J2848" s="16" t="str">
        <f t="shared" si="265"/>
        <v/>
      </c>
      <c r="K2848" s="16" t="str">
        <f t="shared" si="266"/>
        <v/>
      </c>
      <c r="L2848" s="16" t="str" cm="1">
        <f t="array" ref="L2848">IF(E2848="","",_xlfn.IFS(E2848=18,40,E2848=16,3,E2848=10,10))</f>
        <v/>
      </c>
      <c r="M2848" s="22" t="str">
        <f>IF(E2848=18,'Lay Out'!D2848,IF(E2848=10,'Lay Out'!D2848,IF(E2848=16,'Lay Out'!D2848,"")))</f>
        <v/>
      </c>
      <c r="N2848" s="16" t="str">
        <f>IF(K2848=1,'Lay Out'!G2848,"")</f>
        <v/>
      </c>
      <c r="O2848" s="23" t="str">
        <f>IF(K2848=1,'Lay Out'!$J$25,"")</f>
        <v/>
      </c>
      <c r="P2848">
        <f t="shared" si="267"/>
        <v>90646</v>
      </c>
      <c r="Q2848" s="16" t="str">
        <f>IF(K2848=1,'Lay Out'!F2848,"")</f>
        <v/>
      </c>
    </row>
    <row r="2849" spans="1:17" ht="14.4">
      <c r="A2849" t="str">
        <f>IF(C2849="no",_xlfn.XLOOKUP(D2849,'BASE BANCOS'!B:B,'BASE BANCOS'!C:C,"",0,1),IF(C2849&gt;2,_xlfn.XLOOKUP(D2849,'BASE BANCOS'!A:A,'BASE BANCOS'!C:C,"",0,1),""))</f>
        <v/>
      </c>
      <c r="B2849" s="16" t="str">
        <f>_xlfn.XLOOKUP(A2849,'BASE BANCOS'!C:C,'BASE BANCOS'!B:B,"",0,1)</f>
        <v/>
      </c>
      <c r="C2849" t="str">
        <f t="shared" si="269"/>
        <v/>
      </c>
      <c r="D2849" s="16">
        <f t="shared" si="268"/>
        <v>0</v>
      </c>
      <c r="E2849" t="str">
        <f t="shared" si="264"/>
        <v/>
      </c>
      <c r="F2849" s="21" t="str">
        <f>IF('Lay Out'!A2849&gt;1,'Lay Out'!C2849,"")</f>
        <v/>
      </c>
      <c r="G2849">
        <f>'Lay Out'!E2849</f>
        <v>0</v>
      </c>
      <c r="H2849" s="16" t="str">
        <f ca="1">IF('Lay Out'!A2849&gt;3,CONCATENATE('Lay Out'!A2849,RANDBETWEEN(1,99999)),(""))</f>
        <v/>
      </c>
      <c r="I2849" s="16" t="str">
        <f>IF('Lay Out'!A2849&gt;1,'Lay Out'!B2849,"")</f>
        <v/>
      </c>
      <c r="J2849" s="16" t="str">
        <f t="shared" si="265"/>
        <v/>
      </c>
      <c r="K2849" s="16" t="str">
        <f t="shared" si="266"/>
        <v/>
      </c>
      <c r="L2849" s="16" t="str" cm="1">
        <f t="array" ref="L2849">IF(E2849="","",_xlfn.IFS(E2849=18,40,E2849=16,3,E2849=10,10))</f>
        <v/>
      </c>
      <c r="M2849" s="22" t="str">
        <f>IF(E2849=18,'Lay Out'!D2849,IF(E2849=10,'Lay Out'!D2849,IF(E2849=16,'Lay Out'!D2849,"")))</f>
        <v/>
      </c>
      <c r="N2849" s="16" t="str">
        <f>IF(K2849=1,'Lay Out'!G2849,"")</f>
        <v/>
      </c>
      <c r="O2849" s="23" t="str">
        <f>IF(K2849=1,'Lay Out'!$J$25,"")</f>
        <v/>
      </c>
      <c r="P2849">
        <f t="shared" si="267"/>
        <v>90646</v>
      </c>
      <c r="Q2849" s="16" t="str">
        <f>IF(K2849=1,'Lay Out'!F2849,"")</f>
        <v/>
      </c>
    </row>
    <row r="2850" spans="1:17" ht="14.4">
      <c r="A2850" t="str">
        <f>IF(C2850="no",_xlfn.XLOOKUP(D2850,'BASE BANCOS'!B:B,'BASE BANCOS'!C:C,"",0,1),IF(C2850&gt;2,_xlfn.XLOOKUP(D2850,'BASE BANCOS'!A:A,'BASE BANCOS'!C:C,"",0,1),""))</f>
        <v/>
      </c>
      <c r="B2850" s="16" t="str">
        <f>_xlfn.XLOOKUP(A2850,'BASE BANCOS'!C:C,'BASE BANCOS'!B:B,"",0,1)</f>
        <v/>
      </c>
      <c r="C2850" t="str">
        <f t="shared" si="269"/>
        <v/>
      </c>
      <c r="D2850" s="16">
        <f t="shared" si="268"/>
        <v>0</v>
      </c>
      <c r="E2850" t="str">
        <f t="shared" si="264"/>
        <v/>
      </c>
      <c r="F2850" s="21" t="str">
        <f>IF('Lay Out'!A2850&gt;1,'Lay Out'!C2850,"")</f>
        <v/>
      </c>
      <c r="G2850">
        <f>'Lay Out'!E2850</f>
        <v>0</v>
      </c>
      <c r="H2850" s="16" t="str">
        <f ca="1">IF('Lay Out'!A2850&gt;3,CONCATENATE('Lay Out'!A2850,RANDBETWEEN(1,99999)),(""))</f>
        <v/>
      </c>
      <c r="I2850" s="16" t="str">
        <f>IF('Lay Out'!A2850&gt;1,'Lay Out'!B2850,"")</f>
        <v/>
      </c>
      <c r="J2850" s="16" t="str">
        <f t="shared" si="265"/>
        <v/>
      </c>
      <c r="K2850" s="16" t="str">
        <f t="shared" si="266"/>
        <v/>
      </c>
      <c r="L2850" s="16" t="str" cm="1">
        <f t="array" ref="L2850">IF(E2850="","",_xlfn.IFS(E2850=18,40,E2850=16,3,E2850=10,10))</f>
        <v/>
      </c>
      <c r="M2850" s="22" t="str">
        <f>IF(E2850=18,'Lay Out'!D2850,IF(E2850=10,'Lay Out'!D2850,IF(E2850=16,'Lay Out'!D2850,"")))</f>
        <v/>
      </c>
      <c r="N2850" s="16" t="str">
        <f>IF(K2850=1,'Lay Out'!G2850,"")</f>
        <v/>
      </c>
      <c r="O2850" s="23" t="str">
        <f>IF(K2850=1,'Lay Out'!$J$25,"")</f>
        <v/>
      </c>
      <c r="P2850">
        <f t="shared" si="267"/>
        <v>90646</v>
      </c>
      <c r="Q2850" s="16" t="str">
        <f>IF(K2850=1,'Lay Out'!F2850,"")</f>
        <v/>
      </c>
    </row>
    <row r="2851" spans="1:17" ht="14.4">
      <c r="A2851" t="str">
        <f>IF(C2851="no",_xlfn.XLOOKUP(D2851,'BASE BANCOS'!B:B,'BASE BANCOS'!C:C,"",0,1),IF(C2851&gt;2,_xlfn.XLOOKUP(D2851,'BASE BANCOS'!A:A,'BASE BANCOS'!C:C,"",0,1),""))</f>
        <v/>
      </c>
      <c r="B2851" s="16" t="str">
        <f>_xlfn.XLOOKUP(A2851,'BASE BANCOS'!C:C,'BASE BANCOS'!B:B,"",0,1)</f>
        <v/>
      </c>
      <c r="C2851" t="str">
        <f t="shared" si="269"/>
        <v/>
      </c>
      <c r="D2851" s="16">
        <f t="shared" si="268"/>
        <v>0</v>
      </c>
      <c r="E2851" t="str">
        <f t="shared" si="264"/>
        <v/>
      </c>
      <c r="F2851" s="21" t="str">
        <f>IF('Lay Out'!A2851&gt;1,'Lay Out'!C2851,"")</f>
        <v/>
      </c>
      <c r="G2851">
        <f>'Lay Out'!E2851</f>
        <v>0</v>
      </c>
      <c r="H2851" s="16" t="str">
        <f ca="1">IF('Lay Out'!A2851&gt;3,CONCATENATE('Lay Out'!A2851,RANDBETWEEN(1,99999)),(""))</f>
        <v/>
      </c>
      <c r="I2851" s="16" t="str">
        <f>IF('Lay Out'!A2851&gt;1,'Lay Out'!B2851,"")</f>
        <v/>
      </c>
      <c r="J2851" s="16" t="str">
        <f t="shared" si="265"/>
        <v/>
      </c>
      <c r="K2851" s="16" t="str">
        <f t="shared" si="266"/>
        <v/>
      </c>
      <c r="L2851" s="16" t="str" cm="1">
        <f t="array" ref="L2851">IF(E2851="","",_xlfn.IFS(E2851=18,40,E2851=16,3,E2851=10,10))</f>
        <v/>
      </c>
      <c r="M2851" s="22" t="str">
        <f>IF(E2851=18,'Lay Out'!D2851,IF(E2851=10,'Lay Out'!D2851,IF(E2851=16,'Lay Out'!D2851,"")))</f>
        <v/>
      </c>
      <c r="N2851" s="16" t="str">
        <f>IF(K2851=1,'Lay Out'!G2851,"")</f>
        <v/>
      </c>
      <c r="O2851" s="23" t="str">
        <f>IF(K2851=1,'Lay Out'!$J$25,"")</f>
        <v/>
      </c>
      <c r="P2851">
        <f t="shared" si="267"/>
        <v>90646</v>
      </c>
      <c r="Q2851" s="16" t="str">
        <f>IF(K2851=1,'Lay Out'!F2851,"")</f>
        <v/>
      </c>
    </row>
    <row r="2852" spans="1:17" ht="14.4">
      <c r="A2852" t="str">
        <f>IF(C2852="no",_xlfn.XLOOKUP(D2852,'BASE BANCOS'!B:B,'BASE BANCOS'!C:C,"",0,1),IF(C2852&gt;2,_xlfn.XLOOKUP(D2852,'BASE BANCOS'!A:A,'BASE BANCOS'!C:C,"",0,1),""))</f>
        <v/>
      </c>
      <c r="B2852" s="16" t="str">
        <f>_xlfn.XLOOKUP(A2852,'BASE BANCOS'!C:C,'BASE BANCOS'!B:B,"",0,1)</f>
        <v/>
      </c>
      <c r="C2852" t="str">
        <f t="shared" si="269"/>
        <v/>
      </c>
      <c r="D2852" s="16">
        <f t="shared" si="268"/>
        <v>0</v>
      </c>
      <c r="E2852" t="str">
        <f t="shared" si="264"/>
        <v/>
      </c>
      <c r="F2852" s="21" t="str">
        <f>IF('Lay Out'!A2852&gt;1,'Lay Out'!C2852,"")</f>
        <v/>
      </c>
      <c r="G2852">
        <f>'Lay Out'!E2852</f>
        <v>0</v>
      </c>
      <c r="H2852" s="16" t="str">
        <f ca="1">IF('Lay Out'!A2852&gt;3,CONCATENATE('Lay Out'!A2852,RANDBETWEEN(1,99999)),(""))</f>
        <v/>
      </c>
      <c r="I2852" s="16" t="str">
        <f>IF('Lay Out'!A2852&gt;1,'Lay Out'!B2852,"")</f>
        <v/>
      </c>
      <c r="J2852" s="16" t="str">
        <f t="shared" si="265"/>
        <v/>
      </c>
      <c r="K2852" s="16" t="str">
        <f t="shared" si="266"/>
        <v/>
      </c>
      <c r="L2852" s="16" t="str" cm="1">
        <f t="array" ref="L2852">IF(E2852="","",_xlfn.IFS(E2852=18,40,E2852=16,3,E2852=10,10))</f>
        <v/>
      </c>
      <c r="M2852" s="22" t="str">
        <f>IF(E2852=18,'Lay Out'!D2852,IF(E2852=10,'Lay Out'!D2852,IF(E2852=16,'Lay Out'!D2852,"")))</f>
        <v/>
      </c>
      <c r="N2852" s="16" t="str">
        <f>IF(K2852=1,'Lay Out'!G2852,"")</f>
        <v/>
      </c>
      <c r="O2852" s="23" t="str">
        <f>IF(K2852=1,'Lay Out'!$J$25,"")</f>
        <v/>
      </c>
      <c r="P2852">
        <f t="shared" si="267"/>
        <v>90646</v>
      </c>
      <c r="Q2852" s="16" t="str">
        <f>IF(K2852=1,'Lay Out'!F2852,"")</f>
        <v/>
      </c>
    </row>
    <row r="2853" spans="1:17" ht="14.4">
      <c r="A2853" t="str">
        <f>IF(C2853="no",_xlfn.XLOOKUP(D2853,'BASE BANCOS'!B:B,'BASE BANCOS'!C:C,"",0,1),IF(C2853&gt;2,_xlfn.XLOOKUP(D2853,'BASE BANCOS'!A:A,'BASE BANCOS'!C:C,"",0,1),""))</f>
        <v/>
      </c>
      <c r="B2853" s="16" t="str">
        <f>_xlfn.XLOOKUP(A2853,'BASE BANCOS'!C:C,'BASE BANCOS'!B:B,"",0,1)</f>
        <v/>
      </c>
      <c r="C2853" t="str">
        <f t="shared" si="269"/>
        <v/>
      </c>
      <c r="D2853" s="16">
        <f t="shared" si="268"/>
        <v>0</v>
      </c>
      <c r="E2853" t="str">
        <f t="shared" si="264"/>
        <v/>
      </c>
      <c r="F2853" s="21" t="str">
        <f>IF('Lay Out'!A2853&gt;1,'Lay Out'!C2853,"")</f>
        <v/>
      </c>
      <c r="G2853">
        <f>'Lay Out'!E2853</f>
        <v>0</v>
      </c>
      <c r="H2853" s="16" t="str">
        <f ca="1">IF('Lay Out'!A2853&gt;3,CONCATENATE('Lay Out'!A2853,RANDBETWEEN(1,99999)),(""))</f>
        <v/>
      </c>
      <c r="I2853" s="16" t="str">
        <f>IF('Lay Out'!A2853&gt;1,'Lay Out'!B2853,"")</f>
        <v/>
      </c>
      <c r="J2853" s="16" t="str">
        <f t="shared" si="265"/>
        <v/>
      </c>
      <c r="K2853" s="16" t="str">
        <f t="shared" si="266"/>
        <v/>
      </c>
      <c r="L2853" s="16" t="str" cm="1">
        <f t="array" ref="L2853">IF(E2853="","",_xlfn.IFS(E2853=18,40,E2853=16,3,E2853=10,10))</f>
        <v/>
      </c>
      <c r="M2853" s="22" t="str">
        <f>IF(E2853=18,'Lay Out'!D2853,IF(E2853=10,'Lay Out'!D2853,IF(E2853=16,'Lay Out'!D2853,"")))</f>
        <v/>
      </c>
      <c r="N2853" s="16" t="str">
        <f>IF(K2853=1,'Lay Out'!G2853,"")</f>
        <v/>
      </c>
      <c r="O2853" s="23" t="str">
        <f>IF(K2853=1,'Lay Out'!$J$25,"")</f>
        <v/>
      </c>
      <c r="P2853">
        <f t="shared" si="267"/>
        <v>90646</v>
      </c>
      <c r="Q2853" s="16" t="str">
        <f>IF(K2853=1,'Lay Out'!F2853,"")</f>
        <v/>
      </c>
    </row>
    <row r="2854" spans="1:17" ht="14.4">
      <c r="A2854" t="str">
        <f>IF(C2854="no",_xlfn.XLOOKUP(D2854,'BASE BANCOS'!B:B,'BASE BANCOS'!C:C,"",0,1),IF(C2854&gt;2,_xlfn.XLOOKUP(D2854,'BASE BANCOS'!A:A,'BASE BANCOS'!C:C,"",0,1),""))</f>
        <v/>
      </c>
      <c r="B2854" s="16" t="str">
        <f>_xlfn.XLOOKUP(A2854,'BASE BANCOS'!C:C,'BASE BANCOS'!B:B,"",0,1)</f>
        <v/>
      </c>
      <c r="C2854" t="str">
        <f t="shared" si="269"/>
        <v/>
      </c>
      <c r="D2854" s="16">
        <f t="shared" si="268"/>
        <v>0</v>
      </c>
      <c r="E2854" t="str">
        <f t="shared" si="264"/>
        <v/>
      </c>
      <c r="F2854" s="21" t="str">
        <f>IF('Lay Out'!A2854&gt;1,'Lay Out'!C2854,"")</f>
        <v/>
      </c>
      <c r="G2854">
        <f>'Lay Out'!E2854</f>
        <v>0</v>
      </c>
      <c r="H2854" s="16" t="str">
        <f ca="1">IF('Lay Out'!A2854&gt;3,CONCATENATE('Lay Out'!A2854,RANDBETWEEN(1,99999)),(""))</f>
        <v/>
      </c>
      <c r="I2854" s="16" t="str">
        <f>IF('Lay Out'!A2854&gt;1,'Lay Out'!B2854,"")</f>
        <v/>
      </c>
      <c r="J2854" s="16" t="str">
        <f t="shared" si="265"/>
        <v/>
      </c>
      <c r="K2854" s="16" t="str">
        <f t="shared" si="266"/>
        <v/>
      </c>
      <c r="L2854" s="16" t="str" cm="1">
        <f t="array" ref="L2854">IF(E2854="","",_xlfn.IFS(E2854=18,40,E2854=16,3,E2854=10,10))</f>
        <v/>
      </c>
      <c r="M2854" s="22" t="str">
        <f>IF(E2854=18,'Lay Out'!D2854,IF(E2854=10,'Lay Out'!D2854,IF(E2854=16,'Lay Out'!D2854,"")))</f>
        <v/>
      </c>
      <c r="N2854" s="16" t="str">
        <f>IF(K2854=1,'Lay Out'!G2854,"")</f>
        <v/>
      </c>
      <c r="O2854" s="23" t="str">
        <f>IF(K2854=1,'Lay Out'!$J$25,"")</f>
        <v/>
      </c>
      <c r="P2854">
        <f t="shared" si="267"/>
        <v>90646</v>
      </c>
      <c r="Q2854" s="16" t="str">
        <f>IF(K2854=1,'Lay Out'!F2854,"")</f>
        <v/>
      </c>
    </row>
    <row r="2855" spans="1:17" ht="14.4">
      <c r="A2855" t="str">
        <f>IF(C2855="no",_xlfn.XLOOKUP(D2855,'BASE BANCOS'!B:B,'BASE BANCOS'!C:C,"",0,1),IF(C2855&gt;2,_xlfn.XLOOKUP(D2855,'BASE BANCOS'!A:A,'BASE BANCOS'!C:C,"",0,1),""))</f>
        <v/>
      </c>
      <c r="B2855" s="16" t="str">
        <f>_xlfn.XLOOKUP(A2855,'BASE BANCOS'!C:C,'BASE BANCOS'!B:B,"",0,1)</f>
        <v/>
      </c>
      <c r="C2855" t="str">
        <f t="shared" si="269"/>
        <v/>
      </c>
      <c r="D2855" s="16">
        <f t="shared" si="268"/>
        <v>0</v>
      </c>
      <c r="E2855" t="str">
        <f t="shared" si="264"/>
        <v/>
      </c>
      <c r="F2855" s="21" t="str">
        <f>IF('Lay Out'!A2855&gt;1,'Lay Out'!C2855,"")</f>
        <v/>
      </c>
      <c r="G2855">
        <f>'Lay Out'!E2855</f>
        <v>0</v>
      </c>
      <c r="H2855" s="16" t="str">
        <f ca="1">IF('Lay Out'!A2855&gt;3,CONCATENATE('Lay Out'!A2855,RANDBETWEEN(1,99999)),(""))</f>
        <v/>
      </c>
      <c r="I2855" s="16" t="str">
        <f>IF('Lay Out'!A2855&gt;1,'Lay Out'!B2855,"")</f>
        <v/>
      </c>
      <c r="J2855" s="16" t="str">
        <f t="shared" si="265"/>
        <v/>
      </c>
      <c r="K2855" s="16" t="str">
        <f t="shared" si="266"/>
        <v/>
      </c>
      <c r="L2855" s="16" t="str" cm="1">
        <f t="array" ref="L2855">IF(E2855="","",_xlfn.IFS(E2855=18,40,E2855=16,3,E2855=10,10))</f>
        <v/>
      </c>
      <c r="M2855" s="22" t="str">
        <f>IF(E2855=18,'Lay Out'!D2855,IF(E2855=10,'Lay Out'!D2855,IF(E2855=16,'Lay Out'!D2855,"")))</f>
        <v/>
      </c>
      <c r="N2855" s="16" t="str">
        <f>IF(K2855=1,'Lay Out'!G2855,"")</f>
        <v/>
      </c>
      <c r="O2855" s="23" t="str">
        <f>IF(K2855=1,'Lay Out'!$J$25,"")</f>
        <v/>
      </c>
      <c r="P2855">
        <f t="shared" si="267"/>
        <v>90646</v>
      </c>
      <c r="Q2855" s="16" t="str">
        <f>IF(K2855=1,'Lay Out'!F2855,"")</f>
        <v/>
      </c>
    </row>
    <row r="2856" spans="1:17" ht="14.4">
      <c r="A2856" t="str">
        <f>IF(C2856="no",_xlfn.XLOOKUP(D2856,'BASE BANCOS'!B:B,'BASE BANCOS'!C:C,"",0,1),IF(C2856&gt;2,_xlfn.XLOOKUP(D2856,'BASE BANCOS'!A:A,'BASE BANCOS'!C:C,"",0,1),""))</f>
        <v/>
      </c>
      <c r="B2856" s="16" t="str">
        <f>_xlfn.XLOOKUP(A2856,'BASE BANCOS'!C:C,'BASE BANCOS'!B:B,"",0,1)</f>
        <v/>
      </c>
      <c r="C2856" t="str">
        <f t="shared" si="269"/>
        <v/>
      </c>
      <c r="D2856" s="16">
        <f t="shared" si="268"/>
        <v>0</v>
      </c>
      <c r="E2856" t="str">
        <f t="shared" si="264"/>
        <v/>
      </c>
      <c r="F2856" s="21" t="str">
        <f>IF('Lay Out'!A2856&gt;1,'Lay Out'!C2856,"")</f>
        <v/>
      </c>
      <c r="G2856">
        <f>'Lay Out'!E2856</f>
        <v>0</v>
      </c>
      <c r="H2856" s="16" t="str">
        <f ca="1">IF('Lay Out'!A2856&gt;3,CONCATENATE('Lay Out'!A2856,RANDBETWEEN(1,99999)),(""))</f>
        <v/>
      </c>
      <c r="I2856" s="16" t="str">
        <f>IF('Lay Out'!A2856&gt;1,'Lay Out'!B2856,"")</f>
        <v/>
      </c>
      <c r="J2856" s="16" t="str">
        <f t="shared" si="265"/>
        <v/>
      </c>
      <c r="K2856" s="16" t="str">
        <f t="shared" si="266"/>
        <v/>
      </c>
      <c r="L2856" s="16" t="str" cm="1">
        <f t="array" ref="L2856">IF(E2856="","",_xlfn.IFS(E2856=18,40,E2856=16,3,E2856=10,10))</f>
        <v/>
      </c>
      <c r="M2856" s="22" t="str">
        <f>IF(E2856=18,'Lay Out'!D2856,IF(E2856=10,'Lay Out'!D2856,IF(E2856=16,'Lay Out'!D2856,"")))</f>
        <v/>
      </c>
      <c r="N2856" s="16" t="str">
        <f>IF(K2856=1,'Lay Out'!G2856,"")</f>
        <v/>
      </c>
      <c r="O2856" s="23" t="str">
        <f>IF(K2856=1,'Lay Out'!$J$25,"")</f>
        <v/>
      </c>
      <c r="P2856">
        <f t="shared" si="267"/>
        <v>90646</v>
      </c>
      <c r="Q2856" s="16" t="str">
        <f>IF(K2856=1,'Lay Out'!F2856,"")</f>
        <v/>
      </c>
    </row>
    <row r="2857" spans="1:17" ht="14.4">
      <c r="A2857" t="str">
        <f>IF(C2857="no",_xlfn.XLOOKUP(D2857,'BASE BANCOS'!B:B,'BASE BANCOS'!C:C,"",0,1),IF(C2857&gt;2,_xlfn.XLOOKUP(D2857,'BASE BANCOS'!A:A,'BASE BANCOS'!C:C,"",0,1),""))</f>
        <v/>
      </c>
      <c r="B2857" s="16" t="str">
        <f>_xlfn.XLOOKUP(A2857,'BASE BANCOS'!C:C,'BASE BANCOS'!B:B,"",0,1)</f>
        <v/>
      </c>
      <c r="C2857" t="str">
        <f t="shared" si="269"/>
        <v/>
      </c>
      <c r="D2857" s="16">
        <f t="shared" si="268"/>
        <v>0</v>
      </c>
      <c r="E2857" t="str">
        <f t="shared" si="264"/>
        <v/>
      </c>
      <c r="F2857" s="21" t="str">
        <f>IF('Lay Out'!A2857&gt;1,'Lay Out'!C2857,"")</f>
        <v/>
      </c>
      <c r="G2857">
        <f>'Lay Out'!E2857</f>
        <v>0</v>
      </c>
      <c r="H2857" s="16" t="str">
        <f ca="1">IF('Lay Out'!A2857&gt;3,CONCATENATE('Lay Out'!A2857,RANDBETWEEN(1,99999)),(""))</f>
        <v/>
      </c>
      <c r="I2857" s="16" t="str">
        <f>IF('Lay Out'!A2857&gt;1,'Lay Out'!B2857,"")</f>
        <v/>
      </c>
      <c r="J2857" s="16" t="str">
        <f t="shared" si="265"/>
        <v/>
      </c>
      <c r="K2857" s="16" t="str">
        <f t="shared" si="266"/>
        <v/>
      </c>
      <c r="L2857" s="16" t="str" cm="1">
        <f t="array" ref="L2857">IF(E2857="","",_xlfn.IFS(E2857=18,40,E2857=16,3,E2857=10,10))</f>
        <v/>
      </c>
      <c r="M2857" s="22" t="str">
        <f>IF(E2857=18,'Lay Out'!D2857,IF(E2857=10,'Lay Out'!D2857,IF(E2857=16,'Lay Out'!D2857,"")))</f>
        <v/>
      </c>
      <c r="N2857" s="16" t="str">
        <f>IF(K2857=1,'Lay Out'!G2857,"")</f>
        <v/>
      </c>
      <c r="O2857" s="23" t="str">
        <f>IF(K2857=1,'Lay Out'!$J$25,"")</f>
        <v/>
      </c>
      <c r="P2857">
        <f t="shared" si="267"/>
        <v>90646</v>
      </c>
      <c r="Q2857" s="16" t="str">
        <f>IF(K2857=1,'Lay Out'!F2857,"")</f>
        <v/>
      </c>
    </row>
    <row r="2858" spans="1:17" ht="14.4">
      <c r="A2858" t="str">
        <f>IF(C2858="no",_xlfn.XLOOKUP(D2858,'BASE BANCOS'!B:B,'BASE BANCOS'!C:C,"",0,1),IF(C2858&gt;2,_xlfn.XLOOKUP(D2858,'BASE BANCOS'!A:A,'BASE BANCOS'!C:C,"",0,1),""))</f>
        <v/>
      </c>
      <c r="B2858" s="16" t="str">
        <f>_xlfn.XLOOKUP(A2858,'BASE BANCOS'!C:C,'BASE BANCOS'!B:B,"",0,1)</f>
        <v/>
      </c>
      <c r="C2858" t="str">
        <f t="shared" si="269"/>
        <v/>
      </c>
      <c r="D2858" s="16">
        <f t="shared" si="268"/>
        <v>0</v>
      </c>
      <c r="E2858" t="str">
        <f t="shared" si="264"/>
        <v/>
      </c>
      <c r="F2858" s="21" t="str">
        <f>IF('Lay Out'!A2858&gt;1,'Lay Out'!C2858,"")</f>
        <v/>
      </c>
      <c r="G2858">
        <f>'Lay Out'!E2858</f>
        <v>0</v>
      </c>
      <c r="H2858" s="16" t="str">
        <f ca="1">IF('Lay Out'!A2858&gt;3,CONCATENATE('Lay Out'!A2858,RANDBETWEEN(1,99999)),(""))</f>
        <v/>
      </c>
      <c r="I2858" s="16" t="str">
        <f>IF('Lay Out'!A2858&gt;1,'Lay Out'!B2858,"")</f>
        <v/>
      </c>
      <c r="J2858" s="16" t="str">
        <f t="shared" si="265"/>
        <v/>
      </c>
      <c r="K2858" s="16" t="str">
        <f t="shared" si="266"/>
        <v/>
      </c>
      <c r="L2858" s="16" t="str" cm="1">
        <f t="array" ref="L2858">IF(E2858="","",_xlfn.IFS(E2858=18,40,E2858=16,3,E2858=10,10))</f>
        <v/>
      </c>
      <c r="M2858" s="22" t="str">
        <f>IF(E2858=18,'Lay Out'!D2858,IF(E2858=10,'Lay Out'!D2858,IF(E2858=16,'Lay Out'!D2858,"")))</f>
        <v/>
      </c>
      <c r="N2858" s="16" t="str">
        <f>IF(K2858=1,'Lay Out'!G2858,"")</f>
        <v/>
      </c>
      <c r="O2858" s="23" t="str">
        <f>IF(K2858=1,'Lay Out'!$J$25,"")</f>
        <v/>
      </c>
      <c r="P2858">
        <f t="shared" si="267"/>
        <v>90646</v>
      </c>
      <c r="Q2858" s="16" t="str">
        <f>IF(K2858=1,'Lay Out'!F2858,"")</f>
        <v/>
      </c>
    </row>
    <row r="2859" spans="1:17" ht="14.4">
      <c r="A2859" t="str">
        <f>IF(C2859="no",_xlfn.XLOOKUP(D2859,'BASE BANCOS'!B:B,'BASE BANCOS'!C:C,"",0,1),IF(C2859&gt;2,_xlfn.XLOOKUP(D2859,'BASE BANCOS'!A:A,'BASE BANCOS'!C:C,"",0,1),""))</f>
        <v/>
      </c>
      <c r="B2859" s="16" t="str">
        <f>_xlfn.XLOOKUP(A2859,'BASE BANCOS'!C:C,'BASE BANCOS'!B:B,"",0,1)</f>
        <v/>
      </c>
      <c r="C2859" t="str">
        <f t="shared" si="269"/>
        <v/>
      </c>
      <c r="D2859" s="16">
        <f t="shared" si="268"/>
        <v>0</v>
      </c>
      <c r="E2859" t="str">
        <f t="shared" si="264"/>
        <v/>
      </c>
      <c r="F2859" s="21" t="str">
        <f>IF('Lay Out'!A2859&gt;1,'Lay Out'!C2859,"")</f>
        <v/>
      </c>
      <c r="G2859">
        <f>'Lay Out'!E2859</f>
        <v>0</v>
      </c>
      <c r="H2859" s="16" t="str">
        <f ca="1">IF('Lay Out'!A2859&gt;3,CONCATENATE('Lay Out'!A2859,RANDBETWEEN(1,99999)),(""))</f>
        <v/>
      </c>
      <c r="I2859" s="16" t="str">
        <f>IF('Lay Out'!A2859&gt;1,'Lay Out'!B2859,"")</f>
        <v/>
      </c>
      <c r="J2859" s="16" t="str">
        <f t="shared" si="265"/>
        <v/>
      </c>
      <c r="K2859" s="16" t="str">
        <f t="shared" si="266"/>
        <v/>
      </c>
      <c r="L2859" s="16" t="str" cm="1">
        <f t="array" ref="L2859">IF(E2859="","",_xlfn.IFS(E2859=18,40,E2859=16,3,E2859=10,10))</f>
        <v/>
      </c>
      <c r="M2859" s="22" t="str">
        <f>IF(E2859=18,'Lay Out'!D2859,IF(E2859=10,'Lay Out'!D2859,IF(E2859=16,'Lay Out'!D2859,"")))</f>
        <v/>
      </c>
      <c r="N2859" s="16" t="str">
        <f>IF(K2859=1,'Lay Out'!G2859,"")</f>
        <v/>
      </c>
      <c r="O2859" s="23" t="str">
        <f>IF(K2859=1,'Lay Out'!$J$25,"")</f>
        <v/>
      </c>
      <c r="P2859">
        <f t="shared" si="267"/>
        <v>90646</v>
      </c>
      <c r="Q2859" s="16" t="str">
        <f>IF(K2859=1,'Lay Out'!F2859,"")</f>
        <v/>
      </c>
    </row>
    <row r="2860" spans="1:17" ht="14.4">
      <c r="A2860" t="str">
        <f>IF(C2860="no",_xlfn.XLOOKUP(D2860,'BASE BANCOS'!B:B,'BASE BANCOS'!C:C,"",0,1),IF(C2860&gt;2,_xlfn.XLOOKUP(D2860,'BASE BANCOS'!A:A,'BASE BANCOS'!C:C,"",0,1),""))</f>
        <v/>
      </c>
      <c r="B2860" s="16" t="str">
        <f>_xlfn.XLOOKUP(A2860,'BASE BANCOS'!C:C,'BASE BANCOS'!B:B,"",0,1)</f>
        <v/>
      </c>
      <c r="C2860" t="str">
        <f t="shared" si="269"/>
        <v/>
      </c>
      <c r="D2860" s="16">
        <f t="shared" si="268"/>
        <v>0</v>
      </c>
      <c r="E2860" t="str">
        <f t="shared" si="264"/>
        <v/>
      </c>
      <c r="F2860" s="21" t="str">
        <f>IF('Lay Out'!A2860&gt;1,'Lay Out'!C2860,"")</f>
        <v/>
      </c>
      <c r="G2860">
        <f>'Lay Out'!E2860</f>
        <v>0</v>
      </c>
      <c r="H2860" s="16" t="str">
        <f ca="1">IF('Lay Out'!A2860&gt;3,CONCATENATE('Lay Out'!A2860,RANDBETWEEN(1,99999)),(""))</f>
        <v/>
      </c>
      <c r="I2860" s="16" t="str">
        <f>IF('Lay Out'!A2860&gt;1,'Lay Out'!B2860,"")</f>
        <v/>
      </c>
      <c r="J2860" s="16" t="str">
        <f t="shared" si="265"/>
        <v/>
      </c>
      <c r="K2860" s="16" t="str">
        <f t="shared" si="266"/>
        <v/>
      </c>
      <c r="L2860" s="16" t="str" cm="1">
        <f t="array" ref="L2860">IF(E2860="","",_xlfn.IFS(E2860=18,40,E2860=16,3,E2860=10,10))</f>
        <v/>
      </c>
      <c r="M2860" s="22" t="str">
        <f>IF(E2860=18,'Lay Out'!D2860,IF(E2860=10,'Lay Out'!D2860,IF(E2860=16,'Lay Out'!D2860,"")))</f>
        <v/>
      </c>
      <c r="N2860" s="16" t="str">
        <f>IF(K2860=1,'Lay Out'!G2860,"")</f>
        <v/>
      </c>
      <c r="O2860" s="23" t="str">
        <f>IF(K2860=1,'Lay Out'!$J$25,"")</f>
        <v/>
      </c>
      <c r="P2860">
        <f t="shared" si="267"/>
        <v>90646</v>
      </c>
      <c r="Q2860" s="16" t="str">
        <f>IF(K2860=1,'Lay Out'!F2860,"")</f>
        <v/>
      </c>
    </row>
    <row r="2861" spans="1:17" ht="14.4">
      <c r="A2861" t="str">
        <f>IF(C2861="no",_xlfn.XLOOKUP(D2861,'BASE BANCOS'!B:B,'BASE BANCOS'!C:C,"",0,1),IF(C2861&gt;2,_xlfn.XLOOKUP(D2861,'BASE BANCOS'!A:A,'BASE BANCOS'!C:C,"",0,1),""))</f>
        <v/>
      </c>
      <c r="B2861" s="16" t="str">
        <f>_xlfn.XLOOKUP(A2861,'BASE BANCOS'!C:C,'BASE BANCOS'!B:B,"",0,1)</f>
        <v/>
      </c>
      <c r="C2861" t="str">
        <f t="shared" si="269"/>
        <v/>
      </c>
      <c r="D2861" s="16">
        <f t="shared" si="268"/>
        <v>0</v>
      </c>
      <c r="E2861" t="str">
        <f t="shared" si="264"/>
        <v/>
      </c>
      <c r="F2861" s="21" t="str">
        <f>IF('Lay Out'!A2861&gt;1,'Lay Out'!C2861,"")</f>
        <v/>
      </c>
      <c r="G2861">
        <f>'Lay Out'!E2861</f>
        <v>0</v>
      </c>
      <c r="H2861" s="16" t="str">
        <f ca="1">IF('Lay Out'!A2861&gt;3,CONCATENATE('Lay Out'!A2861,RANDBETWEEN(1,99999)),(""))</f>
        <v/>
      </c>
      <c r="I2861" s="16" t="str">
        <f>IF('Lay Out'!A2861&gt;1,'Lay Out'!B2861,"")</f>
        <v/>
      </c>
      <c r="J2861" s="16" t="str">
        <f t="shared" si="265"/>
        <v/>
      </c>
      <c r="K2861" s="16" t="str">
        <f t="shared" si="266"/>
        <v/>
      </c>
      <c r="L2861" s="16" t="str" cm="1">
        <f t="array" ref="L2861">IF(E2861="","",_xlfn.IFS(E2861=18,40,E2861=16,3,E2861=10,10))</f>
        <v/>
      </c>
      <c r="M2861" s="22" t="str">
        <f>IF(E2861=18,'Lay Out'!D2861,IF(E2861=10,'Lay Out'!D2861,IF(E2861=16,'Lay Out'!D2861,"")))</f>
        <v/>
      </c>
      <c r="N2861" s="16" t="str">
        <f>IF(K2861=1,'Lay Out'!G2861,"")</f>
        <v/>
      </c>
      <c r="O2861" s="23" t="str">
        <f>IF(K2861=1,'Lay Out'!$J$25,"")</f>
        <v/>
      </c>
      <c r="P2861">
        <f t="shared" si="267"/>
        <v>90646</v>
      </c>
      <c r="Q2861" s="16" t="str">
        <f>IF(K2861=1,'Lay Out'!F2861,"")</f>
        <v/>
      </c>
    </row>
    <row r="2862" spans="1:17" ht="14.4">
      <c r="A2862" t="str">
        <f>IF(C2862="no",_xlfn.XLOOKUP(D2862,'BASE BANCOS'!B:B,'BASE BANCOS'!C:C,"",0,1),IF(C2862&gt;2,_xlfn.XLOOKUP(D2862,'BASE BANCOS'!A:A,'BASE BANCOS'!C:C,"",0,1),""))</f>
        <v/>
      </c>
      <c r="B2862" s="16" t="str">
        <f>_xlfn.XLOOKUP(A2862,'BASE BANCOS'!C:C,'BASE BANCOS'!B:B,"",0,1)</f>
        <v/>
      </c>
      <c r="C2862" t="str">
        <f t="shared" si="269"/>
        <v/>
      </c>
      <c r="D2862" s="16">
        <f t="shared" si="268"/>
        <v>0</v>
      </c>
      <c r="E2862" t="str">
        <f t="shared" si="264"/>
        <v/>
      </c>
      <c r="F2862" s="21" t="str">
        <f>IF('Lay Out'!A2862&gt;1,'Lay Out'!C2862,"")</f>
        <v/>
      </c>
      <c r="G2862">
        <f>'Lay Out'!E2862</f>
        <v>0</v>
      </c>
      <c r="H2862" s="16" t="str">
        <f ca="1">IF('Lay Out'!A2862&gt;3,CONCATENATE('Lay Out'!A2862,RANDBETWEEN(1,99999)),(""))</f>
        <v/>
      </c>
      <c r="I2862" s="16" t="str">
        <f>IF('Lay Out'!A2862&gt;1,'Lay Out'!B2862,"")</f>
        <v/>
      </c>
      <c r="J2862" s="16" t="str">
        <f t="shared" si="265"/>
        <v/>
      </c>
      <c r="K2862" s="16" t="str">
        <f t="shared" si="266"/>
        <v/>
      </c>
      <c r="L2862" s="16" t="str" cm="1">
        <f t="array" ref="L2862">IF(E2862="","",_xlfn.IFS(E2862=18,40,E2862=16,3,E2862=10,10))</f>
        <v/>
      </c>
      <c r="M2862" s="22" t="str">
        <f>IF(E2862=18,'Lay Out'!D2862,IF(E2862=10,'Lay Out'!D2862,IF(E2862=16,'Lay Out'!D2862,"")))</f>
        <v/>
      </c>
      <c r="N2862" s="16" t="str">
        <f>IF(K2862=1,'Lay Out'!G2862,"")</f>
        <v/>
      </c>
      <c r="O2862" s="23" t="str">
        <f>IF(K2862=1,'Lay Out'!$J$25,"")</f>
        <v/>
      </c>
      <c r="P2862">
        <f t="shared" si="267"/>
        <v>90646</v>
      </c>
      <c r="Q2862" s="16" t="str">
        <f>IF(K2862=1,'Lay Out'!F2862,"")</f>
        <v/>
      </c>
    </row>
    <row r="2863" spans="1:17" ht="14.4">
      <c r="A2863" t="str">
        <f>IF(C2863="no",_xlfn.XLOOKUP(D2863,'BASE BANCOS'!B:B,'BASE BANCOS'!C:C,"",0,1),IF(C2863&gt;2,_xlfn.XLOOKUP(D2863,'BASE BANCOS'!A:A,'BASE BANCOS'!C:C,"",0,1),""))</f>
        <v/>
      </c>
      <c r="B2863" s="16" t="str">
        <f>_xlfn.XLOOKUP(A2863,'BASE BANCOS'!C:C,'BASE BANCOS'!B:B,"",0,1)</f>
        <v/>
      </c>
      <c r="C2863" t="str">
        <f t="shared" si="269"/>
        <v/>
      </c>
      <c r="D2863" s="16">
        <f t="shared" si="268"/>
        <v>0</v>
      </c>
      <c r="E2863" t="str">
        <f t="shared" si="264"/>
        <v/>
      </c>
      <c r="F2863" s="21" t="str">
        <f>IF('Lay Out'!A2863&gt;1,'Lay Out'!C2863,"")</f>
        <v/>
      </c>
      <c r="G2863">
        <f>'Lay Out'!E2863</f>
        <v>0</v>
      </c>
      <c r="H2863" s="16" t="str">
        <f ca="1">IF('Lay Out'!A2863&gt;3,CONCATENATE('Lay Out'!A2863,RANDBETWEEN(1,99999)),(""))</f>
        <v/>
      </c>
      <c r="I2863" s="16" t="str">
        <f>IF('Lay Out'!A2863&gt;1,'Lay Out'!B2863,"")</f>
        <v/>
      </c>
      <c r="J2863" s="16" t="str">
        <f t="shared" si="265"/>
        <v/>
      </c>
      <c r="K2863" s="16" t="str">
        <f t="shared" si="266"/>
        <v/>
      </c>
      <c r="L2863" s="16" t="str" cm="1">
        <f t="array" ref="L2863">IF(E2863="","",_xlfn.IFS(E2863=18,40,E2863=16,3,E2863=10,10))</f>
        <v/>
      </c>
      <c r="M2863" s="22" t="str">
        <f>IF(E2863=18,'Lay Out'!D2863,IF(E2863=10,'Lay Out'!D2863,IF(E2863=16,'Lay Out'!D2863,"")))</f>
        <v/>
      </c>
      <c r="N2863" s="16" t="str">
        <f>IF(K2863=1,'Lay Out'!G2863,"")</f>
        <v/>
      </c>
      <c r="O2863" s="23" t="str">
        <f>IF(K2863=1,'Lay Out'!$J$25,"")</f>
        <v/>
      </c>
      <c r="P2863">
        <f t="shared" si="267"/>
        <v>90646</v>
      </c>
      <c r="Q2863" s="16" t="str">
        <f>IF(K2863=1,'Lay Out'!F2863,"")</f>
        <v/>
      </c>
    </row>
    <row r="2864" spans="1:17" ht="14.4">
      <c r="A2864" t="str">
        <f>IF(C2864="no",_xlfn.XLOOKUP(D2864,'BASE BANCOS'!B:B,'BASE BANCOS'!C:C,"",0,1),IF(C2864&gt;2,_xlfn.XLOOKUP(D2864,'BASE BANCOS'!A:A,'BASE BANCOS'!C:C,"",0,1),""))</f>
        <v/>
      </c>
      <c r="B2864" s="16" t="str">
        <f>_xlfn.XLOOKUP(A2864,'BASE BANCOS'!C:C,'BASE BANCOS'!B:B,"",0,1)</f>
        <v/>
      </c>
      <c r="C2864" t="str">
        <f t="shared" si="269"/>
        <v/>
      </c>
      <c r="D2864" s="16">
        <f t="shared" si="268"/>
        <v>0</v>
      </c>
      <c r="E2864" t="str">
        <f t="shared" si="264"/>
        <v/>
      </c>
      <c r="F2864" s="21" t="str">
        <f>IF('Lay Out'!A2864&gt;1,'Lay Out'!C2864,"")</f>
        <v/>
      </c>
      <c r="G2864">
        <f>'Lay Out'!E2864</f>
        <v>0</v>
      </c>
      <c r="H2864" s="16" t="str">
        <f ca="1">IF('Lay Out'!A2864&gt;3,CONCATENATE('Lay Out'!A2864,RANDBETWEEN(1,99999)),(""))</f>
        <v/>
      </c>
      <c r="I2864" s="16" t="str">
        <f>IF('Lay Out'!A2864&gt;1,'Lay Out'!B2864,"")</f>
        <v/>
      </c>
      <c r="J2864" s="16" t="str">
        <f t="shared" si="265"/>
        <v/>
      </c>
      <c r="K2864" s="16" t="str">
        <f t="shared" si="266"/>
        <v/>
      </c>
      <c r="L2864" s="16" t="str" cm="1">
        <f t="array" ref="L2864">IF(E2864="","",_xlfn.IFS(E2864=18,40,E2864=16,3,E2864=10,10))</f>
        <v/>
      </c>
      <c r="M2864" s="22" t="str">
        <f>IF(E2864=18,'Lay Out'!D2864,IF(E2864=10,'Lay Out'!D2864,IF(E2864=16,'Lay Out'!D2864,"")))</f>
        <v/>
      </c>
      <c r="N2864" s="16" t="str">
        <f>IF(K2864=1,'Lay Out'!G2864,"")</f>
        <v/>
      </c>
      <c r="O2864" s="23" t="str">
        <f>IF(K2864=1,'Lay Out'!$J$25,"")</f>
        <v/>
      </c>
      <c r="P2864">
        <f t="shared" si="267"/>
        <v>90646</v>
      </c>
      <c r="Q2864" s="16" t="str">
        <f>IF(K2864=1,'Lay Out'!F2864,"")</f>
        <v/>
      </c>
    </row>
    <row r="2865" spans="1:17" ht="14.4">
      <c r="A2865" t="str">
        <f>IF(C2865="no",_xlfn.XLOOKUP(D2865,'BASE BANCOS'!B:B,'BASE BANCOS'!C:C,"",0,1),IF(C2865&gt;2,_xlfn.XLOOKUP(D2865,'BASE BANCOS'!A:A,'BASE BANCOS'!C:C,"",0,1),""))</f>
        <v/>
      </c>
      <c r="B2865" s="16" t="str">
        <f>_xlfn.XLOOKUP(A2865,'BASE BANCOS'!C:C,'BASE BANCOS'!B:B,"",0,1)</f>
        <v/>
      </c>
      <c r="C2865" t="str">
        <f t="shared" si="269"/>
        <v/>
      </c>
      <c r="D2865" s="16">
        <f t="shared" si="268"/>
        <v>0</v>
      </c>
      <c r="E2865" t="str">
        <f t="shared" si="264"/>
        <v/>
      </c>
      <c r="F2865" s="21" t="str">
        <f>IF('Lay Out'!A2865&gt;1,'Lay Out'!C2865,"")</f>
        <v/>
      </c>
      <c r="G2865">
        <f>'Lay Out'!E2865</f>
        <v>0</v>
      </c>
      <c r="H2865" s="16" t="str">
        <f ca="1">IF('Lay Out'!A2865&gt;3,CONCATENATE('Lay Out'!A2865,RANDBETWEEN(1,99999)),(""))</f>
        <v/>
      </c>
      <c r="I2865" s="16" t="str">
        <f>IF('Lay Out'!A2865&gt;1,'Lay Out'!B2865,"")</f>
        <v/>
      </c>
      <c r="J2865" s="16" t="str">
        <f t="shared" si="265"/>
        <v/>
      </c>
      <c r="K2865" s="16" t="str">
        <f t="shared" si="266"/>
        <v/>
      </c>
      <c r="L2865" s="16" t="str" cm="1">
        <f t="array" ref="L2865">IF(E2865="","",_xlfn.IFS(E2865=18,40,E2865=16,3,E2865=10,10))</f>
        <v/>
      </c>
      <c r="M2865" s="22" t="str">
        <f>IF(E2865=18,'Lay Out'!D2865,IF(E2865=10,'Lay Out'!D2865,IF(E2865=16,'Lay Out'!D2865,"")))</f>
        <v/>
      </c>
      <c r="N2865" s="16" t="str">
        <f>IF(K2865=1,'Lay Out'!G2865,"")</f>
        <v/>
      </c>
      <c r="O2865" s="23" t="str">
        <f>IF(K2865=1,'Lay Out'!$J$25,"")</f>
        <v/>
      </c>
      <c r="P2865">
        <f t="shared" si="267"/>
        <v>90646</v>
      </c>
      <c r="Q2865" s="16" t="str">
        <f>IF(K2865=1,'Lay Out'!F2865,"")</f>
        <v/>
      </c>
    </row>
    <row r="2866" spans="1:17" ht="14.4">
      <c r="A2866" t="str">
        <f>IF(C2866="no",_xlfn.XLOOKUP(D2866,'BASE BANCOS'!B:B,'BASE BANCOS'!C:C,"",0,1),IF(C2866&gt;2,_xlfn.XLOOKUP(D2866,'BASE BANCOS'!A:A,'BASE BANCOS'!C:C,"",0,1),""))</f>
        <v/>
      </c>
      <c r="B2866" s="16" t="str">
        <f>_xlfn.XLOOKUP(A2866,'BASE BANCOS'!C:C,'BASE BANCOS'!B:B,"",0,1)</f>
        <v/>
      </c>
      <c r="C2866" t="str">
        <f t="shared" si="269"/>
        <v/>
      </c>
      <c r="D2866" s="16">
        <f t="shared" si="268"/>
        <v>0</v>
      </c>
      <c r="E2866" t="str">
        <f t="shared" si="264"/>
        <v/>
      </c>
      <c r="F2866" s="21" t="str">
        <f>IF('Lay Out'!A2866&gt;1,'Lay Out'!C2866,"")</f>
        <v/>
      </c>
      <c r="G2866">
        <f>'Lay Out'!E2866</f>
        <v>0</v>
      </c>
      <c r="H2866" s="16" t="str">
        <f ca="1">IF('Lay Out'!A2866&gt;3,CONCATENATE('Lay Out'!A2866,RANDBETWEEN(1,99999)),(""))</f>
        <v/>
      </c>
      <c r="I2866" s="16" t="str">
        <f>IF('Lay Out'!A2866&gt;1,'Lay Out'!B2866,"")</f>
        <v/>
      </c>
      <c r="J2866" s="16" t="str">
        <f t="shared" si="265"/>
        <v/>
      </c>
      <c r="K2866" s="16" t="str">
        <f t="shared" si="266"/>
        <v/>
      </c>
      <c r="L2866" s="16" t="str" cm="1">
        <f t="array" ref="L2866">IF(E2866="","",_xlfn.IFS(E2866=18,40,E2866=16,3,E2866=10,10))</f>
        <v/>
      </c>
      <c r="M2866" s="22" t="str">
        <f>IF(E2866=18,'Lay Out'!D2866,IF(E2866=10,'Lay Out'!D2866,IF(E2866=16,'Lay Out'!D2866,"")))</f>
        <v/>
      </c>
      <c r="N2866" s="16" t="str">
        <f>IF(K2866=1,'Lay Out'!G2866,"")</f>
        <v/>
      </c>
      <c r="O2866" s="23" t="str">
        <f>IF(K2866=1,'Lay Out'!$J$25,"")</f>
        <v/>
      </c>
      <c r="P2866">
        <f t="shared" si="267"/>
        <v>90646</v>
      </c>
      <c r="Q2866" s="16" t="str">
        <f>IF(K2866=1,'Lay Out'!F2866,"")</f>
        <v/>
      </c>
    </row>
    <row r="2867" spans="1:17" ht="14.4">
      <c r="A2867" t="str">
        <f>IF(C2867="no",_xlfn.XLOOKUP(D2867,'BASE BANCOS'!B:B,'BASE BANCOS'!C:C,"",0,1),IF(C2867&gt;2,_xlfn.XLOOKUP(D2867,'BASE BANCOS'!A:A,'BASE BANCOS'!C:C,"",0,1),""))</f>
        <v/>
      </c>
      <c r="B2867" s="16" t="str">
        <f>_xlfn.XLOOKUP(A2867,'BASE BANCOS'!C:C,'BASE BANCOS'!B:B,"",0,1)</f>
        <v/>
      </c>
      <c r="C2867" t="str">
        <f t="shared" si="269"/>
        <v/>
      </c>
      <c r="D2867" s="16">
        <f t="shared" si="268"/>
        <v>0</v>
      </c>
      <c r="E2867" t="str">
        <f t="shared" si="264"/>
        <v/>
      </c>
      <c r="F2867" s="21" t="str">
        <f>IF('Lay Out'!A2867&gt;1,'Lay Out'!C2867,"")</f>
        <v/>
      </c>
      <c r="G2867">
        <f>'Lay Out'!E2867</f>
        <v>0</v>
      </c>
      <c r="H2867" s="16" t="str">
        <f ca="1">IF('Lay Out'!A2867&gt;3,CONCATENATE('Lay Out'!A2867,RANDBETWEEN(1,99999)),(""))</f>
        <v/>
      </c>
      <c r="I2867" s="16" t="str">
        <f>IF('Lay Out'!A2867&gt;1,'Lay Out'!B2867,"")</f>
        <v/>
      </c>
      <c r="J2867" s="16" t="str">
        <f t="shared" si="265"/>
        <v/>
      </c>
      <c r="K2867" s="16" t="str">
        <f t="shared" si="266"/>
        <v/>
      </c>
      <c r="L2867" s="16" t="str" cm="1">
        <f t="array" ref="L2867">IF(E2867="","",_xlfn.IFS(E2867=18,40,E2867=16,3,E2867=10,10))</f>
        <v/>
      </c>
      <c r="M2867" s="22" t="str">
        <f>IF(E2867=18,'Lay Out'!D2867,IF(E2867=10,'Lay Out'!D2867,IF(E2867=16,'Lay Out'!D2867,"")))</f>
        <v/>
      </c>
      <c r="N2867" s="16" t="str">
        <f>IF(K2867=1,'Lay Out'!G2867,"")</f>
        <v/>
      </c>
      <c r="O2867" s="23" t="str">
        <f>IF(K2867=1,'Lay Out'!$J$25,"")</f>
        <v/>
      </c>
      <c r="P2867">
        <f t="shared" si="267"/>
        <v>90646</v>
      </c>
      <c r="Q2867" s="16" t="str">
        <f>IF(K2867=1,'Lay Out'!F2867,"")</f>
        <v/>
      </c>
    </row>
    <row r="2868" spans="1:17" ht="14.4">
      <c r="A2868" t="str">
        <f>IF(C2868="no",_xlfn.XLOOKUP(D2868,'BASE BANCOS'!B:B,'BASE BANCOS'!C:C,"",0,1),IF(C2868&gt;2,_xlfn.XLOOKUP(D2868,'BASE BANCOS'!A:A,'BASE BANCOS'!C:C,"",0,1),""))</f>
        <v/>
      </c>
      <c r="B2868" s="16" t="str">
        <f>_xlfn.XLOOKUP(A2868,'BASE BANCOS'!C:C,'BASE BANCOS'!B:B,"",0,1)</f>
        <v/>
      </c>
      <c r="C2868" t="str">
        <f t="shared" si="269"/>
        <v/>
      </c>
      <c r="D2868" s="16">
        <f t="shared" si="268"/>
        <v>0</v>
      </c>
      <c r="E2868" t="str">
        <f t="shared" si="264"/>
        <v/>
      </c>
      <c r="F2868" s="21" t="str">
        <f>IF('Lay Out'!A2868&gt;1,'Lay Out'!C2868,"")</f>
        <v/>
      </c>
      <c r="G2868">
        <f>'Lay Out'!E2868</f>
        <v>0</v>
      </c>
      <c r="H2868" s="16" t="str">
        <f ca="1">IF('Lay Out'!A2868&gt;3,CONCATENATE('Lay Out'!A2868,RANDBETWEEN(1,99999)),(""))</f>
        <v/>
      </c>
      <c r="I2868" s="16" t="str">
        <f>IF('Lay Out'!A2868&gt;1,'Lay Out'!B2868,"")</f>
        <v/>
      </c>
      <c r="J2868" s="16" t="str">
        <f t="shared" si="265"/>
        <v/>
      </c>
      <c r="K2868" s="16" t="str">
        <f t="shared" si="266"/>
        <v/>
      </c>
      <c r="L2868" s="16" t="str" cm="1">
        <f t="array" ref="L2868">IF(E2868="","",_xlfn.IFS(E2868=18,40,E2868=16,3,E2868=10,10))</f>
        <v/>
      </c>
      <c r="M2868" s="22" t="str">
        <f>IF(E2868=18,'Lay Out'!D2868,IF(E2868=10,'Lay Out'!D2868,IF(E2868=16,'Lay Out'!D2868,"")))</f>
        <v/>
      </c>
      <c r="N2868" s="16" t="str">
        <f>IF(K2868=1,'Lay Out'!G2868,"")</f>
        <v/>
      </c>
      <c r="O2868" s="23" t="str">
        <f>IF(K2868=1,'Lay Out'!$J$25,"")</f>
        <v/>
      </c>
      <c r="P2868">
        <f t="shared" si="267"/>
        <v>90646</v>
      </c>
      <c r="Q2868" s="16" t="str">
        <f>IF(K2868=1,'Lay Out'!F2868,"")</f>
        <v/>
      </c>
    </row>
    <row r="2869" spans="1:17" ht="14.4">
      <c r="A2869" t="str">
        <f>IF(C2869="no",_xlfn.XLOOKUP(D2869,'BASE BANCOS'!B:B,'BASE BANCOS'!C:C,"",0,1),IF(C2869&gt;2,_xlfn.XLOOKUP(D2869,'BASE BANCOS'!A:A,'BASE BANCOS'!C:C,"",0,1),""))</f>
        <v/>
      </c>
      <c r="B2869" s="16" t="str">
        <f>_xlfn.XLOOKUP(A2869,'BASE BANCOS'!C:C,'BASE BANCOS'!B:B,"",0,1)</f>
        <v/>
      </c>
      <c r="C2869" t="str">
        <f t="shared" si="269"/>
        <v/>
      </c>
      <c r="D2869" s="16">
        <f t="shared" si="268"/>
        <v>0</v>
      </c>
      <c r="E2869" t="str">
        <f t="shared" si="264"/>
        <v/>
      </c>
      <c r="F2869" s="21" t="str">
        <f>IF('Lay Out'!A2869&gt;1,'Lay Out'!C2869,"")</f>
        <v/>
      </c>
      <c r="G2869">
        <f>'Lay Out'!E2869</f>
        <v>0</v>
      </c>
      <c r="H2869" s="16" t="str">
        <f ca="1">IF('Lay Out'!A2869&gt;3,CONCATENATE('Lay Out'!A2869,RANDBETWEEN(1,99999)),(""))</f>
        <v/>
      </c>
      <c r="I2869" s="16" t="str">
        <f>IF('Lay Out'!A2869&gt;1,'Lay Out'!B2869,"")</f>
        <v/>
      </c>
      <c r="J2869" s="16" t="str">
        <f t="shared" si="265"/>
        <v/>
      </c>
      <c r="K2869" s="16" t="str">
        <f t="shared" si="266"/>
        <v/>
      </c>
      <c r="L2869" s="16" t="str" cm="1">
        <f t="array" ref="L2869">IF(E2869="","",_xlfn.IFS(E2869=18,40,E2869=16,3,E2869=10,10))</f>
        <v/>
      </c>
      <c r="M2869" s="22" t="str">
        <f>IF(E2869=18,'Lay Out'!D2869,IF(E2869=10,'Lay Out'!D2869,IF(E2869=16,'Lay Out'!D2869,"")))</f>
        <v/>
      </c>
      <c r="N2869" s="16" t="str">
        <f>IF(K2869=1,'Lay Out'!G2869,"")</f>
        <v/>
      </c>
      <c r="O2869" s="23" t="str">
        <f>IF(K2869=1,'Lay Out'!$J$25,"")</f>
        <v/>
      </c>
      <c r="P2869">
        <f t="shared" si="267"/>
        <v>90646</v>
      </c>
      <c r="Q2869" s="16" t="str">
        <f>IF(K2869=1,'Lay Out'!F2869,"")</f>
        <v/>
      </c>
    </row>
    <row r="2870" spans="1:17" ht="14.4">
      <c r="A2870" t="str">
        <f>IF(C2870="no",_xlfn.XLOOKUP(D2870,'BASE BANCOS'!B:B,'BASE BANCOS'!C:C,"",0,1),IF(C2870&gt;2,_xlfn.XLOOKUP(D2870,'BASE BANCOS'!A:A,'BASE BANCOS'!C:C,"",0,1),""))</f>
        <v/>
      </c>
      <c r="B2870" s="16" t="str">
        <f>_xlfn.XLOOKUP(A2870,'BASE BANCOS'!C:C,'BASE BANCOS'!B:B,"",0,1)</f>
        <v/>
      </c>
      <c r="C2870" t="str">
        <f t="shared" si="269"/>
        <v/>
      </c>
      <c r="D2870" s="16">
        <f t="shared" si="268"/>
        <v>0</v>
      </c>
      <c r="E2870" t="str">
        <f t="shared" si="264"/>
        <v/>
      </c>
      <c r="F2870" s="21" t="str">
        <f>IF('Lay Out'!A2870&gt;1,'Lay Out'!C2870,"")</f>
        <v/>
      </c>
      <c r="G2870">
        <f>'Lay Out'!E2870</f>
        <v>0</v>
      </c>
      <c r="H2870" s="16" t="str">
        <f ca="1">IF('Lay Out'!A2870&gt;3,CONCATENATE('Lay Out'!A2870,RANDBETWEEN(1,99999)),(""))</f>
        <v/>
      </c>
      <c r="I2870" s="16" t="str">
        <f>IF('Lay Out'!A2870&gt;1,'Lay Out'!B2870,"")</f>
        <v/>
      </c>
      <c r="J2870" s="16" t="str">
        <f t="shared" si="265"/>
        <v/>
      </c>
      <c r="K2870" s="16" t="str">
        <f t="shared" si="266"/>
        <v/>
      </c>
      <c r="L2870" s="16" t="str" cm="1">
        <f t="array" ref="L2870">IF(E2870="","",_xlfn.IFS(E2870=18,40,E2870=16,3,E2870=10,10))</f>
        <v/>
      </c>
      <c r="M2870" s="22" t="str">
        <f>IF(E2870=18,'Lay Out'!D2870,IF(E2870=10,'Lay Out'!D2870,IF(E2870=16,'Lay Out'!D2870,"")))</f>
        <v/>
      </c>
      <c r="N2870" s="16" t="str">
        <f>IF(K2870=1,'Lay Out'!G2870,"")</f>
        <v/>
      </c>
      <c r="O2870" s="23" t="str">
        <f>IF(K2870=1,'Lay Out'!$J$25,"")</f>
        <v/>
      </c>
      <c r="P2870">
        <f t="shared" si="267"/>
        <v>90646</v>
      </c>
      <c r="Q2870" s="16" t="str">
        <f>IF(K2870=1,'Lay Out'!F2870,"")</f>
        <v/>
      </c>
    </row>
    <row r="2871" spans="1:17" ht="14.4">
      <c r="A2871" t="str">
        <f>IF(C2871="no",_xlfn.XLOOKUP(D2871,'BASE BANCOS'!B:B,'BASE BANCOS'!C:C,"",0,1),IF(C2871&gt;2,_xlfn.XLOOKUP(D2871,'BASE BANCOS'!A:A,'BASE BANCOS'!C:C,"",0,1),""))</f>
        <v/>
      </c>
      <c r="B2871" s="16" t="str">
        <f>_xlfn.XLOOKUP(A2871,'BASE BANCOS'!C:C,'BASE BANCOS'!B:B,"",0,1)</f>
        <v/>
      </c>
      <c r="C2871" t="str">
        <f t="shared" si="269"/>
        <v/>
      </c>
      <c r="D2871" s="16">
        <f t="shared" si="268"/>
        <v>0</v>
      </c>
      <c r="E2871" t="str">
        <f t="shared" si="264"/>
        <v/>
      </c>
      <c r="F2871" s="21" t="str">
        <f>IF('Lay Out'!A2871&gt;1,'Lay Out'!C2871,"")</f>
        <v/>
      </c>
      <c r="G2871">
        <f>'Lay Out'!E2871</f>
        <v>0</v>
      </c>
      <c r="H2871" s="16" t="str">
        <f ca="1">IF('Lay Out'!A2871&gt;3,CONCATENATE('Lay Out'!A2871,RANDBETWEEN(1,99999)),(""))</f>
        <v/>
      </c>
      <c r="I2871" s="16" t="str">
        <f>IF('Lay Out'!A2871&gt;1,'Lay Out'!B2871,"")</f>
        <v/>
      </c>
      <c r="J2871" s="16" t="str">
        <f t="shared" si="265"/>
        <v/>
      </c>
      <c r="K2871" s="16" t="str">
        <f t="shared" si="266"/>
        <v/>
      </c>
      <c r="L2871" s="16" t="str" cm="1">
        <f t="array" ref="L2871">IF(E2871="","",_xlfn.IFS(E2871=18,40,E2871=16,3,E2871=10,10))</f>
        <v/>
      </c>
      <c r="M2871" s="22" t="str">
        <f>IF(E2871=18,'Lay Out'!D2871,IF(E2871=10,'Lay Out'!D2871,IF(E2871=16,'Lay Out'!D2871,"")))</f>
        <v/>
      </c>
      <c r="N2871" s="16" t="str">
        <f>IF(K2871=1,'Lay Out'!G2871,"")</f>
        <v/>
      </c>
      <c r="O2871" s="23" t="str">
        <f>IF(K2871=1,'Lay Out'!$J$25,"")</f>
        <v/>
      </c>
      <c r="P2871">
        <f t="shared" si="267"/>
        <v>90646</v>
      </c>
      <c r="Q2871" s="16" t="str">
        <f>IF(K2871=1,'Lay Out'!F2871,"")</f>
        <v/>
      </c>
    </row>
    <row r="2872" spans="1:17" ht="14.4">
      <c r="A2872" t="str">
        <f>IF(C2872="no",_xlfn.XLOOKUP(D2872,'BASE BANCOS'!B:B,'BASE BANCOS'!C:C,"",0,1),IF(C2872&gt;2,_xlfn.XLOOKUP(D2872,'BASE BANCOS'!A:A,'BASE BANCOS'!C:C,"",0,1),""))</f>
        <v/>
      </c>
      <c r="B2872" s="16" t="str">
        <f>_xlfn.XLOOKUP(A2872,'BASE BANCOS'!C:C,'BASE BANCOS'!B:B,"",0,1)</f>
        <v/>
      </c>
      <c r="C2872" t="str">
        <f t="shared" si="269"/>
        <v/>
      </c>
      <c r="D2872" s="16">
        <f t="shared" si="268"/>
        <v>0</v>
      </c>
      <c r="E2872" t="str">
        <f t="shared" si="264"/>
        <v/>
      </c>
      <c r="F2872" s="21" t="str">
        <f>IF('Lay Out'!A2872&gt;1,'Lay Out'!C2872,"")</f>
        <v/>
      </c>
      <c r="G2872">
        <f>'Lay Out'!E2872</f>
        <v>0</v>
      </c>
      <c r="H2872" s="16" t="str">
        <f ca="1">IF('Lay Out'!A2872&gt;3,CONCATENATE('Lay Out'!A2872,RANDBETWEEN(1,99999)),(""))</f>
        <v/>
      </c>
      <c r="I2872" s="16" t="str">
        <f>IF('Lay Out'!A2872&gt;1,'Lay Out'!B2872,"")</f>
        <v/>
      </c>
      <c r="J2872" s="16" t="str">
        <f t="shared" si="265"/>
        <v/>
      </c>
      <c r="K2872" s="16" t="str">
        <f t="shared" si="266"/>
        <v/>
      </c>
      <c r="L2872" s="16" t="str" cm="1">
        <f t="array" ref="L2872">IF(E2872="","",_xlfn.IFS(E2872=18,40,E2872=16,3,E2872=10,10))</f>
        <v/>
      </c>
      <c r="M2872" s="22" t="str">
        <f>IF(E2872=18,'Lay Out'!D2872,IF(E2872=10,'Lay Out'!D2872,IF(E2872=16,'Lay Out'!D2872,"")))</f>
        <v/>
      </c>
      <c r="N2872" s="16" t="str">
        <f>IF(K2872=1,'Lay Out'!G2872,"")</f>
        <v/>
      </c>
      <c r="O2872" s="23" t="str">
        <f>IF(K2872=1,'Lay Out'!$J$25,"")</f>
        <v/>
      </c>
      <c r="P2872">
        <f t="shared" si="267"/>
        <v>90646</v>
      </c>
      <c r="Q2872" s="16" t="str">
        <f>IF(K2872=1,'Lay Out'!F2872,"")</f>
        <v/>
      </c>
    </row>
    <row r="2873" spans="1:17" ht="14.4">
      <c r="A2873" t="str">
        <f>IF(C2873="no",_xlfn.XLOOKUP(D2873,'BASE BANCOS'!B:B,'BASE BANCOS'!C:C,"",0,1),IF(C2873&gt;2,_xlfn.XLOOKUP(D2873,'BASE BANCOS'!A:A,'BASE BANCOS'!C:C,"",0,1),""))</f>
        <v/>
      </c>
      <c r="B2873" s="16" t="str">
        <f>_xlfn.XLOOKUP(A2873,'BASE BANCOS'!C:C,'BASE BANCOS'!B:B,"",0,1)</f>
        <v/>
      </c>
      <c r="C2873" t="str">
        <f t="shared" si="269"/>
        <v/>
      </c>
      <c r="D2873" s="16">
        <f t="shared" si="268"/>
        <v>0</v>
      </c>
      <c r="E2873" t="str">
        <f t="shared" si="264"/>
        <v/>
      </c>
      <c r="F2873" s="21" t="str">
        <f>IF('Lay Out'!A2873&gt;1,'Lay Out'!C2873,"")</f>
        <v/>
      </c>
      <c r="G2873">
        <f>'Lay Out'!E2873</f>
        <v>0</v>
      </c>
      <c r="H2873" s="16" t="str">
        <f ca="1">IF('Lay Out'!A2873&gt;3,CONCATENATE('Lay Out'!A2873,RANDBETWEEN(1,99999)),(""))</f>
        <v/>
      </c>
      <c r="I2873" s="16" t="str">
        <f>IF('Lay Out'!A2873&gt;1,'Lay Out'!B2873,"")</f>
        <v/>
      </c>
      <c r="J2873" s="16" t="str">
        <f t="shared" si="265"/>
        <v/>
      </c>
      <c r="K2873" s="16" t="str">
        <f t="shared" si="266"/>
        <v/>
      </c>
      <c r="L2873" s="16" t="str" cm="1">
        <f t="array" ref="L2873">IF(E2873="","",_xlfn.IFS(E2873=18,40,E2873=16,3,E2873=10,10))</f>
        <v/>
      </c>
      <c r="M2873" s="22" t="str">
        <f>IF(E2873=18,'Lay Out'!D2873,IF(E2873=10,'Lay Out'!D2873,IF(E2873=16,'Lay Out'!D2873,"")))</f>
        <v/>
      </c>
      <c r="N2873" s="16" t="str">
        <f>IF(K2873=1,'Lay Out'!G2873,"")</f>
        <v/>
      </c>
      <c r="O2873" s="23" t="str">
        <f>IF(K2873=1,'Lay Out'!$J$25,"")</f>
        <v/>
      </c>
      <c r="P2873">
        <f t="shared" si="267"/>
        <v>90646</v>
      </c>
      <c r="Q2873" s="16" t="str">
        <f>IF(K2873=1,'Lay Out'!F2873,"")</f>
        <v/>
      </c>
    </row>
    <row r="2874" spans="1:17" ht="14.4">
      <c r="A2874" t="str">
        <f>IF(C2874="no",_xlfn.XLOOKUP(D2874,'BASE BANCOS'!B:B,'BASE BANCOS'!C:C,"",0,1),IF(C2874&gt;2,_xlfn.XLOOKUP(D2874,'BASE BANCOS'!A:A,'BASE BANCOS'!C:C,"",0,1),""))</f>
        <v/>
      </c>
      <c r="B2874" s="16" t="str">
        <f>_xlfn.XLOOKUP(A2874,'BASE BANCOS'!C:C,'BASE BANCOS'!B:B,"",0,1)</f>
        <v/>
      </c>
      <c r="C2874" t="str">
        <f t="shared" si="269"/>
        <v/>
      </c>
      <c r="D2874" s="16">
        <f t="shared" si="268"/>
        <v>0</v>
      </c>
      <c r="E2874" t="str">
        <f t="shared" si="264"/>
        <v/>
      </c>
      <c r="F2874" s="21" t="str">
        <f>IF('Lay Out'!A2874&gt;1,'Lay Out'!C2874,"")</f>
        <v/>
      </c>
      <c r="G2874">
        <f>'Lay Out'!E2874</f>
        <v>0</v>
      </c>
      <c r="H2874" s="16" t="str">
        <f ca="1">IF('Lay Out'!A2874&gt;3,CONCATENATE('Lay Out'!A2874,RANDBETWEEN(1,99999)),(""))</f>
        <v/>
      </c>
      <c r="I2874" s="16" t="str">
        <f>IF('Lay Out'!A2874&gt;1,'Lay Out'!B2874,"")</f>
        <v/>
      </c>
      <c r="J2874" s="16" t="str">
        <f t="shared" si="265"/>
        <v/>
      </c>
      <c r="K2874" s="16" t="str">
        <f t="shared" si="266"/>
        <v/>
      </c>
      <c r="L2874" s="16" t="str" cm="1">
        <f t="array" ref="L2874">IF(E2874="","",_xlfn.IFS(E2874=18,40,E2874=16,3,E2874=10,10))</f>
        <v/>
      </c>
      <c r="M2874" s="22" t="str">
        <f>IF(E2874=18,'Lay Out'!D2874,IF(E2874=10,'Lay Out'!D2874,IF(E2874=16,'Lay Out'!D2874,"")))</f>
        <v/>
      </c>
      <c r="N2874" s="16" t="str">
        <f>IF(K2874=1,'Lay Out'!G2874,"")</f>
        <v/>
      </c>
      <c r="O2874" s="23" t="str">
        <f>IF(K2874=1,'Lay Out'!$J$25,"")</f>
        <v/>
      </c>
      <c r="P2874">
        <f t="shared" si="267"/>
        <v>90646</v>
      </c>
      <c r="Q2874" s="16" t="str">
        <f>IF(K2874=1,'Lay Out'!F2874,"")</f>
        <v/>
      </c>
    </row>
    <row r="2875" spans="1:17" ht="14.4">
      <c r="A2875" t="str">
        <f>IF(C2875="no",_xlfn.XLOOKUP(D2875,'BASE BANCOS'!B:B,'BASE BANCOS'!C:C,"",0,1),IF(C2875&gt;2,_xlfn.XLOOKUP(D2875,'BASE BANCOS'!A:A,'BASE BANCOS'!C:C,"",0,1),""))</f>
        <v/>
      </c>
      <c r="B2875" s="16" t="str">
        <f>_xlfn.XLOOKUP(A2875,'BASE BANCOS'!C:C,'BASE BANCOS'!B:B,"",0,1)</f>
        <v/>
      </c>
      <c r="C2875" t="str">
        <f t="shared" si="269"/>
        <v/>
      </c>
      <c r="D2875" s="16">
        <f t="shared" si="268"/>
        <v>0</v>
      </c>
      <c r="E2875" t="str">
        <f t="shared" si="264"/>
        <v/>
      </c>
      <c r="F2875" s="21" t="str">
        <f>IF('Lay Out'!A2875&gt;1,'Lay Out'!C2875,"")</f>
        <v/>
      </c>
      <c r="G2875">
        <f>'Lay Out'!E2875</f>
        <v>0</v>
      </c>
      <c r="H2875" s="16" t="str">
        <f ca="1">IF('Lay Out'!A2875&gt;3,CONCATENATE('Lay Out'!A2875,RANDBETWEEN(1,99999)),(""))</f>
        <v/>
      </c>
      <c r="I2875" s="16" t="str">
        <f>IF('Lay Out'!A2875&gt;1,'Lay Out'!B2875,"")</f>
        <v/>
      </c>
      <c r="J2875" s="16" t="str">
        <f t="shared" si="265"/>
        <v/>
      </c>
      <c r="K2875" s="16" t="str">
        <f t="shared" si="266"/>
        <v/>
      </c>
      <c r="L2875" s="16" t="str" cm="1">
        <f t="array" ref="L2875">IF(E2875="","",_xlfn.IFS(E2875=18,40,E2875=16,3,E2875=10,10))</f>
        <v/>
      </c>
      <c r="M2875" s="22" t="str">
        <f>IF(E2875=18,'Lay Out'!D2875,IF(E2875=10,'Lay Out'!D2875,IF(E2875=16,'Lay Out'!D2875,"")))</f>
        <v/>
      </c>
      <c r="N2875" s="16" t="str">
        <f>IF(K2875=1,'Lay Out'!G2875,"")</f>
        <v/>
      </c>
      <c r="O2875" s="23" t="str">
        <f>IF(K2875=1,'Lay Out'!$J$25,"")</f>
        <v/>
      </c>
      <c r="P2875">
        <f t="shared" si="267"/>
        <v>90646</v>
      </c>
      <c r="Q2875" s="16" t="str">
        <f>IF(K2875=1,'Lay Out'!F2875,"")</f>
        <v/>
      </c>
    </row>
    <row r="2876" spans="1:17" ht="14.4">
      <c r="A2876" t="str">
        <f>IF(C2876="no",_xlfn.XLOOKUP(D2876,'BASE BANCOS'!B:B,'BASE BANCOS'!C:C,"",0,1),IF(C2876&gt;2,_xlfn.XLOOKUP(D2876,'BASE BANCOS'!A:A,'BASE BANCOS'!C:C,"",0,1),""))</f>
        <v/>
      </c>
      <c r="B2876" s="16" t="str">
        <f>_xlfn.XLOOKUP(A2876,'BASE BANCOS'!C:C,'BASE BANCOS'!B:B,"",0,1)</f>
        <v/>
      </c>
      <c r="C2876" t="str">
        <f t="shared" si="269"/>
        <v/>
      </c>
      <c r="D2876" s="16">
        <f t="shared" si="268"/>
        <v>0</v>
      </c>
      <c r="E2876" t="str">
        <f t="shared" si="264"/>
        <v/>
      </c>
      <c r="F2876" s="21" t="str">
        <f>IF('Lay Out'!A2876&gt;1,'Lay Out'!C2876,"")</f>
        <v/>
      </c>
      <c r="G2876">
        <f>'Lay Out'!E2876</f>
        <v>0</v>
      </c>
      <c r="H2876" s="16" t="str">
        <f ca="1">IF('Lay Out'!A2876&gt;3,CONCATENATE('Lay Out'!A2876,RANDBETWEEN(1,99999)),(""))</f>
        <v/>
      </c>
      <c r="I2876" s="16" t="str">
        <f>IF('Lay Out'!A2876&gt;1,'Lay Out'!B2876,"")</f>
        <v/>
      </c>
      <c r="J2876" s="16" t="str">
        <f t="shared" si="265"/>
        <v/>
      </c>
      <c r="K2876" s="16" t="str">
        <f t="shared" si="266"/>
        <v/>
      </c>
      <c r="L2876" s="16" t="str" cm="1">
        <f t="array" ref="L2876">IF(E2876="","",_xlfn.IFS(E2876=18,40,E2876=16,3,E2876=10,10))</f>
        <v/>
      </c>
      <c r="M2876" s="22" t="str">
        <f>IF(E2876=18,'Lay Out'!D2876,IF(E2876=10,'Lay Out'!D2876,IF(E2876=16,'Lay Out'!D2876,"")))</f>
        <v/>
      </c>
      <c r="N2876" s="16" t="str">
        <f>IF(K2876=1,'Lay Out'!G2876,"")</f>
        <v/>
      </c>
      <c r="O2876" s="23" t="str">
        <f>IF(K2876=1,'Lay Out'!$J$25,"")</f>
        <v/>
      </c>
      <c r="P2876">
        <f t="shared" si="267"/>
        <v>90646</v>
      </c>
      <c r="Q2876" s="16" t="str">
        <f>IF(K2876=1,'Lay Out'!F2876,"")</f>
        <v/>
      </c>
    </row>
    <row r="2877" spans="1:17" ht="14.4">
      <c r="A2877" t="str">
        <f>IF(C2877="no",_xlfn.XLOOKUP(D2877,'BASE BANCOS'!B:B,'BASE BANCOS'!C:C,"",0,1),IF(C2877&gt;2,_xlfn.XLOOKUP(D2877,'BASE BANCOS'!A:A,'BASE BANCOS'!C:C,"",0,1),""))</f>
        <v/>
      </c>
      <c r="B2877" s="16" t="str">
        <f>_xlfn.XLOOKUP(A2877,'BASE BANCOS'!C:C,'BASE BANCOS'!B:B,"",0,1)</f>
        <v/>
      </c>
      <c r="C2877" t="str">
        <f t="shared" si="269"/>
        <v/>
      </c>
      <c r="D2877" s="16">
        <f t="shared" si="268"/>
        <v>0</v>
      </c>
      <c r="E2877" t="str">
        <f t="shared" si="264"/>
        <v/>
      </c>
      <c r="F2877" s="21" t="str">
        <f>IF('Lay Out'!A2877&gt;1,'Lay Out'!C2877,"")</f>
        <v/>
      </c>
      <c r="G2877">
        <f>'Lay Out'!E2877</f>
        <v>0</v>
      </c>
      <c r="H2877" s="16" t="str">
        <f ca="1">IF('Lay Out'!A2877&gt;3,CONCATENATE('Lay Out'!A2877,RANDBETWEEN(1,99999)),(""))</f>
        <v/>
      </c>
      <c r="I2877" s="16" t="str">
        <f>IF('Lay Out'!A2877&gt;1,'Lay Out'!B2877,"")</f>
        <v/>
      </c>
      <c r="J2877" s="16" t="str">
        <f t="shared" si="265"/>
        <v/>
      </c>
      <c r="K2877" s="16" t="str">
        <f t="shared" si="266"/>
        <v/>
      </c>
      <c r="L2877" s="16" t="str" cm="1">
        <f t="array" ref="L2877">IF(E2877="","",_xlfn.IFS(E2877=18,40,E2877=16,3,E2877=10,10))</f>
        <v/>
      </c>
      <c r="M2877" s="22" t="str">
        <f>IF(E2877=18,'Lay Out'!D2877,IF(E2877=10,'Lay Out'!D2877,IF(E2877=16,'Lay Out'!D2877,"")))</f>
        <v/>
      </c>
      <c r="N2877" s="16" t="str">
        <f>IF(K2877=1,'Lay Out'!G2877,"")</f>
        <v/>
      </c>
      <c r="O2877" s="23" t="str">
        <f>IF(K2877=1,'Lay Out'!$J$25,"")</f>
        <v/>
      </c>
      <c r="P2877">
        <f t="shared" si="267"/>
        <v>90646</v>
      </c>
      <c r="Q2877" s="16" t="str">
        <f>IF(K2877=1,'Lay Out'!F2877,"")</f>
        <v/>
      </c>
    </row>
    <row r="2878" spans="1:17" ht="14.4">
      <c r="A2878" t="str">
        <f>IF(C2878="no",_xlfn.XLOOKUP(D2878,'BASE BANCOS'!B:B,'BASE BANCOS'!C:C,"",0,1),IF(C2878&gt;2,_xlfn.XLOOKUP(D2878,'BASE BANCOS'!A:A,'BASE BANCOS'!C:C,"",0,1),""))</f>
        <v/>
      </c>
      <c r="B2878" s="16" t="str">
        <f>_xlfn.XLOOKUP(A2878,'BASE BANCOS'!C:C,'BASE BANCOS'!B:B,"",0,1)</f>
        <v/>
      </c>
      <c r="C2878" t="str">
        <f t="shared" si="269"/>
        <v/>
      </c>
      <c r="D2878" s="16">
        <f t="shared" si="268"/>
        <v>0</v>
      </c>
      <c r="E2878" t="str">
        <f t="shared" si="264"/>
        <v/>
      </c>
      <c r="F2878" s="21" t="str">
        <f>IF('Lay Out'!A2878&gt;1,'Lay Out'!C2878,"")</f>
        <v/>
      </c>
      <c r="G2878">
        <f>'Lay Out'!E2878</f>
        <v>0</v>
      </c>
      <c r="H2878" s="16" t="str">
        <f ca="1">IF('Lay Out'!A2878&gt;3,CONCATENATE('Lay Out'!A2878,RANDBETWEEN(1,99999)),(""))</f>
        <v/>
      </c>
      <c r="I2878" s="16" t="str">
        <f>IF('Lay Out'!A2878&gt;1,'Lay Out'!B2878,"")</f>
        <v/>
      </c>
      <c r="J2878" s="16" t="str">
        <f t="shared" si="265"/>
        <v/>
      </c>
      <c r="K2878" s="16" t="str">
        <f t="shared" si="266"/>
        <v/>
      </c>
      <c r="L2878" s="16" t="str" cm="1">
        <f t="array" ref="L2878">IF(E2878="","",_xlfn.IFS(E2878=18,40,E2878=16,3,E2878=10,10))</f>
        <v/>
      </c>
      <c r="M2878" s="22" t="str">
        <f>IF(E2878=18,'Lay Out'!D2878,IF(E2878=10,'Lay Out'!D2878,IF(E2878=16,'Lay Out'!D2878,"")))</f>
        <v/>
      </c>
      <c r="N2878" s="16" t="str">
        <f>IF(K2878=1,'Lay Out'!G2878,"")</f>
        <v/>
      </c>
      <c r="O2878" s="23" t="str">
        <f>IF(K2878=1,'Lay Out'!$J$25,"")</f>
        <v/>
      </c>
      <c r="P2878">
        <f t="shared" si="267"/>
        <v>90646</v>
      </c>
      <c r="Q2878" s="16" t="str">
        <f>IF(K2878=1,'Lay Out'!F2878,"")</f>
        <v/>
      </c>
    </row>
    <row r="2879" spans="1:17" ht="14.4">
      <c r="A2879" t="str">
        <f>IF(C2879="no",_xlfn.XLOOKUP(D2879,'BASE BANCOS'!B:B,'BASE BANCOS'!C:C,"",0,1),IF(C2879&gt;2,_xlfn.XLOOKUP(D2879,'BASE BANCOS'!A:A,'BASE BANCOS'!C:C,"",0,1),""))</f>
        <v/>
      </c>
      <c r="B2879" s="16" t="str">
        <f>_xlfn.XLOOKUP(A2879,'BASE BANCOS'!C:C,'BASE BANCOS'!B:B,"",0,1)</f>
        <v/>
      </c>
      <c r="C2879" t="str">
        <f t="shared" si="269"/>
        <v/>
      </c>
      <c r="D2879" s="16">
        <f t="shared" si="268"/>
        <v>0</v>
      </c>
      <c r="E2879" t="str">
        <f t="shared" si="264"/>
        <v/>
      </c>
      <c r="F2879" s="21" t="str">
        <f>IF('Lay Out'!A2879&gt;1,'Lay Out'!C2879,"")</f>
        <v/>
      </c>
      <c r="G2879">
        <f>'Lay Out'!E2879</f>
        <v>0</v>
      </c>
      <c r="H2879" s="16" t="str">
        <f ca="1">IF('Lay Out'!A2879&gt;3,CONCATENATE('Lay Out'!A2879,RANDBETWEEN(1,99999)),(""))</f>
        <v/>
      </c>
      <c r="I2879" s="16" t="str">
        <f>IF('Lay Out'!A2879&gt;1,'Lay Out'!B2879,"")</f>
        <v/>
      </c>
      <c r="J2879" s="16" t="str">
        <f t="shared" si="265"/>
        <v/>
      </c>
      <c r="K2879" s="16" t="str">
        <f t="shared" si="266"/>
        <v/>
      </c>
      <c r="L2879" s="16" t="str" cm="1">
        <f t="array" ref="L2879">IF(E2879="","",_xlfn.IFS(E2879=18,40,E2879=16,3,E2879=10,10))</f>
        <v/>
      </c>
      <c r="M2879" s="22" t="str">
        <f>IF(E2879=18,'Lay Out'!D2879,IF(E2879=10,'Lay Out'!D2879,IF(E2879=16,'Lay Out'!D2879,"")))</f>
        <v/>
      </c>
      <c r="N2879" s="16" t="str">
        <f>IF(K2879=1,'Lay Out'!G2879,"")</f>
        <v/>
      </c>
      <c r="O2879" s="23" t="str">
        <f>IF(K2879=1,'Lay Out'!$J$25,"")</f>
        <v/>
      </c>
      <c r="P2879">
        <f t="shared" si="267"/>
        <v>90646</v>
      </c>
      <c r="Q2879" s="16" t="str">
        <f>IF(K2879=1,'Lay Out'!F2879,"")</f>
        <v/>
      </c>
    </row>
    <row r="2880" spans="1:17" ht="14.4">
      <c r="A2880" t="str">
        <f>IF(C2880="no",_xlfn.XLOOKUP(D2880,'BASE BANCOS'!B:B,'BASE BANCOS'!C:C,"",0,1),IF(C2880&gt;2,_xlfn.XLOOKUP(D2880,'BASE BANCOS'!A:A,'BASE BANCOS'!C:C,"",0,1),""))</f>
        <v/>
      </c>
      <c r="B2880" s="16" t="str">
        <f>_xlfn.XLOOKUP(A2880,'BASE BANCOS'!C:C,'BASE BANCOS'!B:B,"",0,1)</f>
        <v/>
      </c>
      <c r="C2880" t="str">
        <f t="shared" si="269"/>
        <v/>
      </c>
      <c r="D2880" s="16">
        <f t="shared" si="268"/>
        <v>0</v>
      </c>
      <c r="E2880" t="str">
        <f t="shared" si="264"/>
        <v/>
      </c>
      <c r="F2880" s="21" t="str">
        <f>IF('Lay Out'!A2880&gt;1,'Lay Out'!C2880,"")</f>
        <v/>
      </c>
      <c r="G2880">
        <f>'Lay Out'!E2880</f>
        <v>0</v>
      </c>
      <c r="H2880" s="16" t="str">
        <f ca="1">IF('Lay Out'!A2880&gt;3,CONCATENATE('Lay Out'!A2880,RANDBETWEEN(1,99999)),(""))</f>
        <v/>
      </c>
      <c r="I2880" s="16" t="str">
        <f>IF('Lay Out'!A2880&gt;1,'Lay Out'!B2880,"")</f>
        <v/>
      </c>
      <c r="J2880" s="16" t="str">
        <f t="shared" si="265"/>
        <v/>
      </c>
      <c r="K2880" s="16" t="str">
        <f t="shared" si="266"/>
        <v/>
      </c>
      <c r="L2880" s="16" t="str" cm="1">
        <f t="array" ref="L2880">IF(E2880="","",_xlfn.IFS(E2880=18,40,E2880=16,3,E2880=10,10))</f>
        <v/>
      </c>
      <c r="M2880" s="22" t="str">
        <f>IF(E2880=18,'Lay Out'!D2880,IF(E2880=10,'Lay Out'!D2880,IF(E2880=16,'Lay Out'!D2880,"")))</f>
        <v/>
      </c>
      <c r="N2880" s="16" t="str">
        <f>IF(K2880=1,'Lay Out'!G2880,"")</f>
        <v/>
      </c>
      <c r="O2880" s="23" t="str">
        <f>IF(K2880=1,'Lay Out'!$J$25,"")</f>
        <v/>
      </c>
      <c r="P2880">
        <f t="shared" si="267"/>
        <v>90646</v>
      </c>
      <c r="Q2880" s="16" t="str">
        <f>IF(K2880=1,'Lay Out'!F2880,"")</f>
        <v/>
      </c>
    </row>
    <row r="2881" spans="1:17" ht="14.4">
      <c r="A2881" t="str">
        <f>IF(C2881="no",_xlfn.XLOOKUP(D2881,'BASE BANCOS'!B:B,'BASE BANCOS'!C:C,"",0,1),IF(C2881&gt;2,_xlfn.XLOOKUP(D2881,'BASE BANCOS'!A:A,'BASE BANCOS'!C:C,"",0,1),""))</f>
        <v/>
      </c>
      <c r="B2881" s="16" t="str">
        <f>_xlfn.XLOOKUP(A2881,'BASE BANCOS'!C:C,'BASE BANCOS'!B:B,"",0,1)</f>
        <v/>
      </c>
      <c r="C2881" t="str">
        <f t="shared" si="269"/>
        <v/>
      </c>
      <c r="D2881" s="16">
        <f t="shared" si="268"/>
        <v>0</v>
      </c>
      <c r="E2881" t="str">
        <f t="shared" si="264"/>
        <v/>
      </c>
      <c r="F2881" s="21" t="str">
        <f>IF('Lay Out'!A2881&gt;1,'Lay Out'!C2881,"")</f>
        <v/>
      </c>
      <c r="G2881">
        <f>'Lay Out'!E2881</f>
        <v>0</v>
      </c>
      <c r="H2881" s="16" t="str">
        <f ca="1">IF('Lay Out'!A2881&gt;3,CONCATENATE('Lay Out'!A2881,RANDBETWEEN(1,99999)),(""))</f>
        <v/>
      </c>
      <c r="I2881" s="16" t="str">
        <f>IF('Lay Out'!A2881&gt;1,'Lay Out'!B2881,"")</f>
        <v/>
      </c>
      <c r="J2881" s="16" t="str">
        <f t="shared" si="265"/>
        <v/>
      </c>
      <c r="K2881" s="16" t="str">
        <f t="shared" si="266"/>
        <v/>
      </c>
      <c r="L2881" s="16" t="str" cm="1">
        <f t="array" ref="L2881">IF(E2881="","",_xlfn.IFS(E2881=18,40,E2881=16,3,E2881=10,10))</f>
        <v/>
      </c>
      <c r="M2881" s="22" t="str">
        <f>IF(E2881=18,'Lay Out'!D2881,IF(E2881=10,'Lay Out'!D2881,IF(E2881=16,'Lay Out'!D2881,"")))</f>
        <v/>
      </c>
      <c r="N2881" s="16" t="str">
        <f>IF(K2881=1,'Lay Out'!G2881,"")</f>
        <v/>
      </c>
      <c r="O2881" s="23" t="str">
        <f>IF(K2881=1,'Lay Out'!$J$25,"")</f>
        <v/>
      </c>
      <c r="P2881">
        <f t="shared" si="267"/>
        <v>90646</v>
      </c>
      <c r="Q2881" s="16" t="str">
        <f>IF(K2881=1,'Lay Out'!F2881,"")</f>
        <v/>
      </c>
    </row>
    <row r="2882" spans="1:17" ht="14.4">
      <c r="A2882" t="str">
        <f>IF(C2882="no",_xlfn.XLOOKUP(D2882,'BASE BANCOS'!B:B,'BASE BANCOS'!C:C,"",0,1),IF(C2882&gt;2,_xlfn.XLOOKUP(D2882,'BASE BANCOS'!A:A,'BASE BANCOS'!C:C,"",0,1),""))</f>
        <v/>
      </c>
      <c r="B2882" s="16" t="str">
        <f>_xlfn.XLOOKUP(A2882,'BASE BANCOS'!C:C,'BASE BANCOS'!B:B,"",0,1)</f>
        <v/>
      </c>
      <c r="C2882" t="str">
        <f t="shared" si="269"/>
        <v/>
      </c>
      <c r="D2882" s="16">
        <f t="shared" si="268"/>
        <v>0</v>
      </c>
      <c r="E2882" t="str">
        <f t="shared" ref="E2882:E2945" si="270">IF(LEN(F2882)=0,"",LEN(F2882))</f>
        <v/>
      </c>
      <c r="F2882" s="21" t="str">
        <f>IF('Lay Out'!A2882&gt;1,'Lay Out'!C2882,"")</f>
        <v/>
      </c>
      <c r="G2882">
        <f>'Lay Out'!E2882</f>
        <v>0</v>
      </c>
      <c r="H2882" s="16" t="str">
        <f ca="1">IF('Lay Out'!A2882&gt;3,CONCATENATE('Lay Out'!A2882,RANDBETWEEN(1,99999)),(""))</f>
        <v/>
      </c>
      <c r="I2882" s="16" t="str">
        <f>IF('Lay Out'!A2882&gt;1,'Lay Out'!B2882,"")</f>
        <v/>
      </c>
      <c r="J2882" s="16" t="str">
        <f t="shared" si="265"/>
        <v/>
      </c>
      <c r="K2882" s="16" t="str">
        <f t="shared" si="266"/>
        <v/>
      </c>
      <c r="L2882" s="16" t="str" cm="1">
        <f t="array" ref="L2882">IF(E2882="","",_xlfn.IFS(E2882=18,40,E2882=16,3,E2882=10,10))</f>
        <v/>
      </c>
      <c r="M2882" s="22" t="str">
        <f>IF(E2882=18,'Lay Out'!D2882,IF(E2882=10,'Lay Out'!D2882,IF(E2882=16,'Lay Out'!D2882,"")))</f>
        <v/>
      </c>
      <c r="N2882" s="16" t="str">
        <f>IF(K2882=1,'Lay Out'!G2882,"")</f>
        <v/>
      </c>
      <c r="O2882" s="23" t="str">
        <f>IF(K2882=1,'Lay Out'!$J$25,"")</f>
        <v/>
      </c>
      <c r="P2882">
        <f t="shared" si="267"/>
        <v>90646</v>
      </c>
      <c r="Q2882" s="16" t="str">
        <f>IF(K2882=1,'Lay Out'!F2882,"")</f>
        <v/>
      </c>
    </row>
    <row r="2883" spans="1:17" ht="14.4">
      <c r="A2883" t="str">
        <f>IF(C2883="no",_xlfn.XLOOKUP(D2883,'BASE BANCOS'!B:B,'BASE BANCOS'!C:C,"",0,1),IF(C2883&gt;2,_xlfn.XLOOKUP(D2883,'BASE BANCOS'!A:A,'BASE BANCOS'!C:C,"",0,1),""))</f>
        <v/>
      </c>
      <c r="B2883" s="16" t="str">
        <f>_xlfn.XLOOKUP(A2883,'BASE BANCOS'!C:C,'BASE BANCOS'!B:B,"",0,1)</f>
        <v/>
      </c>
      <c r="C2883" t="str">
        <f t="shared" si="269"/>
        <v/>
      </c>
      <c r="D2883" s="16">
        <f t="shared" si="268"/>
        <v>0</v>
      </c>
      <c r="E2883" t="str">
        <f t="shared" si="270"/>
        <v/>
      </c>
      <c r="F2883" s="21" t="str">
        <f>IF('Lay Out'!A2883&gt;1,'Lay Out'!C2883,"")</f>
        <v/>
      </c>
      <c r="G2883">
        <f>'Lay Out'!E2883</f>
        <v>0</v>
      </c>
      <c r="H2883" s="16" t="str">
        <f ca="1">IF('Lay Out'!A2883&gt;3,CONCATENATE('Lay Out'!A2883,RANDBETWEEN(1,99999)),(""))</f>
        <v/>
      </c>
      <c r="I2883" s="16" t="str">
        <f>IF('Lay Out'!A2883&gt;1,'Lay Out'!B2883,"")</f>
        <v/>
      </c>
      <c r="J2883" s="16" t="str">
        <f t="shared" ref="J2883:J2946" si="271">IF(E2883="","","ND")</f>
        <v/>
      </c>
      <c r="K2883" s="16" t="str">
        <f t="shared" ref="K2883:K2946" si="272">IF(E2883=18,1,IF(E2883=10,1,IF(E2883=16,1,"")))</f>
        <v/>
      </c>
      <c r="L2883" s="16" t="str" cm="1">
        <f t="array" ref="L2883">IF(E2883="","",_xlfn.IFS(E2883=18,40,E2883=16,3,E2883=10,10))</f>
        <v/>
      </c>
      <c r="M2883" s="22" t="str">
        <f>IF(E2883=18,'Lay Out'!D2883,IF(E2883=10,'Lay Out'!D2883,IF(E2883=16,'Lay Out'!D2883,"")))</f>
        <v/>
      </c>
      <c r="N2883" s="16" t="str">
        <f>IF(K2883=1,'Lay Out'!G2883,"")</f>
        <v/>
      </c>
      <c r="O2883" s="23" t="str">
        <f>IF(K2883=1,'Lay Out'!$J$25,"")</f>
        <v/>
      </c>
      <c r="P2883">
        <f t="shared" ref="P2883:P2946" si="273">IF(E2883=0,0,90646)</f>
        <v>90646</v>
      </c>
      <c r="Q2883" s="16" t="str">
        <f>IF(K2883=1,'Lay Out'!F2883,"")</f>
        <v/>
      </c>
    </row>
    <row r="2884" spans="1:17" ht="14.4">
      <c r="A2884" t="str">
        <f>IF(C2884="no",_xlfn.XLOOKUP(D2884,'BASE BANCOS'!B:B,'BASE BANCOS'!C:C,"",0,1),IF(C2884&gt;2,_xlfn.XLOOKUP(D2884,'BASE BANCOS'!A:A,'BASE BANCOS'!C:C,"",0,1),""))</f>
        <v/>
      </c>
      <c r="B2884" s="16" t="str">
        <f>_xlfn.XLOOKUP(A2884,'BASE BANCOS'!C:C,'BASE BANCOS'!B:B,"",0,1)</f>
        <v/>
      </c>
      <c r="C2884" t="str">
        <f t="shared" si="269"/>
        <v/>
      </c>
      <c r="D2884" s="16">
        <f t="shared" si="268"/>
        <v>0</v>
      </c>
      <c r="E2884" t="str">
        <f t="shared" si="270"/>
        <v/>
      </c>
      <c r="F2884" s="21" t="str">
        <f>IF('Lay Out'!A2884&gt;1,'Lay Out'!C2884,"")</f>
        <v/>
      </c>
      <c r="G2884">
        <f>'Lay Out'!E2884</f>
        <v>0</v>
      </c>
      <c r="H2884" s="16" t="str">
        <f ca="1">IF('Lay Out'!A2884&gt;3,CONCATENATE('Lay Out'!A2884,RANDBETWEEN(1,99999)),(""))</f>
        <v/>
      </c>
      <c r="I2884" s="16" t="str">
        <f>IF('Lay Out'!A2884&gt;1,'Lay Out'!B2884,"")</f>
        <v/>
      </c>
      <c r="J2884" s="16" t="str">
        <f t="shared" si="271"/>
        <v/>
      </c>
      <c r="K2884" s="16" t="str">
        <f t="shared" si="272"/>
        <v/>
      </c>
      <c r="L2884" s="16" t="str" cm="1">
        <f t="array" ref="L2884">IF(E2884="","",_xlfn.IFS(E2884=18,40,E2884=16,3,E2884=10,10))</f>
        <v/>
      </c>
      <c r="M2884" s="22" t="str">
        <f>IF(E2884=18,'Lay Out'!D2884,IF(E2884=10,'Lay Out'!D2884,IF(E2884=16,'Lay Out'!D2884,"")))</f>
        <v/>
      </c>
      <c r="N2884" s="16" t="str">
        <f>IF(K2884=1,'Lay Out'!G2884,"")</f>
        <v/>
      </c>
      <c r="O2884" s="23" t="str">
        <f>IF(K2884=1,'Lay Out'!$J$25,"")</f>
        <v/>
      </c>
      <c r="P2884">
        <f t="shared" si="273"/>
        <v>90646</v>
      </c>
      <c r="Q2884" s="16" t="str">
        <f>IF(K2884=1,'Lay Out'!F2884,"")</f>
        <v/>
      </c>
    </row>
    <row r="2885" spans="1:17" ht="14.4">
      <c r="A2885" t="str">
        <f>IF(C2885="no",_xlfn.XLOOKUP(D2885,'BASE BANCOS'!B:B,'BASE BANCOS'!C:C,"",0,1),IF(C2885&gt;2,_xlfn.XLOOKUP(D2885,'BASE BANCOS'!A:A,'BASE BANCOS'!C:C,"",0,1),""))</f>
        <v/>
      </c>
      <c r="B2885" s="16" t="str">
        <f>_xlfn.XLOOKUP(A2885,'BASE BANCOS'!C:C,'BASE BANCOS'!B:B,"",0,1)</f>
        <v/>
      </c>
      <c r="C2885" t="str">
        <f t="shared" si="269"/>
        <v/>
      </c>
      <c r="D2885" s="16">
        <f t="shared" ref="D2885:D2948" si="274">IF(E2885=18,MID(F2885,1,3),IF(G2885="","",G2885))</f>
        <v>0</v>
      </c>
      <c r="E2885" t="str">
        <f t="shared" si="270"/>
        <v/>
      </c>
      <c r="F2885" s="21" t="str">
        <f>IF('Lay Out'!A2885&gt;1,'Lay Out'!C2885,"")</f>
        <v/>
      </c>
      <c r="G2885">
        <f>'Lay Out'!E2885</f>
        <v>0</v>
      </c>
      <c r="H2885" s="16" t="str">
        <f ca="1">IF('Lay Out'!A2885&gt;3,CONCATENATE('Lay Out'!A2885,RANDBETWEEN(1,99999)),(""))</f>
        <v/>
      </c>
      <c r="I2885" s="16" t="str">
        <f>IF('Lay Out'!A2885&gt;1,'Lay Out'!B2885,"")</f>
        <v/>
      </c>
      <c r="J2885" s="16" t="str">
        <f t="shared" si="271"/>
        <v/>
      </c>
      <c r="K2885" s="16" t="str">
        <f t="shared" si="272"/>
        <v/>
      </c>
      <c r="L2885" s="16" t="str" cm="1">
        <f t="array" ref="L2885">IF(E2885="","",_xlfn.IFS(E2885=18,40,E2885=16,3,E2885=10,10))</f>
        <v/>
      </c>
      <c r="M2885" s="22" t="str">
        <f>IF(E2885=18,'Lay Out'!D2885,IF(E2885=10,'Lay Out'!D2885,IF(E2885=16,'Lay Out'!D2885,"")))</f>
        <v/>
      </c>
      <c r="N2885" s="16" t="str">
        <f>IF(K2885=1,'Lay Out'!G2885,"")</f>
        <v/>
      </c>
      <c r="O2885" s="23" t="str">
        <f>IF(K2885=1,'Lay Out'!$J$25,"")</f>
        <v/>
      </c>
      <c r="P2885">
        <f t="shared" si="273"/>
        <v>90646</v>
      </c>
      <c r="Q2885" s="16" t="str">
        <f>IF(K2885=1,'Lay Out'!F2885,"")</f>
        <v/>
      </c>
    </row>
    <row r="2886" spans="1:17" ht="14.4">
      <c r="A2886" t="str">
        <f>IF(C2886="no",_xlfn.XLOOKUP(D2886,'BASE BANCOS'!B:B,'BASE BANCOS'!C:C,"",0,1),IF(C2886&gt;2,_xlfn.XLOOKUP(D2886,'BASE BANCOS'!A:A,'BASE BANCOS'!C:C,"",0,1),""))</f>
        <v/>
      </c>
      <c r="B2886" s="16" t="str">
        <f>_xlfn.XLOOKUP(A2886,'BASE BANCOS'!C:C,'BASE BANCOS'!B:B,"",0,1)</f>
        <v/>
      </c>
      <c r="C2886" t="str">
        <f t="shared" ref="C2886:C2949" si="275">IF(E2886=18,"ok",IF(E2886="","","no"))</f>
        <v/>
      </c>
      <c r="D2886" s="16">
        <f t="shared" si="274"/>
        <v>0</v>
      </c>
      <c r="E2886" t="str">
        <f t="shared" si="270"/>
        <v/>
      </c>
      <c r="F2886" s="21" t="str">
        <f>IF('Lay Out'!A2886&gt;1,'Lay Out'!C2886,"")</f>
        <v/>
      </c>
      <c r="G2886">
        <f>'Lay Out'!E2886</f>
        <v>0</v>
      </c>
      <c r="H2886" s="16" t="str">
        <f ca="1">IF('Lay Out'!A2886&gt;3,CONCATENATE('Lay Out'!A2886,RANDBETWEEN(1,99999)),(""))</f>
        <v/>
      </c>
      <c r="I2886" s="16" t="str">
        <f>IF('Lay Out'!A2886&gt;1,'Lay Out'!B2886,"")</f>
        <v/>
      </c>
      <c r="J2886" s="16" t="str">
        <f t="shared" si="271"/>
        <v/>
      </c>
      <c r="K2886" s="16" t="str">
        <f t="shared" si="272"/>
        <v/>
      </c>
      <c r="L2886" s="16" t="str" cm="1">
        <f t="array" ref="L2886">IF(E2886="","",_xlfn.IFS(E2886=18,40,E2886=16,3,E2886=10,10))</f>
        <v/>
      </c>
      <c r="M2886" s="22" t="str">
        <f>IF(E2886=18,'Lay Out'!D2886,IF(E2886=10,'Lay Out'!D2886,IF(E2886=16,'Lay Out'!D2886,"")))</f>
        <v/>
      </c>
      <c r="N2886" s="16" t="str">
        <f>IF(K2886=1,'Lay Out'!G2886,"")</f>
        <v/>
      </c>
      <c r="O2886" s="23" t="str">
        <f>IF(K2886=1,'Lay Out'!$J$25,"")</f>
        <v/>
      </c>
      <c r="P2886">
        <f t="shared" si="273"/>
        <v>90646</v>
      </c>
      <c r="Q2886" s="16" t="str">
        <f>IF(K2886=1,'Lay Out'!F2886,"")</f>
        <v/>
      </c>
    </row>
    <row r="2887" spans="1:17" ht="14.4">
      <c r="A2887" t="str">
        <f>IF(C2887="no",_xlfn.XLOOKUP(D2887,'BASE BANCOS'!B:B,'BASE BANCOS'!C:C,"",0,1),IF(C2887&gt;2,_xlfn.XLOOKUP(D2887,'BASE BANCOS'!A:A,'BASE BANCOS'!C:C,"",0,1),""))</f>
        <v/>
      </c>
      <c r="B2887" s="16" t="str">
        <f>_xlfn.XLOOKUP(A2887,'BASE BANCOS'!C:C,'BASE BANCOS'!B:B,"",0,1)</f>
        <v/>
      </c>
      <c r="C2887" t="str">
        <f t="shared" si="275"/>
        <v/>
      </c>
      <c r="D2887" s="16">
        <f t="shared" si="274"/>
        <v>0</v>
      </c>
      <c r="E2887" t="str">
        <f t="shared" si="270"/>
        <v/>
      </c>
      <c r="F2887" s="21" t="str">
        <f>IF('Lay Out'!A2887&gt;1,'Lay Out'!C2887,"")</f>
        <v/>
      </c>
      <c r="G2887">
        <f>'Lay Out'!E2887</f>
        <v>0</v>
      </c>
      <c r="H2887" s="16" t="str">
        <f ca="1">IF('Lay Out'!A2887&gt;3,CONCATENATE('Lay Out'!A2887,RANDBETWEEN(1,99999)),(""))</f>
        <v/>
      </c>
      <c r="I2887" s="16" t="str">
        <f>IF('Lay Out'!A2887&gt;1,'Lay Out'!B2887,"")</f>
        <v/>
      </c>
      <c r="J2887" s="16" t="str">
        <f t="shared" si="271"/>
        <v/>
      </c>
      <c r="K2887" s="16" t="str">
        <f t="shared" si="272"/>
        <v/>
      </c>
      <c r="L2887" s="16" t="str" cm="1">
        <f t="array" ref="L2887">IF(E2887="","",_xlfn.IFS(E2887=18,40,E2887=16,3,E2887=10,10))</f>
        <v/>
      </c>
      <c r="M2887" s="22" t="str">
        <f>IF(E2887=18,'Lay Out'!D2887,IF(E2887=10,'Lay Out'!D2887,IF(E2887=16,'Lay Out'!D2887,"")))</f>
        <v/>
      </c>
      <c r="N2887" s="16" t="str">
        <f>IF(K2887=1,'Lay Out'!G2887,"")</f>
        <v/>
      </c>
      <c r="O2887" s="23" t="str">
        <f>IF(K2887=1,'Lay Out'!$J$25,"")</f>
        <v/>
      </c>
      <c r="P2887">
        <f t="shared" si="273"/>
        <v>90646</v>
      </c>
      <c r="Q2887" s="16" t="str">
        <f>IF(K2887=1,'Lay Out'!F2887,"")</f>
        <v/>
      </c>
    </row>
    <row r="2888" spans="1:17" ht="14.4">
      <c r="A2888" t="str">
        <f>IF(C2888="no",_xlfn.XLOOKUP(D2888,'BASE BANCOS'!B:B,'BASE BANCOS'!C:C,"",0,1),IF(C2888&gt;2,_xlfn.XLOOKUP(D2888,'BASE BANCOS'!A:A,'BASE BANCOS'!C:C,"",0,1),""))</f>
        <v/>
      </c>
      <c r="B2888" s="16" t="str">
        <f>_xlfn.XLOOKUP(A2888,'BASE BANCOS'!C:C,'BASE BANCOS'!B:B,"",0,1)</f>
        <v/>
      </c>
      <c r="C2888" t="str">
        <f t="shared" si="275"/>
        <v/>
      </c>
      <c r="D2888" s="16">
        <f t="shared" si="274"/>
        <v>0</v>
      </c>
      <c r="E2888" t="str">
        <f t="shared" si="270"/>
        <v/>
      </c>
      <c r="F2888" s="21" t="str">
        <f>IF('Lay Out'!A2888&gt;1,'Lay Out'!C2888,"")</f>
        <v/>
      </c>
      <c r="G2888">
        <f>'Lay Out'!E2888</f>
        <v>0</v>
      </c>
      <c r="H2888" s="16" t="str">
        <f ca="1">IF('Lay Out'!A2888&gt;3,CONCATENATE('Lay Out'!A2888,RANDBETWEEN(1,99999)),(""))</f>
        <v/>
      </c>
      <c r="I2888" s="16" t="str">
        <f>IF('Lay Out'!A2888&gt;1,'Lay Out'!B2888,"")</f>
        <v/>
      </c>
      <c r="J2888" s="16" t="str">
        <f t="shared" si="271"/>
        <v/>
      </c>
      <c r="K2888" s="16" t="str">
        <f t="shared" si="272"/>
        <v/>
      </c>
      <c r="L2888" s="16" t="str" cm="1">
        <f t="array" ref="L2888">IF(E2888="","",_xlfn.IFS(E2888=18,40,E2888=16,3,E2888=10,10))</f>
        <v/>
      </c>
      <c r="M2888" s="22" t="str">
        <f>IF(E2888=18,'Lay Out'!D2888,IF(E2888=10,'Lay Out'!D2888,IF(E2888=16,'Lay Out'!D2888,"")))</f>
        <v/>
      </c>
      <c r="N2888" s="16" t="str">
        <f>IF(K2888=1,'Lay Out'!G2888,"")</f>
        <v/>
      </c>
      <c r="O2888" s="23" t="str">
        <f>IF(K2888=1,'Lay Out'!$J$25,"")</f>
        <v/>
      </c>
      <c r="P2888">
        <f t="shared" si="273"/>
        <v>90646</v>
      </c>
      <c r="Q2888" s="16" t="str">
        <f>IF(K2888=1,'Lay Out'!F2888,"")</f>
        <v/>
      </c>
    </row>
    <row r="2889" spans="1:17" ht="14.4">
      <c r="A2889" t="str">
        <f>IF(C2889="no",_xlfn.XLOOKUP(D2889,'BASE BANCOS'!B:B,'BASE BANCOS'!C:C,"",0,1),IF(C2889&gt;2,_xlfn.XLOOKUP(D2889,'BASE BANCOS'!A:A,'BASE BANCOS'!C:C,"",0,1),""))</f>
        <v/>
      </c>
      <c r="B2889" s="16" t="str">
        <f>_xlfn.XLOOKUP(A2889,'BASE BANCOS'!C:C,'BASE BANCOS'!B:B,"",0,1)</f>
        <v/>
      </c>
      <c r="C2889" t="str">
        <f t="shared" si="275"/>
        <v/>
      </c>
      <c r="D2889" s="16">
        <f t="shared" si="274"/>
        <v>0</v>
      </c>
      <c r="E2889" t="str">
        <f t="shared" si="270"/>
        <v/>
      </c>
      <c r="F2889" s="21" t="str">
        <f>IF('Lay Out'!A2889&gt;1,'Lay Out'!C2889,"")</f>
        <v/>
      </c>
      <c r="G2889">
        <f>'Lay Out'!E2889</f>
        <v>0</v>
      </c>
      <c r="H2889" s="16" t="str">
        <f ca="1">IF('Lay Out'!A2889&gt;3,CONCATENATE('Lay Out'!A2889,RANDBETWEEN(1,99999)),(""))</f>
        <v/>
      </c>
      <c r="I2889" s="16" t="str">
        <f>IF('Lay Out'!A2889&gt;1,'Lay Out'!B2889,"")</f>
        <v/>
      </c>
      <c r="J2889" s="16" t="str">
        <f t="shared" si="271"/>
        <v/>
      </c>
      <c r="K2889" s="16" t="str">
        <f t="shared" si="272"/>
        <v/>
      </c>
      <c r="L2889" s="16" t="str" cm="1">
        <f t="array" ref="L2889">IF(E2889="","",_xlfn.IFS(E2889=18,40,E2889=16,3,E2889=10,10))</f>
        <v/>
      </c>
      <c r="M2889" s="22" t="str">
        <f>IF(E2889=18,'Lay Out'!D2889,IF(E2889=10,'Lay Out'!D2889,IF(E2889=16,'Lay Out'!D2889,"")))</f>
        <v/>
      </c>
      <c r="N2889" s="16" t="str">
        <f>IF(K2889=1,'Lay Out'!G2889,"")</f>
        <v/>
      </c>
      <c r="O2889" s="23" t="str">
        <f>IF(K2889=1,'Lay Out'!$J$25,"")</f>
        <v/>
      </c>
      <c r="P2889">
        <f t="shared" si="273"/>
        <v>90646</v>
      </c>
      <c r="Q2889" s="16" t="str">
        <f>IF(K2889=1,'Lay Out'!F2889,"")</f>
        <v/>
      </c>
    </row>
    <row r="2890" spans="1:17" ht="14.4">
      <c r="A2890" t="str">
        <f>IF(C2890="no",_xlfn.XLOOKUP(D2890,'BASE BANCOS'!B:B,'BASE BANCOS'!C:C,"",0,1),IF(C2890&gt;2,_xlfn.XLOOKUP(D2890,'BASE BANCOS'!A:A,'BASE BANCOS'!C:C,"",0,1),""))</f>
        <v/>
      </c>
      <c r="B2890" s="16" t="str">
        <f>_xlfn.XLOOKUP(A2890,'BASE BANCOS'!C:C,'BASE BANCOS'!B:B,"",0,1)</f>
        <v/>
      </c>
      <c r="C2890" t="str">
        <f t="shared" si="275"/>
        <v/>
      </c>
      <c r="D2890" s="16">
        <f t="shared" si="274"/>
        <v>0</v>
      </c>
      <c r="E2890" t="str">
        <f t="shared" si="270"/>
        <v/>
      </c>
      <c r="F2890" s="21" t="str">
        <f>IF('Lay Out'!A2890&gt;1,'Lay Out'!C2890,"")</f>
        <v/>
      </c>
      <c r="G2890">
        <f>'Lay Out'!E2890</f>
        <v>0</v>
      </c>
      <c r="H2890" s="16" t="str">
        <f ca="1">IF('Lay Out'!A2890&gt;3,CONCATENATE('Lay Out'!A2890,RANDBETWEEN(1,99999)),(""))</f>
        <v/>
      </c>
      <c r="I2890" s="16" t="str">
        <f>IF('Lay Out'!A2890&gt;1,'Lay Out'!B2890,"")</f>
        <v/>
      </c>
      <c r="J2890" s="16" t="str">
        <f t="shared" si="271"/>
        <v/>
      </c>
      <c r="K2890" s="16" t="str">
        <f t="shared" si="272"/>
        <v/>
      </c>
      <c r="L2890" s="16" t="str" cm="1">
        <f t="array" ref="L2890">IF(E2890="","",_xlfn.IFS(E2890=18,40,E2890=16,3,E2890=10,10))</f>
        <v/>
      </c>
      <c r="M2890" s="22" t="str">
        <f>IF(E2890=18,'Lay Out'!D2890,IF(E2890=10,'Lay Out'!D2890,IF(E2890=16,'Lay Out'!D2890,"")))</f>
        <v/>
      </c>
      <c r="N2890" s="16" t="str">
        <f>IF(K2890=1,'Lay Out'!G2890,"")</f>
        <v/>
      </c>
      <c r="O2890" s="23" t="str">
        <f>IF(K2890=1,'Lay Out'!$J$25,"")</f>
        <v/>
      </c>
      <c r="P2890">
        <f t="shared" si="273"/>
        <v>90646</v>
      </c>
      <c r="Q2890" s="16" t="str">
        <f>IF(K2890=1,'Lay Out'!F2890,"")</f>
        <v/>
      </c>
    </row>
    <row r="2891" spans="1:17" ht="14.4">
      <c r="A2891" t="str">
        <f>IF(C2891="no",_xlfn.XLOOKUP(D2891,'BASE BANCOS'!B:B,'BASE BANCOS'!C:C,"",0,1),IF(C2891&gt;2,_xlfn.XLOOKUP(D2891,'BASE BANCOS'!A:A,'BASE BANCOS'!C:C,"",0,1),""))</f>
        <v/>
      </c>
      <c r="B2891" s="16" t="str">
        <f>_xlfn.XLOOKUP(A2891,'BASE BANCOS'!C:C,'BASE BANCOS'!B:B,"",0,1)</f>
        <v/>
      </c>
      <c r="C2891" t="str">
        <f t="shared" si="275"/>
        <v/>
      </c>
      <c r="D2891" s="16">
        <f t="shared" si="274"/>
        <v>0</v>
      </c>
      <c r="E2891" t="str">
        <f t="shared" si="270"/>
        <v/>
      </c>
      <c r="F2891" s="21" t="str">
        <f>IF('Lay Out'!A2891&gt;1,'Lay Out'!C2891,"")</f>
        <v/>
      </c>
      <c r="G2891">
        <f>'Lay Out'!E2891</f>
        <v>0</v>
      </c>
      <c r="H2891" s="16" t="str">
        <f ca="1">IF('Lay Out'!A2891&gt;3,CONCATENATE('Lay Out'!A2891,RANDBETWEEN(1,99999)),(""))</f>
        <v/>
      </c>
      <c r="I2891" s="16" t="str">
        <f>IF('Lay Out'!A2891&gt;1,'Lay Out'!B2891,"")</f>
        <v/>
      </c>
      <c r="J2891" s="16" t="str">
        <f t="shared" si="271"/>
        <v/>
      </c>
      <c r="K2891" s="16" t="str">
        <f t="shared" si="272"/>
        <v/>
      </c>
      <c r="L2891" s="16" t="str" cm="1">
        <f t="array" ref="L2891">IF(E2891="","",_xlfn.IFS(E2891=18,40,E2891=16,3,E2891=10,10))</f>
        <v/>
      </c>
      <c r="M2891" s="22" t="str">
        <f>IF(E2891=18,'Lay Out'!D2891,IF(E2891=10,'Lay Out'!D2891,IF(E2891=16,'Lay Out'!D2891,"")))</f>
        <v/>
      </c>
      <c r="N2891" s="16" t="str">
        <f>IF(K2891=1,'Lay Out'!G2891,"")</f>
        <v/>
      </c>
      <c r="O2891" s="23" t="str">
        <f>IF(K2891=1,'Lay Out'!$J$25,"")</f>
        <v/>
      </c>
      <c r="P2891">
        <f t="shared" si="273"/>
        <v>90646</v>
      </c>
      <c r="Q2891" s="16" t="str">
        <f>IF(K2891=1,'Lay Out'!F2891,"")</f>
        <v/>
      </c>
    </row>
    <row r="2892" spans="1:17" ht="14.4">
      <c r="A2892" t="str">
        <f>IF(C2892="no",_xlfn.XLOOKUP(D2892,'BASE BANCOS'!B:B,'BASE BANCOS'!C:C,"",0,1),IF(C2892&gt;2,_xlfn.XLOOKUP(D2892,'BASE BANCOS'!A:A,'BASE BANCOS'!C:C,"",0,1),""))</f>
        <v/>
      </c>
      <c r="B2892" s="16" t="str">
        <f>_xlfn.XLOOKUP(A2892,'BASE BANCOS'!C:C,'BASE BANCOS'!B:B,"",0,1)</f>
        <v/>
      </c>
      <c r="C2892" t="str">
        <f t="shared" si="275"/>
        <v/>
      </c>
      <c r="D2892" s="16">
        <f t="shared" si="274"/>
        <v>0</v>
      </c>
      <c r="E2892" t="str">
        <f t="shared" si="270"/>
        <v/>
      </c>
      <c r="F2892" s="21" t="str">
        <f>IF('Lay Out'!A2892&gt;1,'Lay Out'!C2892,"")</f>
        <v/>
      </c>
      <c r="G2892">
        <f>'Lay Out'!E2892</f>
        <v>0</v>
      </c>
      <c r="H2892" s="16" t="str">
        <f ca="1">IF('Lay Out'!A2892&gt;3,CONCATENATE('Lay Out'!A2892,RANDBETWEEN(1,99999)),(""))</f>
        <v/>
      </c>
      <c r="I2892" s="16" t="str">
        <f>IF('Lay Out'!A2892&gt;1,'Lay Out'!B2892,"")</f>
        <v/>
      </c>
      <c r="J2892" s="16" t="str">
        <f t="shared" si="271"/>
        <v/>
      </c>
      <c r="K2892" s="16" t="str">
        <f t="shared" si="272"/>
        <v/>
      </c>
      <c r="L2892" s="16" t="str" cm="1">
        <f t="array" ref="L2892">IF(E2892="","",_xlfn.IFS(E2892=18,40,E2892=16,3,E2892=10,10))</f>
        <v/>
      </c>
      <c r="M2892" s="22" t="str">
        <f>IF(E2892=18,'Lay Out'!D2892,IF(E2892=10,'Lay Out'!D2892,IF(E2892=16,'Lay Out'!D2892,"")))</f>
        <v/>
      </c>
      <c r="N2892" s="16" t="str">
        <f>IF(K2892=1,'Lay Out'!G2892,"")</f>
        <v/>
      </c>
      <c r="O2892" s="23" t="str">
        <f>IF(K2892=1,'Lay Out'!$J$25,"")</f>
        <v/>
      </c>
      <c r="P2892">
        <f t="shared" si="273"/>
        <v>90646</v>
      </c>
      <c r="Q2892" s="16" t="str">
        <f>IF(K2892=1,'Lay Out'!F2892,"")</f>
        <v/>
      </c>
    </row>
    <row r="2893" spans="1:17" ht="14.4">
      <c r="A2893" t="str">
        <f>IF(C2893="no",_xlfn.XLOOKUP(D2893,'BASE BANCOS'!B:B,'BASE BANCOS'!C:C,"",0,1),IF(C2893&gt;2,_xlfn.XLOOKUP(D2893,'BASE BANCOS'!A:A,'BASE BANCOS'!C:C,"",0,1),""))</f>
        <v/>
      </c>
      <c r="B2893" s="16" t="str">
        <f>_xlfn.XLOOKUP(A2893,'BASE BANCOS'!C:C,'BASE BANCOS'!B:B,"",0,1)</f>
        <v/>
      </c>
      <c r="C2893" t="str">
        <f t="shared" si="275"/>
        <v/>
      </c>
      <c r="D2893" s="16">
        <f t="shared" si="274"/>
        <v>0</v>
      </c>
      <c r="E2893" t="str">
        <f t="shared" si="270"/>
        <v/>
      </c>
      <c r="F2893" s="21" t="str">
        <f>IF('Lay Out'!A2893&gt;1,'Lay Out'!C2893,"")</f>
        <v/>
      </c>
      <c r="G2893">
        <f>'Lay Out'!E2893</f>
        <v>0</v>
      </c>
      <c r="H2893" s="16" t="str">
        <f ca="1">IF('Lay Out'!A2893&gt;3,CONCATENATE('Lay Out'!A2893,RANDBETWEEN(1,99999)),(""))</f>
        <v/>
      </c>
      <c r="I2893" s="16" t="str">
        <f>IF('Lay Out'!A2893&gt;1,'Lay Out'!B2893,"")</f>
        <v/>
      </c>
      <c r="J2893" s="16" t="str">
        <f t="shared" si="271"/>
        <v/>
      </c>
      <c r="K2893" s="16" t="str">
        <f t="shared" si="272"/>
        <v/>
      </c>
      <c r="L2893" s="16" t="str" cm="1">
        <f t="array" ref="L2893">IF(E2893="","",_xlfn.IFS(E2893=18,40,E2893=16,3,E2893=10,10))</f>
        <v/>
      </c>
      <c r="M2893" s="22" t="str">
        <f>IF(E2893=18,'Lay Out'!D2893,IF(E2893=10,'Lay Out'!D2893,IF(E2893=16,'Lay Out'!D2893,"")))</f>
        <v/>
      </c>
      <c r="N2893" s="16" t="str">
        <f>IF(K2893=1,'Lay Out'!G2893,"")</f>
        <v/>
      </c>
      <c r="O2893" s="23" t="str">
        <f>IF(K2893=1,'Lay Out'!$J$25,"")</f>
        <v/>
      </c>
      <c r="P2893">
        <f t="shared" si="273"/>
        <v>90646</v>
      </c>
      <c r="Q2893" s="16" t="str">
        <f>IF(K2893=1,'Lay Out'!F2893,"")</f>
        <v/>
      </c>
    </row>
    <row r="2894" spans="1:17" ht="14.4">
      <c r="A2894" t="str">
        <f>IF(C2894="no",_xlfn.XLOOKUP(D2894,'BASE BANCOS'!B:B,'BASE BANCOS'!C:C,"",0,1),IF(C2894&gt;2,_xlfn.XLOOKUP(D2894,'BASE BANCOS'!A:A,'BASE BANCOS'!C:C,"",0,1),""))</f>
        <v/>
      </c>
      <c r="B2894" s="16" t="str">
        <f>_xlfn.XLOOKUP(A2894,'BASE BANCOS'!C:C,'BASE BANCOS'!B:B,"",0,1)</f>
        <v/>
      </c>
      <c r="C2894" t="str">
        <f t="shared" si="275"/>
        <v/>
      </c>
      <c r="D2894" s="16">
        <f t="shared" si="274"/>
        <v>0</v>
      </c>
      <c r="E2894" t="str">
        <f t="shared" si="270"/>
        <v/>
      </c>
      <c r="F2894" s="21" t="str">
        <f>IF('Lay Out'!A2894&gt;1,'Lay Out'!C2894,"")</f>
        <v/>
      </c>
      <c r="G2894">
        <f>'Lay Out'!E2894</f>
        <v>0</v>
      </c>
      <c r="H2894" s="16" t="str">
        <f ca="1">IF('Lay Out'!A2894&gt;3,CONCATENATE('Lay Out'!A2894,RANDBETWEEN(1,99999)),(""))</f>
        <v/>
      </c>
      <c r="I2894" s="16" t="str">
        <f>IF('Lay Out'!A2894&gt;1,'Lay Out'!B2894,"")</f>
        <v/>
      </c>
      <c r="J2894" s="16" t="str">
        <f t="shared" si="271"/>
        <v/>
      </c>
      <c r="K2894" s="16" t="str">
        <f t="shared" si="272"/>
        <v/>
      </c>
      <c r="L2894" s="16" t="str" cm="1">
        <f t="array" ref="L2894">IF(E2894="","",_xlfn.IFS(E2894=18,40,E2894=16,3,E2894=10,10))</f>
        <v/>
      </c>
      <c r="M2894" s="22" t="str">
        <f>IF(E2894=18,'Lay Out'!D2894,IF(E2894=10,'Lay Out'!D2894,IF(E2894=16,'Lay Out'!D2894,"")))</f>
        <v/>
      </c>
      <c r="N2894" s="16" t="str">
        <f>IF(K2894=1,'Lay Out'!G2894,"")</f>
        <v/>
      </c>
      <c r="O2894" s="23" t="str">
        <f>IF(K2894=1,'Lay Out'!$J$25,"")</f>
        <v/>
      </c>
      <c r="P2894">
        <f t="shared" si="273"/>
        <v>90646</v>
      </c>
      <c r="Q2894" s="16" t="str">
        <f>IF(K2894=1,'Lay Out'!F2894,"")</f>
        <v/>
      </c>
    </row>
    <row r="2895" spans="1:17" ht="14.4">
      <c r="A2895" t="str">
        <f>IF(C2895="no",_xlfn.XLOOKUP(D2895,'BASE BANCOS'!B:B,'BASE BANCOS'!C:C,"",0,1),IF(C2895&gt;2,_xlfn.XLOOKUP(D2895,'BASE BANCOS'!A:A,'BASE BANCOS'!C:C,"",0,1),""))</f>
        <v/>
      </c>
      <c r="B2895" s="16" t="str">
        <f>_xlfn.XLOOKUP(A2895,'BASE BANCOS'!C:C,'BASE BANCOS'!B:B,"",0,1)</f>
        <v/>
      </c>
      <c r="C2895" t="str">
        <f t="shared" si="275"/>
        <v/>
      </c>
      <c r="D2895" s="16">
        <f t="shared" si="274"/>
        <v>0</v>
      </c>
      <c r="E2895" t="str">
        <f t="shared" si="270"/>
        <v/>
      </c>
      <c r="F2895" s="21" t="str">
        <f>IF('Lay Out'!A2895&gt;1,'Lay Out'!C2895,"")</f>
        <v/>
      </c>
      <c r="G2895">
        <f>'Lay Out'!E2895</f>
        <v>0</v>
      </c>
      <c r="H2895" s="16" t="str">
        <f ca="1">IF('Lay Out'!A2895&gt;3,CONCATENATE('Lay Out'!A2895,RANDBETWEEN(1,99999)),(""))</f>
        <v/>
      </c>
      <c r="I2895" s="16" t="str">
        <f>IF('Lay Out'!A2895&gt;1,'Lay Out'!B2895,"")</f>
        <v/>
      </c>
      <c r="J2895" s="16" t="str">
        <f t="shared" si="271"/>
        <v/>
      </c>
      <c r="K2895" s="16" t="str">
        <f t="shared" si="272"/>
        <v/>
      </c>
      <c r="L2895" s="16" t="str" cm="1">
        <f t="array" ref="L2895">IF(E2895="","",_xlfn.IFS(E2895=18,40,E2895=16,3,E2895=10,10))</f>
        <v/>
      </c>
      <c r="M2895" s="22" t="str">
        <f>IF(E2895=18,'Lay Out'!D2895,IF(E2895=10,'Lay Out'!D2895,IF(E2895=16,'Lay Out'!D2895,"")))</f>
        <v/>
      </c>
      <c r="N2895" s="16" t="str">
        <f>IF(K2895=1,'Lay Out'!G2895,"")</f>
        <v/>
      </c>
      <c r="O2895" s="23" t="str">
        <f>IF(K2895=1,'Lay Out'!$J$25,"")</f>
        <v/>
      </c>
      <c r="P2895">
        <f t="shared" si="273"/>
        <v>90646</v>
      </c>
      <c r="Q2895" s="16" t="str">
        <f>IF(K2895=1,'Lay Out'!F2895,"")</f>
        <v/>
      </c>
    </row>
    <row r="2896" spans="1:17" ht="14.4">
      <c r="A2896" t="str">
        <f>IF(C2896="no",_xlfn.XLOOKUP(D2896,'BASE BANCOS'!B:B,'BASE BANCOS'!C:C,"",0,1),IF(C2896&gt;2,_xlfn.XLOOKUP(D2896,'BASE BANCOS'!A:A,'BASE BANCOS'!C:C,"",0,1),""))</f>
        <v/>
      </c>
      <c r="B2896" s="16" t="str">
        <f>_xlfn.XLOOKUP(A2896,'BASE BANCOS'!C:C,'BASE BANCOS'!B:B,"",0,1)</f>
        <v/>
      </c>
      <c r="C2896" t="str">
        <f t="shared" si="275"/>
        <v/>
      </c>
      <c r="D2896" s="16">
        <f t="shared" si="274"/>
        <v>0</v>
      </c>
      <c r="E2896" t="str">
        <f t="shared" si="270"/>
        <v/>
      </c>
      <c r="F2896" s="21" t="str">
        <f>IF('Lay Out'!A2896&gt;1,'Lay Out'!C2896,"")</f>
        <v/>
      </c>
      <c r="G2896">
        <f>'Lay Out'!E2896</f>
        <v>0</v>
      </c>
      <c r="H2896" s="16" t="str">
        <f ca="1">IF('Lay Out'!A2896&gt;3,CONCATENATE('Lay Out'!A2896,RANDBETWEEN(1,99999)),(""))</f>
        <v/>
      </c>
      <c r="I2896" s="16" t="str">
        <f>IF('Lay Out'!A2896&gt;1,'Lay Out'!B2896,"")</f>
        <v/>
      </c>
      <c r="J2896" s="16" t="str">
        <f t="shared" si="271"/>
        <v/>
      </c>
      <c r="K2896" s="16" t="str">
        <f t="shared" si="272"/>
        <v/>
      </c>
      <c r="L2896" s="16" t="str" cm="1">
        <f t="array" ref="L2896">IF(E2896="","",_xlfn.IFS(E2896=18,40,E2896=16,3,E2896=10,10))</f>
        <v/>
      </c>
      <c r="M2896" s="22" t="str">
        <f>IF(E2896=18,'Lay Out'!D2896,IF(E2896=10,'Lay Out'!D2896,IF(E2896=16,'Lay Out'!D2896,"")))</f>
        <v/>
      </c>
      <c r="N2896" s="16" t="str">
        <f>IF(K2896=1,'Lay Out'!G2896,"")</f>
        <v/>
      </c>
      <c r="O2896" s="23" t="str">
        <f>IF(K2896=1,'Lay Out'!$J$25,"")</f>
        <v/>
      </c>
      <c r="P2896">
        <f t="shared" si="273"/>
        <v>90646</v>
      </c>
      <c r="Q2896" s="16" t="str">
        <f>IF(K2896=1,'Lay Out'!F2896,"")</f>
        <v/>
      </c>
    </row>
    <row r="2897" spans="1:17" ht="14.4">
      <c r="A2897" t="str">
        <f>IF(C2897="no",_xlfn.XLOOKUP(D2897,'BASE BANCOS'!B:B,'BASE BANCOS'!C:C,"",0,1),IF(C2897&gt;2,_xlfn.XLOOKUP(D2897,'BASE BANCOS'!A:A,'BASE BANCOS'!C:C,"",0,1),""))</f>
        <v/>
      </c>
      <c r="B2897" s="16" t="str">
        <f>_xlfn.XLOOKUP(A2897,'BASE BANCOS'!C:C,'BASE BANCOS'!B:B,"",0,1)</f>
        <v/>
      </c>
      <c r="C2897" t="str">
        <f t="shared" si="275"/>
        <v/>
      </c>
      <c r="D2897" s="16">
        <f t="shared" si="274"/>
        <v>0</v>
      </c>
      <c r="E2897" t="str">
        <f t="shared" si="270"/>
        <v/>
      </c>
      <c r="F2897" s="21" t="str">
        <f>IF('Lay Out'!A2897&gt;1,'Lay Out'!C2897,"")</f>
        <v/>
      </c>
      <c r="G2897">
        <f>'Lay Out'!E2897</f>
        <v>0</v>
      </c>
      <c r="H2897" s="16" t="str">
        <f ca="1">IF('Lay Out'!A2897&gt;3,CONCATENATE('Lay Out'!A2897,RANDBETWEEN(1,99999)),(""))</f>
        <v/>
      </c>
      <c r="I2897" s="16" t="str">
        <f>IF('Lay Out'!A2897&gt;1,'Lay Out'!B2897,"")</f>
        <v/>
      </c>
      <c r="J2897" s="16" t="str">
        <f t="shared" si="271"/>
        <v/>
      </c>
      <c r="K2897" s="16" t="str">
        <f t="shared" si="272"/>
        <v/>
      </c>
      <c r="L2897" s="16" t="str" cm="1">
        <f t="array" ref="L2897">IF(E2897="","",_xlfn.IFS(E2897=18,40,E2897=16,3,E2897=10,10))</f>
        <v/>
      </c>
      <c r="M2897" s="22" t="str">
        <f>IF(E2897=18,'Lay Out'!D2897,IF(E2897=10,'Lay Out'!D2897,IF(E2897=16,'Lay Out'!D2897,"")))</f>
        <v/>
      </c>
      <c r="N2897" s="16" t="str">
        <f>IF(K2897=1,'Lay Out'!G2897,"")</f>
        <v/>
      </c>
      <c r="O2897" s="23" t="str">
        <f>IF(K2897=1,'Lay Out'!$J$25,"")</f>
        <v/>
      </c>
      <c r="P2897">
        <f t="shared" si="273"/>
        <v>90646</v>
      </c>
      <c r="Q2897" s="16" t="str">
        <f>IF(K2897=1,'Lay Out'!F2897,"")</f>
        <v/>
      </c>
    </row>
    <row r="2898" spans="1:17" ht="14.4">
      <c r="A2898" t="str">
        <f>IF(C2898="no",_xlfn.XLOOKUP(D2898,'BASE BANCOS'!B:B,'BASE BANCOS'!C:C,"",0,1),IF(C2898&gt;2,_xlfn.XLOOKUP(D2898,'BASE BANCOS'!A:A,'BASE BANCOS'!C:C,"",0,1),""))</f>
        <v/>
      </c>
      <c r="B2898" s="16" t="str">
        <f>_xlfn.XLOOKUP(A2898,'BASE BANCOS'!C:C,'BASE BANCOS'!B:B,"",0,1)</f>
        <v/>
      </c>
      <c r="C2898" t="str">
        <f t="shared" si="275"/>
        <v/>
      </c>
      <c r="D2898" s="16">
        <f t="shared" si="274"/>
        <v>0</v>
      </c>
      <c r="E2898" t="str">
        <f t="shared" si="270"/>
        <v/>
      </c>
      <c r="F2898" s="21" t="str">
        <f>IF('Lay Out'!A2898&gt;1,'Lay Out'!C2898,"")</f>
        <v/>
      </c>
      <c r="G2898">
        <f>'Lay Out'!E2898</f>
        <v>0</v>
      </c>
      <c r="H2898" s="16" t="str">
        <f ca="1">IF('Lay Out'!A2898&gt;3,CONCATENATE('Lay Out'!A2898,RANDBETWEEN(1,99999)),(""))</f>
        <v/>
      </c>
      <c r="I2898" s="16" t="str">
        <f>IF('Lay Out'!A2898&gt;1,'Lay Out'!B2898,"")</f>
        <v/>
      </c>
      <c r="J2898" s="16" t="str">
        <f t="shared" si="271"/>
        <v/>
      </c>
      <c r="K2898" s="16" t="str">
        <f t="shared" si="272"/>
        <v/>
      </c>
      <c r="L2898" s="16" t="str" cm="1">
        <f t="array" ref="L2898">IF(E2898="","",_xlfn.IFS(E2898=18,40,E2898=16,3,E2898=10,10))</f>
        <v/>
      </c>
      <c r="M2898" s="22" t="str">
        <f>IF(E2898=18,'Lay Out'!D2898,IF(E2898=10,'Lay Out'!D2898,IF(E2898=16,'Lay Out'!D2898,"")))</f>
        <v/>
      </c>
      <c r="N2898" s="16" t="str">
        <f>IF(K2898=1,'Lay Out'!G2898,"")</f>
        <v/>
      </c>
      <c r="O2898" s="23" t="str">
        <f>IF(K2898=1,'Lay Out'!$J$25,"")</f>
        <v/>
      </c>
      <c r="P2898">
        <f t="shared" si="273"/>
        <v>90646</v>
      </c>
      <c r="Q2898" s="16" t="str">
        <f>IF(K2898=1,'Lay Out'!F2898,"")</f>
        <v/>
      </c>
    </row>
    <row r="2899" spans="1:17" ht="14.4">
      <c r="A2899" t="str">
        <f>IF(C2899="no",_xlfn.XLOOKUP(D2899,'BASE BANCOS'!B:B,'BASE BANCOS'!C:C,"",0,1),IF(C2899&gt;2,_xlfn.XLOOKUP(D2899,'BASE BANCOS'!A:A,'BASE BANCOS'!C:C,"",0,1),""))</f>
        <v/>
      </c>
      <c r="B2899" s="16" t="str">
        <f>_xlfn.XLOOKUP(A2899,'BASE BANCOS'!C:C,'BASE BANCOS'!B:B,"",0,1)</f>
        <v/>
      </c>
      <c r="C2899" t="str">
        <f t="shared" si="275"/>
        <v/>
      </c>
      <c r="D2899" s="16">
        <f t="shared" si="274"/>
        <v>0</v>
      </c>
      <c r="E2899" t="str">
        <f t="shared" si="270"/>
        <v/>
      </c>
      <c r="F2899" s="21" t="str">
        <f>IF('Lay Out'!A2899&gt;1,'Lay Out'!C2899,"")</f>
        <v/>
      </c>
      <c r="G2899">
        <f>'Lay Out'!E2899</f>
        <v>0</v>
      </c>
      <c r="H2899" s="16" t="str">
        <f ca="1">IF('Lay Out'!A2899&gt;3,CONCATENATE('Lay Out'!A2899,RANDBETWEEN(1,99999)),(""))</f>
        <v/>
      </c>
      <c r="I2899" s="16" t="str">
        <f>IF('Lay Out'!A2899&gt;1,'Lay Out'!B2899,"")</f>
        <v/>
      </c>
      <c r="J2899" s="16" t="str">
        <f t="shared" si="271"/>
        <v/>
      </c>
      <c r="K2899" s="16" t="str">
        <f t="shared" si="272"/>
        <v/>
      </c>
      <c r="L2899" s="16" t="str" cm="1">
        <f t="array" ref="L2899">IF(E2899="","",_xlfn.IFS(E2899=18,40,E2899=16,3,E2899=10,10))</f>
        <v/>
      </c>
      <c r="M2899" s="22" t="str">
        <f>IF(E2899=18,'Lay Out'!D2899,IF(E2899=10,'Lay Out'!D2899,IF(E2899=16,'Lay Out'!D2899,"")))</f>
        <v/>
      </c>
      <c r="N2899" s="16" t="str">
        <f>IF(K2899=1,'Lay Out'!G2899,"")</f>
        <v/>
      </c>
      <c r="O2899" s="23" t="str">
        <f>IF(K2899=1,'Lay Out'!$J$25,"")</f>
        <v/>
      </c>
      <c r="P2899">
        <f t="shared" si="273"/>
        <v>90646</v>
      </c>
      <c r="Q2899" s="16" t="str">
        <f>IF(K2899=1,'Lay Out'!F2899,"")</f>
        <v/>
      </c>
    </row>
    <row r="2900" spans="1:17" ht="14.4">
      <c r="A2900" t="str">
        <f>IF(C2900="no",_xlfn.XLOOKUP(D2900,'BASE BANCOS'!B:B,'BASE BANCOS'!C:C,"",0,1),IF(C2900&gt;2,_xlfn.XLOOKUP(D2900,'BASE BANCOS'!A:A,'BASE BANCOS'!C:C,"",0,1),""))</f>
        <v/>
      </c>
      <c r="B2900" s="16" t="str">
        <f>_xlfn.XLOOKUP(A2900,'BASE BANCOS'!C:C,'BASE BANCOS'!B:B,"",0,1)</f>
        <v/>
      </c>
      <c r="C2900" t="str">
        <f t="shared" si="275"/>
        <v/>
      </c>
      <c r="D2900" s="16">
        <f t="shared" si="274"/>
        <v>0</v>
      </c>
      <c r="E2900" t="str">
        <f t="shared" si="270"/>
        <v/>
      </c>
      <c r="F2900" s="21" t="str">
        <f>IF('Lay Out'!A2900&gt;1,'Lay Out'!C2900,"")</f>
        <v/>
      </c>
      <c r="G2900">
        <f>'Lay Out'!E2900</f>
        <v>0</v>
      </c>
      <c r="H2900" s="16" t="str">
        <f ca="1">IF('Lay Out'!A2900&gt;3,CONCATENATE('Lay Out'!A2900,RANDBETWEEN(1,99999)),(""))</f>
        <v/>
      </c>
      <c r="I2900" s="16" t="str">
        <f>IF('Lay Out'!A2900&gt;1,'Lay Out'!B2900,"")</f>
        <v/>
      </c>
      <c r="J2900" s="16" t="str">
        <f t="shared" si="271"/>
        <v/>
      </c>
      <c r="K2900" s="16" t="str">
        <f t="shared" si="272"/>
        <v/>
      </c>
      <c r="L2900" s="16" t="str" cm="1">
        <f t="array" ref="L2900">IF(E2900="","",_xlfn.IFS(E2900=18,40,E2900=16,3,E2900=10,10))</f>
        <v/>
      </c>
      <c r="M2900" s="22" t="str">
        <f>IF(E2900=18,'Lay Out'!D2900,IF(E2900=10,'Lay Out'!D2900,IF(E2900=16,'Lay Out'!D2900,"")))</f>
        <v/>
      </c>
      <c r="N2900" s="16" t="str">
        <f>IF(K2900=1,'Lay Out'!G2900,"")</f>
        <v/>
      </c>
      <c r="O2900" s="23" t="str">
        <f>IF(K2900=1,'Lay Out'!$J$25,"")</f>
        <v/>
      </c>
      <c r="P2900">
        <f t="shared" si="273"/>
        <v>90646</v>
      </c>
      <c r="Q2900" s="16" t="str">
        <f>IF(K2900=1,'Lay Out'!F2900,"")</f>
        <v/>
      </c>
    </row>
    <row r="2901" spans="1:17" ht="14.4">
      <c r="A2901" t="str">
        <f>IF(C2901="no",_xlfn.XLOOKUP(D2901,'BASE BANCOS'!B:B,'BASE BANCOS'!C:C,"",0,1),IF(C2901&gt;2,_xlfn.XLOOKUP(D2901,'BASE BANCOS'!A:A,'BASE BANCOS'!C:C,"",0,1),""))</f>
        <v/>
      </c>
      <c r="B2901" s="16" t="str">
        <f>_xlfn.XLOOKUP(A2901,'BASE BANCOS'!C:C,'BASE BANCOS'!B:B,"",0,1)</f>
        <v/>
      </c>
      <c r="C2901" t="str">
        <f t="shared" si="275"/>
        <v/>
      </c>
      <c r="D2901" s="16">
        <f t="shared" si="274"/>
        <v>0</v>
      </c>
      <c r="E2901" t="str">
        <f t="shared" si="270"/>
        <v/>
      </c>
      <c r="F2901" s="21" t="str">
        <f>IF('Lay Out'!A2901&gt;1,'Lay Out'!C2901,"")</f>
        <v/>
      </c>
      <c r="G2901">
        <f>'Lay Out'!E2901</f>
        <v>0</v>
      </c>
      <c r="H2901" s="16" t="str">
        <f ca="1">IF('Lay Out'!A2901&gt;3,CONCATENATE('Lay Out'!A2901,RANDBETWEEN(1,99999)),(""))</f>
        <v/>
      </c>
      <c r="I2901" s="16" t="str">
        <f>IF('Lay Out'!A2901&gt;1,'Lay Out'!B2901,"")</f>
        <v/>
      </c>
      <c r="J2901" s="16" t="str">
        <f t="shared" si="271"/>
        <v/>
      </c>
      <c r="K2901" s="16" t="str">
        <f t="shared" si="272"/>
        <v/>
      </c>
      <c r="L2901" s="16" t="str" cm="1">
        <f t="array" ref="L2901">IF(E2901="","",_xlfn.IFS(E2901=18,40,E2901=16,3,E2901=10,10))</f>
        <v/>
      </c>
      <c r="M2901" s="22" t="str">
        <f>IF(E2901=18,'Lay Out'!D2901,IF(E2901=10,'Lay Out'!D2901,IF(E2901=16,'Lay Out'!D2901,"")))</f>
        <v/>
      </c>
      <c r="N2901" s="16" t="str">
        <f>IF(K2901=1,'Lay Out'!G2901,"")</f>
        <v/>
      </c>
      <c r="O2901" s="23" t="str">
        <f>IF(K2901=1,'Lay Out'!$J$25,"")</f>
        <v/>
      </c>
      <c r="P2901">
        <f t="shared" si="273"/>
        <v>90646</v>
      </c>
      <c r="Q2901" s="16" t="str">
        <f>IF(K2901=1,'Lay Out'!F2901,"")</f>
        <v/>
      </c>
    </row>
    <row r="2902" spans="1:17" ht="14.4">
      <c r="A2902" t="str">
        <f>IF(C2902="no",_xlfn.XLOOKUP(D2902,'BASE BANCOS'!B:B,'BASE BANCOS'!C:C,"",0,1),IF(C2902&gt;2,_xlfn.XLOOKUP(D2902,'BASE BANCOS'!A:A,'BASE BANCOS'!C:C,"",0,1),""))</f>
        <v/>
      </c>
      <c r="B2902" s="16" t="str">
        <f>_xlfn.XLOOKUP(A2902,'BASE BANCOS'!C:C,'BASE BANCOS'!B:B,"",0,1)</f>
        <v/>
      </c>
      <c r="C2902" t="str">
        <f t="shared" si="275"/>
        <v/>
      </c>
      <c r="D2902" s="16">
        <f t="shared" si="274"/>
        <v>0</v>
      </c>
      <c r="E2902" t="str">
        <f t="shared" si="270"/>
        <v/>
      </c>
      <c r="F2902" s="21" t="str">
        <f>IF('Lay Out'!A2902&gt;1,'Lay Out'!C2902,"")</f>
        <v/>
      </c>
      <c r="G2902">
        <f>'Lay Out'!E2902</f>
        <v>0</v>
      </c>
      <c r="H2902" s="16" t="str">
        <f ca="1">IF('Lay Out'!A2902&gt;3,CONCATENATE('Lay Out'!A2902,RANDBETWEEN(1,99999)),(""))</f>
        <v/>
      </c>
      <c r="I2902" s="16" t="str">
        <f>IF('Lay Out'!A2902&gt;1,'Lay Out'!B2902,"")</f>
        <v/>
      </c>
      <c r="J2902" s="16" t="str">
        <f t="shared" si="271"/>
        <v/>
      </c>
      <c r="K2902" s="16" t="str">
        <f t="shared" si="272"/>
        <v/>
      </c>
      <c r="L2902" s="16" t="str" cm="1">
        <f t="array" ref="L2902">IF(E2902="","",_xlfn.IFS(E2902=18,40,E2902=16,3,E2902=10,10))</f>
        <v/>
      </c>
      <c r="M2902" s="22" t="str">
        <f>IF(E2902=18,'Lay Out'!D2902,IF(E2902=10,'Lay Out'!D2902,IF(E2902=16,'Lay Out'!D2902,"")))</f>
        <v/>
      </c>
      <c r="N2902" s="16" t="str">
        <f>IF(K2902=1,'Lay Out'!G2902,"")</f>
        <v/>
      </c>
      <c r="O2902" s="23" t="str">
        <f>IF(K2902=1,'Lay Out'!$J$25,"")</f>
        <v/>
      </c>
      <c r="P2902">
        <f t="shared" si="273"/>
        <v>90646</v>
      </c>
      <c r="Q2902" s="16" t="str">
        <f>IF(K2902=1,'Lay Out'!F2902,"")</f>
        <v/>
      </c>
    </row>
    <row r="2903" spans="1:17" ht="14.4">
      <c r="A2903" t="str">
        <f>IF(C2903="no",_xlfn.XLOOKUP(D2903,'BASE BANCOS'!B:B,'BASE BANCOS'!C:C,"",0,1),IF(C2903&gt;2,_xlfn.XLOOKUP(D2903,'BASE BANCOS'!A:A,'BASE BANCOS'!C:C,"",0,1),""))</f>
        <v/>
      </c>
      <c r="B2903" s="16" t="str">
        <f>_xlfn.XLOOKUP(A2903,'BASE BANCOS'!C:C,'BASE BANCOS'!B:B,"",0,1)</f>
        <v/>
      </c>
      <c r="C2903" t="str">
        <f t="shared" si="275"/>
        <v/>
      </c>
      <c r="D2903" s="16">
        <f t="shared" si="274"/>
        <v>0</v>
      </c>
      <c r="E2903" t="str">
        <f t="shared" si="270"/>
        <v/>
      </c>
      <c r="F2903" s="21" t="str">
        <f>IF('Lay Out'!A2903&gt;1,'Lay Out'!C2903,"")</f>
        <v/>
      </c>
      <c r="G2903">
        <f>'Lay Out'!E2903</f>
        <v>0</v>
      </c>
      <c r="H2903" s="16" t="str">
        <f ca="1">IF('Lay Out'!A2903&gt;3,CONCATENATE('Lay Out'!A2903,RANDBETWEEN(1,99999)),(""))</f>
        <v/>
      </c>
      <c r="I2903" s="16" t="str">
        <f>IF('Lay Out'!A2903&gt;1,'Lay Out'!B2903,"")</f>
        <v/>
      </c>
      <c r="J2903" s="16" t="str">
        <f t="shared" si="271"/>
        <v/>
      </c>
      <c r="K2903" s="16" t="str">
        <f t="shared" si="272"/>
        <v/>
      </c>
      <c r="L2903" s="16" t="str" cm="1">
        <f t="array" ref="L2903">IF(E2903="","",_xlfn.IFS(E2903=18,40,E2903=16,3,E2903=10,10))</f>
        <v/>
      </c>
      <c r="M2903" s="22" t="str">
        <f>IF(E2903=18,'Lay Out'!D2903,IF(E2903=10,'Lay Out'!D2903,IF(E2903=16,'Lay Out'!D2903,"")))</f>
        <v/>
      </c>
      <c r="N2903" s="16" t="str">
        <f>IF(K2903=1,'Lay Out'!G2903,"")</f>
        <v/>
      </c>
      <c r="O2903" s="23" t="str">
        <f>IF(K2903=1,'Lay Out'!$J$25,"")</f>
        <v/>
      </c>
      <c r="P2903">
        <f t="shared" si="273"/>
        <v>90646</v>
      </c>
      <c r="Q2903" s="16" t="str">
        <f>IF(K2903=1,'Lay Out'!F2903,"")</f>
        <v/>
      </c>
    </row>
    <row r="2904" spans="1:17" ht="14.4">
      <c r="A2904" t="str">
        <f>IF(C2904="no",_xlfn.XLOOKUP(D2904,'BASE BANCOS'!B:B,'BASE BANCOS'!C:C,"",0,1),IF(C2904&gt;2,_xlfn.XLOOKUP(D2904,'BASE BANCOS'!A:A,'BASE BANCOS'!C:C,"",0,1),""))</f>
        <v/>
      </c>
      <c r="B2904" s="16" t="str">
        <f>_xlfn.XLOOKUP(A2904,'BASE BANCOS'!C:C,'BASE BANCOS'!B:B,"",0,1)</f>
        <v/>
      </c>
      <c r="C2904" t="str">
        <f t="shared" si="275"/>
        <v/>
      </c>
      <c r="D2904" s="16">
        <f t="shared" si="274"/>
        <v>0</v>
      </c>
      <c r="E2904" t="str">
        <f t="shared" si="270"/>
        <v/>
      </c>
      <c r="F2904" s="21" t="str">
        <f>IF('Lay Out'!A2904&gt;1,'Lay Out'!C2904,"")</f>
        <v/>
      </c>
      <c r="G2904">
        <f>'Lay Out'!E2904</f>
        <v>0</v>
      </c>
      <c r="H2904" s="16" t="str">
        <f ca="1">IF('Lay Out'!A2904&gt;3,CONCATENATE('Lay Out'!A2904,RANDBETWEEN(1,99999)),(""))</f>
        <v/>
      </c>
      <c r="I2904" s="16" t="str">
        <f>IF('Lay Out'!A2904&gt;1,'Lay Out'!B2904,"")</f>
        <v/>
      </c>
      <c r="J2904" s="16" t="str">
        <f t="shared" si="271"/>
        <v/>
      </c>
      <c r="K2904" s="16" t="str">
        <f t="shared" si="272"/>
        <v/>
      </c>
      <c r="L2904" s="16" t="str" cm="1">
        <f t="array" ref="L2904">IF(E2904="","",_xlfn.IFS(E2904=18,40,E2904=16,3,E2904=10,10))</f>
        <v/>
      </c>
      <c r="M2904" s="22" t="str">
        <f>IF(E2904=18,'Lay Out'!D2904,IF(E2904=10,'Lay Out'!D2904,IF(E2904=16,'Lay Out'!D2904,"")))</f>
        <v/>
      </c>
      <c r="N2904" s="16" t="str">
        <f>IF(K2904=1,'Lay Out'!G2904,"")</f>
        <v/>
      </c>
      <c r="O2904" s="23" t="str">
        <f>IF(K2904=1,'Lay Out'!$J$25,"")</f>
        <v/>
      </c>
      <c r="P2904">
        <f t="shared" si="273"/>
        <v>90646</v>
      </c>
      <c r="Q2904" s="16" t="str">
        <f>IF(K2904=1,'Lay Out'!F2904,"")</f>
        <v/>
      </c>
    </row>
    <row r="2905" spans="1:17" ht="14.4">
      <c r="A2905" t="str">
        <f>IF(C2905="no",_xlfn.XLOOKUP(D2905,'BASE BANCOS'!B:B,'BASE BANCOS'!C:C,"",0,1),IF(C2905&gt;2,_xlfn.XLOOKUP(D2905,'BASE BANCOS'!A:A,'BASE BANCOS'!C:C,"",0,1),""))</f>
        <v/>
      </c>
      <c r="B2905" s="16" t="str">
        <f>_xlfn.XLOOKUP(A2905,'BASE BANCOS'!C:C,'BASE BANCOS'!B:B,"",0,1)</f>
        <v/>
      </c>
      <c r="C2905" t="str">
        <f t="shared" si="275"/>
        <v/>
      </c>
      <c r="D2905" s="16">
        <f t="shared" si="274"/>
        <v>0</v>
      </c>
      <c r="E2905" t="str">
        <f t="shared" si="270"/>
        <v/>
      </c>
      <c r="F2905" s="21" t="str">
        <f>IF('Lay Out'!A2905&gt;1,'Lay Out'!C2905,"")</f>
        <v/>
      </c>
      <c r="G2905">
        <f>'Lay Out'!E2905</f>
        <v>0</v>
      </c>
      <c r="H2905" s="16" t="str">
        <f ca="1">IF('Lay Out'!A2905&gt;3,CONCATENATE('Lay Out'!A2905,RANDBETWEEN(1,99999)),(""))</f>
        <v/>
      </c>
      <c r="I2905" s="16" t="str">
        <f>IF('Lay Out'!A2905&gt;1,'Lay Out'!B2905,"")</f>
        <v/>
      </c>
      <c r="J2905" s="16" t="str">
        <f t="shared" si="271"/>
        <v/>
      </c>
      <c r="K2905" s="16" t="str">
        <f t="shared" si="272"/>
        <v/>
      </c>
      <c r="L2905" s="16" t="str" cm="1">
        <f t="array" ref="L2905">IF(E2905="","",_xlfn.IFS(E2905=18,40,E2905=16,3,E2905=10,10))</f>
        <v/>
      </c>
      <c r="M2905" s="22" t="str">
        <f>IF(E2905=18,'Lay Out'!D2905,IF(E2905=10,'Lay Out'!D2905,IF(E2905=16,'Lay Out'!D2905,"")))</f>
        <v/>
      </c>
      <c r="N2905" s="16" t="str">
        <f>IF(K2905=1,'Lay Out'!G2905,"")</f>
        <v/>
      </c>
      <c r="O2905" s="23" t="str">
        <f>IF(K2905=1,'Lay Out'!$J$25,"")</f>
        <v/>
      </c>
      <c r="P2905">
        <f t="shared" si="273"/>
        <v>90646</v>
      </c>
      <c r="Q2905" s="16" t="str">
        <f>IF(K2905=1,'Lay Out'!F2905,"")</f>
        <v/>
      </c>
    </row>
    <row r="2906" spans="1:17" ht="14.4">
      <c r="A2906" t="str">
        <f>IF(C2906="no",_xlfn.XLOOKUP(D2906,'BASE BANCOS'!B:B,'BASE BANCOS'!C:C,"",0,1),IF(C2906&gt;2,_xlfn.XLOOKUP(D2906,'BASE BANCOS'!A:A,'BASE BANCOS'!C:C,"",0,1),""))</f>
        <v/>
      </c>
      <c r="B2906" s="16" t="str">
        <f>_xlfn.XLOOKUP(A2906,'BASE BANCOS'!C:C,'BASE BANCOS'!B:B,"",0,1)</f>
        <v/>
      </c>
      <c r="C2906" t="str">
        <f t="shared" si="275"/>
        <v/>
      </c>
      <c r="D2906" s="16">
        <f t="shared" si="274"/>
        <v>0</v>
      </c>
      <c r="E2906" t="str">
        <f t="shared" si="270"/>
        <v/>
      </c>
      <c r="F2906" s="21" t="str">
        <f>IF('Lay Out'!A2906&gt;1,'Lay Out'!C2906,"")</f>
        <v/>
      </c>
      <c r="G2906">
        <f>'Lay Out'!E2906</f>
        <v>0</v>
      </c>
      <c r="H2906" s="16" t="str">
        <f ca="1">IF('Lay Out'!A2906&gt;3,CONCATENATE('Lay Out'!A2906,RANDBETWEEN(1,99999)),(""))</f>
        <v/>
      </c>
      <c r="I2906" s="16" t="str">
        <f>IF('Lay Out'!A2906&gt;1,'Lay Out'!B2906,"")</f>
        <v/>
      </c>
      <c r="J2906" s="16" t="str">
        <f t="shared" si="271"/>
        <v/>
      </c>
      <c r="K2906" s="16" t="str">
        <f t="shared" si="272"/>
        <v/>
      </c>
      <c r="L2906" s="16" t="str" cm="1">
        <f t="array" ref="L2906">IF(E2906="","",_xlfn.IFS(E2906=18,40,E2906=16,3,E2906=10,10))</f>
        <v/>
      </c>
      <c r="M2906" s="22" t="str">
        <f>IF(E2906=18,'Lay Out'!D2906,IF(E2906=10,'Lay Out'!D2906,IF(E2906=16,'Lay Out'!D2906,"")))</f>
        <v/>
      </c>
      <c r="N2906" s="16" t="str">
        <f>IF(K2906=1,'Lay Out'!G2906,"")</f>
        <v/>
      </c>
      <c r="O2906" s="23" t="str">
        <f>IF(K2906=1,'Lay Out'!$J$25,"")</f>
        <v/>
      </c>
      <c r="P2906">
        <f t="shared" si="273"/>
        <v>90646</v>
      </c>
      <c r="Q2906" s="16" t="str">
        <f>IF(K2906=1,'Lay Out'!F2906,"")</f>
        <v/>
      </c>
    </row>
    <row r="2907" spans="1:17" ht="14.4">
      <c r="A2907" t="str">
        <f>IF(C2907="no",_xlfn.XLOOKUP(D2907,'BASE BANCOS'!B:B,'BASE BANCOS'!C:C,"",0,1),IF(C2907&gt;2,_xlfn.XLOOKUP(D2907,'BASE BANCOS'!A:A,'BASE BANCOS'!C:C,"",0,1),""))</f>
        <v/>
      </c>
      <c r="B2907" s="16" t="str">
        <f>_xlfn.XLOOKUP(A2907,'BASE BANCOS'!C:C,'BASE BANCOS'!B:B,"",0,1)</f>
        <v/>
      </c>
      <c r="C2907" t="str">
        <f t="shared" si="275"/>
        <v/>
      </c>
      <c r="D2907" s="16">
        <f t="shared" si="274"/>
        <v>0</v>
      </c>
      <c r="E2907" t="str">
        <f t="shared" si="270"/>
        <v/>
      </c>
      <c r="F2907" s="21" t="str">
        <f>IF('Lay Out'!A2907&gt;1,'Lay Out'!C2907,"")</f>
        <v/>
      </c>
      <c r="G2907">
        <f>'Lay Out'!E2907</f>
        <v>0</v>
      </c>
      <c r="H2907" s="16" t="str">
        <f ca="1">IF('Lay Out'!A2907&gt;3,CONCATENATE('Lay Out'!A2907,RANDBETWEEN(1,99999)),(""))</f>
        <v/>
      </c>
      <c r="I2907" s="16" t="str">
        <f>IF('Lay Out'!A2907&gt;1,'Lay Out'!B2907,"")</f>
        <v/>
      </c>
      <c r="J2907" s="16" t="str">
        <f t="shared" si="271"/>
        <v/>
      </c>
      <c r="K2907" s="16" t="str">
        <f t="shared" si="272"/>
        <v/>
      </c>
      <c r="L2907" s="16" t="str" cm="1">
        <f t="array" ref="L2907">IF(E2907="","",_xlfn.IFS(E2907=18,40,E2907=16,3,E2907=10,10))</f>
        <v/>
      </c>
      <c r="M2907" s="22" t="str">
        <f>IF(E2907=18,'Lay Out'!D2907,IF(E2907=10,'Lay Out'!D2907,IF(E2907=16,'Lay Out'!D2907,"")))</f>
        <v/>
      </c>
      <c r="N2907" s="16" t="str">
        <f>IF(K2907=1,'Lay Out'!G2907,"")</f>
        <v/>
      </c>
      <c r="O2907" s="23" t="str">
        <f>IF(K2907=1,'Lay Out'!$J$25,"")</f>
        <v/>
      </c>
      <c r="P2907">
        <f t="shared" si="273"/>
        <v>90646</v>
      </c>
      <c r="Q2907" s="16" t="str">
        <f>IF(K2907=1,'Lay Out'!F2907,"")</f>
        <v/>
      </c>
    </row>
    <row r="2908" spans="1:17" ht="14.4">
      <c r="A2908" t="str">
        <f>IF(C2908="no",_xlfn.XLOOKUP(D2908,'BASE BANCOS'!B:B,'BASE BANCOS'!C:C,"",0,1),IF(C2908&gt;2,_xlfn.XLOOKUP(D2908,'BASE BANCOS'!A:A,'BASE BANCOS'!C:C,"",0,1),""))</f>
        <v/>
      </c>
      <c r="B2908" s="16" t="str">
        <f>_xlfn.XLOOKUP(A2908,'BASE BANCOS'!C:C,'BASE BANCOS'!B:B,"",0,1)</f>
        <v/>
      </c>
      <c r="C2908" t="str">
        <f t="shared" si="275"/>
        <v/>
      </c>
      <c r="D2908" s="16">
        <f t="shared" si="274"/>
        <v>0</v>
      </c>
      <c r="E2908" t="str">
        <f t="shared" si="270"/>
        <v/>
      </c>
      <c r="F2908" s="21" t="str">
        <f>IF('Lay Out'!A2908&gt;1,'Lay Out'!C2908,"")</f>
        <v/>
      </c>
      <c r="G2908">
        <f>'Lay Out'!E2908</f>
        <v>0</v>
      </c>
      <c r="H2908" s="16" t="str">
        <f ca="1">IF('Lay Out'!A2908&gt;3,CONCATENATE('Lay Out'!A2908,RANDBETWEEN(1,99999)),(""))</f>
        <v/>
      </c>
      <c r="I2908" s="16" t="str">
        <f>IF('Lay Out'!A2908&gt;1,'Lay Out'!B2908,"")</f>
        <v/>
      </c>
      <c r="J2908" s="16" t="str">
        <f t="shared" si="271"/>
        <v/>
      </c>
      <c r="K2908" s="16" t="str">
        <f t="shared" si="272"/>
        <v/>
      </c>
      <c r="L2908" s="16" t="str" cm="1">
        <f t="array" ref="L2908">IF(E2908="","",_xlfn.IFS(E2908=18,40,E2908=16,3,E2908=10,10))</f>
        <v/>
      </c>
      <c r="M2908" s="22" t="str">
        <f>IF(E2908=18,'Lay Out'!D2908,IF(E2908=10,'Lay Out'!D2908,IF(E2908=16,'Lay Out'!D2908,"")))</f>
        <v/>
      </c>
      <c r="N2908" s="16" t="str">
        <f>IF(K2908=1,'Lay Out'!G2908,"")</f>
        <v/>
      </c>
      <c r="O2908" s="23" t="str">
        <f>IF(K2908=1,'Lay Out'!$J$25,"")</f>
        <v/>
      </c>
      <c r="P2908">
        <f t="shared" si="273"/>
        <v>90646</v>
      </c>
      <c r="Q2908" s="16" t="str">
        <f>IF(K2908=1,'Lay Out'!F2908,"")</f>
        <v/>
      </c>
    </row>
    <row r="2909" spans="1:17" ht="14.4">
      <c r="A2909" t="str">
        <f>IF(C2909="no",_xlfn.XLOOKUP(D2909,'BASE BANCOS'!B:B,'BASE BANCOS'!C:C,"",0,1),IF(C2909&gt;2,_xlfn.XLOOKUP(D2909,'BASE BANCOS'!A:A,'BASE BANCOS'!C:C,"",0,1),""))</f>
        <v/>
      </c>
      <c r="B2909" s="16" t="str">
        <f>_xlfn.XLOOKUP(A2909,'BASE BANCOS'!C:C,'BASE BANCOS'!B:B,"",0,1)</f>
        <v/>
      </c>
      <c r="C2909" t="str">
        <f t="shared" si="275"/>
        <v/>
      </c>
      <c r="D2909" s="16">
        <f t="shared" si="274"/>
        <v>0</v>
      </c>
      <c r="E2909" t="str">
        <f t="shared" si="270"/>
        <v/>
      </c>
      <c r="F2909" s="21" t="str">
        <f>IF('Lay Out'!A2909&gt;1,'Lay Out'!C2909,"")</f>
        <v/>
      </c>
      <c r="G2909">
        <f>'Lay Out'!E2909</f>
        <v>0</v>
      </c>
      <c r="H2909" s="16" t="str">
        <f ca="1">IF('Lay Out'!A2909&gt;3,CONCATENATE('Lay Out'!A2909,RANDBETWEEN(1,99999)),(""))</f>
        <v/>
      </c>
      <c r="I2909" s="16" t="str">
        <f>IF('Lay Out'!A2909&gt;1,'Lay Out'!B2909,"")</f>
        <v/>
      </c>
      <c r="J2909" s="16" t="str">
        <f t="shared" si="271"/>
        <v/>
      </c>
      <c r="K2909" s="16" t="str">
        <f t="shared" si="272"/>
        <v/>
      </c>
      <c r="L2909" s="16" t="str" cm="1">
        <f t="array" ref="L2909">IF(E2909="","",_xlfn.IFS(E2909=18,40,E2909=16,3,E2909=10,10))</f>
        <v/>
      </c>
      <c r="M2909" s="22" t="str">
        <f>IF(E2909=18,'Lay Out'!D2909,IF(E2909=10,'Lay Out'!D2909,IF(E2909=16,'Lay Out'!D2909,"")))</f>
        <v/>
      </c>
      <c r="N2909" s="16" t="str">
        <f>IF(K2909=1,'Lay Out'!G2909,"")</f>
        <v/>
      </c>
      <c r="O2909" s="23" t="str">
        <f>IF(K2909=1,'Lay Out'!$J$25,"")</f>
        <v/>
      </c>
      <c r="P2909">
        <f t="shared" si="273"/>
        <v>90646</v>
      </c>
      <c r="Q2909" s="16" t="str">
        <f>IF(K2909=1,'Lay Out'!F2909,"")</f>
        <v/>
      </c>
    </row>
    <row r="2910" spans="1:17" ht="14.4">
      <c r="A2910" t="str">
        <f>IF(C2910="no",_xlfn.XLOOKUP(D2910,'BASE BANCOS'!B:B,'BASE BANCOS'!C:C,"",0,1),IF(C2910&gt;2,_xlfn.XLOOKUP(D2910,'BASE BANCOS'!A:A,'BASE BANCOS'!C:C,"",0,1),""))</f>
        <v/>
      </c>
      <c r="B2910" s="16" t="str">
        <f>_xlfn.XLOOKUP(A2910,'BASE BANCOS'!C:C,'BASE BANCOS'!B:B,"",0,1)</f>
        <v/>
      </c>
      <c r="C2910" t="str">
        <f t="shared" si="275"/>
        <v/>
      </c>
      <c r="D2910" s="16">
        <f t="shared" si="274"/>
        <v>0</v>
      </c>
      <c r="E2910" t="str">
        <f t="shared" si="270"/>
        <v/>
      </c>
      <c r="F2910" s="21" t="str">
        <f>IF('Lay Out'!A2910&gt;1,'Lay Out'!C2910,"")</f>
        <v/>
      </c>
      <c r="G2910">
        <f>'Lay Out'!E2910</f>
        <v>0</v>
      </c>
      <c r="H2910" s="16" t="str">
        <f ca="1">IF('Lay Out'!A2910&gt;3,CONCATENATE('Lay Out'!A2910,RANDBETWEEN(1,99999)),(""))</f>
        <v/>
      </c>
      <c r="I2910" s="16" t="str">
        <f>IF('Lay Out'!A2910&gt;1,'Lay Out'!B2910,"")</f>
        <v/>
      </c>
      <c r="J2910" s="16" t="str">
        <f t="shared" si="271"/>
        <v/>
      </c>
      <c r="K2910" s="16" t="str">
        <f t="shared" si="272"/>
        <v/>
      </c>
      <c r="L2910" s="16" t="str" cm="1">
        <f t="array" ref="L2910">IF(E2910="","",_xlfn.IFS(E2910=18,40,E2910=16,3,E2910=10,10))</f>
        <v/>
      </c>
      <c r="M2910" s="22" t="str">
        <f>IF(E2910=18,'Lay Out'!D2910,IF(E2910=10,'Lay Out'!D2910,IF(E2910=16,'Lay Out'!D2910,"")))</f>
        <v/>
      </c>
      <c r="N2910" s="16" t="str">
        <f>IF(K2910=1,'Lay Out'!G2910,"")</f>
        <v/>
      </c>
      <c r="O2910" s="23" t="str">
        <f>IF(K2910=1,'Lay Out'!$J$25,"")</f>
        <v/>
      </c>
      <c r="P2910">
        <f t="shared" si="273"/>
        <v>90646</v>
      </c>
      <c r="Q2910" s="16" t="str">
        <f>IF(K2910=1,'Lay Out'!F2910,"")</f>
        <v/>
      </c>
    </row>
    <row r="2911" spans="1:17" ht="14.4">
      <c r="A2911" t="str">
        <f>IF(C2911="no",_xlfn.XLOOKUP(D2911,'BASE BANCOS'!B:B,'BASE BANCOS'!C:C,"",0,1),IF(C2911&gt;2,_xlfn.XLOOKUP(D2911,'BASE BANCOS'!A:A,'BASE BANCOS'!C:C,"",0,1),""))</f>
        <v/>
      </c>
      <c r="B2911" s="16" t="str">
        <f>_xlfn.XLOOKUP(A2911,'BASE BANCOS'!C:C,'BASE BANCOS'!B:B,"",0,1)</f>
        <v/>
      </c>
      <c r="C2911" t="str">
        <f t="shared" si="275"/>
        <v/>
      </c>
      <c r="D2911" s="16">
        <f t="shared" si="274"/>
        <v>0</v>
      </c>
      <c r="E2911" t="str">
        <f t="shared" si="270"/>
        <v/>
      </c>
      <c r="F2911" s="21" t="str">
        <f>IF('Lay Out'!A2911&gt;1,'Lay Out'!C2911,"")</f>
        <v/>
      </c>
      <c r="G2911">
        <f>'Lay Out'!E2911</f>
        <v>0</v>
      </c>
      <c r="H2911" s="16" t="str">
        <f ca="1">IF('Lay Out'!A2911&gt;3,CONCATENATE('Lay Out'!A2911,RANDBETWEEN(1,99999)),(""))</f>
        <v/>
      </c>
      <c r="I2911" s="16" t="str">
        <f>IF('Lay Out'!A2911&gt;1,'Lay Out'!B2911,"")</f>
        <v/>
      </c>
      <c r="J2911" s="16" t="str">
        <f t="shared" si="271"/>
        <v/>
      </c>
      <c r="K2911" s="16" t="str">
        <f t="shared" si="272"/>
        <v/>
      </c>
      <c r="L2911" s="16" t="str" cm="1">
        <f t="array" ref="L2911">IF(E2911="","",_xlfn.IFS(E2911=18,40,E2911=16,3,E2911=10,10))</f>
        <v/>
      </c>
      <c r="M2911" s="22" t="str">
        <f>IF(E2911=18,'Lay Out'!D2911,IF(E2911=10,'Lay Out'!D2911,IF(E2911=16,'Lay Out'!D2911,"")))</f>
        <v/>
      </c>
      <c r="N2911" s="16" t="str">
        <f>IF(K2911=1,'Lay Out'!G2911,"")</f>
        <v/>
      </c>
      <c r="O2911" s="23" t="str">
        <f>IF(K2911=1,'Lay Out'!$J$25,"")</f>
        <v/>
      </c>
      <c r="P2911">
        <f t="shared" si="273"/>
        <v>90646</v>
      </c>
      <c r="Q2911" s="16" t="str">
        <f>IF(K2911=1,'Lay Out'!F2911,"")</f>
        <v/>
      </c>
    </row>
    <row r="2912" spans="1:17" ht="14.4">
      <c r="A2912" t="str">
        <f>IF(C2912="no",_xlfn.XLOOKUP(D2912,'BASE BANCOS'!B:B,'BASE BANCOS'!C:C,"",0,1),IF(C2912&gt;2,_xlfn.XLOOKUP(D2912,'BASE BANCOS'!A:A,'BASE BANCOS'!C:C,"",0,1),""))</f>
        <v/>
      </c>
      <c r="B2912" s="16" t="str">
        <f>_xlfn.XLOOKUP(A2912,'BASE BANCOS'!C:C,'BASE BANCOS'!B:B,"",0,1)</f>
        <v/>
      </c>
      <c r="C2912" t="str">
        <f t="shared" si="275"/>
        <v/>
      </c>
      <c r="D2912" s="16">
        <f t="shared" si="274"/>
        <v>0</v>
      </c>
      <c r="E2912" t="str">
        <f t="shared" si="270"/>
        <v/>
      </c>
      <c r="F2912" s="21" t="str">
        <f>IF('Lay Out'!A2912&gt;1,'Lay Out'!C2912,"")</f>
        <v/>
      </c>
      <c r="G2912">
        <f>'Lay Out'!E2912</f>
        <v>0</v>
      </c>
      <c r="H2912" s="16" t="str">
        <f ca="1">IF('Lay Out'!A2912&gt;3,CONCATENATE('Lay Out'!A2912,RANDBETWEEN(1,99999)),(""))</f>
        <v/>
      </c>
      <c r="I2912" s="16" t="str">
        <f>IF('Lay Out'!A2912&gt;1,'Lay Out'!B2912,"")</f>
        <v/>
      </c>
      <c r="J2912" s="16" t="str">
        <f t="shared" si="271"/>
        <v/>
      </c>
      <c r="K2912" s="16" t="str">
        <f t="shared" si="272"/>
        <v/>
      </c>
      <c r="L2912" s="16" t="str" cm="1">
        <f t="array" ref="L2912">IF(E2912="","",_xlfn.IFS(E2912=18,40,E2912=16,3,E2912=10,10))</f>
        <v/>
      </c>
      <c r="M2912" s="22" t="str">
        <f>IF(E2912=18,'Lay Out'!D2912,IF(E2912=10,'Lay Out'!D2912,IF(E2912=16,'Lay Out'!D2912,"")))</f>
        <v/>
      </c>
      <c r="N2912" s="16" t="str">
        <f>IF(K2912=1,'Lay Out'!G2912,"")</f>
        <v/>
      </c>
      <c r="O2912" s="23" t="str">
        <f>IF(K2912=1,'Lay Out'!$J$25,"")</f>
        <v/>
      </c>
      <c r="P2912">
        <f t="shared" si="273"/>
        <v>90646</v>
      </c>
      <c r="Q2912" s="16" t="str">
        <f>IF(K2912=1,'Lay Out'!F2912,"")</f>
        <v/>
      </c>
    </row>
    <row r="2913" spans="1:17" ht="14.4">
      <c r="A2913" t="str">
        <f>IF(C2913="no",_xlfn.XLOOKUP(D2913,'BASE BANCOS'!B:B,'BASE BANCOS'!C:C,"",0,1),IF(C2913&gt;2,_xlfn.XLOOKUP(D2913,'BASE BANCOS'!A:A,'BASE BANCOS'!C:C,"",0,1),""))</f>
        <v/>
      </c>
      <c r="B2913" s="16" t="str">
        <f>_xlfn.XLOOKUP(A2913,'BASE BANCOS'!C:C,'BASE BANCOS'!B:B,"",0,1)</f>
        <v/>
      </c>
      <c r="C2913" t="str">
        <f t="shared" si="275"/>
        <v/>
      </c>
      <c r="D2913" s="16">
        <f t="shared" si="274"/>
        <v>0</v>
      </c>
      <c r="E2913" t="str">
        <f t="shared" si="270"/>
        <v/>
      </c>
      <c r="F2913" s="21" t="str">
        <f>IF('Lay Out'!A2913&gt;1,'Lay Out'!C2913,"")</f>
        <v/>
      </c>
      <c r="G2913">
        <f>'Lay Out'!E2913</f>
        <v>0</v>
      </c>
      <c r="H2913" s="16" t="str">
        <f ca="1">IF('Lay Out'!A2913&gt;3,CONCATENATE('Lay Out'!A2913,RANDBETWEEN(1,99999)),(""))</f>
        <v/>
      </c>
      <c r="I2913" s="16" t="str">
        <f>IF('Lay Out'!A2913&gt;1,'Lay Out'!B2913,"")</f>
        <v/>
      </c>
      <c r="J2913" s="16" t="str">
        <f t="shared" si="271"/>
        <v/>
      </c>
      <c r="K2913" s="16" t="str">
        <f t="shared" si="272"/>
        <v/>
      </c>
      <c r="L2913" s="16" t="str" cm="1">
        <f t="array" ref="L2913">IF(E2913="","",_xlfn.IFS(E2913=18,40,E2913=16,3,E2913=10,10))</f>
        <v/>
      </c>
      <c r="M2913" s="22" t="str">
        <f>IF(E2913=18,'Lay Out'!D2913,IF(E2913=10,'Lay Out'!D2913,IF(E2913=16,'Lay Out'!D2913,"")))</f>
        <v/>
      </c>
      <c r="N2913" s="16" t="str">
        <f>IF(K2913=1,'Lay Out'!G2913,"")</f>
        <v/>
      </c>
      <c r="O2913" s="23" t="str">
        <f>IF(K2913=1,'Lay Out'!$J$25,"")</f>
        <v/>
      </c>
      <c r="P2913">
        <f t="shared" si="273"/>
        <v>90646</v>
      </c>
      <c r="Q2913" s="16" t="str">
        <f>IF(K2913=1,'Lay Out'!F2913,"")</f>
        <v/>
      </c>
    </row>
    <row r="2914" spans="1:17" ht="14.4">
      <c r="A2914" t="str">
        <f>IF(C2914="no",_xlfn.XLOOKUP(D2914,'BASE BANCOS'!B:B,'BASE BANCOS'!C:C,"",0,1),IF(C2914&gt;2,_xlfn.XLOOKUP(D2914,'BASE BANCOS'!A:A,'BASE BANCOS'!C:C,"",0,1),""))</f>
        <v/>
      </c>
      <c r="B2914" s="16" t="str">
        <f>_xlfn.XLOOKUP(A2914,'BASE BANCOS'!C:C,'BASE BANCOS'!B:B,"",0,1)</f>
        <v/>
      </c>
      <c r="C2914" t="str">
        <f t="shared" si="275"/>
        <v/>
      </c>
      <c r="D2914" s="16">
        <f t="shared" si="274"/>
        <v>0</v>
      </c>
      <c r="E2914" t="str">
        <f t="shared" si="270"/>
        <v/>
      </c>
      <c r="F2914" s="21" t="str">
        <f>IF('Lay Out'!A2914&gt;1,'Lay Out'!C2914,"")</f>
        <v/>
      </c>
      <c r="G2914">
        <f>'Lay Out'!E2914</f>
        <v>0</v>
      </c>
      <c r="H2914" s="16" t="str">
        <f ca="1">IF('Lay Out'!A2914&gt;3,CONCATENATE('Lay Out'!A2914,RANDBETWEEN(1,99999)),(""))</f>
        <v/>
      </c>
      <c r="I2914" s="16" t="str">
        <f>IF('Lay Out'!A2914&gt;1,'Lay Out'!B2914,"")</f>
        <v/>
      </c>
      <c r="J2914" s="16" t="str">
        <f t="shared" si="271"/>
        <v/>
      </c>
      <c r="K2914" s="16" t="str">
        <f t="shared" si="272"/>
        <v/>
      </c>
      <c r="L2914" s="16" t="str" cm="1">
        <f t="array" ref="L2914">IF(E2914="","",_xlfn.IFS(E2914=18,40,E2914=16,3,E2914=10,10))</f>
        <v/>
      </c>
      <c r="M2914" s="22" t="str">
        <f>IF(E2914=18,'Lay Out'!D2914,IF(E2914=10,'Lay Out'!D2914,IF(E2914=16,'Lay Out'!D2914,"")))</f>
        <v/>
      </c>
      <c r="N2914" s="16" t="str">
        <f>IF(K2914=1,'Lay Out'!G2914,"")</f>
        <v/>
      </c>
      <c r="O2914" s="23" t="str">
        <f>IF(K2914=1,'Lay Out'!$J$25,"")</f>
        <v/>
      </c>
      <c r="P2914">
        <f t="shared" si="273"/>
        <v>90646</v>
      </c>
      <c r="Q2914" s="16" t="str">
        <f>IF(K2914=1,'Lay Out'!F2914,"")</f>
        <v/>
      </c>
    </row>
    <row r="2915" spans="1:17" ht="14.4">
      <c r="A2915" t="str">
        <f>IF(C2915="no",_xlfn.XLOOKUP(D2915,'BASE BANCOS'!B:B,'BASE BANCOS'!C:C,"",0,1),IF(C2915&gt;2,_xlfn.XLOOKUP(D2915,'BASE BANCOS'!A:A,'BASE BANCOS'!C:C,"",0,1),""))</f>
        <v/>
      </c>
      <c r="B2915" s="16" t="str">
        <f>_xlfn.XLOOKUP(A2915,'BASE BANCOS'!C:C,'BASE BANCOS'!B:B,"",0,1)</f>
        <v/>
      </c>
      <c r="C2915" t="str">
        <f t="shared" si="275"/>
        <v/>
      </c>
      <c r="D2915" s="16">
        <f t="shared" si="274"/>
        <v>0</v>
      </c>
      <c r="E2915" t="str">
        <f t="shared" si="270"/>
        <v/>
      </c>
      <c r="F2915" s="21" t="str">
        <f>IF('Lay Out'!A2915&gt;1,'Lay Out'!C2915,"")</f>
        <v/>
      </c>
      <c r="G2915">
        <f>'Lay Out'!E2915</f>
        <v>0</v>
      </c>
      <c r="H2915" s="16" t="str">
        <f ca="1">IF('Lay Out'!A2915&gt;3,CONCATENATE('Lay Out'!A2915,RANDBETWEEN(1,99999)),(""))</f>
        <v/>
      </c>
      <c r="I2915" s="16" t="str">
        <f>IF('Lay Out'!A2915&gt;1,'Lay Out'!B2915,"")</f>
        <v/>
      </c>
      <c r="J2915" s="16" t="str">
        <f t="shared" si="271"/>
        <v/>
      </c>
      <c r="K2915" s="16" t="str">
        <f t="shared" si="272"/>
        <v/>
      </c>
      <c r="L2915" s="16" t="str" cm="1">
        <f t="array" ref="L2915">IF(E2915="","",_xlfn.IFS(E2915=18,40,E2915=16,3,E2915=10,10))</f>
        <v/>
      </c>
      <c r="M2915" s="22" t="str">
        <f>IF(E2915=18,'Lay Out'!D2915,IF(E2915=10,'Lay Out'!D2915,IF(E2915=16,'Lay Out'!D2915,"")))</f>
        <v/>
      </c>
      <c r="N2915" s="16" t="str">
        <f>IF(K2915=1,'Lay Out'!G2915,"")</f>
        <v/>
      </c>
      <c r="O2915" s="23" t="str">
        <f>IF(K2915=1,'Lay Out'!$J$25,"")</f>
        <v/>
      </c>
      <c r="P2915">
        <f t="shared" si="273"/>
        <v>90646</v>
      </c>
      <c r="Q2915" s="16" t="str">
        <f>IF(K2915=1,'Lay Out'!F2915,"")</f>
        <v/>
      </c>
    </row>
    <row r="2916" spans="1:17" ht="14.4">
      <c r="A2916" t="str">
        <f>IF(C2916="no",_xlfn.XLOOKUP(D2916,'BASE BANCOS'!B:B,'BASE BANCOS'!C:C,"",0,1),IF(C2916&gt;2,_xlfn.XLOOKUP(D2916,'BASE BANCOS'!A:A,'BASE BANCOS'!C:C,"",0,1),""))</f>
        <v/>
      </c>
      <c r="B2916" s="16" t="str">
        <f>_xlfn.XLOOKUP(A2916,'BASE BANCOS'!C:C,'BASE BANCOS'!B:B,"",0,1)</f>
        <v/>
      </c>
      <c r="C2916" t="str">
        <f t="shared" si="275"/>
        <v/>
      </c>
      <c r="D2916" s="16">
        <f t="shared" si="274"/>
        <v>0</v>
      </c>
      <c r="E2916" t="str">
        <f t="shared" si="270"/>
        <v/>
      </c>
      <c r="F2916" s="21" t="str">
        <f>IF('Lay Out'!A2916&gt;1,'Lay Out'!C2916,"")</f>
        <v/>
      </c>
      <c r="G2916">
        <f>'Lay Out'!E2916</f>
        <v>0</v>
      </c>
      <c r="H2916" s="16" t="str">
        <f ca="1">IF('Lay Out'!A2916&gt;3,CONCATENATE('Lay Out'!A2916,RANDBETWEEN(1,99999)),(""))</f>
        <v/>
      </c>
      <c r="I2916" s="16" t="str">
        <f>IF('Lay Out'!A2916&gt;1,'Lay Out'!B2916,"")</f>
        <v/>
      </c>
      <c r="J2916" s="16" t="str">
        <f t="shared" si="271"/>
        <v/>
      </c>
      <c r="K2916" s="16" t="str">
        <f t="shared" si="272"/>
        <v/>
      </c>
      <c r="L2916" s="16" t="str" cm="1">
        <f t="array" ref="L2916">IF(E2916="","",_xlfn.IFS(E2916=18,40,E2916=16,3,E2916=10,10))</f>
        <v/>
      </c>
      <c r="M2916" s="22" t="str">
        <f>IF(E2916=18,'Lay Out'!D2916,IF(E2916=10,'Lay Out'!D2916,IF(E2916=16,'Lay Out'!D2916,"")))</f>
        <v/>
      </c>
      <c r="N2916" s="16" t="str">
        <f>IF(K2916=1,'Lay Out'!G2916,"")</f>
        <v/>
      </c>
      <c r="O2916" s="23" t="str">
        <f>IF(K2916=1,'Lay Out'!$J$25,"")</f>
        <v/>
      </c>
      <c r="P2916">
        <f t="shared" si="273"/>
        <v>90646</v>
      </c>
      <c r="Q2916" s="16" t="str">
        <f>IF(K2916=1,'Lay Out'!F2916,"")</f>
        <v/>
      </c>
    </row>
    <row r="2917" spans="1:17" ht="14.4">
      <c r="A2917" t="str">
        <f>IF(C2917="no",_xlfn.XLOOKUP(D2917,'BASE BANCOS'!B:B,'BASE BANCOS'!C:C,"",0,1),IF(C2917&gt;2,_xlfn.XLOOKUP(D2917,'BASE BANCOS'!A:A,'BASE BANCOS'!C:C,"",0,1),""))</f>
        <v/>
      </c>
      <c r="B2917" s="16" t="str">
        <f>_xlfn.XLOOKUP(A2917,'BASE BANCOS'!C:C,'BASE BANCOS'!B:B,"",0,1)</f>
        <v/>
      </c>
      <c r="C2917" t="str">
        <f t="shared" si="275"/>
        <v/>
      </c>
      <c r="D2917" s="16">
        <f t="shared" si="274"/>
        <v>0</v>
      </c>
      <c r="E2917" t="str">
        <f t="shared" si="270"/>
        <v/>
      </c>
      <c r="F2917" s="21" t="str">
        <f>IF('Lay Out'!A2917&gt;1,'Lay Out'!C2917,"")</f>
        <v/>
      </c>
      <c r="G2917">
        <f>'Lay Out'!E2917</f>
        <v>0</v>
      </c>
      <c r="H2917" s="16" t="str">
        <f ca="1">IF('Lay Out'!A2917&gt;3,CONCATENATE('Lay Out'!A2917,RANDBETWEEN(1,99999)),(""))</f>
        <v/>
      </c>
      <c r="I2917" s="16" t="str">
        <f>IF('Lay Out'!A2917&gt;1,'Lay Out'!B2917,"")</f>
        <v/>
      </c>
      <c r="J2917" s="16" t="str">
        <f t="shared" si="271"/>
        <v/>
      </c>
      <c r="K2917" s="16" t="str">
        <f t="shared" si="272"/>
        <v/>
      </c>
      <c r="L2917" s="16" t="str" cm="1">
        <f t="array" ref="L2917">IF(E2917="","",_xlfn.IFS(E2917=18,40,E2917=16,3,E2917=10,10))</f>
        <v/>
      </c>
      <c r="M2917" s="22" t="str">
        <f>IF(E2917=18,'Lay Out'!D2917,IF(E2917=10,'Lay Out'!D2917,IF(E2917=16,'Lay Out'!D2917,"")))</f>
        <v/>
      </c>
      <c r="N2917" s="16" t="str">
        <f>IF(K2917=1,'Lay Out'!G2917,"")</f>
        <v/>
      </c>
      <c r="O2917" s="23" t="str">
        <f>IF(K2917=1,'Lay Out'!$J$25,"")</f>
        <v/>
      </c>
      <c r="P2917">
        <f t="shared" si="273"/>
        <v>90646</v>
      </c>
      <c r="Q2917" s="16" t="str">
        <f>IF(K2917=1,'Lay Out'!F2917,"")</f>
        <v/>
      </c>
    </row>
    <row r="2918" spans="1:17" ht="14.4">
      <c r="A2918" t="str">
        <f>IF(C2918="no",_xlfn.XLOOKUP(D2918,'BASE BANCOS'!B:B,'BASE BANCOS'!C:C,"",0,1),IF(C2918&gt;2,_xlfn.XLOOKUP(D2918,'BASE BANCOS'!A:A,'BASE BANCOS'!C:C,"",0,1),""))</f>
        <v/>
      </c>
      <c r="B2918" s="16" t="str">
        <f>_xlfn.XLOOKUP(A2918,'BASE BANCOS'!C:C,'BASE BANCOS'!B:B,"",0,1)</f>
        <v/>
      </c>
      <c r="C2918" t="str">
        <f t="shared" si="275"/>
        <v/>
      </c>
      <c r="D2918" s="16">
        <f t="shared" si="274"/>
        <v>0</v>
      </c>
      <c r="E2918" t="str">
        <f t="shared" si="270"/>
        <v/>
      </c>
      <c r="F2918" s="21" t="str">
        <f>IF('Lay Out'!A2918&gt;1,'Lay Out'!C2918,"")</f>
        <v/>
      </c>
      <c r="G2918">
        <f>'Lay Out'!E2918</f>
        <v>0</v>
      </c>
      <c r="H2918" s="16" t="str">
        <f ca="1">IF('Lay Out'!A2918&gt;3,CONCATENATE('Lay Out'!A2918,RANDBETWEEN(1,99999)),(""))</f>
        <v/>
      </c>
      <c r="I2918" s="16" t="str">
        <f>IF('Lay Out'!A2918&gt;1,'Lay Out'!B2918,"")</f>
        <v/>
      </c>
      <c r="J2918" s="16" t="str">
        <f t="shared" si="271"/>
        <v/>
      </c>
      <c r="K2918" s="16" t="str">
        <f t="shared" si="272"/>
        <v/>
      </c>
      <c r="L2918" s="16" t="str" cm="1">
        <f t="array" ref="L2918">IF(E2918="","",_xlfn.IFS(E2918=18,40,E2918=16,3,E2918=10,10))</f>
        <v/>
      </c>
      <c r="M2918" s="22" t="str">
        <f>IF(E2918=18,'Lay Out'!D2918,IF(E2918=10,'Lay Out'!D2918,IF(E2918=16,'Lay Out'!D2918,"")))</f>
        <v/>
      </c>
      <c r="N2918" s="16" t="str">
        <f>IF(K2918=1,'Lay Out'!G2918,"")</f>
        <v/>
      </c>
      <c r="O2918" s="23" t="str">
        <f>IF(K2918=1,'Lay Out'!$J$25,"")</f>
        <v/>
      </c>
      <c r="P2918">
        <f t="shared" si="273"/>
        <v>90646</v>
      </c>
      <c r="Q2918" s="16" t="str">
        <f>IF(K2918=1,'Lay Out'!F2918,"")</f>
        <v/>
      </c>
    </row>
    <row r="2919" spans="1:17" ht="14.4">
      <c r="A2919" t="str">
        <f>IF(C2919="no",_xlfn.XLOOKUP(D2919,'BASE BANCOS'!B:B,'BASE BANCOS'!C:C,"",0,1),IF(C2919&gt;2,_xlfn.XLOOKUP(D2919,'BASE BANCOS'!A:A,'BASE BANCOS'!C:C,"",0,1),""))</f>
        <v/>
      </c>
      <c r="B2919" s="16" t="str">
        <f>_xlfn.XLOOKUP(A2919,'BASE BANCOS'!C:C,'BASE BANCOS'!B:B,"",0,1)</f>
        <v/>
      </c>
      <c r="C2919" t="str">
        <f t="shared" si="275"/>
        <v/>
      </c>
      <c r="D2919" s="16">
        <f t="shared" si="274"/>
        <v>0</v>
      </c>
      <c r="E2919" t="str">
        <f t="shared" si="270"/>
        <v/>
      </c>
      <c r="F2919" s="21" t="str">
        <f>IF('Lay Out'!A2919&gt;1,'Lay Out'!C2919,"")</f>
        <v/>
      </c>
      <c r="G2919">
        <f>'Lay Out'!E2919</f>
        <v>0</v>
      </c>
      <c r="H2919" s="16" t="str">
        <f ca="1">IF('Lay Out'!A2919&gt;3,CONCATENATE('Lay Out'!A2919,RANDBETWEEN(1,99999)),(""))</f>
        <v/>
      </c>
      <c r="I2919" s="16" t="str">
        <f>IF('Lay Out'!A2919&gt;1,'Lay Out'!B2919,"")</f>
        <v/>
      </c>
      <c r="J2919" s="16" t="str">
        <f t="shared" si="271"/>
        <v/>
      </c>
      <c r="K2919" s="16" t="str">
        <f t="shared" si="272"/>
        <v/>
      </c>
      <c r="L2919" s="16" t="str" cm="1">
        <f t="array" ref="L2919">IF(E2919="","",_xlfn.IFS(E2919=18,40,E2919=16,3,E2919=10,10))</f>
        <v/>
      </c>
      <c r="M2919" s="22" t="str">
        <f>IF(E2919=18,'Lay Out'!D2919,IF(E2919=10,'Lay Out'!D2919,IF(E2919=16,'Lay Out'!D2919,"")))</f>
        <v/>
      </c>
      <c r="N2919" s="16" t="str">
        <f>IF(K2919=1,'Lay Out'!G2919,"")</f>
        <v/>
      </c>
      <c r="O2919" s="23" t="str">
        <f>IF(K2919=1,'Lay Out'!$J$25,"")</f>
        <v/>
      </c>
      <c r="P2919">
        <f t="shared" si="273"/>
        <v>90646</v>
      </c>
      <c r="Q2919" s="16" t="str">
        <f>IF(K2919=1,'Lay Out'!F2919,"")</f>
        <v/>
      </c>
    </row>
    <row r="2920" spans="1:17" ht="14.4">
      <c r="A2920" t="str">
        <f>IF(C2920="no",_xlfn.XLOOKUP(D2920,'BASE BANCOS'!B:B,'BASE BANCOS'!C:C,"",0,1),IF(C2920&gt;2,_xlfn.XLOOKUP(D2920,'BASE BANCOS'!A:A,'BASE BANCOS'!C:C,"",0,1),""))</f>
        <v/>
      </c>
      <c r="B2920" s="16" t="str">
        <f>_xlfn.XLOOKUP(A2920,'BASE BANCOS'!C:C,'BASE BANCOS'!B:B,"",0,1)</f>
        <v/>
      </c>
      <c r="C2920" t="str">
        <f t="shared" si="275"/>
        <v/>
      </c>
      <c r="D2920" s="16">
        <f t="shared" si="274"/>
        <v>0</v>
      </c>
      <c r="E2920" t="str">
        <f t="shared" si="270"/>
        <v/>
      </c>
      <c r="F2920" s="21" t="str">
        <f>IF('Lay Out'!A2920&gt;1,'Lay Out'!C2920,"")</f>
        <v/>
      </c>
      <c r="G2920">
        <f>'Lay Out'!E2920</f>
        <v>0</v>
      </c>
      <c r="H2920" s="16" t="str">
        <f ca="1">IF('Lay Out'!A2920&gt;3,CONCATENATE('Lay Out'!A2920,RANDBETWEEN(1,99999)),(""))</f>
        <v/>
      </c>
      <c r="I2920" s="16" t="str">
        <f>IF('Lay Out'!A2920&gt;1,'Lay Out'!B2920,"")</f>
        <v/>
      </c>
      <c r="J2920" s="16" t="str">
        <f t="shared" si="271"/>
        <v/>
      </c>
      <c r="K2920" s="16" t="str">
        <f t="shared" si="272"/>
        <v/>
      </c>
      <c r="L2920" s="16" t="str" cm="1">
        <f t="array" ref="L2920">IF(E2920="","",_xlfn.IFS(E2920=18,40,E2920=16,3,E2920=10,10))</f>
        <v/>
      </c>
      <c r="M2920" s="22" t="str">
        <f>IF(E2920=18,'Lay Out'!D2920,IF(E2920=10,'Lay Out'!D2920,IF(E2920=16,'Lay Out'!D2920,"")))</f>
        <v/>
      </c>
      <c r="N2920" s="16" t="str">
        <f>IF(K2920=1,'Lay Out'!G2920,"")</f>
        <v/>
      </c>
      <c r="O2920" s="23" t="str">
        <f>IF(K2920=1,'Lay Out'!$J$25,"")</f>
        <v/>
      </c>
      <c r="P2920">
        <f t="shared" si="273"/>
        <v>90646</v>
      </c>
      <c r="Q2920" s="16" t="str">
        <f>IF(K2920=1,'Lay Out'!F2920,"")</f>
        <v/>
      </c>
    </row>
    <row r="2921" spans="1:17" ht="14.4">
      <c r="A2921" t="str">
        <f>IF(C2921="no",_xlfn.XLOOKUP(D2921,'BASE BANCOS'!B:B,'BASE BANCOS'!C:C,"",0,1),IF(C2921&gt;2,_xlfn.XLOOKUP(D2921,'BASE BANCOS'!A:A,'BASE BANCOS'!C:C,"",0,1),""))</f>
        <v/>
      </c>
      <c r="B2921" s="16" t="str">
        <f>_xlfn.XLOOKUP(A2921,'BASE BANCOS'!C:C,'BASE BANCOS'!B:B,"",0,1)</f>
        <v/>
      </c>
      <c r="C2921" t="str">
        <f t="shared" si="275"/>
        <v/>
      </c>
      <c r="D2921" s="16">
        <f t="shared" si="274"/>
        <v>0</v>
      </c>
      <c r="E2921" t="str">
        <f t="shared" si="270"/>
        <v/>
      </c>
      <c r="F2921" s="21" t="str">
        <f>IF('Lay Out'!A2921&gt;1,'Lay Out'!C2921,"")</f>
        <v/>
      </c>
      <c r="G2921">
        <f>'Lay Out'!E2921</f>
        <v>0</v>
      </c>
      <c r="H2921" s="16" t="str">
        <f ca="1">IF('Lay Out'!A2921&gt;3,CONCATENATE('Lay Out'!A2921,RANDBETWEEN(1,99999)),(""))</f>
        <v/>
      </c>
      <c r="I2921" s="16" t="str">
        <f>IF('Lay Out'!A2921&gt;1,'Lay Out'!B2921,"")</f>
        <v/>
      </c>
      <c r="J2921" s="16" t="str">
        <f t="shared" si="271"/>
        <v/>
      </c>
      <c r="K2921" s="16" t="str">
        <f t="shared" si="272"/>
        <v/>
      </c>
      <c r="L2921" s="16" t="str" cm="1">
        <f t="array" ref="L2921">IF(E2921="","",_xlfn.IFS(E2921=18,40,E2921=16,3,E2921=10,10))</f>
        <v/>
      </c>
      <c r="M2921" s="22" t="str">
        <f>IF(E2921=18,'Lay Out'!D2921,IF(E2921=10,'Lay Out'!D2921,IF(E2921=16,'Lay Out'!D2921,"")))</f>
        <v/>
      </c>
      <c r="N2921" s="16" t="str">
        <f>IF(K2921=1,'Lay Out'!G2921,"")</f>
        <v/>
      </c>
      <c r="O2921" s="23" t="str">
        <f>IF(K2921=1,'Lay Out'!$J$25,"")</f>
        <v/>
      </c>
      <c r="P2921">
        <f t="shared" si="273"/>
        <v>90646</v>
      </c>
      <c r="Q2921" s="16" t="str">
        <f>IF(K2921=1,'Lay Out'!F2921,"")</f>
        <v/>
      </c>
    </row>
    <row r="2922" spans="1:17" ht="14.4">
      <c r="A2922" t="str">
        <f>IF(C2922="no",_xlfn.XLOOKUP(D2922,'BASE BANCOS'!B:B,'BASE BANCOS'!C:C,"",0,1),IF(C2922&gt;2,_xlfn.XLOOKUP(D2922,'BASE BANCOS'!A:A,'BASE BANCOS'!C:C,"",0,1),""))</f>
        <v/>
      </c>
      <c r="B2922" s="16" t="str">
        <f>_xlfn.XLOOKUP(A2922,'BASE BANCOS'!C:C,'BASE BANCOS'!B:B,"",0,1)</f>
        <v/>
      </c>
      <c r="C2922" t="str">
        <f t="shared" si="275"/>
        <v/>
      </c>
      <c r="D2922" s="16">
        <f t="shared" si="274"/>
        <v>0</v>
      </c>
      <c r="E2922" t="str">
        <f t="shared" si="270"/>
        <v/>
      </c>
      <c r="F2922" s="21" t="str">
        <f>IF('Lay Out'!A2922&gt;1,'Lay Out'!C2922,"")</f>
        <v/>
      </c>
      <c r="G2922">
        <f>'Lay Out'!E2922</f>
        <v>0</v>
      </c>
      <c r="H2922" s="16" t="str">
        <f ca="1">IF('Lay Out'!A2922&gt;3,CONCATENATE('Lay Out'!A2922,RANDBETWEEN(1,99999)),(""))</f>
        <v/>
      </c>
      <c r="I2922" s="16" t="str">
        <f>IF('Lay Out'!A2922&gt;1,'Lay Out'!B2922,"")</f>
        <v/>
      </c>
      <c r="J2922" s="16" t="str">
        <f t="shared" si="271"/>
        <v/>
      </c>
      <c r="K2922" s="16" t="str">
        <f t="shared" si="272"/>
        <v/>
      </c>
      <c r="L2922" s="16" t="str" cm="1">
        <f t="array" ref="L2922">IF(E2922="","",_xlfn.IFS(E2922=18,40,E2922=16,3,E2922=10,10))</f>
        <v/>
      </c>
      <c r="M2922" s="22" t="str">
        <f>IF(E2922=18,'Lay Out'!D2922,IF(E2922=10,'Lay Out'!D2922,IF(E2922=16,'Lay Out'!D2922,"")))</f>
        <v/>
      </c>
      <c r="N2922" s="16" t="str">
        <f>IF(K2922=1,'Lay Out'!G2922,"")</f>
        <v/>
      </c>
      <c r="O2922" s="23" t="str">
        <f>IF(K2922=1,'Lay Out'!$J$25,"")</f>
        <v/>
      </c>
      <c r="P2922">
        <f t="shared" si="273"/>
        <v>90646</v>
      </c>
      <c r="Q2922" s="16" t="str">
        <f>IF(K2922=1,'Lay Out'!F2922,"")</f>
        <v/>
      </c>
    </row>
    <row r="2923" spans="1:17" ht="14.4">
      <c r="A2923" t="str">
        <f>IF(C2923="no",_xlfn.XLOOKUP(D2923,'BASE BANCOS'!B:B,'BASE BANCOS'!C:C,"",0,1),IF(C2923&gt;2,_xlfn.XLOOKUP(D2923,'BASE BANCOS'!A:A,'BASE BANCOS'!C:C,"",0,1),""))</f>
        <v/>
      </c>
      <c r="B2923" s="16" t="str">
        <f>_xlfn.XLOOKUP(A2923,'BASE BANCOS'!C:C,'BASE BANCOS'!B:B,"",0,1)</f>
        <v/>
      </c>
      <c r="C2923" t="str">
        <f t="shared" si="275"/>
        <v/>
      </c>
      <c r="D2923" s="16">
        <f t="shared" si="274"/>
        <v>0</v>
      </c>
      <c r="E2923" t="str">
        <f t="shared" si="270"/>
        <v/>
      </c>
      <c r="F2923" s="21" t="str">
        <f>IF('Lay Out'!A2923&gt;1,'Lay Out'!C2923,"")</f>
        <v/>
      </c>
      <c r="G2923">
        <f>'Lay Out'!E2923</f>
        <v>0</v>
      </c>
      <c r="H2923" s="16" t="str">
        <f ca="1">IF('Lay Out'!A2923&gt;3,CONCATENATE('Lay Out'!A2923,RANDBETWEEN(1,99999)),(""))</f>
        <v/>
      </c>
      <c r="I2923" s="16" t="str">
        <f>IF('Lay Out'!A2923&gt;1,'Lay Out'!B2923,"")</f>
        <v/>
      </c>
      <c r="J2923" s="16" t="str">
        <f t="shared" si="271"/>
        <v/>
      </c>
      <c r="K2923" s="16" t="str">
        <f t="shared" si="272"/>
        <v/>
      </c>
      <c r="L2923" s="16" t="str" cm="1">
        <f t="array" ref="L2923">IF(E2923="","",_xlfn.IFS(E2923=18,40,E2923=16,3,E2923=10,10))</f>
        <v/>
      </c>
      <c r="M2923" s="22" t="str">
        <f>IF(E2923=18,'Lay Out'!D2923,IF(E2923=10,'Lay Out'!D2923,IF(E2923=16,'Lay Out'!D2923,"")))</f>
        <v/>
      </c>
      <c r="N2923" s="16" t="str">
        <f>IF(K2923=1,'Lay Out'!G2923,"")</f>
        <v/>
      </c>
      <c r="O2923" s="23" t="str">
        <f>IF(K2923=1,'Lay Out'!$J$25,"")</f>
        <v/>
      </c>
      <c r="P2923">
        <f t="shared" si="273"/>
        <v>90646</v>
      </c>
      <c r="Q2923" s="16" t="str">
        <f>IF(K2923=1,'Lay Out'!F2923,"")</f>
        <v/>
      </c>
    </row>
    <row r="2924" spans="1:17" ht="14.4">
      <c r="A2924" t="str">
        <f>IF(C2924="no",_xlfn.XLOOKUP(D2924,'BASE BANCOS'!B:B,'BASE BANCOS'!C:C,"",0,1),IF(C2924&gt;2,_xlfn.XLOOKUP(D2924,'BASE BANCOS'!A:A,'BASE BANCOS'!C:C,"",0,1),""))</f>
        <v/>
      </c>
      <c r="B2924" s="16" t="str">
        <f>_xlfn.XLOOKUP(A2924,'BASE BANCOS'!C:C,'BASE BANCOS'!B:B,"",0,1)</f>
        <v/>
      </c>
      <c r="C2924" t="str">
        <f t="shared" si="275"/>
        <v/>
      </c>
      <c r="D2924" s="16">
        <f t="shared" si="274"/>
        <v>0</v>
      </c>
      <c r="E2924" t="str">
        <f t="shared" si="270"/>
        <v/>
      </c>
      <c r="F2924" s="21" t="str">
        <f>IF('Lay Out'!A2924&gt;1,'Lay Out'!C2924,"")</f>
        <v/>
      </c>
      <c r="G2924">
        <f>'Lay Out'!E2924</f>
        <v>0</v>
      </c>
      <c r="H2924" s="16" t="str">
        <f ca="1">IF('Lay Out'!A2924&gt;3,CONCATENATE('Lay Out'!A2924,RANDBETWEEN(1,99999)),(""))</f>
        <v/>
      </c>
      <c r="I2924" s="16" t="str">
        <f>IF('Lay Out'!A2924&gt;1,'Lay Out'!B2924,"")</f>
        <v/>
      </c>
      <c r="J2924" s="16" t="str">
        <f t="shared" si="271"/>
        <v/>
      </c>
      <c r="K2924" s="16" t="str">
        <f t="shared" si="272"/>
        <v/>
      </c>
      <c r="L2924" s="16" t="str" cm="1">
        <f t="array" ref="L2924">IF(E2924="","",_xlfn.IFS(E2924=18,40,E2924=16,3,E2924=10,10))</f>
        <v/>
      </c>
      <c r="M2924" s="22" t="str">
        <f>IF(E2924=18,'Lay Out'!D2924,IF(E2924=10,'Lay Out'!D2924,IF(E2924=16,'Lay Out'!D2924,"")))</f>
        <v/>
      </c>
      <c r="N2924" s="16" t="str">
        <f>IF(K2924=1,'Lay Out'!G2924,"")</f>
        <v/>
      </c>
      <c r="O2924" s="23" t="str">
        <f>IF(K2924=1,'Lay Out'!$J$25,"")</f>
        <v/>
      </c>
      <c r="P2924">
        <f t="shared" si="273"/>
        <v>90646</v>
      </c>
      <c r="Q2924" s="16" t="str">
        <f>IF(K2924=1,'Lay Out'!F2924,"")</f>
        <v/>
      </c>
    </row>
    <row r="2925" spans="1:17" ht="14.4">
      <c r="A2925" t="str">
        <f>IF(C2925="no",_xlfn.XLOOKUP(D2925,'BASE BANCOS'!B:B,'BASE BANCOS'!C:C,"",0,1),IF(C2925&gt;2,_xlfn.XLOOKUP(D2925,'BASE BANCOS'!A:A,'BASE BANCOS'!C:C,"",0,1),""))</f>
        <v/>
      </c>
      <c r="B2925" s="16" t="str">
        <f>_xlfn.XLOOKUP(A2925,'BASE BANCOS'!C:C,'BASE BANCOS'!B:B,"",0,1)</f>
        <v/>
      </c>
      <c r="C2925" t="str">
        <f t="shared" si="275"/>
        <v/>
      </c>
      <c r="D2925" s="16">
        <f t="shared" si="274"/>
        <v>0</v>
      </c>
      <c r="E2925" t="str">
        <f t="shared" si="270"/>
        <v/>
      </c>
      <c r="F2925" s="21" t="str">
        <f>IF('Lay Out'!A2925&gt;1,'Lay Out'!C2925,"")</f>
        <v/>
      </c>
      <c r="G2925">
        <f>'Lay Out'!E2925</f>
        <v>0</v>
      </c>
      <c r="H2925" s="16" t="str">
        <f ca="1">IF('Lay Out'!A2925&gt;3,CONCATENATE('Lay Out'!A2925,RANDBETWEEN(1,99999)),(""))</f>
        <v/>
      </c>
      <c r="I2925" s="16" t="str">
        <f>IF('Lay Out'!A2925&gt;1,'Lay Out'!B2925,"")</f>
        <v/>
      </c>
      <c r="J2925" s="16" t="str">
        <f t="shared" si="271"/>
        <v/>
      </c>
      <c r="K2925" s="16" t="str">
        <f t="shared" si="272"/>
        <v/>
      </c>
      <c r="L2925" s="16" t="str" cm="1">
        <f t="array" ref="L2925">IF(E2925="","",_xlfn.IFS(E2925=18,40,E2925=16,3,E2925=10,10))</f>
        <v/>
      </c>
      <c r="M2925" s="22" t="str">
        <f>IF(E2925=18,'Lay Out'!D2925,IF(E2925=10,'Lay Out'!D2925,IF(E2925=16,'Lay Out'!D2925,"")))</f>
        <v/>
      </c>
      <c r="N2925" s="16" t="str">
        <f>IF(K2925=1,'Lay Out'!G2925,"")</f>
        <v/>
      </c>
      <c r="O2925" s="23" t="str">
        <f>IF(K2925=1,'Lay Out'!$J$25,"")</f>
        <v/>
      </c>
      <c r="P2925">
        <f t="shared" si="273"/>
        <v>90646</v>
      </c>
      <c r="Q2925" s="16" t="str">
        <f>IF(K2925=1,'Lay Out'!F2925,"")</f>
        <v/>
      </c>
    </row>
    <row r="2926" spans="1:17" ht="14.4">
      <c r="A2926" t="str">
        <f>IF(C2926="no",_xlfn.XLOOKUP(D2926,'BASE BANCOS'!B:B,'BASE BANCOS'!C:C,"",0,1),IF(C2926&gt;2,_xlfn.XLOOKUP(D2926,'BASE BANCOS'!A:A,'BASE BANCOS'!C:C,"",0,1),""))</f>
        <v/>
      </c>
      <c r="B2926" s="16" t="str">
        <f>_xlfn.XLOOKUP(A2926,'BASE BANCOS'!C:C,'BASE BANCOS'!B:B,"",0,1)</f>
        <v/>
      </c>
      <c r="C2926" t="str">
        <f t="shared" si="275"/>
        <v/>
      </c>
      <c r="D2926" s="16">
        <f t="shared" si="274"/>
        <v>0</v>
      </c>
      <c r="E2926" t="str">
        <f t="shared" si="270"/>
        <v/>
      </c>
      <c r="F2926" s="21" t="str">
        <f>IF('Lay Out'!A2926&gt;1,'Lay Out'!C2926,"")</f>
        <v/>
      </c>
      <c r="G2926">
        <f>'Lay Out'!E2926</f>
        <v>0</v>
      </c>
      <c r="H2926" s="16" t="str">
        <f ca="1">IF('Lay Out'!A2926&gt;3,CONCATENATE('Lay Out'!A2926,RANDBETWEEN(1,99999)),(""))</f>
        <v/>
      </c>
      <c r="I2926" s="16" t="str">
        <f>IF('Lay Out'!A2926&gt;1,'Lay Out'!B2926,"")</f>
        <v/>
      </c>
      <c r="J2926" s="16" t="str">
        <f t="shared" si="271"/>
        <v/>
      </c>
      <c r="K2926" s="16" t="str">
        <f t="shared" si="272"/>
        <v/>
      </c>
      <c r="L2926" s="16" t="str" cm="1">
        <f t="array" ref="L2926">IF(E2926="","",_xlfn.IFS(E2926=18,40,E2926=16,3,E2926=10,10))</f>
        <v/>
      </c>
      <c r="M2926" s="22" t="str">
        <f>IF(E2926=18,'Lay Out'!D2926,IF(E2926=10,'Lay Out'!D2926,IF(E2926=16,'Lay Out'!D2926,"")))</f>
        <v/>
      </c>
      <c r="N2926" s="16" t="str">
        <f>IF(K2926=1,'Lay Out'!G2926,"")</f>
        <v/>
      </c>
      <c r="O2926" s="23" t="str">
        <f>IF(K2926=1,'Lay Out'!$J$25,"")</f>
        <v/>
      </c>
      <c r="P2926">
        <f t="shared" si="273"/>
        <v>90646</v>
      </c>
      <c r="Q2926" s="16" t="str">
        <f>IF(K2926=1,'Lay Out'!F2926,"")</f>
        <v/>
      </c>
    </row>
    <row r="2927" spans="1:17" ht="14.4">
      <c r="A2927" t="str">
        <f>IF(C2927="no",_xlfn.XLOOKUP(D2927,'BASE BANCOS'!B:B,'BASE BANCOS'!C:C,"",0,1),IF(C2927&gt;2,_xlfn.XLOOKUP(D2927,'BASE BANCOS'!A:A,'BASE BANCOS'!C:C,"",0,1),""))</f>
        <v/>
      </c>
      <c r="B2927" s="16" t="str">
        <f>_xlfn.XLOOKUP(A2927,'BASE BANCOS'!C:C,'BASE BANCOS'!B:B,"",0,1)</f>
        <v/>
      </c>
      <c r="C2927" t="str">
        <f t="shared" si="275"/>
        <v/>
      </c>
      <c r="D2927" s="16">
        <f t="shared" si="274"/>
        <v>0</v>
      </c>
      <c r="E2927" t="str">
        <f t="shared" si="270"/>
        <v/>
      </c>
      <c r="F2927" s="21" t="str">
        <f>IF('Lay Out'!A2927&gt;1,'Lay Out'!C2927,"")</f>
        <v/>
      </c>
      <c r="G2927">
        <f>'Lay Out'!E2927</f>
        <v>0</v>
      </c>
      <c r="H2927" s="16" t="str">
        <f ca="1">IF('Lay Out'!A2927&gt;3,CONCATENATE('Lay Out'!A2927,RANDBETWEEN(1,99999)),(""))</f>
        <v/>
      </c>
      <c r="I2927" s="16" t="str">
        <f>IF('Lay Out'!A2927&gt;1,'Lay Out'!B2927,"")</f>
        <v/>
      </c>
      <c r="J2927" s="16" t="str">
        <f t="shared" si="271"/>
        <v/>
      </c>
      <c r="K2927" s="16" t="str">
        <f t="shared" si="272"/>
        <v/>
      </c>
      <c r="L2927" s="16" t="str" cm="1">
        <f t="array" ref="L2927">IF(E2927="","",_xlfn.IFS(E2927=18,40,E2927=16,3,E2927=10,10))</f>
        <v/>
      </c>
      <c r="M2927" s="22" t="str">
        <f>IF(E2927=18,'Lay Out'!D2927,IF(E2927=10,'Lay Out'!D2927,IF(E2927=16,'Lay Out'!D2927,"")))</f>
        <v/>
      </c>
      <c r="N2927" s="16" t="str">
        <f>IF(K2927=1,'Lay Out'!G2927,"")</f>
        <v/>
      </c>
      <c r="O2927" s="23" t="str">
        <f>IF(K2927=1,'Lay Out'!$J$25,"")</f>
        <v/>
      </c>
      <c r="P2927">
        <f t="shared" si="273"/>
        <v>90646</v>
      </c>
      <c r="Q2927" s="16" t="str">
        <f>IF(K2927=1,'Lay Out'!F2927,"")</f>
        <v/>
      </c>
    </row>
    <row r="2928" spans="1:17" ht="14.4">
      <c r="A2928" t="str">
        <f>IF(C2928="no",_xlfn.XLOOKUP(D2928,'BASE BANCOS'!B:B,'BASE BANCOS'!C:C,"",0,1),IF(C2928&gt;2,_xlfn.XLOOKUP(D2928,'BASE BANCOS'!A:A,'BASE BANCOS'!C:C,"",0,1),""))</f>
        <v/>
      </c>
      <c r="B2928" s="16" t="str">
        <f>_xlfn.XLOOKUP(A2928,'BASE BANCOS'!C:C,'BASE BANCOS'!B:B,"",0,1)</f>
        <v/>
      </c>
      <c r="C2928" t="str">
        <f t="shared" si="275"/>
        <v/>
      </c>
      <c r="D2928" s="16">
        <f t="shared" si="274"/>
        <v>0</v>
      </c>
      <c r="E2928" t="str">
        <f t="shared" si="270"/>
        <v/>
      </c>
      <c r="F2928" s="21" t="str">
        <f>IF('Lay Out'!A2928&gt;1,'Lay Out'!C2928,"")</f>
        <v/>
      </c>
      <c r="G2928">
        <f>'Lay Out'!E2928</f>
        <v>0</v>
      </c>
      <c r="H2928" s="16" t="str">
        <f ca="1">IF('Lay Out'!A2928&gt;3,CONCATENATE('Lay Out'!A2928,RANDBETWEEN(1,99999)),(""))</f>
        <v/>
      </c>
      <c r="I2928" s="16" t="str">
        <f>IF('Lay Out'!A2928&gt;1,'Lay Out'!B2928,"")</f>
        <v/>
      </c>
      <c r="J2928" s="16" t="str">
        <f t="shared" si="271"/>
        <v/>
      </c>
      <c r="K2928" s="16" t="str">
        <f t="shared" si="272"/>
        <v/>
      </c>
      <c r="L2928" s="16" t="str" cm="1">
        <f t="array" ref="L2928">IF(E2928="","",_xlfn.IFS(E2928=18,40,E2928=16,3,E2928=10,10))</f>
        <v/>
      </c>
      <c r="M2928" s="22" t="str">
        <f>IF(E2928=18,'Lay Out'!D2928,IF(E2928=10,'Lay Out'!D2928,IF(E2928=16,'Lay Out'!D2928,"")))</f>
        <v/>
      </c>
      <c r="N2928" s="16" t="str">
        <f>IF(K2928=1,'Lay Out'!G2928,"")</f>
        <v/>
      </c>
      <c r="O2928" s="23" t="str">
        <f>IF(K2928=1,'Lay Out'!$J$25,"")</f>
        <v/>
      </c>
      <c r="P2928">
        <f t="shared" si="273"/>
        <v>90646</v>
      </c>
      <c r="Q2928" s="16" t="str">
        <f>IF(K2928=1,'Lay Out'!F2928,"")</f>
        <v/>
      </c>
    </row>
    <row r="2929" spans="1:17" ht="14.4">
      <c r="A2929" t="str">
        <f>IF(C2929="no",_xlfn.XLOOKUP(D2929,'BASE BANCOS'!B:B,'BASE BANCOS'!C:C,"",0,1),IF(C2929&gt;2,_xlfn.XLOOKUP(D2929,'BASE BANCOS'!A:A,'BASE BANCOS'!C:C,"",0,1),""))</f>
        <v/>
      </c>
      <c r="B2929" s="16" t="str">
        <f>_xlfn.XLOOKUP(A2929,'BASE BANCOS'!C:C,'BASE BANCOS'!B:B,"",0,1)</f>
        <v/>
      </c>
      <c r="C2929" t="str">
        <f t="shared" si="275"/>
        <v/>
      </c>
      <c r="D2929" s="16">
        <f t="shared" si="274"/>
        <v>0</v>
      </c>
      <c r="E2929" t="str">
        <f t="shared" si="270"/>
        <v/>
      </c>
      <c r="F2929" s="21" t="str">
        <f>IF('Lay Out'!A2929&gt;1,'Lay Out'!C2929,"")</f>
        <v/>
      </c>
      <c r="G2929">
        <f>'Lay Out'!E2929</f>
        <v>0</v>
      </c>
      <c r="H2929" s="16" t="str">
        <f ca="1">IF('Lay Out'!A2929&gt;3,CONCATENATE('Lay Out'!A2929,RANDBETWEEN(1,99999)),(""))</f>
        <v/>
      </c>
      <c r="I2929" s="16" t="str">
        <f>IF('Lay Out'!A2929&gt;1,'Lay Out'!B2929,"")</f>
        <v/>
      </c>
      <c r="J2929" s="16" t="str">
        <f t="shared" si="271"/>
        <v/>
      </c>
      <c r="K2929" s="16" t="str">
        <f t="shared" si="272"/>
        <v/>
      </c>
      <c r="L2929" s="16" t="str" cm="1">
        <f t="array" ref="L2929">IF(E2929="","",_xlfn.IFS(E2929=18,40,E2929=16,3,E2929=10,10))</f>
        <v/>
      </c>
      <c r="M2929" s="22" t="str">
        <f>IF(E2929=18,'Lay Out'!D2929,IF(E2929=10,'Lay Out'!D2929,IF(E2929=16,'Lay Out'!D2929,"")))</f>
        <v/>
      </c>
      <c r="N2929" s="16" t="str">
        <f>IF(K2929=1,'Lay Out'!G2929,"")</f>
        <v/>
      </c>
      <c r="O2929" s="23" t="str">
        <f>IF(K2929=1,'Lay Out'!$J$25,"")</f>
        <v/>
      </c>
      <c r="P2929">
        <f t="shared" si="273"/>
        <v>90646</v>
      </c>
      <c r="Q2929" s="16" t="str">
        <f>IF(K2929=1,'Lay Out'!F2929,"")</f>
        <v/>
      </c>
    </row>
    <row r="2930" spans="1:17" ht="14.4">
      <c r="A2930" t="str">
        <f>IF(C2930="no",_xlfn.XLOOKUP(D2930,'BASE BANCOS'!B:B,'BASE BANCOS'!C:C,"",0,1),IF(C2930&gt;2,_xlfn.XLOOKUP(D2930,'BASE BANCOS'!A:A,'BASE BANCOS'!C:C,"",0,1),""))</f>
        <v/>
      </c>
      <c r="B2930" s="16" t="str">
        <f>_xlfn.XLOOKUP(A2930,'BASE BANCOS'!C:C,'BASE BANCOS'!B:B,"",0,1)</f>
        <v/>
      </c>
      <c r="C2930" t="str">
        <f t="shared" si="275"/>
        <v/>
      </c>
      <c r="D2930" s="16">
        <f t="shared" si="274"/>
        <v>0</v>
      </c>
      <c r="E2930" t="str">
        <f t="shared" si="270"/>
        <v/>
      </c>
      <c r="F2930" s="21" t="str">
        <f>IF('Lay Out'!A2930&gt;1,'Lay Out'!C2930,"")</f>
        <v/>
      </c>
      <c r="G2930">
        <f>'Lay Out'!E2930</f>
        <v>0</v>
      </c>
      <c r="H2930" s="16" t="str">
        <f ca="1">IF('Lay Out'!A2930&gt;3,CONCATENATE('Lay Out'!A2930,RANDBETWEEN(1,99999)),(""))</f>
        <v/>
      </c>
      <c r="I2930" s="16" t="str">
        <f>IF('Lay Out'!A2930&gt;1,'Lay Out'!B2930,"")</f>
        <v/>
      </c>
      <c r="J2930" s="16" t="str">
        <f t="shared" si="271"/>
        <v/>
      </c>
      <c r="K2930" s="16" t="str">
        <f t="shared" si="272"/>
        <v/>
      </c>
      <c r="L2930" s="16" t="str" cm="1">
        <f t="array" ref="L2930">IF(E2930="","",_xlfn.IFS(E2930=18,40,E2930=16,3,E2930=10,10))</f>
        <v/>
      </c>
      <c r="M2930" s="22" t="str">
        <f>IF(E2930=18,'Lay Out'!D2930,IF(E2930=10,'Lay Out'!D2930,IF(E2930=16,'Lay Out'!D2930,"")))</f>
        <v/>
      </c>
      <c r="N2930" s="16" t="str">
        <f>IF(K2930=1,'Lay Out'!G2930,"")</f>
        <v/>
      </c>
      <c r="O2930" s="23" t="str">
        <f>IF(K2930=1,'Lay Out'!$J$25,"")</f>
        <v/>
      </c>
      <c r="P2930">
        <f t="shared" si="273"/>
        <v>90646</v>
      </c>
      <c r="Q2930" s="16" t="str">
        <f>IF(K2930=1,'Lay Out'!F2930,"")</f>
        <v/>
      </c>
    </row>
    <row r="2931" spans="1:17" ht="14.4">
      <c r="A2931" t="str">
        <f>IF(C2931="no",_xlfn.XLOOKUP(D2931,'BASE BANCOS'!B:B,'BASE BANCOS'!C:C,"",0,1),IF(C2931&gt;2,_xlfn.XLOOKUP(D2931,'BASE BANCOS'!A:A,'BASE BANCOS'!C:C,"",0,1),""))</f>
        <v/>
      </c>
      <c r="B2931" s="16" t="str">
        <f>_xlfn.XLOOKUP(A2931,'BASE BANCOS'!C:C,'BASE BANCOS'!B:B,"",0,1)</f>
        <v/>
      </c>
      <c r="C2931" t="str">
        <f t="shared" si="275"/>
        <v/>
      </c>
      <c r="D2931" s="16">
        <f t="shared" si="274"/>
        <v>0</v>
      </c>
      <c r="E2931" t="str">
        <f t="shared" si="270"/>
        <v/>
      </c>
      <c r="F2931" s="21" t="str">
        <f>IF('Lay Out'!A2931&gt;1,'Lay Out'!C2931,"")</f>
        <v/>
      </c>
      <c r="G2931">
        <f>'Lay Out'!E2931</f>
        <v>0</v>
      </c>
      <c r="H2931" s="16" t="str">
        <f ca="1">IF('Lay Out'!A2931&gt;3,CONCATENATE('Lay Out'!A2931,RANDBETWEEN(1,99999)),(""))</f>
        <v/>
      </c>
      <c r="I2931" s="16" t="str">
        <f>IF('Lay Out'!A2931&gt;1,'Lay Out'!B2931,"")</f>
        <v/>
      </c>
      <c r="J2931" s="16" t="str">
        <f t="shared" si="271"/>
        <v/>
      </c>
      <c r="K2931" s="16" t="str">
        <f t="shared" si="272"/>
        <v/>
      </c>
      <c r="L2931" s="16" t="str" cm="1">
        <f t="array" ref="L2931">IF(E2931="","",_xlfn.IFS(E2931=18,40,E2931=16,3,E2931=10,10))</f>
        <v/>
      </c>
      <c r="M2931" s="22" t="str">
        <f>IF(E2931=18,'Lay Out'!D2931,IF(E2931=10,'Lay Out'!D2931,IF(E2931=16,'Lay Out'!D2931,"")))</f>
        <v/>
      </c>
      <c r="N2931" s="16" t="str">
        <f>IF(K2931=1,'Lay Out'!G2931,"")</f>
        <v/>
      </c>
      <c r="O2931" s="23" t="str">
        <f>IF(K2931=1,'Lay Out'!$J$25,"")</f>
        <v/>
      </c>
      <c r="P2931">
        <f t="shared" si="273"/>
        <v>90646</v>
      </c>
      <c r="Q2931" s="16" t="str">
        <f>IF(K2931=1,'Lay Out'!F2931,"")</f>
        <v/>
      </c>
    </row>
    <row r="2932" spans="1:17" ht="14.4">
      <c r="A2932" t="str">
        <f>IF(C2932="no",_xlfn.XLOOKUP(D2932,'BASE BANCOS'!B:B,'BASE BANCOS'!C:C,"",0,1),IF(C2932&gt;2,_xlfn.XLOOKUP(D2932,'BASE BANCOS'!A:A,'BASE BANCOS'!C:C,"",0,1),""))</f>
        <v/>
      </c>
      <c r="B2932" s="16" t="str">
        <f>_xlfn.XLOOKUP(A2932,'BASE BANCOS'!C:C,'BASE BANCOS'!B:B,"",0,1)</f>
        <v/>
      </c>
      <c r="C2932" t="str">
        <f t="shared" si="275"/>
        <v/>
      </c>
      <c r="D2932" s="16">
        <f t="shared" si="274"/>
        <v>0</v>
      </c>
      <c r="E2932" t="str">
        <f t="shared" si="270"/>
        <v/>
      </c>
      <c r="F2932" s="21" t="str">
        <f>IF('Lay Out'!A2932&gt;1,'Lay Out'!C2932,"")</f>
        <v/>
      </c>
      <c r="G2932">
        <f>'Lay Out'!E2932</f>
        <v>0</v>
      </c>
      <c r="H2932" s="16" t="str">
        <f ca="1">IF('Lay Out'!A2932&gt;3,CONCATENATE('Lay Out'!A2932,RANDBETWEEN(1,99999)),(""))</f>
        <v/>
      </c>
      <c r="I2932" s="16" t="str">
        <f>IF('Lay Out'!A2932&gt;1,'Lay Out'!B2932,"")</f>
        <v/>
      </c>
      <c r="J2932" s="16" t="str">
        <f t="shared" si="271"/>
        <v/>
      </c>
      <c r="K2932" s="16" t="str">
        <f t="shared" si="272"/>
        <v/>
      </c>
      <c r="L2932" s="16" t="str" cm="1">
        <f t="array" ref="L2932">IF(E2932="","",_xlfn.IFS(E2932=18,40,E2932=16,3,E2932=10,10))</f>
        <v/>
      </c>
      <c r="M2932" s="22" t="str">
        <f>IF(E2932=18,'Lay Out'!D2932,IF(E2932=10,'Lay Out'!D2932,IF(E2932=16,'Lay Out'!D2932,"")))</f>
        <v/>
      </c>
      <c r="N2932" s="16" t="str">
        <f>IF(K2932=1,'Lay Out'!G2932,"")</f>
        <v/>
      </c>
      <c r="O2932" s="23" t="str">
        <f>IF(K2932=1,'Lay Out'!$J$25,"")</f>
        <v/>
      </c>
      <c r="P2932">
        <f t="shared" si="273"/>
        <v>90646</v>
      </c>
      <c r="Q2932" s="16" t="str">
        <f>IF(K2932=1,'Lay Out'!F2932,"")</f>
        <v/>
      </c>
    </row>
    <row r="2933" spans="1:17" ht="14.4">
      <c r="A2933" t="str">
        <f>IF(C2933="no",_xlfn.XLOOKUP(D2933,'BASE BANCOS'!B:B,'BASE BANCOS'!C:C,"",0,1),IF(C2933&gt;2,_xlfn.XLOOKUP(D2933,'BASE BANCOS'!A:A,'BASE BANCOS'!C:C,"",0,1),""))</f>
        <v/>
      </c>
      <c r="B2933" s="16" t="str">
        <f>_xlfn.XLOOKUP(A2933,'BASE BANCOS'!C:C,'BASE BANCOS'!B:B,"",0,1)</f>
        <v/>
      </c>
      <c r="C2933" t="str">
        <f t="shared" si="275"/>
        <v/>
      </c>
      <c r="D2933" s="16">
        <f t="shared" si="274"/>
        <v>0</v>
      </c>
      <c r="E2933" t="str">
        <f t="shared" si="270"/>
        <v/>
      </c>
      <c r="F2933" s="21" t="str">
        <f>IF('Lay Out'!A2933&gt;1,'Lay Out'!C2933,"")</f>
        <v/>
      </c>
      <c r="G2933">
        <f>'Lay Out'!E2933</f>
        <v>0</v>
      </c>
      <c r="H2933" s="16" t="str">
        <f ca="1">IF('Lay Out'!A2933&gt;3,CONCATENATE('Lay Out'!A2933,RANDBETWEEN(1,99999)),(""))</f>
        <v/>
      </c>
      <c r="I2933" s="16" t="str">
        <f>IF('Lay Out'!A2933&gt;1,'Lay Out'!B2933,"")</f>
        <v/>
      </c>
      <c r="J2933" s="16" t="str">
        <f t="shared" si="271"/>
        <v/>
      </c>
      <c r="K2933" s="16" t="str">
        <f t="shared" si="272"/>
        <v/>
      </c>
      <c r="L2933" s="16" t="str" cm="1">
        <f t="array" ref="L2933">IF(E2933="","",_xlfn.IFS(E2933=18,40,E2933=16,3,E2933=10,10))</f>
        <v/>
      </c>
      <c r="M2933" s="22" t="str">
        <f>IF(E2933=18,'Lay Out'!D2933,IF(E2933=10,'Lay Out'!D2933,IF(E2933=16,'Lay Out'!D2933,"")))</f>
        <v/>
      </c>
      <c r="N2933" s="16" t="str">
        <f>IF(K2933=1,'Lay Out'!G2933,"")</f>
        <v/>
      </c>
      <c r="O2933" s="23" t="str">
        <f>IF(K2933=1,'Lay Out'!$J$25,"")</f>
        <v/>
      </c>
      <c r="P2933">
        <f t="shared" si="273"/>
        <v>90646</v>
      </c>
      <c r="Q2933" s="16" t="str">
        <f>IF(K2933=1,'Lay Out'!F2933,"")</f>
        <v/>
      </c>
    </row>
    <row r="2934" spans="1:17" ht="14.4">
      <c r="A2934" t="str">
        <f>IF(C2934="no",_xlfn.XLOOKUP(D2934,'BASE BANCOS'!B:B,'BASE BANCOS'!C:C,"",0,1),IF(C2934&gt;2,_xlfn.XLOOKUP(D2934,'BASE BANCOS'!A:A,'BASE BANCOS'!C:C,"",0,1),""))</f>
        <v/>
      </c>
      <c r="B2934" s="16" t="str">
        <f>_xlfn.XLOOKUP(A2934,'BASE BANCOS'!C:C,'BASE BANCOS'!B:B,"",0,1)</f>
        <v/>
      </c>
      <c r="C2934" t="str">
        <f t="shared" si="275"/>
        <v/>
      </c>
      <c r="D2934" s="16">
        <f t="shared" si="274"/>
        <v>0</v>
      </c>
      <c r="E2934" t="str">
        <f t="shared" si="270"/>
        <v/>
      </c>
      <c r="F2934" s="21" t="str">
        <f>IF('Lay Out'!A2934&gt;1,'Lay Out'!C2934,"")</f>
        <v/>
      </c>
      <c r="G2934">
        <f>'Lay Out'!E2934</f>
        <v>0</v>
      </c>
      <c r="H2934" s="16" t="str">
        <f ca="1">IF('Lay Out'!A2934&gt;3,CONCATENATE('Lay Out'!A2934,RANDBETWEEN(1,99999)),(""))</f>
        <v/>
      </c>
      <c r="I2934" s="16" t="str">
        <f>IF('Lay Out'!A2934&gt;1,'Lay Out'!B2934,"")</f>
        <v/>
      </c>
      <c r="J2934" s="16" t="str">
        <f t="shared" si="271"/>
        <v/>
      </c>
      <c r="K2934" s="16" t="str">
        <f t="shared" si="272"/>
        <v/>
      </c>
      <c r="L2934" s="16" t="str" cm="1">
        <f t="array" ref="L2934">IF(E2934="","",_xlfn.IFS(E2934=18,40,E2934=16,3,E2934=10,10))</f>
        <v/>
      </c>
      <c r="M2934" s="22" t="str">
        <f>IF(E2934=18,'Lay Out'!D2934,IF(E2934=10,'Lay Out'!D2934,IF(E2934=16,'Lay Out'!D2934,"")))</f>
        <v/>
      </c>
      <c r="N2934" s="16" t="str">
        <f>IF(K2934=1,'Lay Out'!G2934,"")</f>
        <v/>
      </c>
      <c r="O2934" s="23" t="str">
        <f>IF(K2934=1,'Lay Out'!$J$25,"")</f>
        <v/>
      </c>
      <c r="P2934">
        <f t="shared" si="273"/>
        <v>90646</v>
      </c>
      <c r="Q2934" s="16" t="str">
        <f>IF(K2934=1,'Lay Out'!F2934,"")</f>
        <v/>
      </c>
    </row>
    <row r="2935" spans="1:17" ht="14.4">
      <c r="A2935" t="str">
        <f>IF(C2935="no",_xlfn.XLOOKUP(D2935,'BASE BANCOS'!B:B,'BASE BANCOS'!C:C,"",0,1),IF(C2935&gt;2,_xlfn.XLOOKUP(D2935,'BASE BANCOS'!A:A,'BASE BANCOS'!C:C,"",0,1),""))</f>
        <v/>
      </c>
      <c r="B2935" s="16" t="str">
        <f>_xlfn.XLOOKUP(A2935,'BASE BANCOS'!C:C,'BASE BANCOS'!B:B,"",0,1)</f>
        <v/>
      </c>
      <c r="C2935" t="str">
        <f t="shared" si="275"/>
        <v/>
      </c>
      <c r="D2935" s="16">
        <f t="shared" si="274"/>
        <v>0</v>
      </c>
      <c r="E2935" t="str">
        <f t="shared" si="270"/>
        <v/>
      </c>
      <c r="F2935" s="21" t="str">
        <f>IF('Lay Out'!A2935&gt;1,'Lay Out'!C2935,"")</f>
        <v/>
      </c>
      <c r="G2935">
        <f>'Lay Out'!E2935</f>
        <v>0</v>
      </c>
      <c r="H2935" s="16" t="str">
        <f ca="1">IF('Lay Out'!A2935&gt;3,CONCATENATE('Lay Out'!A2935,RANDBETWEEN(1,99999)),(""))</f>
        <v/>
      </c>
      <c r="I2935" s="16" t="str">
        <f>IF('Lay Out'!A2935&gt;1,'Lay Out'!B2935,"")</f>
        <v/>
      </c>
      <c r="J2935" s="16" t="str">
        <f t="shared" si="271"/>
        <v/>
      </c>
      <c r="K2935" s="16" t="str">
        <f t="shared" si="272"/>
        <v/>
      </c>
      <c r="L2935" s="16" t="str" cm="1">
        <f t="array" ref="L2935">IF(E2935="","",_xlfn.IFS(E2935=18,40,E2935=16,3,E2935=10,10))</f>
        <v/>
      </c>
      <c r="M2935" s="22" t="str">
        <f>IF(E2935=18,'Lay Out'!D2935,IF(E2935=10,'Lay Out'!D2935,IF(E2935=16,'Lay Out'!D2935,"")))</f>
        <v/>
      </c>
      <c r="N2935" s="16" t="str">
        <f>IF(K2935=1,'Lay Out'!G2935,"")</f>
        <v/>
      </c>
      <c r="O2935" s="23" t="str">
        <f>IF(K2935=1,'Lay Out'!$J$25,"")</f>
        <v/>
      </c>
      <c r="P2935">
        <f t="shared" si="273"/>
        <v>90646</v>
      </c>
      <c r="Q2935" s="16" t="str">
        <f>IF(K2935=1,'Lay Out'!F2935,"")</f>
        <v/>
      </c>
    </row>
    <row r="2936" spans="1:17" ht="14.4">
      <c r="A2936" t="str">
        <f>IF(C2936="no",_xlfn.XLOOKUP(D2936,'BASE BANCOS'!B:B,'BASE BANCOS'!C:C,"",0,1),IF(C2936&gt;2,_xlfn.XLOOKUP(D2936,'BASE BANCOS'!A:A,'BASE BANCOS'!C:C,"",0,1),""))</f>
        <v/>
      </c>
      <c r="B2936" s="16" t="str">
        <f>_xlfn.XLOOKUP(A2936,'BASE BANCOS'!C:C,'BASE BANCOS'!B:B,"",0,1)</f>
        <v/>
      </c>
      <c r="C2936" t="str">
        <f t="shared" si="275"/>
        <v/>
      </c>
      <c r="D2936" s="16">
        <f t="shared" si="274"/>
        <v>0</v>
      </c>
      <c r="E2936" t="str">
        <f t="shared" si="270"/>
        <v/>
      </c>
      <c r="F2936" s="21" t="str">
        <f>IF('Lay Out'!A2936&gt;1,'Lay Out'!C2936,"")</f>
        <v/>
      </c>
      <c r="G2936">
        <f>'Lay Out'!E2936</f>
        <v>0</v>
      </c>
      <c r="H2936" s="16" t="str">
        <f ca="1">IF('Lay Out'!A2936&gt;3,CONCATENATE('Lay Out'!A2936,RANDBETWEEN(1,99999)),(""))</f>
        <v/>
      </c>
      <c r="I2936" s="16" t="str">
        <f>IF('Lay Out'!A2936&gt;1,'Lay Out'!B2936,"")</f>
        <v/>
      </c>
      <c r="J2936" s="16" t="str">
        <f t="shared" si="271"/>
        <v/>
      </c>
      <c r="K2936" s="16" t="str">
        <f t="shared" si="272"/>
        <v/>
      </c>
      <c r="L2936" s="16" t="str" cm="1">
        <f t="array" ref="L2936">IF(E2936="","",_xlfn.IFS(E2936=18,40,E2936=16,3,E2936=10,10))</f>
        <v/>
      </c>
      <c r="M2936" s="22" t="str">
        <f>IF(E2936=18,'Lay Out'!D2936,IF(E2936=10,'Lay Out'!D2936,IF(E2936=16,'Lay Out'!D2936,"")))</f>
        <v/>
      </c>
      <c r="N2936" s="16" t="str">
        <f>IF(K2936=1,'Lay Out'!G2936,"")</f>
        <v/>
      </c>
      <c r="O2936" s="23" t="str">
        <f>IF(K2936=1,'Lay Out'!$J$25,"")</f>
        <v/>
      </c>
      <c r="P2936">
        <f t="shared" si="273"/>
        <v>90646</v>
      </c>
      <c r="Q2936" s="16" t="str">
        <f>IF(K2936=1,'Lay Out'!F2936,"")</f>
        <v/>
      </c>
    </row>
    <row r="2937" spans="1:17" ht="14.4">
      <c r="A2937" t="str">
        <f>IF(C2937="no",_xlfn.XLOOKUP(D2937,'BASE BANCOS'!B:B,'BASE BANCOS'!C:C,"",0,1),IF(C2937&gt;2,_xlfn.XLOOKUP(D2937,'BASE BANCOS'!A:A,'BASE BANCOS'!C:C,"",0,1),""))</f>
        <v/>
      </c>
      <c r="B2937" s="16" t="str">
        <f>_xlfn.XLOOKUP(A2937,'BASE BANCOS'!C:C,'BASE BANCOS'!B:B,"",0,1)</f>
        <v/>
      </c>
      <c r="C2937" t="str">
        <f t="shared" si="275"/>
        <v/>
      </c>
      <c r="D2937" s="16">
        <f t="shared" si="274"/>
        <v>0</v>
      </c>
      <c r="E2937" t="str">
        <f t="shared" si="270"/>
        <v/>
      </c>
      <c r="F2937" s="21" t="str">
        <f>IF('Lay Out'!A2937&gt;1,'Lay Out'!C2937,"")</f>
        <v/>
      </c>
      <c r="G2937">
        <f>'Lay Out'!E2937</f>
        <v>0</v>
      </c>
      <c r="H2937" s="16" t="str">
        <f ca="1">IF('Lay Out'!A2937&gt;3,CONCATENATE('Lay Out'!A2937,RANDBETWEEN(1,99999)),(""))</f>
        <v/>
      </c>
      <c r="I2937" s="16" t="str">
        <f>IF('Lay Out'!A2937&gt;1,'Lay Out'!B2937,"")</f>
        <v/>
      </c>
      <c r="J2937" s="16" t="str">
        <f t="shared" si="271"/>
        <v/>
      </c>
      <c r="K2937" s="16" t="str">
        <f t="shared" si="272"/>
        <v/>
      </c>
      <c r="L2937" s="16" t="str" cm="1">
        <f t="array" ref="L2937">IF(E2937="","",_xlfn.IFS(E2937=18,40,E2937=16,3,E2937=10,10))</f>
        <v/>
      </c>
      <c r="M2937" s="22" t="str">
        <f>IF(E2937=18,'Lay Out'!D2937,IF(E2937=10,'Lay Out'!D2937,IF(E2937=16,'Lay Out'!D2937,"")))</f>
        <v/>
      </c>
      <c r="N2937" s="16" t="str">
        <f>IF(K2937=1,'Lay Out'!G2937,"")</f>
        <v/>
      </c>
      <c r="O2937" s="23" t="str">
        <f>IF(K2937=1,'Lay Out'!$J$25,"")</f>
        <v/>
      </c>
      <c r="P2937">
        <f t="shared" si="273"/>
        <v>90646</v>
      </c>
      <c r="Q2937" s="16" t="str">
        <f>IF(K2937=1,'Lay Out'!F2937,"")</f>
        <v/>
      </c>
    </row>
    <row r="2938" spans="1:17" ht="14.4">
      <c r="A2938" t="str">
        <f>IF(C2938="no",_xlfn.XLOOKUP(D2938,'BASE BANCOS'!B:B,'BASE BANCOS'!C:C,"",0,1),IF(C2938&gt;2,_xlfn.XLOOKUP(D2938,'BASE BANCOS'!A:A,'BASE BANCOS'!C:C,"",0,1),""))</f>
        <v/>
      </c>
      <c r="B2938" s="16" t="str">
        <f>_xlfn.XLOOKUP(A2938,'BASE BANCOS'!C:C,'BASE BANCOS'!B:B,"",0,1)</f>
        <v/>
      </c>
      <c r="C2938" t="str">
        <f t="shared" si="275"/>
        <v/>
      </c>
      <c r="D2938" s="16">
        <f t="shared" si="274"/>
        <v>0</v>
      </c>
      <c r="E2938" t="str">
        <f t="shared" si="270"/>
        <v/>
      </c>
      <c r="F2938" s="21" t="str">
        <f>IF('Lay Out'!A2938&gt;1,'Lay Out'!C2938,"")</f>
        <v/>
      </c>
      <c r="G2938">
        <f>'Lay Out'!E2938</f>
        <v>0</v>
      </c>
      <c r="H2938" s="16" t="str">
        <f ca="1">IF('Lay Out'!A2938&gt;3,CONCATENATE('Lay Out'!A2938,RANDBETWEEN(1,99999)),(""))</f>
        <v/>
      </c>
      <c r="I2938" s="16" t="str">
        <f>IF('Lay Out'!A2938&gt;1,'Lay Out'!B2938,"")</f>
        <v/>
      </c>
      <c r="J2938" s="16" t="str">
        <f t="shared" si="271"/>
        <v/>
      </c>
      <c r="K2938" s="16" t="str">
        <f t="shared" si="272"/>
        <v/>
      </c>
      <c r="L2938" s="16" t="str" cm="1">
        <f t="array" ref="L2938">IF(E2938="","",_xlfn.IFS(E2938=18,40,E2938=16,3,E2938=10,10))</f>
        <v/>
      </c>
      <c r="M2938" s="22" t="str">
        <f>IF(E2938=18,'Lay Out'!D2938,IF(E2938=10,'Lay Out'!D2938,IF(E2938=16,'Lay Out'!D2938,"")))</f>
        <v/>
      </c>
      <c r="N2938" s="16" t="str">
        <f>IF(K2938=1,'Lay Out'!G2938,"")</f>
        <v/>
      </c>
      <c r="O2938" s="23" t="str">
        <f>IF(K2938=1,'Lay Out'!$J$25,"")</f>
        <v/>
      </c>
      <c r="P2938">
        <f t="shared" si="273"/>
        <v>90646</v>
      </c>
      <c r="Q2938" s="16" t="str">
        <f>IF(K2938=1,'Lay Out'!F2938,"")</f>
        <v/>
      </c>
    </row>
    <row r="2939" spans="1:17" ht="14.4">
      <c r="A2939" t="str">
        <f>IF(C2939="no",_xlfn.XLOOKUP(D2939,'BASE BANCOS'!B:B,'BASE BANCOS'!C:C,"",0,1),IF(C2939&gt;2,_xlfn.XLOOKUP(D2939,'BASE BANCOS'!A:A,'BASE BANCOS'!C:C,"",0,1),""))</f>
        <v/>
      </c>
      <c r="B2939" s="16" t="str">
        <f>_xlfn.XLOOKUP(A2939,'BASE BANCOS'!C:C,'BASE BANCOS'!B:B,"",0,1)</f>
        <v/>
      </c>
      <c r="C2939" t="str">
        <f t="shared" si="275"/>
        <v/>
      </c>
      <c r="D2939" s="16">
        <f t="shared" si="274"/>
        <v>0</v>
      </c>
      <c r="E2939" t="str">
        <f t="shared" si="270"/>
        <v/>
      </c>
      <c r="F2939" s="21" t="str">
        <f>IF('Lay Out'!A2939&gt;1,'Lay Out'!C2939,"")</f>
        <v/>
      </c>
      <c r="G2939">
        <f>'Lay Out'!E2939</f>
        <v>0</v>
      </c>
      <c r="H2939" s="16" t="str">
        <f ca="1">IF('Lay Out'!A2939&gt;3,CONCATENATE('Lay Out'!A2939,RANDBETWEEN(1,99999)),(""))</f>
        <v/>
      </c>
      <c r="I2939" s="16" t="str">
        <f>IF('Lay Out'!A2939&gt;1,'Lay Out'!B2939,"")</f>
        <v/>
      </c>
      <c r="J2939" s="16" t="str">
        <f t="shared" si="271"/>
        <v/>
      </c>
      <c r="K2939" s="16" t="str">
        <f t="shared" si="272"/>
        <v/>
      </c>
      <c r="L2939" s="16" t="str" cm="1">
        <f t="array" ref="L2939">IF(E2939="","",_xlfn.IFS(E2939=18,40,E2939=16,3,E2939=10,10))</f>
        <v/>
      </c>
      <c r="M2939" s="22" t="str">
        <f>IF(E2939=18,'Lay Out'!D2939,IF(E2939=10,'Lay Out'!D2939,IF(E2939=16,'Lay Out'!D2939,"")))</f>
        <v/>
      </c>
      <c r="N2939" s="16" t="str">
        <f>IF(K2939=1,'Lay Out'!G2939,"")</f>
        <v/>
      </c>
      <c r="O2939" s="23" t="str">
        <f>IF(K2939=1,'Lay Out'!$J$25,"")</f>
        <v/>
      </c>
      <c r="P2939">
        <f t="shared" si="273"/>
        <v>90646</v>
      </c>
      <c r="Q2939" s="16" t="str">
        <f>IF(K2939=1,'Lay Out'!F2939,"")</f>
        <v/>
      </c>
    </row>
    <row r="2940" spans="1:17" ht="14.4">
      <c r="A2940" t="str">
        <f>IF(C2940="no",_xlfn.XLOOKUP(D2940,'BASE BANCOS'!B:B,'BASE BANCOS'!C:C,"",0,1),IF(C2940&gt;2,_xlfn.XLOOKUP(D2940,'BASE BANCOS'!A:A,'BASE BANCOS'!C:C,"",0,1),""))</f>
        <v/>
      </c>
      <c r="B2940" s="16" t="str">
        <f>_xlfn.XLOOKUP(A2940,'BASE BANCOS'!C:C,'BASE BANCOS'!B:B,"",0,1)</f>
        <v/>
      </c>
      <c r="C2940" t="str">
        <f t="shared" si="275"/>
        <v/>
      </c>
      <c r="D2940" s="16">
        <f t="shared" si="274"/>
        <v>0</v>
      </c>
      <c r="E2940" t="str">
        <f t="shared" si="270"/>
        <v/>
      </c>
      <c r="F2940" s="21" t="str">
        <f>IF('Lay Out'!A2940&gt;1,'Lay Out'!C2940,"")</f>
        <v/>
      </c>
      <c r="G2940">
        <f>'Lay Out'!E2940</f>
        <v>0</v>
      </c>
      <c r="H2940" s="16" t="str">
        <f ca="1">IF('Lay Out'!A2940&gt;3,CONCATENATE('Lay Out'!A2940,RANDBETWEEN(1,99999)),(""))</f>
        <v/>
      </c>
      <c r="I2940" s="16" t="str">
        <f>IF('Lay Out'!A2940&gt;1,'Lay Out'!B2940,"")</f>
        <v/>
      </c>
      <c r="J2940" s="16" t="str">
        <f t="shared" si="271"/>
        <v/>
      </c>
      <c r="K2940" s="16" t="str">
        <f t="shared" si="272"/>
        <v/>
      </c>
      <c r="L2940" s="16" t="str" cm="1">
        <f t="array" ref="L2940">IF(E2940="","",_xlfn.IFS(E2940=18,40,E2940=16,3,E2940=10,10))</f>
        <v/>
      </c>
      <c r="M2940" s="22" t="str">
        <f>IF(E2940=18,'Lay Out'!D2940,IF(E2940=10,'Lay Out'!D2940,IF(E2940=16,'Lay Out'!D2940,"")))</f>
        <v/>
      </c>
      <c r="N2940" s="16" t="str">
        <f>IF(K2940=1,'Lay Out'!G2940,"")</f>
        <v/>
      </c>
      <c r="O2940" s="23" t="str">
        <f>IF(K2940=1,'Lay Out'!$J$25,"")</f>
        <v/>
      </c>
      <c r="P2940">
        <f t="shared" si="273"/>
        <v>90646</v>
      </c>
      <c r="Q2940" s="16" t="str">
        <f>IF(K2940=1,'Lay Out'!F2940,"")</f>
        <v/>
      </c>
    </row>
    <row r="2941" spans="1:17" ht="14.4">
      <c r="A2941" t="str">
        <f>IF(C2941="no",_xlfn.XLOOKUP(D2941,'BASE BANCOS'!B:B,'BASE BANCOS'!C:C,"",0,1),IF(C2941&gt;2,_xlfn.XLOOKUP(D2941,'BASE BANCOS'!A:A,'BASE BANCOS'!C:C,"",0,1),""))</f>
        <v/>
      </c>
      <c r="B2941" s="16" t="str">
        <f>_xlfn.XLOOKUP(A2941,'BASE BANCOS'!C:C,'BASE BANCOS'!B:B,"",0,1)</f>
        <v/>
      </c>
      <c r="C2941" t="str">
        <f t="shared" si="275"/>
        <v/>
      </c>
      <c r="D2941" s="16">
        <f t="shared" si="274"/>
        <v>0</v>
      </c>
      <c r="E2941" t="str">
        <f t="shared" si="270"/>
        <v/>
      </c>
      <c r="F2941" s="21" t="str">
        <f>IF('Lay Out'!A2941&gt;1,'Lay Out'!C2941,"")</f>
        <v/>
      </c>
      <c r="G2941">
        <f>'Lay Out'!E2941</f>
        <v>0</v>
      </c>
      <c r="H2941" s="16" t="str">
        <f ca="1">IF('Lay Out'!A2941&gt;3,CONCATENATE('Lay Out'!A2941,RANDBETWEEN(1,99999)),(""))</f>
        <v/>
      </c>
      <c r="I2941" s="16" t="str">
        <f>IF('Lay Out'!A2941&gt;1,'Lay Out'!B2941,"")</f>
        <v/>
      </c>
      <c r="J2941" s="16" t="str">
        <f t="shared" si="271"/>
        <v/>
      </c>
      <c r="K2941" s="16" t="str">
        <f t="shared" si="272"/>
        <v/>
      </c>
      <c r="L2941" s="16" t="str" cm="1">
        <f t="array" ref="L2941">IF(E2941="","",_xlfn.IFS(E2941=18,40,E2941=16,3,E2941=10,10))</f>
        <v/>
      </c>
      <c r="M2941" s="22" t="str">
        <f>IF(E2941=18,'Lay Out'!D2941,IF(E2941=10,'Lay Out'!D2941,IF(E2941=16,'Lay Out'!D2941,"")))</f>
        <v/>
      </c>
      <c r="N2941" s="16" t="str">
        <f>IF(K2941=1,'Lay Out'!G2941,"")</f>
        <v/>
      </c>
      <c r="O2941" s="23" t="str">
        <f>IF(K2941=1,'Lay Out'!$J$25,"")</f>
        <v/>
      </c>
      <c r="P2941">
        <f t="shared" si="273"/>
        <v>90646</v>
      </c>
      <c r="Q2941" s="16" t="str">
        <f>IF(K2941=1,'Lay Out'!F2941,"")</f>
        <v/>
      </c>
    </row>
    <row r="2942" spans="1:17" ht="14.4">
      <c r="A2942" t="str">
        <f>IF(C2942="no",_xlfn.XLOOKUP(D2942,'BASE BANCOS'!B:B,'BASE BANCOS'!C:C,"",0,1),IF(C2942&gt;2,_xlfn.XLOOKUP(D2942,'BASE BANCOS'!A:A,'BASE BANCOS'!C:C,"",0,1),""))</f>
        <v/>
      </c>
      <c r="B2942" s="16" t="str">
        <f>_xlfn.XLOOKUP(A2942,'BASE BANCOS'!C:C,'BASE BANCOS'!B:B,"",0,1)</f>
        <v/>
      </c>
      <c r="C2942" t="str">
        <f t="shared" si="275"/>
        <v/>
      </c>
      <c r="D2942" s="16">
        <f t="shared" si="274"/>
        <v>0</v>
      </c>
      <c r="E2942" t="str">
        <f t="shared" si="270"/>
        <v/>
      </c>
      <c r="F2942" s="21" t="str">
        <f>IF('Lay Out'!A2942&gt;1,'Lay Out'!C2942,"")</f>
        <v/>
      </c>
      <c r="G2942">
        <f>'Lay Out'!E2942</f>
        <v>0</v>
      </c>
      <c r="H2942" s="16" t="str">
        <f ca="1">IF('Lay Out'!A2942&gt;3,CONCATENATE('Lay Out'!A2942,RANDBETWEEN(1,99999)),(""))</f>
        <v/>
      </c>
      <c r="I2942" s="16" t="str">
        <f>IF('Lay Out'!A2942&gt;1,'Lay Out'!B2942,"")</f>
        <v/>
      </c>
      <c r="J2942" s="16" t="str">
        <f t="shared" si="271"/>
        <v/>
      </c>
      <c r="K2942" s="16" t="str">
        <f t="shared" si="272"/>
        <v/>
      </c>
      <c r="L2942" s="16" t="str" cm="1">
        <f t="array" ref="L2942">IF(E2942="","",_xlfn.IFS(E2942=18,40,E2942=16,3,E2942=10,10))</f>
        <v/>
      </c>
      <c r="M2942" s="22" t="str">
        <f>IF(E2942=18,'Lay Out'!D2942,IF(E2942=10,'Lay Out'!D2942,IF(E2942=16,'Lay Out'!D2942,"")))</f>
        <v/>
      </c>
      <c r="N2942" s="16" t="str">
        <f>IF(K2942=1,'Lay Out'!G2942,"")</f>
        <v/>
      </c>
      <c r="O2942" s="23" t="str">
        <f>IF(K2942=1,'Lay Out'!$J$25,"")</f>
        <v/>
      </c>
      <c r="P2942">
        <f t="shared" si="273"/>
        <v>90646</v>
      </c>
      <c r="Q2942" s="16" t="str">
        <f>IF(K2942=1,'Lay Out'!F2942,"")</f>
        <v/>
      </c>
    </row>
    <row r="2943" spans="1:17" ht="14.4">
      <c r="A2943" t="str">
        <f>IF(C2943="no",_xlfn.XLOOKUP(D2943,'BASE BANCOS'!B:B,'BASE BANCOS'!C:C,"",0,1),IF(C2943&gt;2,_xlfn.XLOOKUP(D2943,'BASE BANCOS'!A:A,'BASE BANCOS'!C:C,"",0,1),""))</f>
        <v/>
      </c>
      <c r="B2943" s="16" t="str">
        <f>_xlfn.XLOOKUP(A2943,'BASE BANCOS'!C:C,'BASE BANCOS'!B:B,"",0,1)</f>
        <v/>
      </c>
      <c r="C2943" t="str">
        <f t="shared" si="275"/>
        <v/>
      </c>
      <c r="D2943" s="16">
        <f t="shared" si="274"/>
        <v>0</v>
      </c>
      <c r="E2943" t="str">
        <f t="shared" si="270"/>
        <v/>
      </c>
      <c r="F2943" s="21" t="str">
        <f>IF('Lay Out'!A2943&gt;1,'Lay Out'!C2943,"")</f>
        <v/>
      </c>
      <c r="G2943">
        <f>'Lay Out'!E2943</f>
        <v>0</v>
      </c>
      <c r="H2943" s="16" t="str">
        <f ca="1">IF('Lay Out'!A2943&gt;3,CONCATENATE('Lay Out'!A2943,RANDBETWEEN(1,99999)),(""))</f>
        <v/>
      </c>
      <c r="I2943" s="16" t="str">
        <f>IF('Lay Out'!A2943&gt;1,'Lay Out'!B2943,"")</f>
        <v/>
      </c>
      <c r="J2943" s="16" t="str">
        <f t="shared" si="271"/>
        <v/>
      </c>
      <c r="K2943" s="16" t="str">
        <f t="shared" si="272"/>
        <v/>
      </c>
      <c r="L2943" s="16" t="str" cm="1">
        <f t="array" ref="L2943">IF(E2943="","",_xlfn.IFS(E2943=18,40,E2943=16,3,E2943=10,10))</f>
        <v/>
      </c>
      <c r="M2943" s="22" t="str">
        <f>IF(E2943=18,'Lay Out'!D2943,IF(E2943=10,'Lay Out'!D2943,IF(E2943=16,'Lay Out'!D2943,"")))</f>
        <v/>
      </c>
      <c r="N2943" s="16" t="str">
        <f>IF(K2943=1,'Lay Out'!G2943,"")</f>
        <v/>
      </c>
      <c r="O2943" s="23" t="str">
        <f>IF(K2943=1,'Lay Out'!$J$25,"")</f>
        <v/>
      </c>
      <c r="P2943">
        <f t="shared" si="273"/>
        <v>90646</v>
      </c>
      <c r="Q2943" s="16" t="str">
        <f>IF(K2943=1,'Lay Out'!F2943,"")</f>
        <v/>
      </c>
    </row>
    <row r="2944" spans="1:17" ht="14.4">
      <c r="A2944" t="str">
        <f>IF(C2944="no",_xlfn.XLOOKUP(D2944,'BASE BANCOS'!B:B,'BASE BANCOS'!C:C,"",0,1),IF(C2944&gt;2,_xlfn.XLOOKUP(D2944,'BASE BANCOS'!A:A,'BASE BANCOS'!C:C,"",0,1),""))</f>
        <v/>
      </c>
      <c r="B2944" s="16" t="str">
        <f>_xlfn.XLOOKUP(A2944,'BASE BANCOS'!C:C,'BASE BANCOS'!B:B,"",0,1)</f>
        <v/>
      </c>
      <c r="C2944" t="str">
        <f t="shared" si="275"/>
        <v/>
      </c>
      <c r="D2944" s="16">
        <f t="shared" si="274"/>
        <v>0</v>
      </c>
      <c r="E2944" t="str">
        <f t="shared" si="270"/>
        <v/>
      </c>
      <c r="F2944" s="21" t="str">
        <f>IF('Lay Out'!A2944&gt;1,'Lay Out'!C2944,"")</f>
        <v/>
      </c>
      <c r="G2944">
        <f>'Lay Out'!E2944</f>
        <v>0</v>
      </c>
      <c r="H2944" s="16" t="str">
        <f ca="1">IF('Lay Out'!A2944&gt;3,CONCATENATE('Lay Out'!A2944,RANDBETWEEN(1,99999)),(""))</f>
        <v/>
      </c>
      <c r="I2944" s="16" t="str">
        <f>IF('Lay Out'!A2944&gt;1,'Lay Out'!B2944,"")</f>
        <v/>
      </c>
      <c r="J2944" s="16" t="str">
        <f t="shared" si="271"/>
        <v/>
      </c>
      <c r="K2944" s="16" t="str">
        <f t="shared" si="272"/>
        <v/>
      </c>
      <c r="L2944" s="16" t="str" cm="1">
        <f t="array" ref="L2944">IF(E2944="","",_xlfn.IFS(E2944=18,40,E2944=16,3,E2944=10,10))</f>
        <v/>
      </c>
      <c r="M2944" s="22" t="str">
        <f>IF(E2944=18,'Lay Out'!D2944,IF(E2944=10,'Lay Out'!D2944,IF(E2944=16,'Lay Out'!D2944,"")))</f>
        <v/>
      </c>
      <c r="N2944" s="16" t="str">
        <f>IF(K2944=1,'Lay Out'!G2944,"")</f>
        <v/>
      </c>
      <c r="O2944" s="23" t="str">
        <f>IF(K2944=1,'Lay Out'!$J$25,"")</f>
        <v/>
      </c>
      <c r="P2944">
        <f t="shared" si="273"/>
        <v>90646</v>
      </c>
      <c r="Q2944" s="16" t="str">
        <f>IF(K2944=1,'Lay Out'!F2944,"")</f>
        <v/>
      </c>
    </row>
    <row r="2945" spans="1:17" ht="14.4">
      <c r="A2945" t="str">
        <f>IF(C2945="no",_xlfn.XLOOKUP(D2945,'BASE BANCOS'!B:B,'BASE BANCOS'!C:C,"",0,1),IF(C2945&gt;2,_xlfn.XLOOKUP(D2945,'BASE BANCOS'!A:A,'BASE BANCOS'!C:C,"",0,1),""))</f>
        <v/>
      </c>
      <c r="B2945" s="16" t="str">
        <f>_xlfn.XLOOKUP(A2945,'BASE BANCOS'!C:C,'BASE BANCOS'!B:B,"",0,1)</f>
        <v/>
      </c>
      <c r="C2945" t="str">
        <f t="shared" si="275"/>
        <v/>
      </c>
      <c r="D2945" s="16">
        <f t="shared" si="274"/>
        <v>0</v>
      </c>
      <c r="E2945" t="str">
        <f t="shared" si="270"/>
        <v/>
      </c>
      <c r="F2945" s="21" t="str">
        <f>IF('Lay Out'!A2945&gt;1,'Lay Out'!C2945,"")</f>
        <v/>
      </c>
      <c r="G2945">
        <f>'Lay Out'!E2945</f>
        <v>0</v>
      </c>
      <c r="H2945" s="16" t="str">
        <f ca="1">IF('Lay Out'!A2945&gt;3,CONCATENATE('Lay Out'!A2945,RANDBETWEEN(1,99999)),(""))</f>
        <v/>
      </c>
      <c r="I2945" s="16" t="str">
        <f>IF('Lay Out'!A2945&gt;1,'Lay Out'!B2945,"")</f>
        <v/>
      </c>
      <c r="J2945" s="16" t="str">
        <f t="shared" si="271"/>
        <v/>
      </c>
      <c r="K2945" s="16" t="str">
        <f t="shared" si="272"/>
        <v/>
      </c>
      <c r="L2945" s="16" t="str" cm="1">
        <f t="array" ref="L2945">IF(E2945="","",_xlfn.IFS(E2945=18,40,E2945=16,3,E2945=10,10))</f>
        <v/>
      </c>
      <c r="M2945" s="22" t="str">
        <f>IF(E2945=18,'Lay Out'!D2945,IF(E2945=10,'Lay Out'!D2945,IF(E2945=16,'Lay Out'!D2945,"")))</f>
        <v/>
      </c>
      <c r="N2945" s="16" t="str">
        <f>IF(K2945=1,'Lay Out'!G2945,"")</f>
        <v/>
      </c>
      <c r="O2945" s="23" t="str">
        <f>IF(K2945=1,'Lay Out'!$J$25,"")</f>
        <v/>
      </c>
      <c r="P2945">
        <f t="shared" si="273"/>
        <v>90646</v>
      </c>
      <c r="Q2945" s="16" t="str">
        <f>IF(K2945=1,'Lay Out'!F2945,"")</f>
        <v/>
      </c>
    </row>
    <row r="2946" spans="1:17" ht="14.4">
      <c r="A2946" t="str">
        <f>IF(C2946="no",_xlfn.XLOOKUP(D2946,'BASE BANCOS'!B:B,'BASE BANCOS'!C:C,"",0,1),IF(C2946&gt;2,_xlfn.XLOOKUP(D2946,'BASE BANCOS'!A:A,'BASE BANCOS'!C:C,"",0,1),""))</f>
        <v/>
      </c>
      <c r="B2946" s="16" t="str">
        <f>_xlfn.XLOOKUP(A2946,'BASE BANCOS'!C:C,'BASE BANCOS'!B:B,"",0,1)</f>
        <v/>
      </c>
      <c r="C2946" t="str">
        <f t="shared" si="275"/>
        <v/>
      </c>
      <c r="D2946" s="16">
        <f t="shared" si="274"/>
        <v>0</v>
      </c>
      <c r="E2946" t="str">
        <f t="shared" ref="E2946:E3009" si="276">IF(LEN(F2946)=0,"",LEN(F2946))</f>
        <v/>
      </c>
      <c r="F2946" s="21" t="str">
        <f>IF('Lay Out'!A2946&gt;1,'Lay Out'!C2946,"")</f>
        <v/>
      </c>
      <c r="G2946">
        <f>'Lay Out'!E2946</f>
        <v>0</v>
      </c>
      <c r="H2946" s="16" t="str">
        <f ca="1">IF('Lay Out'!A2946&gt;3,CONCATENATE('Lay Out'!A2946,RANDBETWEEN(1,99999)),(""))</f>
        <v/>
      </c>
      <c r="I2946" s="16" t="str">
        <f>IF('Lay Out'!A2946&gt;1,'Lay Out'!B2946,"")</f>
        <v/>
      </c>
      <c r="J2946" s="16" t="str">
        <f t="shared" si="271"/>
        <v/>
      </c>
      <c r="K2946" s="16" t="str">
        <f t="shared" si="272"/>
        <v/>
      </c>
      <c r="L2946" s="16" t="str" cm="1">
        <f t="array" ref="L2946">IF(E2946="","",_xlfn.IFS(E2946=18,40,E2946=16,3,E2946=10,10))</f>
        <v/>
      </c>
      <c r="M2946" s="22" t="str">
        <f>IF(E2946=18,'Lay Out'!D2946,IF(E2946=10,'Lay Out'!D2946,IF(E2946=16,'Lay Out'!D2946,"")))</f>
        <v/>
      </c>
      <c r="N2946" s="16" t="str">
        <f>IF(K2946=1,'Lay Out'!G2946,"")</f>
        <v/>
      </c>
      <c r="O2946" s="23" t="str">
        <f>IF(K2946=1,'Lay Out'!$J$25,"")</f>
        <v/>
      </c>
      <c r="P2946">
        <f t="shared" si="273"/>
        <v>90646</v>
      </c>
      <c r="Q2946" s="16" t="str">
        <f>IF(K2946=1,'Lay Out'!F2946,"")</f>
        <v/>
      </c>
    </row>
    <row r="2947" spans="1:17" ht="14.4">
      <c r="A2947" t="str">
        <f>IF(C2947="no",_xlfn.XLOOKUP(D2947,'BASE BANCOS'!B:B,'BASE BANCOS'!C:C,"",0,1),IF(C2947&gt;2,_xlfn.XLOOKUP(D2947,'BASE BANCOS'!A:A,'BASE BANCOS'!C:C,"",0,1),""))</f>
        <v/>
      </c>
      <c r="B2947" s="16" t="str">
        <f>_xlfn.XLOOKUP(A2947,'BASE BANCOS'!C:C,'BASE BANCOS'!B:B,"",0,1)</f>
        <v/>
      </c>
      <c r="C2947" t="str">
        <f t="shared" si="275"/>
        <v/>
      </c>
      <c r="D2947" s="16">
        <f t="shared" si="274"/>
        <v>0</v>
      </c>
      <c r="E2947" t="str">
        <f t="shared" si="276"/>
        <v/>
      </c>
      <c r="F2947" s="21" t="str">
        <f>IF('Lay Out'!A2947&gt;1,'Lay Out'!C2947,"")</f>
        <v/>
      </c>
      <c r="G2947">
        <f>'Lay Out'!E2947</f>
        <v>0</v>
      </c>
      <c r="H2947" s="16" t="str">
        <f ca="1">IF('Lay Out'!A2947&gt;3,CONCATENATE('Lay Out'!A2947,RANDBETWEEN(1,99999)),(""))</f>
        <v/>
      </c>
      <c r="I2947" s="16" t="str">
        <f>IF('Lay Out'!A2947&gt;1,'Lay Out'!B2947,"")</f>
        <v/>
      </c>
      <c r="J2947" s="16" t="str">
        <f t="shared" ref="J2947:J3010" si="277">IF(E2947="","","ND")</f>
        <v/>
      </c>
      <c r="K2947" s="16" t="str">
        <f t="shared" ref="K2947:K3010" si="278">IF(E2947=18,1,IF(E2947=10,1,IF(E2947=16,1,"")))</f>
        <v/>
      </c>
      <c r="L2947" s="16" t="str" cm="1">
        <f t="array" ref="L2947">IF(E2947="","",_xlfn.IFS(E2947=18,40,E2947=16,3,E2947=10,10))</f>
        <v/>
      </c>
      <c r="M2947" s="22" t="str">
        <f>IF(E2947=18,'Lay Out'!D2947,IF(E2947=10,'Lay Out'!D2947,IF(E2947=16,'Lay Out'!D2947,"")))</f>
        <v/>
      </c>
      <c r="N2947" s="16" t="str">
        <f>IF(K2947=1,'Lay Out'!G2947,"")</f>
        <v/>
      </c>
      <c r="O2947" s="23" t="str">
        <f>IF(K2947=1,'Lay Out'!$J$25,"")</f>
        <v/>
      </c>
      <c r="P2947">
        <f t="shared" ref="P2947:P3010" si="279">IF(E2947=0,0,90646)</f>
        <v>90646</v>
      </c>
      <c r="Q2947" s="16" t="str">
        <f>IF(K2947=1,'Lay Out'!F2947,"")</f>
        <v/>
      </c>
    </row>
    <row r="2948" spans="1:17" ht="14.4">
      <c r="A2948" t="str">
        <f>IF(C2948="no",_xlfn.XLOOKUP(D2948,'BASE BANCOS'!B:B,'BASE BANCOS'!C:C,"",0,1),IF(C2948&gt;2,_xlfn.XLOOKUP(D2948,'BASE BANCOS'!A:A,'BASE BANCOS'!C:C,"",0,1),""))</f>
        <v/>
      </c>
      <c r="B2948" s="16" t="str">
        <f>_xlfn.XLOOKUP(A2948,'BASE BANCOS'!C:C,'BASE BANCOS'!B:B,"",0,1)</f>
        <v/>
      </c>
      <c r="C2948" t="str">
        <f t="shared" si="275"/>
        <v/>
      </c>
      <c r="D2948" s="16">
        <f t="shared" si="274"/>
        <v>0</v>
      </c>
      <c r="E2948" t="str">
        <f t="shared" si="276"/>
        <v/>
      </c>
      <c r="F2948" s="21" t="str">
        <f>IF('Lay Out'!A2948&gt;1,'Lay Out'!C2948,"")</f>
        <v/>
      </c>
      <c r="G2948">
        <f>'Lay Out'!E2948</f>
        <v>0</v>
      </c>
      <c r="H2948" s="16" t="str">
        <f ca="1">IF('Lay Out'!A2948&gt;3,CONCATENATE('Lay Out'!A2948,RANDBETWEEN(1,99999)),(""))</f>
        <v/>
      </c>
      <c r="I2948" s="16" t="str">
        <f>IF('Lay Out'!A2948&gt;1,'Lay Out'!B2948,"")</f>
        <v/>
      </c>
      <c r="J2948" s="16" t="str">
        <f t="shared" si="277"/>
        <v/>
      </c>
      <c r="K2948" s="16" t="str">
        <f t="shared" si="278"/>
        <v/>
      </c>
      <c r="L2948" s="16" t="str" cm="1">
        <f t="array" ref="L2948">IF(E2948="","",_xlfn.IFS(E2948=18,40,E2948=16,3,E2948=10,10))</f>
        <v/>
      </c>
      <c r="M2948" s="22" t="str">
        <f>IF(E2948=18,'Lay Out'!D2948,IF(E2948=10,'Lay Out'!D2948,IF(E2948=16,'Lay Out'!D2948,"")))</f>
        <v/>
      </c>
      <c r="N2948" s="16" t="str">
        <f>IF(K2948=1,'Lay Out'!G2948,"")</f>
        <v/>
      </c>
      <c r="O2948" s="23" t="str">
        <f>IF(K2948=1,'Lay Out'!$J$25,"")</f>
        <v/>
      </c>
      <c r="P2948">
        <f t="shared" si="279"/>
        <v>90646</v>
      </c>
      <c r="Q2948" s="16" t="str">
        <f>IF(K2948=1,'Lay Out'!F2948,"")</f>
        <v/>
      </c>
    </row>
    <row r="2949" spans="1:17" ht="14.4">
      <c r="A2949" t="str">
        <f>IF(C2949="no",_xlfn.XLOOKUP(D2949,'BASE BANCOS'!B:B,'BASE BANCOS'!C:C,"",0,1),IF(C2949&gt;2,_xlfn.XLOOKUP(D2949,'BASE BANCOS'!A:A,'BASE BANCOS'!C:C,"",0,1),""))</f>
        <v/>
      </c>
      <c r="B2949" s="16" t="str">
        <f>_xlfn.XLOOKUP(A2949,'BASE BANCOS'!C:C,'BASE BANCOS'!B:B,"",0,1)</f>
        <v/>
      </c>
      <c r="C2949" t="str">
        <f t="shared" si="275"/>
        <v/>
      </c>
      <c r="D2949" s="16">
        <f t="shared" ref="D2949:D3012" si="280">IF(E2949=18,MID(F2949,1,3),IF(G2949="","",G2949))</f>
        <v>0</v>
      </c>
      <c r="E2949" t="str">
        <f t="shared" si="276"/>
        <v/>
      </c>
      <c r="F2949" s="21" t="str">
        <f>IF('Lay Out'!A2949&gt;1,'Lay Out'!C2949,"")</f>
        <v/>
      </c>
      <c r="G2949">
        <f>'Lay Out'!E2949</f>
        <v>0</v>
      </c>
      <c r="H2949" s="16" t="str">
        <f ca="1">IF('Lay Out'!A2949&gt;3,CONCATENATE('Lay Out'!A2949,RANDBETWEEN(1,99999)),(""))</f>
        <v/>
      </c>
      <c r="I2949" s="16" t="str">
        <f>IF('Lay Out'!A2949&gt;1,'Lay Out'!B2949,"")</f>
        <v/>
      </c>
      <c r="J2949" s="16" t="str">
        <f t="shared" si="277"/>
        <v/>
      </c>
      <c r="K2949" s="16" t="str">
        <f t="shared" si="278"/>
        <v/>
      </c>
      <c r="L2949" s="16" t="str" cm="1">
        <f t="array" ref="L2949">IF(E2949="","",_xlfn.IFS(E2949=18,40,E2949=16,3,E2949=10,10))</f>
        <v/>
      </c>
      <c r="M2949" s="22" t="str">
        <f>IF(E2949=18,'Lay Out'!D2949,IF(E2949=10,'Lay Out'!D2949,IF(E2949=16,'Lay Out'!D2949,"")))</f>
        <v/>
      </c>
      <c r="N2949" s="16" t="str">
        <f>IF(K2949=1,'Lay Out'!G2949,"")</f>
        <v/>
      </c>
      <c r="O2949" s="23" t="str">
        <f>IF(K2949=1,'Lay Out'!$J$25,"")</f>
        <v/>
      </c>
      <c r="P2949">
        <f t="shared" si="279"/>
        <v>90646</v>
      </c>
      <c r="Q2949" s="16" t="str">
        <f>IF(K2949=1,'Lay Out'!F2949,"")</f>
        <v/>
      </c>
    </row>
    <row r="2950" spans="1:17" ht="14.4">
      <c r="A2950" t="str">
        <f>IF(C2950="no",_xlfn.XLOOKUP(D2950,'BASE BANCOS'!B:B,'BASE BANCOS'!C:C,"",0,1),IF(C2950&gt;2,_xlfn.XLOOKUP(D2950,'BASE BANCOS'!A:A,'BASE BANCOS'!C:C,"",0,1),""))</f>
        <v/>
      </c>
      <c r="B2950" s="16" t="str">
        <f>_xlfn.XLOOKUP(A2950,'BASE BANCOS'!C:C,'BASE BANCOS'!B:B,"",0,1)</f>
        <v/>
      </c>
      <c r="C2950" t="str">
        <f t="shared" ref="C2950:C3013" si="281">IF(E2950=18,"ok",IF(E2950="","","no"))</f>
        <v/>
      </c>
      <c r="D2950" s="16">
        <f t="shared" si="280"/>
        <v>0</v>
      </c>
      <c r="E2950" t="str">
        <f t="shared" si="276"/>
        <v/>
      </c>
      <c r="F2950" s="21" t="str">
        <f>IF('Lay Out'!A2950&gt;1,'Lay Out'!C2950,"")</f>
        <v/>
      </c>
      <c r="G2950">
        <f>'Lay Out'!E2950</f>
        <v>0</v>
      </c>
      <c r="H2950" s="16" t="str">
        <f ca="1">IF('Lay Out'!A2950&gt;3,CONCATENATE('Lay Out'!A2950,RANDBETWEEN(1,99999)),(""))</f>
        <v/>
      </c>
      <c r="I2950" s="16" t="str">
        <f>IF('Lay Out'!A2950&gt;1,'Lay Out'!B2950,"")</f>
        <v/>
      </c>
      <c r="J2950" s="16" t="str">
        <f t="shared" si="277"/>
        <v/>
      </c>
      <c r="K2950" s="16" t="str">
        <f t="shared" si="278"/>
        <v/>
      </c>
      <c r="L2950" s="16" t="str" cm="1">
        <f t="array" ref="L2950">IF(E2950="","",_xlfn.IFS(E2950=18,40,E2950=16,3,E2950=10,10))</f>
        <v/>
      </c>
      <c r="M2950" s="22" t="str">
        <f>IF(E2950=18,'Lay Out'!D2950,IF(E2950=10,'Lay Out'!D2950,IF(E2950=16,'Lay Out'!D2950,"")))</f>
        <v/>
      </c>
      <c r="N2950" s="16" t="str">
        <f>IF(K2950=1,'Lay Out'!G2950,"")</f>
        <v/>
      </c>
      <c r="O2950" s="23" t="str">
        <f>IF(K2950=1,'Lay Out'!$J$25,"")</f>
        <v/>
      </c>
      <c r="P2950">
        <f t="shared" si="279"/>
        <v>90646</v>
      </c>
      <c r="Q2950" s="16" t="str">
        <f>IF(K2950=1,'Lay Out'!F2950,"")</f>
        <v/>
      </c>
    </row>
    <row r="2951" spans="1:17" ht="14.4">
      <c r="A2951" t="str">
        <f>IF(C2951="no",_xlfn.XLOOKUP(D2951,'BASE BANCOS'!B:B,'BASE BANCOS'!C:C,"",0,1),IF(C2951&gt;2,_xlfn.XLOOKUP(D2951,'BASE BANCOS'!A:A,'BASE BANCOS'!C:C,"",0,1),""))</f>
        <v/>
      </c>
      <c r="B2951" s="16" t="str">
        <f>_xlfn.XLOOKUP(A2951,'BASE BANCOS'!C:C,'BASE BANCOS'!B:B,"",0,1)</f>
        <v/>
      </c>
      <c r="C2951" t="str">
        <f t="shared" si="281"/>
        <v/>
      </c>
      <c r="D2951" s="16">
        <f t="shared" si="280"/>
        <v>0</v>
      </c>
      <c r="E2951" t="str">
        <f t="shared" si="276"/>
        <v/>
      </c>
      <c r="F2951" s="21" t="str">
        <f>IF('Lay Out'!A2951&gt;1,'Lay Out'!C2951,"")</f>
        <v/>
      </c>
      <c r="G2951">
        <f>'Lay Out'!E2951</f>
        <v>0</v>
      </c>
      <c r="H2951" s="16" t="str">
        <f ca="1">IF('Lay Out'!A2951&gt;3,CONCATENATE('Lay Out'!A2951,RANDBETWEEN(1,99999)),(""))</f>
        <v/>
      </c>
      <c r="I2951" s="16" t="str">
        <f>IF('Lay Out'!A2951&gt;1,'Lay Out'!B2951,"")</f>
        <v/>
      </c>
      <c r="J2951" s="16" t="str">
        <f t="shared" si="277"/>
        <v/>
      </c>
      <c r="K2951" s="16" t="str">
        <f t="shared" si="278"/>
        <v/>
      </c>
      <c r="L2951" s="16" t="str" cm="1">
        <f t="array" ref="L2951">IF(E2951="","",_xlfn.IFS(E2951=18,40,E2951=16,3,E2951=10,10))</f>
        <v/>
      </c>
      <c r="M2951" s="22" t="str">
        <f>IF(E2951=18,'Lay Out'!D2951,IF(E2951=10,'Lay Out'!D2951,IF(E2951=16,'Lay Out'!D2951,"")))</f>
        <v/>
      </c>
      <c r="N2951" s="16" t="str">
        <f>IF(K2951=1,'Lay Out'!G2951,"")</f>
        <v/>
      </c>
      <c r="O2951" s="23" t="str">
        <f>IF(K2951=1,'Lay Out'!$J$25,"")</f>
        <v/>
      </c>
      <c r="P2951">
        <f t="shared" si="279"/>
        <v>90646</v>
      </c>
      <c r="Q2951" s="16" t="str">
        <f>IF(K2951=1,'Lay Out'!F2951,"")</f>
        <v/>
      </c>
    </row>
    <row r="2952" spans="1:17" ht="14.4">
      <c r="A2952" t="str">
        <f>IF(C2952="no",_xlfn.XLOOKUP(D2952,'BASE BANCOS'!B:B,'BASE BANCOS'!C:C,"",0,1),IF(C2952&gt;2,_xlfn.XLOOKUP(D2952,'BASE BANCOS'!A:A,'BASE BANCOS'!C:C,"",0,1),""))</f>
        <v/>
      </c>
      <c r="B2952" s="16" t="str">
        <f>_xlfn.XLOOKUP(A2952,'BASE BANCOS'!C:C,'BASE BANCOS'!B:B,"",0,1)</f>
        <v/>
      </c>
      <c r="C2952" t="str">
        <f t="shared" si="281"/>
        <v/>
      </c>
      <c r="D2952" s="16">
        <f t="shared" si="280"/>
        <v>0</v>
      </c>
      <c r="E2952" t="str">
        <f t="shared" si="276"/>
        <v/>
      </c>
      <c r="F2952" s="21" t="str">
        <f>IF('Lay Out'!A2952&gt;1,'Lay Out'!C2952,"")</f>
        <v/>
      </c>
      <c r="G2952">
        <f>'Lay Out'!E2952</f>
        <v>0</v>
      </c>
      <c r="H2952" s="16" t="str">
        <f ca="1">IF('Lay Out'!A2952&gt;3,CONCATENATE('Lay Out'!A2952,RANDBETWEEN(1,99999)),(""))</f>
        <v/>
      </c>
      <c r="I2952" s="16" t="str">
        <f>IF('Lay Out'!A2952&gt;1,'Lay Out'!B2952,"")</f>
        <v/>
      </c>
      <c r="J2952" s="16" t="str">
        <f t="shared" si="277"/>
        <v/>
      </c>
      <c r="K2952" s="16" t="str">
        <f t="shared" si="278"/>
        <v/>
      </c>
      <c r="L2952" s="16" t="str" cm="1">
        <f t="array" ref="L2952">IF(E2952="","",_xlfn.IFS(E2952=18,40,E2952=16,3,E2952=10,10))</f>
        <v/>
      </c>
      <c r="M2952" s="22" t="str">
        <f>IF(E2952=18,'Lay Out'!D2952,IF(E2952=10,'Lay Out'!D2952,IF(E2952=16,'Lay Out'!D2952,"")))</f>
        <v/>
      </c>
      <c r="N2952" s="16" t="str">
        <f>IF(K2952=1,'Lay Out'!G2952,"")</f>
        <v/>
      </c>
      <c r="O2952" s="23" t="str">
        <f>IF(K2952=1,'Lay Out'!$J$25,"")</f>
        <v/>
      </c>
      <c r="P2952">
        <f t="shared" si="279"/>
        <v>90646</v>
      </c>
      <c r="Q2952" s="16" t="str">
        <f>IF(K2952=1,'Lay Out'!F2952,"")</f>
        <v/>
      </c>
    </row>
    <row r="2953" spans="1:17" ht="14.4">
      <c r="A2953" t="str">
        <f>IF(C2953="no",_xlfn.XLOOKUP(D2953,'BASE BANCOS'!B:B,'BASE BANCOS'!C:C,"",0,1),IF(C2953&gt;2,_xlfn.XLOOKUP(D2953,'BASE BANCOS'!A:A,'BASE BANCOS'!C:C,"",0,1),""))</f>
        <v/>
      </c>
      <c r="B2953" s="16" t="str">
        <f>_xlfn.XLOOKUP(A2953,'BASE BANCOS'!C:C,'BASE BANCOS'!B:B,"",0,1)</f>
        <v/>
      </c>
      <c r="C2953" t="str">
        <f t="shared" si="281"/>
        <v/>
      </c>
      <c r="D2953" s="16">
        <f t="shared" si="280"/>
        <v>0</v>
      </c>
      <c r="E2953" t="str">
        <f t="shared" si="276"/>
        <v/>
      </c>
      <c r="F2953" s="21" t="str">
        <f>IF('Lay Out'!A2953&gt;1,'Lay Out'!C2953,"")</f>
        <v/>
      </c>
      <c r="G2953">
        <f>'Lay Out'!E2953</f>
        <v>0</v>
      </c>
      <c r="H2953" s="16" t="str">
        <f ca="1">IF('Lay Out'!A2953&gt;3,CONCATENATE('Lay Out'!A2953,RANDBETWEEN(1,99999)),(""))</f>
        <v/>
      </c>
      <c r="I2953" s="16" t="str">
        <f>IF('Lay Out'!A2953&gt;1,'Lay Out'!B2953,"")</f>
        <v/>
      </c>
      <c r="J2953" s="16" t="str">
        <f t="shared" si="277"/>
        <v/>
      </c>
      <c r="K2953" s="16" t="str">
        <f t="shared" si="278"/>
        <v/>
      </c>
      <c r="L2953" s="16" t="str" cm="1">
        <f t="array" ref="L2953">IF(E2953="","",_xlfn.IFS(E2953=18,40,E2953=16,3,E2953=10,10))</f>
        <v/>
      </c>
      <c r="M2953" s="22" t="str">
        <f>IF(E2953=18,'Lay Out'!D2953,IF(E2953=10,'Lay Out'!D2953,IF(E2953=16,'Lay Out'!D2953,"")))</f>
        <v/>
      </c>
      <c r="N2953" s="16" t="str">
        <f>IF(K2953=1,'Lay Out'!G2953,"")</f>
        <v/>
      </c>
      <c r="O2953" s="23" t="str">
        <f>IF(K2953=1,'Lay Out'!$J$25,"")</f>
        <v/>
      </c>
      <c r="P2953">
        <f t="shared" si="279"/>
        <v>90646</v>
      </c>
      <c r="Q2953" s="16" t="str">
        <f>IF(K2953=1,'Lay Out'!F2953,"")</f>
        <v/>
      </c>
    </row>
    <row r="2954" spans="1:17" ht="14.4">
      <c r="A2954" t="str">
        <f>IF(C2954="no",_xlfn.XLOOKUP(D2954,'BASE BANCOS'!B:B,'BASE BANCOS'!C:C,"",0,1),IF(C2954&gt;2,_xlfn.XLOOKUP(D2954,'BASE BANCOS'!A:A,'BASE BANCOS'!C:C,"",0,1),""))</f>
        <v/>
      </c>
      <c r="B2954" s="16" t="str">
        <f>_xlfn.XLOOKUP(A2954,'BASE BANCOS'!C:C,'BASE BANCOS'!B:B,"",0,1)</f>
        <v/>
      </c>
      <c r="C2954" t="str">
        <f t="shared" si="281"/>
        <v/>
      </c>
      <c r="D2954" s="16">
        <f t="shared" si="280"/>
        <v>0</v>
      </c>
      <c r="E2954" t="str">
        <f t="shared" si="276"/>
        <v/>
      </c>
      <c r="F2954" s="21" t="str">
        <f>IF('Lay Out'!A2954&gt;1,'Lay Out'!C2954,"")</f>
        <v/>
      </c>
      <c r="G2954">
        <f>'Lay Out'!E2954</f>
        <v>0</v>
      </c>
      <c r="H2954" s="16" t="str">
        <f ca="1">IF('Lay Out'!A2954&gt;3,CONCATENATE('Lay Out'!A2954,RANDBETWEEN(1,99999)),(""))</f>
        <v/>
      </c>
      <c r="I2954" s="16" t="str">
        <f>IF('Lay Out'!A2954&gt;1,'Lay Out'!B2954,"")</f>
        <v/>
      </c>
      <c r="J2954" s="16" t="str">
        <f t="shared" si="277"/>
        <v/>
      </c>
      <c r="K2954" s="16" t="str">
        <f t="shared" si="278"/>
        <v/>
      </c>
      <c r="L2954" s="16" t="str" cm="1">
        <f t="array" ref="L2954">IF(E2954="","",_xlfn.IFS(E2954=18,40,E2954=16,3,E2954=10,10))</f>
        <v/>
      </c>
      <c r="M2954" s="22" t="str">
        <f>IF(E2954=18,'Lay Out'!D2954,IF(E2954=10,'Lay Out'!D2954,IF(E2954=16,'Lay Out'!D2954,"")))</f>
        <v/>
      </c>
      <c r="N2954" s="16" t="str">
        <f>IF(K2954=1,'Lay Out'!G2954,"")</f>
        <v/>
      </c>
      <c r="O2954" s="23" t="str">
        <f>IF(K2954=1,'Lay Out'!$J$25,"")</f>
        <v/>
      </c>
      <c r="P2954">
        <f t="shared" si="279"/>
        <v>90646</v>
      </c>
      <c r="Q2954" s="16" t="str">
        <f>IF(K2954=1,'Lay Out'!F2954,"")</f>
        <v/>
      </c>
    </row>
    <row r="2955" spans="1:17" ht="14.4">
      <c r="A2955" t="str">
        <f>IF(C2955="no",_xlfn.XLOOKUP(D2955,'BASE BANCOS'!B:B,'BASE BANCOS'!C:C,"",0,1),IF(C2955&gt;2,_xlfn.XLOOKUP(D2955,'BASE BANCOS'!A:A,'BASE BANCOS'!C:C,"",0,1),""))</f>
        <v/>
      </c>
      <c r="B2955" s="16" t="str">
        <f>_xlfn.XLOOKUP(A2955,'BASE BANCOS'!C:C,'BASE BANCOS'!B:B,"",0,1)</f>
        <v/>
      </c>
      <c r="C2955" t="str">
        <f t="shared" si="281"/>
        <v/>
      </c>
      <c r="D2955" s="16">
        <f t="shared" si="280"/>
        <v>0</v>
      </c>
      <c r="E2955" t="str">
        <f t="shared" si="276"/>
        <v/>
      </c>
      <c r="F2955" s="21" t="str">
        <f>IF('Lay Out'!A2955&gt;1,'Lay Out'!C2955,"")</f>
        <v/>
      </c>
      <c r="G2955">
        <f>'Lay Out'!E2955</f>
        <v>0</v>
      </c>
      <c r="H2955" s="16" t="str">
        <f ca="1">IF('Lay Out'!A2955&gt;3,CONCATENATE('Lay Out'!A2955,RANDBETWEEN(1,99999)),(""))</f>
        <v/>
      </c>
      <c r="I2955" s="16" t="str">
        <f>IF('Lay Out'!A2955&gt;1,'Lay Out'!B2955,"")</f>
        <v/>
      </c>
      <c r="J2955" s="16" t="str">
        <f t="shared" si="277"/>
        <v/>
      </c>
      <c r="K2955" s="16" t="str">
        <f t="shared" si="278"/>
        <v/>
      </c>
      <c r="L2955" s="16" t="str" cm="1">
        <f t="array" ref="L2955">IF(E2955="","",_xlfn.IFS(E2955=18,40,E2955=16,3,E2955=10,10))</f>
        <v/>
      </c>
      <c r="M2955" s="22" t="str">
        <f>IF(E2955=18,'Lay Out'!D2955,IF(E2955=10,'Lay Out'!D2955,IF(E2955=16,'Lay Out'!D2955,"")))</f>
        <v/>
      </c>
      <c r="N2955" s="16" t="str">
        <f>IF(K2955=1,'Lay Out'!G2955,"")</f>
        <v/>
      </c>
      <c r="O2955" s="23" t="str">
        <f>IF(K2955=1,'Lay Out'!$J$25,"")</f>
        <v/>
      </c>
      <c r="P2955">
        <f t="shared" si="279"/>
        <v>90646</v>
      </c>
      <c r="Q2955" s="16" t="str">
        <f>IF(K2955=1,'Lay Out'!F2955,"")</f>
        <v/>
      </c>
    </row>
    <row r="2956" spans="1:17" ht="14.4">
      <c r="A2956" t="str">
        <f>IF(C2956="no",_xlfn.XLOOKUP(D2956,'BASE BANCOS'!B:B,'BASE BANCOS'!C:C,"",0,1),IF(C2956&gt;2,_xlfn.XLOOKUP(D2956,'BASE BANCOS'!A:A,'BASE BANCOS'!C:C,"",0,1),""))</f>
        <v/>
      </c>
      <c r="B2956" s="16" t="str">
        <f>_xlfn.XLOOKUP(A2956,'BASE BANCOS'!C:C,'BASE BANCOS'!B:B,"",0,1)</f>
        <v/>
      </c>
      <c r="C2956" t="str">
        <f t="shared" si="281"/>
        <v/>
      </c>
      <c r="D2956" s="16">
        <f t="shared" si="280"/>
        <v>0</v>
      </c>
      <c r="E2956" t="str">
        <f t="shared" si="276"/>
        <v/>
      </c>
      <c r="F2956" s="21" t="str">
        <f>IF('Lay Out'!A2956&gt;1,'Lay Out'!C2956,"")</f>
        <v/>
      </c>
      <c r="G2956">
        <f>'Lay Out'!E2956</f>
        <v>0</v>
      </c>
      <c r="H2956" s="16" t="str">
        <f ca="1">IF('Lay Out'!A2956&gt;3,CONCATENATE('Lay Out'!A2956,RANDBETWEEN(1,99999)),(""))</f>
        <v/>
      </c>
      <c r="I2956" s="16" t="str">
        <f>IF('Lay Out'!A2956&gt;1,'Lay Out'!B2956,"")</f>
        <v/>
      </c>
      <c r="J2956" s="16" t="str">
        <f t="shared" si="277"/>
        <v/>
      </c>
      <c r="K2956" s="16" t="str">
        <f t="shared" si="278"/>
        <v/>
      </c>
      <c r="L2956" s="16" t="str" cm="1">
        <f t="array" ref="L2956">IF(E2956="","",_xlfn.IFS(E2956=18,40,E2956=16,3,E2956=10,10))</f>
        <v/>
      </c>
      <c r="M2956" s="22" t="str">
        <f>IF(E2956=18,'Lay Out'!D2956,IF(E2956=10,'Lay Out'!D2956,IF(E2956=16,'Lay Out'!D2956,"")))</f>
        <v/>
      </c>
      <c r="N2956" s="16" t="str">
        <f>IF(K2956=1,'Lay Out'!G2956,"")</f>
        <v/>
      </c>
      <c r="O2956" s="23" t="str">
        <f>IF(K2956=1,'Lay Out'!$J$25,"")</f>
        <v/>
      </c>
      <c r="P2956">
        <f t="shared" si="279"/>
        <v>90646</v>
      </c>
      <c r="Q2956" s="16" t="str">
        <f>IF(K2956=1,'Lay Out'!F2956,"")</f>
        <v/>
      </c>
    </row>
    <row r="2957" spans="1:17" ht="14.4">
      <c r="A2957" t="str">
        <f>IF(C2957="no",_xlfn.XLOOKUP(D2957,'BASE BANCOS'!B:B,'BASE BANCOS'!C:C,"",0,1),IF(C2957&gt;2,_xlfn.XLOOKUP(D2957,'BASE BANCOS'!A:A,'BASE BANCOS'!C:C,"",0,1),""))</f>
        <v/>
      </c>
      <c r="B2957" s="16" t="str">
        <f>_xlfn.XLOOKUP(A2957,'BASE BANCOS'!C:C,'BASE BANCOS'!B:B,"",0,1)</f>
        <v/>
      </c>
      <c r="C2957" t="str">
        <f t="shared" si="281"/>
        <v/>
      </c>
      <c r="D2957" s="16">
        <f t="shared" si="280"/>
        <v>0</v>
      </c>
      <c r="E2957" t="str">
        <f t="shared" si="276"/>
        <v/>
      </c>
      <c r="F2957" s="21" t="str">
        <f>IF('Lay Out'!A2957&gt;1,'Lay Out'!C2957,"")</f>
        <v/>
      </c>
      <c r="G2957">
        <f>'Lay Out'!E2957</f>
        <v>0</v>
      </c>
      <c r="H2957" s="16" t="str">
        <f ca="1">IF('Lay Out'!A2957&gt;3,CONCATENATE('Lay Out'!A2957,RANDBETWEEN(1,99999)),(""))</f>
        <v/>
      </c>
      <c r="I2957" s="16" t="str">
        <f>IF('Lay Out'!A2957&gt;1,'Lay Out'!B2957,"")</f>
        <v/>
      </c>
      <c r="J2957" s="16" t="str">
        <f t="shared" si="277"/>
        <v/>
      </c>
      <c r="K2957" s="16" t="str">
        <f t="shared" si="278"/>
        <v/>
      </c>
      <c r="L2957" s="16" t="str" cm="1">
        <f t="array" ref="L2957">IF(E2957="","",_xlfn.IFS(E2957=18,40,E2957=16,3,E2957=10,10))</f>
        <v/>
      </c>
      <c r="M2957" s="22" t="str">
        <f>IF(E2957=18,'Lay Out'!D2957,IF(E2957=10,'Lay Out'!D2957,IF(E2957=16,'Lay Out'!D2957,"")))</f>
        <v/>
      </c>
      <c r="N2957" s="16" t="str">
        <f>IF(K2957=1,'Lay Out'!G2957,"")</f>
        <v/>
      </c>
      <c r="O2957" s="23" t="str">
        <f>IF(K2957=1,'Lay Out'!$J$25,"")</f>
        <v/>
      </c>
      <c r="P2957">
        <f t="shared" si="279"/>
        <v>90646</v>
      </c>
      <c r="Q2957" s="16" t="str">
        <f>IF(K2957=1,'Lay Out'!F2957,"")</f>
        <v/>
      </c>
    </row>
    <row r="2958" spans="1:17" ht="14.4">
      <c r="A2958" t="str">
        <f>IF(C2958="no",_xlfn.XLOOKUP(D2958,'BASE BANCOS'!B:B,'BASE BANCOS'!C:C,"",0,1),IF(C2958&gt;2,_xlfn.XLOOKUP(D2958,'BASE BANCOS'!A:A,'BASE BANCOS'!C:C,"",0,1),""))</f>
        <v/>
      </c>
      <c r="B2958" s="16" t="str">
        <f>_xlfn.XLOOKUP(A2958,'BASE BANCOS'!C:C,'BASE BANCOS'!B:B,"",0,1)</f>
        <v/>
      </c>
      <c r="C2958" t="str">
        <f t="shared" si="281"/>
        <v/>
      </c>
      <c r="D2958" s="16">
        <f t="shared" si="280"/>
        <v>0</v>
      </c>
      <c r="E2958" t="str">
        <f t="shared" si="276"/>
        <v/>
      </c>
      <c r="F2958" s="21" t="str">
        <f>IF('Lay Out'!A2958&gt;1,'Lay Out'!C2958,"")</f>
        <v/>
      </c>
      <c r="G2958">
        <f>'Lay Out'!E2958</f>
        <v>0</v>
      </c>
      <c r="H2958" s="16" t="str">
        <f ca="1">IF('Lay Out'!A2958&gt;3,CONCATENATE('Lay Out'!A2958,RANDBETWEEN(1,99999)),(""))</f>
        <v/>
      </c>
      <c r="I2958" s="16" t="str">
        <f>IF('Lay Out'!A2958&gt;1,'Lay Out'!B2958,"")</f>
        <v/>
      </c>
      <c r="J2958" s="16" t="str">
        <f t="shared" si="277"/>
        <v/>
      </c>
      <c r="K2958" s="16" t="str">
        <f t="shared" si="278"/>
        <v/>
      </c>
      <c r="L2958" s="16" t="str" cm="1">
        <f t="array" ref="L2958">IF(E2958="","",_xlfn.IFS(E2958=18,40,E2958=16,3,E2958=10,10))</f>
        <v/>
      </c>
      <c r="M2958" s="22" t="str">
        <f>IF(E2958=18,'Lay Out'!D2958,IF(E2958=10,'Lay Out'!D2958,IF(E2958=16,'Lay Out'!D2958,"")))</f>
        <v/>
      </c>
      <c r="N2958" s="16" t="str">
        <f>IF(K2958=1,'Lay Out'!G2958,"")</f>
        <v/>
      </c>
      <c r="O2958" s="23" t="str">
        <f>IF(K2958=1,'Lay Out'!$J$25,"")</f>
        <v/>
      </c>
      <c r="P2958">
        <f t="shared" si="279"/>
        <v>90646</v>
      </c>
      <c r="Q2958" s="16" t="str">
        <f>IF(K2958=1,'Lay Out'!F2958,"")</f>
        <v/>
      </c>
    </row>
    <row r="2959" spans="1:17" ht="14.4">
      <c r="A2959" t="str">
        <f>IF(C2959="no",_xlfn.XLOOKUP(D2959,'BASE BANCOS'!B:B,'BASE BANCOS'!C:C,"",0,1),IF(C2959&gt;2,_xlfn.XLOOKUP(D2959,'BASE BANCOS'!A:A,'BASE BANCOS'!C:C,"",0,1),""))</f>
        <v/>
      </c>
      <c r="B2959" s="16" t="str">
        <f>_xlfn.XLOOKUP(A2959,'BASE BANCOS'!C:C,'BASE BANCOS'!B:B,"",0,1)</f>
        <v/>
      </c>
      <c r="C2959" t="str">
        <f t="shared" si="281"/>
        <v/>
      </c>
      <c r="D2959" s="16">
        <f t="shared" si="280"/>
        <v>0</v>
      </c>
      <c r="E2959" t="str">
        <f t="shared" si="276"/>
        <v/>
      </c>
      <c r="F2959" s="21" t="str">
        <f>IF('Lay Out'!A2959&gt;1,'Lay Out'!C2959,"")</f>
        <v/>
      </c>
      <c r="G2959">
        <f>'Lay Out'!E2959</f>
        <v>0</v>
      </c>
      <c r="H2959" s="16" t="str">
        <f ca="1">IF('Lay Out'!A2959&gt;3,CONCATENATE('Lay Out'!A2959,RANDBETWEEN(1,99999)),(""))</f>
        <v/>
      </c>
      <c r="I2959" s="16" t="str">
        <f>IF('Lay Out'!A2959&gt;1,'Lay Out'!B2959,"")</f>
        <v/>
      </c>
      <c r="J2959" s="16" t="str">
        <f t="shared" si="277"/>
        <v/>
      </c>
      <c r="K2959" s="16" t="str">
        <f t="shared" si="278"/>
        <v/>
      </c>
      <c r="L2959" s="16" t="str" cm="1">
        <f t="array" ref="L2959">IF(E2959="","",_xlfn.IFS(E2959=18,40,E2959=16,3,E2959=10,10))</f>
        <v/>
      </c>
      <c r="M2959" s="22" t="str">
        <f>IF(E2959=18,'Lay Out'!D2959,IF(E2959=10,'Lay Out'!D2959,IF(E2959=16,'Lay Out'!D2959,"")))</f>
        <v/>
      </c>
      <c r="N2959" s="16" t="str">
        <f>IF(K2959=1,'Lay Out'!G2959,"")</f>
        <v/>
      </c>
      <c r="O2959" s="23" t="str">
        <f>IF(K2959=1,'Lay Out'!$J$25,"")</f>
        <v/>
      </c>
      <c r="P2959">
        <f t="shared" si="279"/>
        <v>90646</v>
      </c>
      <c r="Q2959" s="16" t="str">
        <f>IF(K2959=1,'Lay Out'!F2959,"")</f>
        <v/>
      </c>
    </row>
    <row r="2960" spans="1:17" ht="14.4">
      <c r="A2960" t="str">
        <f>IF(C2960="no",_xlfn.XLOOKUP(D2960,'BASE BANCOS'!B:B,'BASE BANCOS'!C:C,"",0,1),IF(C2960&gt;2,_xlfn.XLOOKUP(D2960,'BASE BANCOS'!A:A,'BASE BANCOS'!C:C,"",0,1),""))</f>
        <v/>
      </c>
      <c r="B2960" s="16" t="str">
        <f>_xlfn.XLOOKUP(A2960,'BASE BANCOS'!C:C,'BASE BANCOS'!B:B,"",0,1)</f>
        <v/>
      </c>
      <c r="C2960" t="str">
        <f t="shared" si="281"/>
        <v/>
      </c>
      <c r="D2960" s="16">
        <f t="shared" si="280"/>
        <v>0</v>
      </c>
      <c r="E2960" t="str">
        <f t="shared" si="276"/>
        <v/>
      </c>
      <c r="F2960" s="21" t="str">
        <f>IF('Lay Out'!A2960&gt;1,'Lay Out'!C2960,"")</f>
        <v/>
      </c>
      <c r="G2960">
        <f>'Lay Out'!E2960</f>
        <v>0</v>
      </c>
      <c r="H2960" s="16" t="str">
        <f ca="1">IF('Lay Out'!A2960&gt;3,CONCATENATE('Lay Out'!A2960,RANDBETWEEN(1,99999)),(""))</f>
        <v/>
      </c>
      <c r="I2960" s="16" t="str">
        <f>IF('Lay Out'!A2960&gt;1,'Lay Out'!B2960,"")</f>
        <v/>
      </c>
      <c r="J2960" s="16" t="str">
        <f t="shared" si="277"/>
        <v/>
      </c>
      <c r="K2960" s="16" t="str">
        <f t="shared" si="278"/>
        <v/>
      </c>
      <c r="L2960" s="16" t="str" cm="1">
        <f t="array" ref="L2960">IF(E2960="","",_xlfn.IFS(E2960=18,40,E2960=16,3,E2960=10,10))</f>
        <v/>
      </c>
      <c r="M2960" s="22" t="str">
        <f>IF(E2960=18,'Lay Out'!D2960,IF(E2960=10,'Lay Out'!D2960,IF(E2960=16,'Lay Out'!D2960,"")))</f>
        <v/>
      </c>
      <c r="N2960" s="16" t="str">
        <f>IF(K2960=1,'Lay Out'!G2960,"")</f>
        <v/>
      </c>
      <c r="O2960" s="23" t="str">
        <f>IF(K2960=1,'Lay Out'!$J$25,"")</f>
        <v/>
      </c>
      <c r="P2960">
        <f t="shared" si="279"/>
        <v>90646</v>
      </c>
      <c r="Q2960" s="16" t="str">
        <f>IF(K2960=1,'Lay Out'!F2960,"")</f>
        <v/>
      </c>
    </row>
    <row r="2961" spans="1:17" ht="14.4">
      <c r="A2961" t="str">
        <f>IF(C2961="no",_xlfn.XLOOKUP(D2961,'BASE BANCOS'!B:B,'BASE BANCOS'!C:C,"",0,1),IF(C2961&gt;2,_xlfn.XLOOKUP(D2961,'BASE BANCOS'!A:A,'BASE BANCOS'!C:C,"",0,1),""))</f>
        <v/>
      </c>
      <c r="B2961" s="16" t="str">
        <f>_xlfn.XLOOKUP(A2961,'BASE BANCOS'!C:C,'BASE BANCOS'!B:B,"",0,1)</f>
        <v/>
      </c>
      <c r="C2961" t="str">
        <f t="shared" si="281"/>
        <v/>
      </c>
      <c r="D2961" s="16">
        <f t="shared" si="280"/>
        <v>0</v>
      </c>
      <c r="E2961" t="str">
        <f t="shared" si="276"/>
        <v/>
      </c>
      <c r="F2961" s="21" t="str">
        <f>IF('Lay Out'!A2961&gt;1,'Lay Out'!C2961,"")</f>
        <v/>
      </c>
      <c r="G2961">
        <f>'Lay Out'!E2961</f>
        <v>0</v>
      </c>
      <c r="H2961" s="16" t="str">
        <f ca="1">IF('Lay Out'!A2961&gt;3,CONCATENATE('Lay Out'!A2961,RANDBETWEEN(1,99999)),(""))</f>
        <v/>
      </c>
      <c r="I2961" s="16" t="str">
        <f>IF('Lay Out'!A2961&gt;1,'Lay Out'!B2961,"")</f>
        <v/>
      </c>
      <c r="J2961" s="16" t="str">
        <f t="shared" si="277"/>
        <v/>
      </c>
      <c r="K2961" s="16" t="str">
        <f t="shared" si="278"/>
        <v/>
      </c>
      <c r="L2961" s="16" t="str" cm="1">
        <f t="array" ref="L2961">IF(E2961="","",_xlfn.IFS(E2961=18,40,E2961=16,3,E2961=10,10))</f>
        <v/>
      </c>
      <c r="M2961" s="22" t="str">
        <f>IF(E2961=18,'Lay Out'!D2961,IF(E2961=10,'Lay Out'!D2961,IF(E2961=16,'Lay Out'!D2961,"")))</f>
        <v/>
      </c>
      <c r="N2961" s="16" t="str">
        <f>IF(K2961=1,'Lay Out'!G2961,"")</f>
        <v/>
      </c>
      <c r="O2961" s="23" t="str">
        <f>IF(K2961=1,'Lay Out'!$J$25,"")</f>
        <v/>
      </c>
      <c r="P2961">
        <f t="shared" si="279"/>
        <v>90646</v>
      </c>
      <c r="Q2961" s="16" t="str">
        <f>IF(K2961=1,'Lay Out'!F2961,"")</f>
        <v/>
      </c>
    </row>
    <row r="2962" spans="1:17" ht="14.4">
      <c r="A2962" t="str">
        <f>IF(C2962="no",_xlfn.XLOOKUP(D2962,'BASE BANCOS'!B:B,'BASE BANCOS'!C:C,"",0,1),IF(C2962&gt;2,_xlfn.XLOOKUP(D2962,'BASE BANCOS'!A:A,'BASE BANCOS'!C:C,"",0,1),""))</f>
        <v/>
      </c>
      <c r="B2962" s="16" t="str">
        <f>_xlfn.XLOOKUP(A2962,'BASE BANCOS'!C:C,'BASE BANCOS'!B:B,"",0,1)</f>
        <v/>
      </c>
      <c r="C2962" t="str">
        <f t="shared" si="281"/>
        <v/>
      </c>
      <c r="D2962" s="16">
        <f t="shared" si="280"/>
        <v>0</v>
      </c>
      <c r="E2962" t="str">
        <f t="shared" si="276"/>
        <v/>
      </c>
      <c r="F2962" s="21" t="str">
        <f>IF('Lay Out'!A2962&gt;1,'Lay Out'!C2962,"")</f>
        <v/>
      </c>
      <c r="G2962">
        <f>'Lay Out'!E2962</f>
        <v>0</v>
      </c>
      <c r="H2962" s="16" t="str">
        <f ca="1">IF('Lay Out'!A2962&gt;3,CONCATENATE('Lay Out'!A2962,RANDBETWEEN(1,99999)),(""))</f>
        <v/>
      </c>
      <c r="I2962" s="16" t="str">
        <f>IF('Lay Out'!A2962&gt;1,'Lay Out'!B2962,"")</f>
        <v/>
      </c>
      <c r="J2962" s="16" t="str">
        <f t="shared" si="277"/>
        <v/>
      </c>
      <c r="K2962" s="16" t="str">
        <f t="shared" si="278"/>
        <v/>
      </c>
      <c r="L2962" s="16" t="str" cm="1">
        <f t="array" ref="L2962">IF(E2962="","",_xlfn.IFS(E2962=18,40,E2962=16,3,E2962=10,10))</f>
        <v/>
      </c>
      <c r="M2962" s="22" t="str">
        <f>IF(E2962=18,'Lay Out'!D2962,IF(E2962=10,'Lay Out'!D2962,IF(E2962=16,'Lay Out'!D2962,"")))</f>
        <v/>
      </c>
      <c r="N2962" s="16" t="str">
        <f>IF(K2962=1,'Lay Out'!G2962,"")</f>
        <v/>
      </c>
      <c r="O2962" s="23" t="str">
        <f>IF(K2962=1,'Lay Out'!$J$25,"")</f>
        <v/>
      </c>
      <c r="P2962">
        <f t="shared" si="279"/>
        <v>90646</v>
      </c>
      <c r="Q2962" s="16" t="str">
        <f>IF(K2962=1,'Lay Out'!F2962,"")</f>
        <v/>
      </c>
    </row>
    <row r="2963" spans="1:17" ht="14.4">
      <c r="A2963" t="str">
        <f>IF(C2963="no",_xlfn.XLOOKUP(D2963,'BASE BANCOS'!B:B,'BASE BANCOS'!C:C,"",0,1),IF(C2963&gt;2,_xlfn.XLOOKUP(D2963,'BASE BANCOS'!A:A,'BASE BANCOS'!C:C,"",0,1),""))</f>
        <v/>
      </c>
      <c r="B2963" s="16" t="str">
        <f>_xlfn.XLOOKUP(A2963,'BASE BANCOS'!C:C,'BASE BANCOS'!B:B,"",0,1)</f>
        <v/>
      </c>
      <c r="C2963" t="str">
        <f t="shared" si="281"/>
        <v/>
      </c>
      <c r="D2963" s="16">
        <f t="shared" si="280"/>
        <v>0</v>
      </c>
      <c r="E2963" t="str">
        <f t="shared" si="276"/>
        <v/>
      </c>
      <c r="F2963" s="21" t="str">
        <f>IF('Lay Out'!A2963&gt;1,'Lay Out'!C2963,"")</f>
        <v/>
      </c>
      <c r="G2963">
        <f>'Lay Out'!E2963</f>
        <v>0</v>
      </c>
      <c r="H2963" s="16" t="str">
        <f ca="1">IF('Lay Out'!A2963&gt;3,CONCATENATE('Lay Out'!A2963,RANDBETWEEN(1,99999)),(""))</f>
        <v/>
      </c>
      <c r="I2963" s="16" t="str">
        <f>IF('Lay Out'!A2963&gt;1,'Lay Out'!B2963,"")</f>
        <v/>
      </c>
      <c r="J2963" s="16" t="str">
        <f t="shared" si="277"/>
        <v/>
      </c>
      <c r="K2963" s="16" t="str">
        <f t="shared" si="278"/>
        <v/>
      </c>
      <c r="L2963" s="16" t="str" cm="1">
        <f t="array" ref="L2963">IF(E2963="","",_xlfn.IFS(E2963=18,40,E2963=16,3,E2963=10,10))</f>
        <v/>
      </c>
      <c r="M2963" s="22" t="str">
        <f>IF(E2963=18,'Lay Out'!D2963,IF(E2963=10,'Lay Out'!D2963,IF(E2963=16,'Lay Out'!D2963,"")))</f>
        <v/>
      </c>
      <c r="N2963" s="16" t="str">
        <f>IF(K2963=1,'Lay Out'!G2963,"")</f>
        <v/>
      </c>
      <c r="O2963" s="23" t="str">
        <f>IF(K2963=1,'Lay Out'!$J$25,"")</f>
        <v/>
      </c>
      <c r="P2963">
        <f t="shared" si="279"/>
        <v>90646</v>
      </c>
      <c r="Q2963" s="16" t="str">
        <f>IF(K2963=1,'Lay Out'!F2963,"")</f>
        <v/>
      </c>
    </row>
    <row r="2964" spans="1:17" ht="14.4">
      <c r="A2964" t="str">
        <f>IF(C2964="no",_xlfn.XLOOKUP(D2964,'BASE BANCOS'!B:B,'BASE BANCOS'!C:C,"",0,1),IF(C2964&gt;2,_xlfn.XLOOKUP(D2964,'BASE BANCOS'!A:A,'BASE BANCOS'!C:C,"",0,1),""))</f>
        <v/>
      </c>
      <c r="B2964" s="16" t="str">
        <f>_xlfn.XLOOKUP(A2964,'BASE BANCOS'!C:C,'BASE BANCOS'!B:B,"",0,1)</f>
        <v/>
      </c>
      <c r="C2964" t="str">
        <f t="shared" si="281"/>
        <v/>
      </c>
      <c r="D2964" s="16">
        <f t="shared" si="280"/>
        <v>0</v>
      </c>
      <c r="E2964" t="str">
        <f t="shared" si="276"/>
        <v/>
      </c>
      <c r="F2964" s="21" t="str">
        <f>IF('Lay Out'!A2964&gt;1,'Lay Out'!C2964,"")</f>
        <v/>
      </c>
      <c r="G2964">
        <f>'Lay Out'!E2964</f>
        <v>0</v>
      </c>
      <c r="H2964" s="16" t="str">
        <f ca="1">IF('Lay Out'!A2964&gt;3,CONCATENATE('Lay Out'!A2964,RANDBETWEEN(1,99999)),(""))</f>
        <v/>
      </c>
      <c r="I2964" s="16" t="str">
        <f>IF('Lay Out'!A2964&gt;1,'Lay Out'!B2964,"")</f>
        <v/>
      </c>
      <c r="J2964" s="16" t="str">
        <f t="shared" si="277"/>
        <v/>
      </c>
      <c r="K2964" s="16" t="str">
        <f t="shared" si="278"/>
        <v/>
      </c>
      <c r="L2964" s="16" t="str" cm="1">
        <f t="array" ref="L2964">IF(E2964="","",_xlfn.IFS(E2964=18,40,E2964=16,3,E2964=10,10))</f>
        <v/>
      </c>
      <c r="M2964" s="22" t="str">
        <f>IF(E2964=18,'Lay Out'!D2964,IF(E2964=10,'Lay Out'!D2964,IF(E2964=16,'Lay Out'!D2964,"")))</f>
        <v/>
      </c>
      <c r="N2964" s="16" t="str">
        <f>IF(K2964=1,'Lay Out'!G2964,"")</f>
        <v/>
      </c>
      <c r="O2964" s="23" t="str">
        <f>IF(K2964=1,'Lay Out'!$J$25,"")</f>
        <v/>
      </c>
      <c r="P2964">
        <f t="shared" si="279"/>
        <v>90646</v>
      </c>
      <c r="Q2964" s="16" t="str">
        <f>IF(K2964=1,'Lay Out'!F2964,"")</f>
        <v/>
      </c>
    </row>
    <row r="2965" spans="1:17" ht="14.4">
      <c r="A2965" t="str">
        <f>IF(C2965="no",_xlfn.XLOOKUP(D2965,'BASE BANCOS'!B:B,'BASE BANCOS'!C:C,"",0,1),IF(C2965&gt;2,_xlfn.XLOOKUP(D2965,'BASE BANCOS'!A:A,'BASE BANCOS'!C:C,"",0,1),""))</f>
        <v/>
      </c>
      <c r="B2965" s="16" t="str">
        <f>_xlfn.XLOOKUP(A2965,'BASE BANCOS'!C:C,'BASE BANCOS'!B:B,"",0,1)</f>
        <v/>
      </c>
      <c r="C2965" t="str">
        <f t="shared" si="281"/>
        <v/>
      </c>
      <c r="D2965" s="16">
        <f t="shared" si="280"/>
        <v>0</v>
      </c>
      <c r="E2965" t="str">
        <f t="shared" si="276"/>
        <v/>
      </c>
      <c r="F2965" s="21" t="str">
        <f>IF('Lay Out'!A2965&gt;1,'Lay Out'!C2965,"")</f>
        <v/>
      </c>
      <c r="G2965">
        <f>'Lay Out'!E2965</f>
        <v>0</v>
      </c>
      <c r="H2965" s="16" t="str">
        <f ca="1">IF('Lay Out'!A2965&gt;3,CONCATENATE('Lay Out'!A2965,RANDBETWEEN(1,99999)),(""))</f>
        <v/>
      </c>
      <c r="I2965" s="16" t="str">
        <f>IF('Lay Out'!A2965&gt;1,'Lay Out'!B2965,"")</f>
        <v/>
      </c>
      <c r="J2965" s="16" t="str">
        <f t="shared" si="277"/>
        <v/>
      </c>
      <c r="K2965" s="16" t="str">
        <f t="shared" si="278"/>
        <v/>
      </c>
      <c r="L2965" s="16" t="str" cm="1">
        <f t="array" ref="L2965">IF(E2965="","",_xlfn.IFS(E2965=18,40,E2965=16,3,E2965=10,10))</f>
        <v/>
      </c>
      <c r="M2965" s="22" t="str">
        <f>IF(E2965=18,'Lay Out'!D2965,IF(E2965=10,'Lay Out'!D2965,IF(E2965=16,'Lay Out'!D2965,"")))</f>
        <v/>
      </c>
      <c r="N2965" s="16" t="str">
        <f>IF(K2965=1,'Lay Out'!G2965,"")</f>
        <v/>
      </c>
      <c r="O2965" s="23" t="str">
        <f>IF(K2965=1,'Lay Out'!$J$25,"")</f>
        <v/>
      </c>
      <c r="P2965">
        <f t="shared" si="279"/>
        <v>90646</v>
      </c>
      <c r="Q2965" s="16" t="str">
        <f>IF(K2965=1,'Lay Out'!F2965,"")</f>
        <v/>
      </c>
    </row>
    <row r="2966" spans="1:17" ht="14.4">
      <c r="A2966" t="str">
        <f>IF(C2966="no",_xlfn.XLOOKUP(D2966,'BASE BANCOS'!B:B,'BASE BANCOS'!C:C,"",0,1),IF(C2966&gt;2,_xlfn.XLOOKUP(D2966,'BASE BANCOS'!A:A,'BASE BANCOS'!C:C,"",0,1),""))</f>
        <v/>
      </c>
      <c r="B2966" s="16" t="str">
        <f>_xlfn.XLOOKUP(A2966,'BASE BANCOS'!C:C,'BASE BANCOS'!B:B,"",0,1)</f>
        <v/>
      </c>
      <c r="C2966" t="str">
        <f t="shared" si="281"/>
        <v/>
      </c>
      <c r="D2966" s="16">
        <f t="shared" si="280"/>
        <v>0</v>
      </c>
      <c r="E2966" t="str">
        <f t="shared" si="276"/>
        <v/>
      </c>
      <c r="F2966" s="21" t="str">
        <f>IF('Lay Out'!A2966&gt;1,'Lay Out'!C2966,"")</f>
        <v/>
      </c>
      <c r="G2966">
        <f>'Lay Out'!E2966</f>
        <v>0</v>
      </c>
      <c r="H2966" s="16" t="str">
        <f ca="1">IF('Lay Out'!A2966&gt;3,CONCATENATE('Lay Out'!A2966,RANDBETWEEN(1,99999)),(""))</f>
        <v/>
      </c>
      <c r="I2966" s="16" t="str">
        <f>IF('Lay Out'!A2966&gt;1,'Lay Out'!B2966,"")</f>
        <v/>
      </c>
      <c r="J2966" s="16" t="str">
        <f t="shared" si="277"/>
        <v/>
      </c>
      <c r="K2966" s="16" t="str">
        <f t="shared" si="278"/>
        <v/>
      </c>
      <c r="L2966" s="16" t="str" cm="1">
        <f t="array" ref="L2966">IF(E2966="","",_xlfn.IFS(E2966=18,40,E2966=16,3,E2966=10,10))</f>
        <v/>
      </c>
      <c r="M2966" s="22" t="str">
        <f>IF(E2966=18,'Lay Out'!D2966,IF(E2966=10,'Lay Out'!D2966,IF(E2966=16,'Lay Out'!D2966,"")))</f>
        <v/>
      </c>
      <c r="N2966" s="16" t="str">
        <f>IF(K2966=1,'Lay Out'!G2966,"")</f>
        <v/>
      </c>
      <c r="O2966" s="23" t="str">
        <f>IF(K2966=1,'Lay Out'!$J$25,"")</f>
        <v/>
      </c>
      <c r="P2966">
        <f t="shared" si="279"/>
        <v>90646</v>
      </c>
      <c r="Q2966" s="16" t="str">
        <f>IF(K2966=1,'Lay Out'!F2966,"")</f>
        <v/>
      </c>
    </row>
    <row r="2967" spans="1:17" ht="14.4">
      <c r="A2967" t="str">
        <f>IF(C2967="no",_xlfn.XLOOKUP(D2967,'BASE BANCOS'!B:B,'BASE BANCOS'!C:C,"",0,1),IF(C2967&gt;2,_xlfn.XLOOKUP(D2967,'BASE BANCOS'!A:A,'BASE BANCOS'!C:C,"",0,1),""))</f>
        <v/>
      </c>
      <c r="B2967" s="16" t="str">
        <f>_xlfn.XLOOKUP(A2967,'BASE BANCOS'!C:C,'BASE BANCOS'!B:B,"",0,1)</f>
        <v/>
      </c>
      <c r="C2967" t="str">
        <f t="shared" si="281"/>
        <v/>
      </c>
      <c r="D2967" s="16">
        <f t="shared" si="280"/>
        <v>0</v>
      </c>
      <c r="E2967" t="str">
        <f t="shared" si="276"/>
        <v/>
      </c>
      <c r="F2967" s="21" t="str">
        <f>IF('Lay Out'!A2967&gt;1,'Lay Out'!C2967,"")</f>
        <v/>
      </c>
      <c r="G2967">
        <f>'Lay Out'!E2967</f>
        <v>0</v>
      </c>
      <c r="H2967" s="16" t="str">
        <f ca="1">IF('Lay Out'!A2967&gt;3,CONCATENATE('Lay Out'!A2967,RANDBETWEEN(1,99999)),(""))</f>
        <v/>
      </c>
      <c r="I2967" s="16" t="str">
        <f>IF('Lay Out'!A2967&gt;1,'Lay Out'!B2967,"")</f>
        <v/>
      </c>
      <c r="J2967" s="16" t="str">
        <f t="shared" si="277"/>
        <v/>
      </c>
      <c r="K2967" s="16" t="str">
        <f t="shared" si="278"/>
        <v/>
      </c>
      <c r="L2967" s="16" t="str" cm="1">
        <f t="array" ref="L2967">IF(E2967="","",_xlfn.IFS(E2967=18,40,E2967=16,3,E2967=10,10))</f>
        <v/>
      </c>
      <c r="M2967" s="22" t="str">
        <f>IF(E2967=18,'Lay Out'!D2967,IF(E2967=10,'Lay Out'!D2967,IF(E2967=16,'Lay Out'!D2967,"")))</f>
        <v/>
      </c>
      <c r="N2967" s="16" t="str">
        <f>IF(K2967=1,'Lay Out'!G2967,"")</f>
        <v/>
      </c>
      <c r="O2967" s="23" t="str">
        <f>IF(K2967=1,'Lay Out'!$J$25,"")</f>
        <v/>
      </c>
      <c r="P2967">
        <f t="shared" si="279"/>
        <v>90646</v>
      </c>
      <c r="Q2967" s="16" t="str">
        <f>IF(K2967=1,'Lay Out'!F2967,"")</f>
        <v/>
      </c>
    </row>
    <row r="2968" spans="1:17" ht="14.4">
      <c r="A2968" t="str">
        <f>IF(C2968="no",_xlfn.XLOOKUP(D2968,'BASE BANCOS'!B:B,'BASE BANCOS'!C:C,"",0,1),IF(C2968&gt;2,_xlfn.XLOOKUP(D2968,'BASE BANCOS'!A:A,'BASE BANCOS'!C:C,"",0,1),""))</f>
        <v/>
      </c>
      <c r="B2968" s="16" t="str">
        <f>_xlfn.XLOOKUP(A2968,'BASE BANCOS'!C:C,'BASE BANCOS'!B:B,"",0,1)</f>
        <v/>
      </c>
      <c r="C2968" t="str">
        <f t="shared" si="281"/>
        <v/>
      </c>
      <c r="D2968" s="16">
        <f t="shared" si="280"/>
        <v>0</v>
      </c>
      <c r="E2968" t="str">
        <f t="shared" si="276"/>
        <v/>
      </c>
      <c r="F2968" s="21" t="str">
        <f>IF('Lay Out'!A2968&gt;1,'Lay Out'!C2968,"")</f>
        <v/>
      </c>
      <c r="G2968">
        <f>'Lay Out'!E2968</f>
        <v>0</v>
      </c>
      <c r="H2968" s="16" t="str">
        <f ca="1">IF('Lay Out'!A2968&gt;3,CONCATENATE('Lay Out'!A2968,RANDBETWEEN(1,99999)),(""))</f>
        <v/>
      </c>
      <c r="I2968" s="16" t="str">
        <f>IF('Lay Out'!A2968&gt;1,'Lay Out'!B2968,"")</f>
        <v/>
      </c>
      <c r="J2968" s="16" t="str">
        <f t="shared" si="277"/>
        <v/>
      </c>
      <c r="K2968" s="16" t="str">
        <f t="shared" si="278"/>
        <v/>
      </c>
      <c r="L2968" s="16" t="str" cm="1">
        <f t="array" ref="L2968">IF(E2968="","",_xlfn.IFS(E2968=18,40,E2968=16,3,E2968=10,10))</f>
        <v/>
      </c>
      <c r="M2968" s="22" t="str">
        <f>IF(E2968=18,'Lay Out'!D2968,IF(E2968=10,'Lay Out'!D2968,IF(E2968=16,'Lay Out'!D2968,"")))</f>
        <v/>
      </c>
      <c r="N2968" s="16" t="str">
        <f>IF(K2968=1,'Lay Out'!G2968,"")</f>
        <v/>
      </c>
      <c r="O2968" s="23" t="str">
        <f>IF(K2968=1,'Lay Out'!$J$25,"")</f>
        <v/>
      </c>
      <c r="P2968">
        <f t="shared" si="279"/>
        <v>90646</v>
      </c>
      <c r="Q2968" s="16" t="str">
        <f>IF(K2968=1,'Lay Out'!F2968,"")</f>
        <v/>
      </c>
    </row>
    <row r="2969" spans="1:17" ht="14.4">
      <c r="A2969" t="str">
        <f>IF(C2969="no",_xlfn.XLOOKUP(D2969,'BASE BANCOS'!B:B,'BASE BANCOS'!C:C,"",0,1),IF(C2969&gt;2,_xlfn.XLOOKUP(D2969,'BASE BANCOS'!A:A,'BASE BANCOS'!C:C,"",0,1),""))</f>
        <v/>
      </c>
      <c r="B2969" s="16" t="str">
        <f>_xlfn.XLOOKUP(A2969,'BASE BANCOS'!C:C,'BASE BANCOS'!B:B,"",0,1)</f>
        <v/>
      </c>
      <c r="C2969" t="str">
        <f t="shared" si="281"/>
        <v/>
      </c>
      <c r="D2969" s="16">
        <f t="shared" si="280"/>
        <v>0</v>
      </c>
      <c r="E2969" t="str">
        <f t="shared" si="276"/>
        <v/>
      </c>
      <c r="F2969" s="21" t="str">
        <f>IF('Lay Out'!A2969&gt;1,'Lay Out'!C2969,"")</f>
        <v/>
      </c>
      <c r="G2969">
        <f>'Lay Out'!E2969</f>
        <v>0</v>
      </c>
      <c r="H2969" s="16" t="str">
        <f ca="1">IF('Lay Out'!A2969&gt;3,CONCATENATE('Lay Out'!A2969,RANDBETWEEN(1,99999)),(""))</f>
        <v/>
      </c>
      <c r="I2969" s="16" t="str">
        <f>IF('Lay Out'!A2969&gt;1,'Lay Out'!B2969,"")</f>
        <v/>
      </c>
      <c r="J2969" s="16" t="str">
        <f t="shared" si="277"/>
        <v/>
      </c>
      <c r="K2969" s="16" t="str">
        <f t="shared" si="278"/>
        <v/>
      </c>
      <c r="L2969" s="16" t="str" cm="1">
        <f t="array" ref="L2969">IF(E2969="","",_xlfn.IFS(E2969=18,40,E2969=16,3,E2969=10,10))</f>
        <v/>
      </c>
      <c r="M2969" s="22" t="str">
        <f>IF(E2969=18,'Lay Out'!D2969,IF(E2969=10,'Lay Out'!D2969,IF(E2969=16,'Lay Out'!D2969,"")))</f>
        <v/>
      </c>
      <c r="N2969" s="16" t="str">
        <f>IF(K2969=1,'Lay Out'!G2969,"")</f>
        <v/>
      </c>
      <c r="O2969" s="23" t="str">
        <f>IF(K2969=1,'Lay Out'!$J$25,"")</f>
        <v/>
      </c>
      <c r="P2969">
        <f t="shared" si="279"/>
        <v>90646</v>
      </c>
      <c r="Q2969" s="16" t="str">
        <f>IF(K2969=1,'Lay Out'!F2969,"")</f>
        <v/>
      </c>
    </row>
    <row r="2970" spans="1:17" ht="14.4">
      <c r="A2970" t="str">
        <f>IF(C2970="no",_xlfn.XLOOKUP(D2970,'BASE BANCOS'!B:B,'BASE BANCOS'!C:C,"",0,1),IF(C2970&gt;2,_xlfn.XLOOKUP(D2970,'BASE BANCOS'!A:A,'BASE BANCOS'!C:C,"",0,1),""))</f>
        <v/>
      </c>
      <c r="B2970" s="16" t="str">
        <f>_xlfn.XLOOKUP(A2970,'BASE BANCOS'!C:C,'BASE BANCOS'!B:B,"",0,1)</f>
        <v/>
      </c>
      <c r="C2970" t="str">
        <f t="shared" si="281"/>
        <v/>
      </c>
      <c r="D2970" s="16">
        <f t="shared" si="280"/>
        <v>0</v>
      </c>
      <c r="E2970" t="str">
        <f t="shared" si="276"/>
        <v/>
      </c>
      <c r="F2970" s="21" t="str">
        <f>IF('Lay Out'!A2970&gt;1,'Lay Out'!C2970,"")</f>
        <v/>
      </c>
      <c r="G2970">
        <f>'Lay Out'!E2970</f>
        <v>0</v>
      </c>
      <c r="H2970" s="16" t="str">
        <f ca="1">IF('Lay Out'!A2970&gt;3,CONCATENATE('Lay Out'!A2970,RANDBETWEEN(1,99999)),(""))</f>
        <v/>
      </c>
      <c r="I2970" s="16" t="str">
        <f>IF('Lay Out'!A2970&gt;1,'Lay Out'!B2970,"")</f>
        <v/>
      </c>
      <c r="J2970" s="16" t="str">
        <f t="shared" si="277"/>
        <v/>
      </c>
      <c r="K2970" s="16" t="str">
        <f t="shared" si="278"/>
        <v/>
      </c>
      <c r="L2970" s="16" t="str" cm="1">
        <f t="array" ref="L2970">IF(E2970="","",_xlfn.IFS(E2970=18,40,E2970=16,3,E2970=10,10))</f>
        <v/>
      </c>
      <c r="M2970" s="22" t="str">
        <f>IF(E2970=18,'Lay Out'!D2970,IF(E2970=10,'Lay Out'!D2970,IF(E2970=16,'Lay Out'!D2970,"")))</f>
        <v/>
      </c>
      <c r="N2970" s="16" t="str">
        <f>IF(K2970=1,'Lay Out'!G2970,"")</f>
        <v/>
      </c>
      <c r="O2970" s="23" t="str">
        <f>IF(K2970=1,'Lay Out'!$J$25,"")</f>
        <v/>
      </c>
      <c r="P2970">
        <f t="shared" si="279"/>
        <v>90646</v>
      </c>
      <c r="Q2970" s="16" t="str">
        <f>IF(K2970=1,'Lay Out'!F2970,"")</f>
        <v/>
      </c>
    </row>
    <row r="2971" spans="1:17" ht="14.4">
      <c r="A2971" t="str">
        <f>IF(C2971="no",_xlfn.XLOOKUP(D2971,'BASE BANCOS'!B:B,'BASE BANCOS'!C:C,"",0,1),IF(C2971&gt;2,_xlfn.XLOOKUP(D2971,'BASE BANCOS'!A:A,'BASE BANCOS'!C:C,"",0,1),""))</f>
        <v/>
      </c>
      <c r="B2971" s="16" t="str">
        <f>_xlfn.XLOOKUP(A2971,'BASE BANCOS'!C:C,'BASE BANCOS'!B:B,"",0,1)</f>
        <v/>
      </c>
      <c r="C2971" t="str">
        <f t="shared" si="281"/>
        <v/>
      </c>
      <c r="D2971" s="16">
        <f t="shared" si="280"/>
        <v>0</v>
      </c>
      <c r="E2971" t="str">
        <f t="shared" si="276"/>
        <v/>
      </c>
      <c r="F2971" s="21" t="str">
        <f>IF('Lay Out'!A2971&gt;1,'Lay Out'!C2971,"")</f>
        <v/>
      </c>
      <c r="G2971">
        <f>'Lay Out'!E2971</f>
        <v>0</v>
      </c>
      <c r="H2971" s="16" t="str">
        <f ca="1">IF('Lay Out'!A2971&gt;3,CONCATENATE('Lay Out'!A2971,RANDBETWEEN(1,99999)),(""))</f>
        <v/>
      </c>
      <c r="I2971" s="16" t="str">
        <f>IF('Lay Out'!A2971&gt;1,'Lay Out'!B2971,"")</f>
        <v/>
      </c>
      <c r="J2971" s="16" t="str">
        <f t="shared" si="277"/>
        <v/>
      </c>
      <c r="K2971" s="16" t="str">
        <f t="shared" si="278"/>
        <v/>
      </c>
      <c r="L2971" s="16" t="str" cm="1">
        <f t="array" ref="L2971">IF(E2971="","",_xlfn.IFS(E2971=18,40,E2971=16,3,E2971=10,10))</f>
        <v/>
      </c>
      <c r="M2971" s="22" t="str">
        <f>IF(E2971=18,'Lay Out'!D2971,IF(E2971=10,'Lay Out'!D2971,IF(E2971=16,'Lay Out'!D2971,"")))</f>
        <v/>
      </c>
      <c r="N2971" s="16" t="str">
        <f>IF(K2971=1,'Lay Out'!G2971,"")</f>
        <v/>
      </c>
      <c r="O2971" s="23" t="str">
        <f>IF(K2971=1,'Lay Out'!$J$25,"")</f>
        <v/>
      </c>
      <c r="P2971">
        <f t="shared" si="279"/>
        <v>90646</v>
      </c>
      <c r="Q2971" s="16" t="str">
        <f>IF(K2971=1,'Lay Out'!F2971,"")</f>
        <v/>
      </c>
    </row>
    <row r="2972" spans="1:17" ht="14.4">
      <c r="A2972" t="str">
        <f>IF(C2972="no",_xlfn.XLOOKUP(D2972,'BASE BANCOS'!B:B,'BASE BANCOS'!C:C,"",0,1),IF(C2972&gt;2,_xlfn.XLOOKUP(D2972,'BASE BANCOS'!A:A,'BASE BANCOS'!C:C,"",0,1),""))</f>
        <v/>
      </c>
      <c r="B2972" s="16" t="str">
        <f>_xlfn.XLOOKUP(A2972,'BASE BANCOS'!C:C,'BASE BANCOS'!B:B,"",0,1)</f>
        <v/>
      </c>
      <c r="C2972" t="str">
        <f t="shared" si="281"/>
        <v/>
      </c>
      <c r="D2972" s="16">
        <f t="shared" si="280"/>
        <v>0</v>
      </c>
      <c r="E2972" t="str">
        <f t="shared" si="276"/>
        <v/>
      </c>
      <c r="F2972" s="21" t="str">
        <f>IF('Lay Out'!A2972&gt;1,'Lay Out'!C2972,"")</f>
        <v/>
      </c>
      <c r="G2972">
        <f>'Lay Out'!E2972</f>
        <v>0</v>
      </c>
      <c r="H2972" s="16" t="str">
        <f ca="1">IF('Lay Out'!A2972&gt;3,CONCATENATE('Lay Out'!A2972,RANDBETWEEN(1,99999)),(""))</f>
        <v/>
      </c>
      <c r="I2972" s="16" t="str">
        <f>IF('Lay Out'!A2972&gt;1,'Lay Out'!B2972,"")</f>
        <v/>
      </c>
      <c r="J2972" s="16" t="str">
        <f t="shared" si="277"/>
        <v/>
      </c>
      <c r="K2972" s="16" t="str">
        <f t="shared" si="278"/>
        <v/>
      </c>
      <c r="L2972" s="16" t="str" cm="1">
        <f t="array" ref="L2972">IF(E2972="","",_xlfn.IFS(E2972=18,40,E2972=16,3,E2972=10,10))</f>
        <v/>
      </c>
      <c r="M2972" s="22" t="str">
        <f>IF(E2972=18,'Lay Out'!D2972,IF(E2972=10,'Lay Out'!D2972,IF(E2972=16,'Lay Out'!D2972,"")))</f>
        <v/>
      </c>
      <c r="N2972" s="16" t="str">
        <f>IF(K2972=1,'Lay Out'!G2972,"")</f>
        <v/>
      </c>
      <c r="O2972" s="23" t="str">
        <f>IF(K2972=1,'Lay Out'!$J$25,"")</f>
        <v/>
      </c>
      <c r="P2972">
        <f t="shared" si="279"/>
        <v>90646</v>
      </c>
      <c r="Q2972" s="16" t="str">
        <f>IF(K2972=1,'Lay Out'!F2972,"")</f>
        <v/>
      </c>
    </row>
    <row r="2973" spans="1:17" ht="14.4">
      <c r="A2973" t="str">
        <f>IF(C2973="no",_xlfn.XLOOKUP(D2973,'BASE BANCOS'!B:B,'BASE BANCOS'!C:C,"",0,1),IF(C2973&gt;2,_xlfn.XLOOKUP(D2973,'BASE BANCOS'!A:A,'BASE BANCOS'!C:C,"",0,1),""))</f>
        <v/>
      </c>
      <c r="B2973" s="16" t="str">
        <f>_xlfn.XLOOKUP(A2973,'BASE BANCOS'!C:C,'BASE BANCOS'!B:B,"",0,1)</f>
        <v/>
      </c>
      <c r="C2973" t="str">
        <f t="shared" si="281"/>
        <v/>
      </c>
      <c r="D2973" s="16">
        <f t="shared" si="280"/>
        <v>0</v>
      </c>
      <c r="E2973" t="str">
        <f t="shared" si="276"/>
        <v/>
      </c>
      <c r="F2973" s="21" t="str">
        <f>IF('Lay Out'!A2973&gt;1,'Lay Out'!C2973,"")</f>
        <v/>
      </c>
      <c r="G2973">
        <f>'Lay Out'!E2973</f>
        <v>0</v>
      </c>
      <c r="H2973" s="16" t="str">
        <f ca="1">IF('Lay Out'!A2973&gt;3,CONCATENATE('Lay Out'!A2973,RANDBETWEEN(1,99999)),(""))</f>
        <v/>
      </c>
      <c r="I2973" s="16" t="str">
        <f>IF('Lay Out'!A2973&gt;1,'Lay Out'!B2973,"")</f>
        <v/>
      </c>
      <c r="J2973" s="16" t="str">
        <f t="shared" si="277"/>
        <v/>
      </c>
      <c r="K2973" s="16" t="str">
        <f t="shared" si="278"/>
        <v/>
      </c>
      <c r="L2973" s="16" t="str" cm="1">
        <f t="array" ref="L2973">IF(E2973="","",_xlfn.IFS(E2973=18,40,E2973=16,3,E2973=10,10))</f>
        <v/>
      </c>
      <c r="M2973" s="22" t="str">
        <f>IF(E2973=18,'Lay Out'!D2973,IF(E2973=10,'Lay Out'!D2973,IF(E2973=16,'Lay Out'!D2973,"")))</f>
        <v/>
      </c>
      <c r="N2973" s="16" t="str">
        <f>IF(K2973=1,'Lay Out'!G2973,"")</f>
        <v/>
      </c>
      <c r="O2973" s="23" t="str">
        <f>IF(K2973=1,'Lay Out'!$J$25,"")</f>
        <v/>
      </c>
      <c r="P2973">
        <f t="shared" si="279"/>
        <v>90646</v>
      </c>
      <c r="Q2973" s="16" t="str">
        <f>IF(K2973=1,'Lay Out'!F2973,"")</f>
        <v/>
      </c>
    </row>
    <row r="2974" spans="1:17" ht="14.4">
      <c r="A2974" t="str">
        <f>IF(C2974="no",_xlfn.XLOOKUP(D2974,'BASE BANCOS'!B:B,'BASE BANCOS'!C:C,"",0,1),IF(C2974&gt;2,_xlfn.XLOOKUP(D2974,'BASE BANCOS'!A:A,'BASE BANCOS'!C:C,"",0,1),""))</f>
        <v/>
      </c>
      <c r="B2974" s="16" t="str">
        <f>_xlfn.XLOOKUP(A2974,'BASE BANCOS'!C:C,'BASE BANCOS'!B:B,"",0,1)</f>
        <v/>
      </c>
      <c r="C2974" t="str">
        <f t="shared" si="281"/>
        <v/>
      </c>
      <c r="D2974" s="16">
        <f t="shared" si="280"/>
        <v>0</v>
      </c>
      <c r="E2974" t="str">
        <f t="shared" si="276"/>
        <v/>
      </c>
      <c r="F2974" s="21" t="str">
        <f>IF('Lay Out'!A2974&gt;1,'Lay Out'!C2974,"")</f>
        <v/>
      </c>
      <c r="G2974">
        <f>'Lay Out'!E2974</f>
        <v>0</v>
      </c>
      <c r="H2974" s="16" t="str">
        <f ca="1">IF('Lay Out'!A2974&gt;3,CONCATENATE('Lay Out'!A2974,RANDBETWEEN(1,99999)),(""))</f>
        <v/>
      </c>
      <c r="I2974" s="16" t="str">
        <f>IF('Lay Out'!A2974&gt;1,'Lay Out'!B2974,"")</f>
        <v/>
      </c>
      <c r="J2974" s="16" t="str">
        <f t="shared" si="277"/>
        <v/>
      </c>
      <c r="K2974" s="16" t="str">
        <f t="shared" si="278"/>
        <v/>
      </c>
      <c r="L2974" s="16" t="str" cm="1">
        <f t="array" ref="L2974">IF(E2974="","",_xlfn.IFS(E2974=18,40,E2974=16,3,E2974=10,10))</f>
        <v/>
      </c>
      <c r="M2974" s="22" t="str">
        <f>IF(E2974=18,'Lay Out'!D2974,IF(E2974=10,'Lay Out'!D2974,IF(E2974=16,'Lay Out'!D2974,"")))</f>
        <v/>
      </c>
      <c r="N2974" s="16" t="str">
        <f>IF(K2974=1,'Lay Out'!G2974,"")</f>
        <v/>
      </c>
      <c r="O2974" s="23" t="str">
        <f>IF(K2974=1,'Lay Out'!$J$25,"")</f>
        <v/>
      </c>
      <c r="P2974">
        <f t="shared" si="279"/>
        <v>90646</v>
      </c>
      <c r="Q2974" s="16" t="str">
        <f>IF(K2974=1,'Lay Out'!F2974,"")</f>
        <v/>
      </c>
    </row>
    <row r="2975" spans="1:17" ht="14.4">
      <c r="A2975" t="str">
        <f>IF(C2975="no",_xlfn.XLOOKUP(D2975,'BASE BANCOS'!B:B,'BASE BANCOS'!C:C,"",0,1),IF(C2975&gt;2,_xlfn.XLOOKUP(D2975,'BASE BANCOS'!A:A,'BASE BANCOS'!C:C,"",0,1),""))</f>
        <v/>
      </c>
      <c r="B2975" s="16" t="str">
        <f>_xlfn.XLOOKUP(A2975,'BASE BANCOS'!C:C,'BASE BANCOS'!B:B,"",0,1)</f>
        <v/>
      </c>
      <c r="C2975" t="str">
        <f t="shared" si="281"/>
        <v/>
      </c>
      <c r="D2975" s="16">
        <f t="shared" si="280"/>
        <v>0</v>
      </c>
      <c r="E2975" t="str">
        <f t="shared" si="276"/>
        <v/>
      </c>
      <c r="F2975" s="21" t="str">
        <f>IF('Lay Out'!A2975&gt;1,'Lay Out'!C2975,"")</f>
        <v/>
      </c>
      <c r="G2975">
        <f>'Lay Out'!E2975</f>
        <v>0</v>
      </c>
      <c r="H2975" s="16" t="str">
        <f ca="1">IF('Lay Out'!A2975&gt;3,CONCATENATE('Lay Out'!A2975,RANDBETWEEN(1,99999)),(""))</f>
        <v/>
      </c>
      <c r="I2975" s="16" t="str">
        <f>IF('Lay Out'!A2975&gt;1,'Lay Out'!B2975,"")</f>
        <v/>
      </c>
      <c r="J2975" s="16" t="str">
        <f t="shared" si="277"/>
        <v/>
      </c>
      <c r="K2975" s="16" t="str">
        <f t="shared" si="278"/>
        <v/>
      </c>
      <c r="L2975" s="16" t="str" cm="1">
        <f t="array" ref="L2975">IF(E2975="","",_xlfn.IFS(E2975=18,40,E2975=16,3,E2975=10,10))</f>
        <v/>
      </c>
      <c r="M2975" s="22" t="str">
        <f>IF(E2975=18,'Lay Out'!D2975,IF(E2975=10,'Lay Out'!D2975,IF(E2975=16,'Lay Out'!D2975,"")))</f>
        <v/>
      </c>
      <c r="N2975" s="16" t="str">
        <f>IF(K2975=1,'Lay Out'!G2975,"")</f>
        <v/>
      </c>
      <c r="O2975" s="23" t="str">
        <f>IF(K2975=1,'Lay Out'!$J$25,"")</f>
        <v/>
      </c>
      <c r="P2975">
        <f t="shared" si="279"/>
        <v>90646</v>
      </c>
      <c r="Q2975" s="16" t="str">
        <f>IF(K2975=1,'Lay Out'!F2975,"")</f>
        <v/>
      </c>
    </row>
    <row r="2976" spans="1:17" ht="14.4">
      <c r="A2976" t="str">
        <f>IF(C2976="no",_xlfn.XLOOKUP(D2976,'BASE BANCOS'!B:B,'BASE BANCOS'!C:C,"",0,1),IF(C2976&gt;2,_xlfn.XLOOKUP(D2976,'BASE BANCOS'!A:A,'BASE BANCOS'!C:C,"",0,1),""))</f>
        <v/>
      </c>
      <c r="B2976" s="16" t="str">
        <f>_xlfn.XLOOKUP(A2976,'BASE BANCOS'!C:C,'BASE BANCOS'!B:B,"",0,1)</f>
        <v/>
      </c>
      <c r="C2976" t="str">
        <f t="shared" si="281"/>
        <v/>
      </c>
      <c r="D2976" s="16">
        <f t="shared" si="280"/>
        <v>0</v>
      </c>
      <c r="E2976" t="str">
        <f t="shared" si="276"/>
        <v/>
      </c>
      <c r="F2976" s="21" t="str">
        <f>IF('Lay Out'!A2976&gt;1,'Lay Out'!C2976,"")</f>
        <v/>
      </c>
      <c r="G2976">
        <f>'Lay Out'!E2976</f>
        <v>0</v>
      </c>
      <c r="H2976" s="16" t="str">
        <f ca="1">IF('Lay Out'!A2976&gt;3,CONCATENATE('Lay Out'!A2976,RANDBETWEEN(1,99999)),(""))</f>
        <v/>
      </c>
      <c r="I2976" s="16" t="str">
        <f>IF('Lay Out'!A2976&gt;1,'Lay Out'!B2976,"")</f>
        <v/>
      </c>
      <c r="J2976" s="16" t="str">
        <f t="shared" si="277"/>
        <v/>
      </c>
      <c r="K2976" s="16" t="str">
        <f t="shared" si="278"/>
        <v/>
      </c>
      <c r="L2976" s="16" t="str" cm="1">
        <f t="array" ref="L2976">IF(E2976="","",_xlfn.IFS(E2976=18,40,E2976=16,3,E2976=10,10))</f>
        <v/>
      </c>
      <c r="M2976" s="22" t="str">
        <f>IF(E2976=18,'Lay Out'!D2976,IF(E2976=10,'Lay Out'!D2976,IF(E2976=16,'Lay Out'!D2976,"")))</f>
        <v/>
      </c>
      <c r="N2976" s="16" t="str">
        <f>IF(K2976=1,'Lay Out'!G2976,"")</f>
        <v/>
      </c>
      <c r="O2976" s="23" t="str">
        <f>IF(K2976=1,'Lay Out'!$J$25,"")</f>
        <v/>
      </c>
      <c r="P2976">
        <f t="shared" si="279"/>
        <v>90646</v>
      </c>
      <c r="Q2976" s="16" t="str">
        <f>IF(K2976=1,'Lay Out'!F2976,"")</f>
        <v/>
      </c>
    </row>
    <row r="2977" spans="1:17" ht="14.4">
      <c r="A2977" t="str">
        <f>IF(C2977="no",_xlfn.XLOOKUP(D2977,'BASE BANCOS'!B:B,'BASE BANCOS'!C:C,"",0,1),IF(C2977&gt;2,_xlfn.XLOOKUP(D2977,'BASE BANCOS'!A:A,'BASE BANCOS'!C:C,"",0,1),""))</f>
        <v/>
      </c>
      <c r="B2977" s="16" t="str">
        <f>_xlfn.XLOOKUP(A2977,'BASE BANCOS'!C:C,'BASE BANCOS'!B:B,"",0,1)</f>
        <v/>
      </c>
      <c r="C2977" t="str">
        <f t="shared" si="281"/>
        <v/>
      </c>
      <c r="D2977" s="16">
        <f t="shared" si="280"/>
        <v>0</v>
      </c>
      <c r="E2977" t="str">
        <f t="shared" si="276"/>
        <v/>
      </c>
      <c r="F2977" s="21" t="str">
        <f>IF('Lay Out'!A2977&gt;1,'Lay Out'!C2977,"")</f>
        <v/>
      </c>
      <c r="G2977">
        <f>'Lay Out'!E2977</f>
        <v>0</v>
      </c>
      <c r="H2977" s="16" t="str">
        <f ca="1">IF('Lay Out'!A2977&gt;3,CONCATENATE('Lay Out'!A2977,RANDBETWEEN(1,99999)),(""))</f>
        <v/>
      </c>
      <c r="I2977" s="16" t="str">
        <f>IF('Lay Out'!A2977&gt;1,'Lay Out'!B2977,"")</f>
        <v/>
      </c>
      <c r="J2977" s="16" t="str">
        <f t="shared" si="277"/>
        <v/>
      </c>
      <c r="K2977" s="16" t="str">
        <f t="shared" si="278"/>
        <v/>
      </c>
      <c r="L2977" s="16" t="str" cm="1">
        <f t="array" ref="L2977">IF(E2977="","",_xlfn.IFS(E2977=18,40,E2977=16,3,E2977=10,10))</f>
        <v/>
      </c>
      <c r="M2977" s="22" t="str">
        <f>IF(E2977=18,'Lay Out'!D2977,IF(E2977=10,'Lay Out'!D2977,IF(E2977=16,'Lay Out'!D2977,"")))</f>
        <v/>
      </c>
      <c r="N2977" s="16" t="str">
        <f>IF(K2977=1,'Lay Out'!G2977,"")</f>
        <v/>
      </c>
      <c r="O2977" s="23" t="str">
        <f>IF(K2977=1,'Lay Out'!$J$25,"")</f>
        <v/>
      </c>
      <c r="P2977">
        <f t="shared" si="279"/>
        <v>90646</v>
      </c>
      <c r="Q2977" s="16" t="str">
        <f>IF(K2977=1,'Lay Out'!F2977,"")</f>
        <v/>
      </c>
    </row>
    <row r="2978" spans="1:17" ht="14.4">
      <c r="A2978" t="str">
        <f>IF(C2978="no",_xlfn.XLOOKUP(D2978,'BASE BANCOS'!B:B,'BASE BANCOS'!C:C,"",0,1),IF(C2978&gt;2,_xlfn.XLOOKUP(D2978,'BASE BANCOS'!A:A,'BASE BANCOS'!C:C,"",0,1),""))</f>
        <v/>
      </c>
      <c r="B2978" s="16" t="str">
        <f>_xlfn.XLOOKUP(A2978,'BASE BANCOS'!C:C,'BASE BANCOS'!B:B,"",0,1)</f>
        <v/>
      </c>
      <c r="C2978" t="str">
        <f t="shared" si="281"/>
        <v/>
      </c>
      <c r="D2978" s="16">
        <f t="shared" si="280"/>
        <v>0</v>
      </c>
      <c r="E2978" t="str">
        <f t="shared" si="276"/>
        <v/>
      </c>
      <c r="F2978" s="21" t="str">
        <f>IF('Lay Out'!A2978&gt;1,'Lay Out'!C2978,"")</f>
        <v/>
      </c>
      <c r="G2978">
        <f>'Lay Out'!E2978</f>
        <v>0</v>
      </c>
      <c r="H2978" s="16" t="str">
        <f ca="1">IF('Lay Out'!A2978&gt;3,CONCATENATE('Lay Out'!A2978,RANDBETWEEN(1,99999)),(""))</f>
        <v/>
      </c>
      <c r="I2978" s="16" t="str">
        <f>IF('Lay Out'!A2978&gt;1,'Lay Out'!B2978,"")</f>
        <v/>
      </c>
      <c r="J2978" s="16" t="str">
        <f t="shared" si="277"/>
        <v/>
      </c>
      <c r="K2978" s="16" t="str">
        <f t="shared" si="278"/>
        <v/>
      </c>
      <c r="L2978" s="16" t="str" cm="1">
        <f t="array" ref="L2978">IF(E2978="","",_xlfn.IFS(E2978=18,40,E2978=16,3,E2978=10,10))</f>
        <v/>
      </c>
      <c r="M2978" s="22" t="str">
        <f>IF(E2978=18,'Lay Out'!D2978,IF(E2978=10,'Lay Out'!D2978,IF(E2978=16,'Lay Out'!D2978,"")))</f>
        <v/>
      </c>
      <c r="N2978" s="16" t="str">
        <f>IF(K2978=1,'Lay Out'!G2978,"")</f>
        <v/>
      </c>
      <c r="O2978" s="23" t="str">
        <f>IF(K2978=1,'Lay Out'!$J$25,"")</f>
        <v/>
      </c>
      <c r="P2978">
        <f t="shared" si="279"/>
        <v>90646</v>
      </c>
      <c r="Q2978" s="16" t="str">
        <f>IF(K2978=1,'Lay Out'!F2978,"")</f>
        <v/>
      </c>
    </row>
    <row r="2979" spans="1:17" ht="14.4">
      <c r="A2979" t="str">
        <f>IF(C2979="no",_xlfn.XLOOKUP(D2979,'BASE BANCOS'!B:B,'BASE BANCOS'!C:C,"",0,1),IF(C2979&gt;2,_xlfn.XLOOKUP(D2979,'BASE BANCOS'!A:A,'BASE BANCOS'!C:C,"",0,1),""))</f>
        <v/>
      </c>
      <c r="B2979" s="16" t="str">
        <f>_xlfn.XLOOKUP(A2979,'BASE BANCOS'!C:C,'BASE BANCOS'!B:B,"",0,1)</f>
        <v/>
      </c>
      <c r="C2979" t="str">
        <f t="shared" si="281"/>
        <v/>
      </c>
      <c r="D2979" s="16">
        <f t="shared" si="280"/>
        <v>0</v>
      </c>
      <c r="E2979" t="str">
        <f t="shared" si="276"/>
        <v/>
      </c>
      <c r="F2979" s="21" t="str">
        <f>IF('Lay Out'!A2979&gt;1,'Lay Out'!C2979,"")</f>
        <v/>
      </c>
      <c r="G2979">
        <f>'Lay Out'!E2979</f>
        <v>0</v>
      </c>
      <c r="H2979" s="16" t="str">
        <f ca="1">IF('Lay Out'!A2979&gt;3,CONCATENATE('Lay Out'!A2979,RANDBETWEEN(1,99999)),(""))</f>
        <v/>
      </c>
      <c r="I2979" s="16" t="str">
        <f>IF('Lay Out'!A2979&gt;1,'Lay Out'!B2979,"")</f>
        <v/>
      </c>
      <c r="J2979" s="16" t="str">
        <f t="shared" si="277"/>
        <v/>
      </c>
      <c r="K2979" s="16" t="str">
        <f t="shared" si="278"/>
        <v/>
      </c>
      <c r="L2979" s="16" t="str" cm="1">
        <f t="array" ref="L2979">IF(E2979="","",_xlfn.IFS(E2979=18,40,E2979=16,3,E2979=10,10))</f>
        <v/>
      </c>
      <c r="M2979" s="22" t="str">
        <f>IF(E2979=18,'Lay Out'!D2979,IF(E2979=10,'Lay Out'!D2979,IF(E2979=16,'Lay Out'!D2979,"")))</f>
        <v/>
      </c>
      <c r="N2979" s="16" t="str">
        <f>IF(K2979=1,'Lay Out'!G2979,"")</f>
        <v/>
      </c>
      <c r="O2979" s="23" t="str">
        <f>IF(K2979=1,'Lay Out'!$J$25,"")</f>
        <v/>
      </c>
      <c r="P2979">
        <f t="shared" si="279"/>
        <v>90646</v>
      </c>
      <c r="Q2979" s="16" t="str">
        <f>IF(K2979=1,'Lay Out'!F2979,"")</f>
        <v/>
      </c>
    </row>
    <row r="2980" spans="1:17" ht="14.4">
      <c r="A2980" t="str">
        <f>IF(C2980="no",_xlfn.XLOOKUP(D2980,'BASE BANCOS'!B:B,'BASE BANCOS'!C:C,"",0,1),IF(C2980&gt;2,_xlfn.XLOOKUP(D2980,'BASE BANCOS'!A:A,'BASE BANCOS'!C:C,"",0,1),""))</f>
        <v/>
      </c>
      <c r="B2980" s="16" t="str">
        <f>_xlfn.XLOOKUP(A2980,'BASE BANCOS'!C:C,'BASE BANCOS'!B:B,"",0,1)</f>
        <v/>
      </c>
      <c r="C2980" t="str">
        <f t="shared" si="281"/>
        <v/>
      </c>
      <c r="D2980" s="16">
        <f t="shared" si="280"/>
        <v>0</v>
      </c>
      <c r="E2980" t="str">
        <f t="shared" si="276"/>
        <v/>
      </c>
      <c r="F2980" s="21" t="str">
        <f>IF('Lay Out'!A2980&gt;1,'Lay Out'!C2980,"")</f>
        <v/>
      </c>
      <c r="G2980">
        <f>'Lay Out'!E2980</f>
        <v>0</v>
      </c>
      <c r="H2980" s="16" t="str">
        <f ca="1">IF('Lay Out'!A2980&gt;3,CONCATENATE('Lay Out'!A2980,RANDBETWEEN(1,99999)),(""))</f>
        <v/>
      </c>
      <c r="I2980" s="16" t="str">
        <f>IF('Lay Out'!A2980&gt;1,'Lay Out'!B2980,"")</f>
        <v/>
      </c>
      <c r="J2980" s="16" t="str">
        <f t="shared" si="277"/>
        <v/>
      </c>
      <c r="K2980" s="16" t="str">
        <f t="shared" si="278"/>
        <v/>
      </c>
      <c r="L2980" s="16" t="str" cm="1">
        <f t="array" ref="L2980">IF(E2980="","",_xlfn.IFS(E2980=18,40,E2980=16,3,E2980=10,10))</f>
        <v/>
      </c>
      <c r="M2980" s="22" t="str">
        <f>IF(E2980=18,'Lay Out'!D2980,IF(E2980=10,'Lay Out'!D2980,IF(E2980=16,'Lay Out'!D2980,"")))</f>
        <v/>
      </c>
      <c r="N2980" s="16" t="str">
        <f>IF(K2980=1,'Lay Out'!G2980,"")</f>
        <v/>
      </c>
      <c r="O2980" s="23" t="str">
        <f>IF(K2980=1,'Lay Out'!$J$25,"")</f>
        <v/>
      </c>
      <c r="P2980">
        <f t="shared" si="279"/>
        <v>90646</v>
      </c>
      <c r="Q2980" s="16" t="str">
        <f>IF(K2980=1,'Lay Out'!F2980,"")</f>
        <v/>
      </c>
    </row>
    <row r="2981" spans="1:17" ht="14.4">
      <c r="A2981" t="str">
        <f>IF(C2981="no",_xlfn.XLOOKUP(D2981,'BASE BANCOS'!B:B,'BASE BANCOS'!C:C,"",0,1),IF(C2981&gt;2,_xlfn.XLOOKUP(D2981,'BASE BANCOS'!A:A,'BASE BANCOS'!C:C,"",0,1),""))</f>
        <v/>
      </c>
      <c r="B2981" s="16" t="str">
        <f>_xlfn.XLOOKUP(A2981,'BASE BANCOS'!C:C,'BASE BANCOS'!B:B,"",0,1)</f>
        <v/>
      </c>
      <c r="C2981" t="str">
        <f t="shared" si="281"/>
        <v/>
      </c>
      <c r="D2981" s="16">
        <f t="shared" si="280"/>
        <v>0</v>
      </c>
      <c r="E2981" t="str">
        <f t="shared" si="276"/>
        <v/>
      </c>
      <c r="F2981" s="21" t="str">
        <f>IF('Lay Out'!A2981&gt;1,'Lay Out'!C2981,"")</f>
        <v/>
      </c>
      <c r="G2981">
        <f>'Lay Out'!E2981</f>
        <v>0</v>
      </c>
      <c r="H2981" s="16" t="str">
        <f ca="1">IF('Lay Out'!A2981&gt;3,CONCATENATE('Lay Out'!A2981,RANDBETWEEN(1,99999)),(""))</f>
        <v/>
      </c>
      <c r="I2981" s="16" t="str">
        <f>IF('Lay Out'!A2981&gt;1,'Lay Out'!B2981,"")</f>
        <v/>
      </c>
      <c r="J2981" s="16" t="str">
        <f t="shared" si="277"/>
        <v/>
      </c>
      <c r="K2981" s="16" t="str">
        <f t="shared" si="278"/>
        <v/>
      </c>
      <c r="L2981" s="16" t="str" cm="1">
        <f t="array" ref="L2981">IF(E2981="","",_xlfn.IFS(E2981=18,40,E2981=16,3,E2981=10,10))</f>
        <v/>
      </c>
      <c r="M2981" s="22" t="str">
        <f>IF(E2981=18,'Lay Out'!D2981,IF(E2981=10,'Lay Out'!D2981,IF(E2981=16,'Lay Out'!D2981,"")))</f>
        <v/>
      </c>
      <c r="N2981" s="16" t="str">
        <f>IF(K2981=1,'Lay Out'!G2981,"")</f>
        <v/>
      </c>
      <c r="O2981" s="23" t="str">
        <f>IF(K2981=1,'Lay Out'!$J$25,"")</f>
        <v/>
      </c>
      <c r="P2981">
        <f t="shared" si="279"/>
        <v>90646</v>
      </c>
      <c r="Q2981" s="16" t="str">
        <f>IF(K2981=1,'Lay Out'!F2981,"")</f>
        <v/>
      </c>
    </row>
    <row r="2982" spans="1:17" ht="14.4">
      <c r="A2982" t="str">
        <f>IF(C2982="no",_xlfn.XLOOKUP(D2982,'BASE BANCOS'!B:B,'BASE BANCOS'!C:C,"",0,1),IF(C2982&gt;2,_xlfn.XLOOKUP(D2982,'BASE BANCOS'!A:A,'BASE BANCOS'!C:C,"",0,1),""))</f>
        <v/>
      </c>
      <c r="B2982" s="16" t="str">
        <f>_xlfn.XLOOKUP(A2982,'BASE BANCOS'!C:C,'BASE BANCOS'!B:B,"",0,1)</f>
        <v/>
      </c>
      <c r="C2982" t="str">
        <f t="shared" si="281"/>
        <v/>
      </c>
      <c r="D2982" s="16">
        <f t="shared" si="280"/>
        <v>0</v>
      </c>
      <c r="E2982" t="str">
        <f t="shared" si="276"/>
        <v/>
      </c>
      <c r="F2982" s="21" t="str">
        <f>IF('Lay Out'!A2982&gt;1,'Lay Out'!C2982,"")</f>
        <v/>
      </c>
      <c r="G2982">
        <f>'Lay Out'!E2982</f>
        <v>0</v>
      </c>
      <c r="H2982" s="16" t="str">
        <f ca="1">IF('Lay Out'!A2982&gt;3,CONCATENATE('Lay Out'!A2982,RANDBETWEEN(1,99999)),(""))</f>
        <v/>
      </c>
      <c r="I2982" s="16" t="str">
        <f>IF('Lay Out'!A2982&gt;1,'Lay Out'!B2982,"")</f>
        <v/>
      </c>
      <c r="J2982" s="16" t="str">
        <f t="shared" si="277"/>
        <v/>
      </c>
      <c r="K2982" s="16" t="str">
        <f t="shared" si="278"/>
        <v/>
      </c>
      <c r="L2982" s="16" t="str" cm="1">
        <f t="array" ref="L2982">IF(E2982="","",_xlfn.IFS(E2982=18,40,E2982=16,3,E2982=10,10))</f>
        <v/>
      </c>
      <c r="M2982" s="22" t="str">
        <f>IF(E2982=18,'Lay Out'!D2982,IF(E2982=10,'Lay Out'!D2982,IF(E2982=16,'Lay Out'!D2982,"")))</f>
        <v/>
      </c>
      <c r="N2982" s="16" t="str">
        <f>IF(K2982=1,'Lay Out'!G2982,"")</f>
        <v/>
      </c>
      <c r="O2982" s="23" t="str">
        <f>IF(K2982=1,'Lay Out'!$J$25,"")</f>
        <v/>
      </c>
      <c r="P2982">
        <f t="shared" si="279"/>
        <v>90646</v>
      </c>
      <c r="Q2982" s="16" t="str">
        <f>IF(K2982=1,'Lay Out'!F2982,"")</f>
        <v/>
      </c>
    </row>
    <row r="2983" spans="1:17" ht="14.4">
      <c r="A2983" t="str">
        <f>IF(C2983="no",_xlfn.XLOOKUP(D2983,'BASE BANCOS'!B:B,'BASE BANCOS'!C:C,"",0,1),IF(C2983&gt;2,_xlfn.XLOOKUP(D2983,'BASE BANCOS'!A:A,'BASE BANCOS'!C:C,"",0,1),""))</f>
        <v/>
      </c>
      <c r="B2983" s="16" t="str">
        <f>_xlfn.XLOOKUP(A2983,'BASE BANCOS'!C:C,'BASE BANCOS'!B:B,"",0,1)</f>
        <v/>
      </c>
      <c r="C2983" t="str">
        <f t="shared" si="281"/>
        <v/>
      </c>
      <c r="D2983" s="16">
        <f t="shared" si="280"/>
        <v>0</v>
      </c>
      <c r="E2983" t="str">
        <f t="shared" si="276"/>
        <v/>
      </c>
      <c r="F2983" s="21" t="str">
        <f>IF('Lay Out'!A2983&gt;1,'Lay Out'!C2983,"")</f>
        <v/>
      </c>
      <c r="G2983">
        <f>'Lay Out'!E2983</f>
        <v>0</v>
      </c>
      <c r="H2983" s="16" t="str">
        <f ca="1">IF('Lay Out'!A2983&gt;3,CONCATENATE('Lay Out'!A2983,RANDBETWEEN(1,99999)),(""))</f>
        <v/>
      </c>
      <c r="I2983" s="16" t="str">
        <f>IF('Lay Out'!A2983&gt;1,'Lay Out'!B2983,"")</f>
        <v/>
      </c>
      <c r="J2983" s="16" t="str">
        <f t="shared" si="277"/>
        <v/>
      </c>
      <c r="K2983" s="16" t="str">
        <f t="shared" si="278"/>
        <v/>
      </c>
      <c r="L2983" s="16" t="str" cm="1">
        <f t="array" ref="L2983">IF(E2983="","",_xlfn.IFS(E2983=18,40,E2983=16,3,E2983=10,10))</f>
        <v/>
      </c>
      <c r="M2983" s="22" t="str">
        <f>IF(E2983=18,'Lay Out'!D2983,IF(E2983=10,'Lay Out'!D2983,IF(E2983=16,'Lay Out'!D2983,"")))</f>
        <v/>
      </c>
      <c r="N2983" s="16" t="str">
        <f>IF(K2983=1,'Lay Out'!G2983,"")</f>
        <v/>
      </c>
      <c r="O2983" s="23" t="str">
        <f>IF(K2983=1,'Lay Out'!$J$25,"")</f>
        <v/>
      </c>
      <c r="P2983">
        <f t="shared" si="279"/>
        <v>90646</v>
      </c>
      <c r="Q2983" s="16" t="str">
        <f>IF(K2983=1,'Lay Out'!F2983,"")</f>
        <v/>
      </c>
    </row>
    <row r="2984" spans="1:17" ht="14.4">
      <c r="A2984" t="str">
        <f>IF(C2984="no",_xlfn.XLOOKUP(D2984,'BASE BANCOS'!B:B,'BASE BANCOS'!C:C,"",0,1),IF(C2984&gt;2,_xlfn.XLOOKUP(D2984,'BASE BANCOS'!A:A,'BASE BANCOS'!C:C,"",0,1),""))</f>
        <v/>
      </c>
      <c r="B2984" s="16" t="str">
        <f>_xlfn.XLOOKUP(A2984,'BASE BANCOS'!C:C,'BASE BANCOS'!B:B,"",0,1)</f>
        <v/>
      </c>
      <c r="C2984" t="str">
        <f t="shared" si="281"/>
        <v/>
      </c>
      <c r="D2984" s="16">
        <f t="shared" si="280"/>
        <v>0</v>
      </c>
      <c r="E2984" t="str">
        <f t="shared" si="276"/>
        <v/>
      </c>
      <c r="F2984" s="21" t="str">
        <f>IF('Lay Out'!A2984&gt;1,'Lay Out'!C2984,"")</f>
        <v/>
      </c>
      <c r="G2984">
        <f>'Lay Out'!E2984</f>
        <v>0</v>
      </c>
      <c r="H2984" s="16" t="str">
        <f ca="1">IF('Lay Out'!A2984&gt;3,CONCATENATE('Lay Out'!A2984,RANDBETWEEN(1,99999)),(""))</f>
        <v/>
      </c>
      <c r="I2984" s="16" t="str">
        <f>IF('Lay Out'!A2984&gt;1,'Lay Out'!B2984,"")</f>
        <v/>
      </c>
      <c r="J2984" s="16" t="str">
        <f t="shared" si="277"/>
        <v/>
      </c>
      <c r="K2984" s="16" t="str">
        <f t="shared" si="278"/>
        <v/>
      </c>
      <c r="L2984" s="16" t="str" cm="1">
        <f t="array" ref="L2984">IF(E2984="","",_xlfn.IFS(E2984=18,40,E2984=16,3,E2984=10,10))</f>
        <v/>
      </c>
      <c r="M2984" s="22" t="str">
        <f>IF(E2984=18,'Lay Out'!D2984,IF(E2984=10,'Lay Out'!D2984,IF(E2984=16,'Lay Out'!D2984,"")))</f>
        <v/>
      </c>
      <c r="N2984" s="16" t="str">
        <f>IF(K2984=1,'Lay Out'!G2984,"")</f>
        <v/>
      </c>
      <c r="O2984" s="23" t="str">
        <f>IF(K2984=1,'Lay Out'!$J$25,"")</f>
        <v/>
      </c>
      <c r="P2984">
        <f t="shared" si="279"/>
        <v>90646</v>
      </c>
      <c r="Q2984" s="16" t="str">
        <f>IF(K2984=1,'Lay Out'!F2984,"")</f>
        <v/>
      </c>
    </row>
    <row r="2985" spans="1:17" ht="14.4">
      <c r="A2985" t="str">
        <f>IF(C2985="no",_xlfn.XLOOKUP(D2985,'BASE BANCOS'!B:B,'BASE BANCOS'!C:C,"",0,1),IF(C2985&gt;2,_xlfn.XLOOKUP(D2985,'BASE BANCOS'!A:A,'BASE BANCOS'!C:C,"",0,1),""))</f>
        <v/>
      </c>
      <c r="B2985" s="16" t="str">
        <f>_xlfn.XLOOKUP(A2985,'BASE BANCOS'!C:C,'BASE BANCOS'!B:B,"",0,1)</f>
        <v/>
      </c>
      <c r="C2985" t="str">
        <f t="shared" si="281"/>
        <v/>
      </c>
      <c r="D2985" s="16">
        <f t="shared" si="280"/>
        <v>0</v>
      </c>
      <c r="E2985" t="str">
        <f t="shared" si="276"/>
        <v/>
      </c>
      <c r="F2985" s="21" t="str">
        <f>IF('Lay Out'!A2985&gt;1,'Lay Out'!C2985,"")</f>
        <v/>
      </c>
      <c r="G2985">
        <f>'Lay Out'!E2985</f>
        <v>0</v>
      </c>
      <c r="H2985" s="16" t="str">
        <f ca="1">IF('Lay Out'!A2985&gt;3,CONCATENATE('Lay Out'!A2985,RANDBETWEEN(1,99999)),(""))</f>
        <v/>
      </c>
      <c r="I2985" s="16" t="str">
        <f>IF('Lay Out'!A2985&gt;1,'Lay Out'!B2985,"")</f>
        <v/>
      </c>
      <c r="J2985" s="16" t="str">
        <f t="shared" si="277"/>
        <v/>
      </c>
      <c r="K2985" s="16" t="str">
        <f t="shared" si="278"/>
        <v/>
      </c>
      <c r="L2985" s="16" t="str" cm="1">
        <f t="array" ref="L2985">IF(E2985="","",_xlfn.IFS(E2985=18,40,E2985=16,3,E2985=10,10))</f>
        <v/>
      </c>
      <c r="M2985" s="22" t="str">
        <f>IF(E2985=18,'Lay Out'!D2985,IF(E2985=10,'Lay Out'!D2985,IF(E2985=16,'Lay Out'!D2985,"")))</f>
        <v/>
      </c>
      <c r="N2985" s="16" t="str">
        <f>IF(K2985=1,'Lay Out'!G2985,"")</f>
        <v/>
      </c>
      <c r="O2985" s="23" t="str">
        <f>IF(K2985=1,'Lay Out'!$J$25,"")</f>
        <v/>
      </c>
      <c r="P2985">
        <f t="shared" si="279"/>
        <v>90646</v>
      </c>
      <c r="Q2985" s="16" t="str">
        <f>IF(K2985=1,'Lay Out'!F2985,"")</f>
        <v/>
      </c>
    </row>
    <row r="2986" spans="1:17" ht="14.4">
      <c r="A2986" t="str">
        <f>IF(C2986="no",_xlfn.XLOOKUP(D2986,'BASE BANCOS'!B:B,'BASE BANCOS'!C:C,"",0,1),IF(C2986&gt;2,_xlfn.XLOOKUP(D2986,'BASE BANCOS'!A:A,'BASE BANCOS'!C:C,"",0,1),""))</f>
        <v/>
      </c>
      <c r="B2986" s="16" t="str">
        <f>_xlfn.XLOOKUP(A2986,'BASE BANCOS'!C:C,'BASE BANCOS'!B:B,"",0,1)</f>
        <v/>
      </c>
      <c r="C2986" t="str">
        <f t="shared" si="281"/>
        <v/>
      </c>
      <c r="D2986" s="16">
        <f t="shared" si="280"/>
        <v>0</v>
      </c>
      <c r="E2986" t="str">
        <f t="shared" si="276"/>
        <v/>
      </c>
      <c r="F2986" s="21" t="str">
        <f>IF('Lay Out'!A2986&gt;1,'Lay Out'!C2986,"")</f>
        <v/>
      </c>
      <c r="G2986">
        <f>'Lay Out'!E2986</f>
        <v>0</v>
      </c>
      <c r="H2986" s="16" t="str">
        <f ca="1">IF('Lay Out'!A2986&gt;3,CONCATENATE('Lay Out'!A2986,RANDBETWEEN(1,99999)),(""))</f>
        <v/>
      </c>
      <c r="I2986" s="16" t="str">
        <f>IF('Lay Out'!A2986&gt;1,'Lay Out'!B2986,"")</f>
        <v/>
      </c>
      <c r="J2986" s="16" t="str">
        <f t="shared" si="277"/>
        <v/>
      </c>
      <c r="K2986" s="16" t="str">
        <f t="shared" si="278"/>
        <v/>
      </c>
      <c r="L2986" s="16" t="str" cm="1">
        <f t="array" ref="L2986">IF(E2986="","",_xlfn.IFS(E2986=18,40,E2986=16,3,E2986=10,10))</f>
        <v/>
      </c>
      <c r="M2986" s="22" t="str">
        <f>IF(E2986=18,'Lay Out'!D2986,IF(E2986=10,'Lay Out'!D2986,IF(E2986=16,'Lay Out'!D2986,"")))</f>
        <v/>
      </c>
      <c r="N2986" s="16" t="str">
        <f>IF(K2986=1,'Lay Out'!G2986,"")</f>
        <v/>
      </c>
      <c r="O2986" s="23" t="str">
        <f>IF(K2986=1,'Lay Out'!$J$25,"")</f>
        <v/>
      </c>
      <c r="P2986">
        <f t="shared" si="279"/>
        <v>90646</v>
      </c>
      <c r="Q2986" s="16" t="str">
        <f>IF(K2986=1,'Lay Out'!F2986,"")</f>
        <v/>
      </c>
    </row>
    <row r="2987" spans="1:17" ht="14.4">
      <c r="A2987" t="str">
        <f>IF(C2987="no",_xlfn.XLOOKUP(D2987,'BASE BANCOS'!B:B,'BASE BANCOS'!C:C,"",0,1),IF(C2987&gt;2,_xlfn.XLOOKUP(D2987,'BASE BANCOS'!A:A,'BASE BANCOS'!C:C,"",0,1),""))</f>
        <v/>
      </c>
      <c r="B2987" s="16" t="str">
        <f>_xlfn.XLOOKUP(A2987,'BASE BANCOS'!C:C,'BASE BANCOS'!B:B,"",0,1)</f>
        <v/>
      </c>
      <c r="C2987" t="str">
        <f t="shared" si="281"/>
        <v/>
      </c>
      <c r="D2987" s="16">
        <f t="shared" si="280"/>
        <v>0</v>
      </c>
      <c r="E2987" t="str">
        <f t="shared" si="276"/>
        <v/>
      </c>
      <c r="F2987" s="21" t="str">
        <f>IF('Lay Out'!A2987&gt;1,'Lay Out'!C2987,"")</f>
        <v/>
      </c>
      <c r="G2987">
        <f>'Lay Out'!E2987</f>
        <v>0</v>
      </c>
      <c r="H2987" s="16" t="str">
        <f ca="1">IF('Lay Out'!A2987&gt;3,CONCATENATE('Lay Out'!A2987,RANDBETWEEN(1,99999)),(""))</f>
        <v/>
      </c>
      <c r="I2987" s="16" t="str">
        <f>IF('Lay Out'!A2987&gt;1,'Lay Out'!B2987,"")</f>
        <v/>
      </c>
      <c r="J2987" s="16" t="str">
        <f t="shared" si="277"/>
        <v/>
      </c>
      <c r="K2987" s="16" t="str">
        <f t="shared" si="278"/>
        <v/>
      </c>
      <c r="L2987" s="16" t="str" cm="1">
        <f t="array" ref="L2987">IF(E2987="","",_xlfn.IFS(E2987=18,40,E2987=16,3,E2987=10,10))</f>
        <v/>
      </c>
      <c r="M2987" s="22" t="str">
        <f>IF(E2987=18,'Lay Out'!D2987,IF(E2987=10,'Lay Out'!D2987,IF(E2987=16,'Lay Out'!D2987,"")))</f>
        <v/>
      </c>
      <c r="N2987" s="16" t="str">
        <f>IF(K2987=1,'Lay Out'!G2987,"")</f>
        <v/>
      </c>
      <c r="O2987" s="23" t="str">
        <f>IF(K2987=1,'Lay Out'!$J$25,"")</f>
        <v/>
      </c>
      <c r="P2987">
        <f t="shared" si="279"/>
        <v>90646</v>
      </c>
      <c r="Q2987" s="16" t="str">
        <f>IF(K2987=1,'Lay Out'!F2987,"")</f>
        <v/>
      </c>
    </row>
    <row r="2988" spans="1:17" ht="14.4">
      <c r="A2988" t="str">
        <f>IF(C2988="no",_xlfn.XLOOKUP(D2988,'BASE BANCOS'!B:B,'BASE BANCOS'!C:C,"",0,1),IF(C2988&gt;2,_xlfn.XLOOKUP(D2988,'BASE BANCOS'!A:A,'BASE BANCOS'!C:C,"",0,1),""))</f>
        <v/>
      </c>
      <c r="B2988" s="16" t="str">
        <f>_xlfn.XLOOKUP(A2988,'BASE BANCOS'!C:C,'BASE BANCOS'!B:B,"",0,1)</f>
        <v/>
      </c>
      <c r="C2988" t="str">
        <f t="shared" si="281"/>
        <v/>
      </c>
      <c r="D2988" s="16">
        <f t="shared" si="280"/>
        <v>0</v>
      </c>
      <c r="E2988" t="str">
        <f t="shared" si="276"/>
        <v/>
      </c>
      <c r="F2988" s="21" t="str">
        <f>IF('Lay Out'!A2988&gt;1,'Lay Out'!C2988,"")</f>
        <v/>
      </c>
      <c r="G2988">
        <f>'Lay Out'!E2988</f>
        <v>0</v>
      </c>
      <c r="H2988" s="16" t="str">
        <f ca="1">IF('Lay Out'!A2988&gt;3,CONCATENATE('Lay Out'!A2988,RANDBETWEEN(1,99999)),(""))</f>
        <v/>
      </c>
      <c r="I2988" s="16" t="str">
        <f>IF('Lay Out'!A2988&gt;1,'Lay Out'!B2988,"")</f>
        <v/>
      </c>
      <c r="J2988" s="16" t="str">
        <f t="shared" si="277"/>
        <v/>
      </c>
      <c r="K2988" s="16" t="str">
        <f t="shared" si="278"/>
        <v/>
      </c>
      <c r="L2988" s="16" t="str" cm="1">
        <f t="array" ref="L2988">IF(E2988="","",_xlfn.IFS(E2988=18,40,E2988=16,3,E2988=10,10))</f>
        <v/>
      </c>
      <c r="M2988" s="22" t="str">
        <f>IF(E2988=18,'Lay Out'!D2988,IF(E2988=10,'Lay Out'!D2988,IF(E2988=16,'Lay Out'!D2988,"")))</f>
        <v/>
      </c>
      <c r="N2988" s="16" t="str">
        <f>IF(K2988=1,'Lay Out'!G2988,"")</f>
        <v/>
      </c>
      <c r="O2988" s="23" t="str">
        <f>IF(K2988=1,'Lay Out'!$J$25,"")</f>
        <v/>
      </c>
      <c r="P2988">
        <f t="shared" si="279"/>
        <v>90646</v>
      </c>
      <c r="Q2988" s="16" t="str">
        <f>IF(K2988=1,'Lay Out'!F2988,"")</f>
        <v/>
      </c>
    </row>
    <row r="2989" spans="1:17" ht="14.4">
      <c r="A2989" t="str">
        <f>IF(C2989="no",_xlfn.XLOOKUP(D2989,'BASE BANCOS'!B:B,'BASE BANCOS'!C:C,"",0,1),IF(C2989&gt;2,_xlfn.XLOOKUP(D2989,'BASE BANCOS'!A:A,'BASE BANCOS'!C:C,"",0,1),""))</f>
        <v/>
      </c>
      <c r="B2989" s="16" t="str">
        <f>_xlfn.XLOOKUP(A2989,'BASE BANCOS'!C:C,'BASE BANCOS'!B:B,"",0,1)</f>
        <v/>
      </c>
      <c r="C2989" t="str">
        <f t="shared" si="281"/>
        <v/>
      </c>
      <c r="D2989" s="16">
        <f t="shared" si="280"/>
        <v>0</v>
      </c>
      <c r="E2989" t="str">
        <f t="shared" si="276"/>
        <v/>
      </c>
      <c r="F2989" s="21" t="str">
        <f>IF('Lay Out'!A2989&gt;1,'Lay Out'!C2989,"")</f>
        <v/>
      </c>
      <c r="G2989">
        <f>'Lay Out'!E2989</f>
        <v>0</v>
      </c>
      <c r="H2989" s="16" t="str">
        <f ca="1">IF('Lay Out'!A2989&gt;3,CONCATENATE('Lay Out'!A2989,RANDBETWEEN(1,99999)),(""))</f>
        <v/>
      </c>
      <c r="I2989" s="16" t="str">
        <f>IF('Lay Out'!A2989&gt;1,'Lay Out'!B2989,"")</f>
        <v/>
      </c>
      <c r="J2989" s="16" t="str">
        <f t="shared" si="277"/>
        <v/>
      </c>
      <c r="K2989" s="16" t="str">
        <f t="shared" si="278"/>
        <v/>
      </c>
      <c r="L2989" s="16" t="str" cm="1">
        <f t="array" ref="L2989">IF(E2989="","",_xlfn.IFS(E2989=18,40,E2989=16,3,E2989=10,10))</f>
        <v/>
      </c>
      <c r="M2989" s="22" t="str">
        <f>IF(E2989=18,'Lay Out'!D2989,IF(E2989=10,'Lay Out'!D2989,IF(E2989=16,'Lay Out'!D2989,"")))</f>
        <v/>
      </c>
      <c r="N2989" s="16" t="str">
        <f>IF(K2989=1,'Lay Out'!G2989,"")</f>
        <v/>
      </c>
      <c r="O2989" s="23" t="str">
        <f>IF(K2989=1,'Lay Out'!$J$25,"")</f>
        <v/>
      </c>
      <c r="P2989">
        <f t="shared" si="279"/>
        <v>90646</v>
      </c>
      <c r="Q2989" s="16" t="str">
        <f>IF(K2989=1,'Lay Out'!F2989,"")</f>
        <v/>
      </c>
    </row>
    <row r="2990" spans="1:17" ht="14.4">
      <c r="A2990" t="str">
        <f>IF(C2990="no",_xlfn.XLOOKUP(D2990,'BASE BANCOS'!B:B,'BASE BANCOS'!C:C,"",0,1),IF(C2990&gt;2,_xlfn.XLOOKUP(D2990,'BASE BANCOS'!A:A,'BASE BANCOS'!C:C,"",0,1),""))</f>
        <v/>
      </c>
      <c r="B2990" s="16" t="str">
        <f>_xlfn.XLOOKUP(A2990,'BASE BANCOS'!C:C,'BASE BANCOS'!B:B,"",0,1)</f>
        <v/>
      </c>
      <c r="C2990" t="str">
        <f t="shared" si="281"/>
        <v/>
      </c>
      <c r="D2990" s="16">
        <f t="shared" si="280"/>
        <v>0</v>
      </c>
      <c r="E2990" t="str">
        <f t="shared" si="276"/>
        <v/>
      </c>
      <c r="F2990" s="21" t="str">
        <f>IF('Lay Out'!A2990&gt;1,'Lay Out'!C2990,"")</f>
        <v/>
      </c>
      <c r="G2990">
        <f>'Lay Out'!E2990</f>
        <v>0</v>
      </c>
      <c r="H2990" s="16" t="str">
        <f ca="1">IF('Lay Out'!A2990&gt;3,CONCATENATE('Lay Out'!A2990,RANDBETWEEN(1,99999)),(""))</f>
        <v/>
      </c>
      <c r="I2990" s="16" t="str">
        <f>IF('Lay Out'!A2990&gt;1,'Lay Out'!B2990,"")</f>
        <v/>
      </c>
      <c r="J2990" s="16" t="str">
        <f t="shared" si="277"/>
        <v/>
      </c>
      <c r="K2990" s="16" t="str">
        <f t="shared" si="278"/>
        <v/>
      </c>
      <c r="L2990" s="16" t="str" cm="1">
        <f t="array" ref="L2990">IF(E2990="","",_xlfn.IFS(E2990=18,40,E2990=16,3,E2990=10,10))</f>
        <v/>
      </c>
      <c r="M2990" s="22" t="str">
        <f>IF(E2990=18,'Lay Out'!D2990,IF(E2990=10,'Lay Out'!D2990,IF(E2990=16,'Lay Out'!D2990,"")))</f>
        <v/>
      </c>
      <c r="N2990" s="16" t="str">
        <f>IF(K2990=1,'Lay Out'!G2990,"")</f>
        <v/>
      </c>
      <c r="O2990" s="23" t="str">
        <f>IF(K2990=1,'Lay Out'!$J$25,"")</f>
        <v/>
      </c>
      <c r="P2990">
        <f t="shared" si="279"/>
        <v>90646</v>
      </c>
      <c r="Q2990" s="16" t="str">
        <f>IF(K2990=1,'Lay Out'!F2990,"")</f>
        <v/>
      </c>
    </row>
    <row r="2991" spans="1:17" ht="14.4">
      <c r="A2991" t="str">
        <f>IF(C2991="no",_xlfn.XLOOKUP(D2991,'BASE BANCOS'!B:B,'BASE BANCOS'!C:C,"",0,1),IF(C2991&gt;2,_xlfn.XLOOKUP(D2991,'BASE BANCOS'!A:A,'BASE BANCOS'!C:C,"",0,1),""))</f>
        <v/>
      </c>
      <c r="B2991" s="16" t="str">
        <f>_xlfn.XLOOKUP(A2991,'BASE BANCOS'!C:C,'BASE BANCOS'!B:B,"",0,1)</f>
        <v/>
      </c>
      <c r="C2991" t="str">
        <f t="shared" si="281"/>
        <v/>
      </c>
      <c r="D2991" s="16">
        <f t="shared" si="280"/>
        <v>0</v>
      </c>
      <c r="E2991" t="str">
        <f t="shared" si="276"/>
        <v/>
      </c>
      <c r="F2991" s="21" t="str">
        <f>IF('Lay Out'!A2991&gt;1,'Lay Out'!C2991,"")</f>
        <v/>
      </c>
      <c r="G2991">
        <f>'Lay Out'!E2991</f>
        <v>0</v>
      </c>
      <c r="H2991" s="16" t="str">
        <f ca="1">IF('Lay Out'!A2991&gt;3,CONCATENATE('Lay Out'!A2991,RANDBETWEEN(1,99999)),(""))</f>
        <v/>
      </c>
      <c r="I2991" s="16" t="str">
        <f>IF('Lay Out'!A2991&gt;1,'Lay Out'!B2991,"")</f>
        <v/>
      </c>
      <c r="J2991" s="16" t="str">
        <f t="shared" si="277"/>
        <v/>
      </c>
      <c r="K2991" s="16" t="str">
        <f t="shared" si="278"/>
        <v/>
      </c>
      <c r="L2991" s="16" t="str" cm="1">
        <f t="array" ref="L2991">IF(E2991="","",_xlfn.IFS(E2991=18,40,E2991=16,3,E2991=10,10))</f>
        <v/>
      </c>
      <c r="M2991" s="22" t="str">
        <f>IF(E2991=18,'Lay Out'!D2991,IF(E2991=10,'Lay Out'!D2991,IF(E2991=16,'Lay Out'!D2991,"")))</f>
        <v/>
      </c>
      <c r="N2991" s="16" t="str">
        <f>IF(K2991=1,'Lay Out'!G2991,"")</f>
        <v/>
      </c>
      <c r="O2991" s="23" t="str">
        <f>IF(K2991=1,'Lay Out'!$J$25,"")</f>
        <v/>
      </c>
      <c r="P2991">
        <f t="shared" si="279"/>
        <v>90646</v>
      </c>
      <c r="Q2991" s="16" t="str">
        <f>IF(K2991=1,'Lay Out'!F2991,"")</f>
        <v/>
      </c>
    </row>
    <row r="2992" spans="1:17" ht="14.4">
      <c r="A2992" t="str">
        <f>IF(C2992="no",_xlfn.XLOOKUP(D2992,'BASE BANCOS'!B:B,'BASE BANCOS'!C:C,"",0,1),IF(C2992&gt;2,_xlfn.XLOOKUP(D2992,'BASE BANCOS'!A:A,'BASE BANCOS'!C:C,"",0,1),""))</f>
        <v/>
      </c>
      <c r="B2992" s="16" t="str">
        <f>_xlfn.XLOOKUP(A2992,'BASE BANCOS'!C:C,'BASE BANCOS'!B:B,"",0,1)</f>
        <v/>
      </c>
      <c r="C2992" t="str">
        <f t="shared" si="281"/>
        <v/>
      </c>
      <c r="D2992" s="16">
        <f t="shared" si="280"/>
        <v>0</v>
      </c>
      <c r="E2992" t="str">
        <f t="shared" si="276"/>
        <v/>
      </c>
      <c r="F2992" s="21" t="str">
        <f>IF('Lay Out'!A2992&gt;1,'Lay Out'!C2992,"")</f>
        <v/>
      </c>
      <c r="G2992">
        <f>'Lay Out'!E2992</f>
        <v>0</v>
      </c>
      <c r="H2992" s="16" t="str">
        <f ca="1">IF('Lay Out'!A2992&gt;3,CONCATENATE('Lay Out'!A2992,RANDBETWEEN(1,99999)),(""))</f>
        <v/>
      </c>
      <c r="I2992" s="16" t="str">
        <f>IF('Lay Out'!A2992&gt;1,'Lay Out'!B2992,"")</f>
        <v/>
      </c>
      <c r="J2992" s="16" t="str">
        <f t="shared" si="277"/>
        <v/>
      </c>
      <c r="K2992" s="16" t="str">
        <f t="shared" si="278"/>
        <v/>
      </c>
      <c r="L2992" s="16" t="str" cm="1">
        <f t="array" ref="L2992">IF(E2992="","",_xlfn.IFS(E2992=18,40,E2992=16,3,E2992=10,10))</f>
        <v/>
      </c>
      <c r="M2992" s="22" t="str">
        <f>IF(E2992=18,'Lay Out'!D2992,IF(E2992=10,'Lay Out'!D2992,IF(E2992=16,'Lay Out'!D2992,"")))</f>
        <v/>
      </c>
      <c r="N2992" s="16" t="str">
        <f>IF(K2992=1,'Lay Out'!G2992,"")</f>
        <v/>
      </c>
      <c r="O2992" s="23" t="str">
        <f>IF(K2992=1,'Lay Out'!$J$25,"")</f>
        <v/>
      </c>
      <c r="P2992">
        <f t="shared" si="279"/>
        <v>90646</v>
      </c>
      <c r="Q2992" s="16" t="str">
        <f>IF(K2992=1,'Lay Out'!F2992,"")</f>
        <v/>
      </c>
    </row>
    <row r="2993" spans="1:17" ht="14.4">
      <c r="A2993" t="str">
        <f>IF(C2993="no",_xlfn.XLOOKUP(D2993,'BASE BANCOS'!B:B,'BASE BANCOS'!C:C,"",0,1),IF(C2993&gt;2,_xlfn.XLOOKUP(D2993,'BASE BANCOS'!A:A,'BASE BANCOS'!C:C,"",0,1),""))</f>
        <v/>
      </c>
      <c r="B2993" s="16" t="str">
        <f>_xlfn.XLOOKUP(A2993,'BASE BANCOS'!C:C,'BASE BANCOS'!B:B,"",0,1)</f>
        <v/>
      </c>
      <c r="C2993" t="str">
        <f t="shared" si="281"/>
        <v/>
      </c>
      <c r="D2993" s="16">
        <f t="shared" si="280"/>
        <v>0</v>
      </c>
      <c r="E2993" t="str">
        <f t="shared" si="276"/>
        <v/>
      </c>
      <c r="F2993" s="21" t="str">
        <f>IF('Lay Out'!A2993&gt;1,'Lay Out'!C2993,"")</f>
        <v/>
      </c>
      <c r="G2993">
        <f>'Lay Out'!E2993</f>
        <v>0</v>
      </c>
      <c r="H2993" s="16" t="str">
        <f ca="1">IF('Lay Out'!A2993&gt;3,CONCATENATE('Lay Out'!A2993,RANDBETWEEN(1,99999)),(""))</f>
        <v/>
      </c>
      <c r="I2993" s="16" t="str">
        <f>IF('Lay Out'!A2993&gt;1,'Lay Out'!B2993,"")</f>
        <v/>
      </c>
      <c r="J2993" s="16" t="str">
        <f t="shared" si="277"/>
        <v/>
      </c>
      <c r="K2993" s="16" t="str">
        <f t="shared" si="278"/>
        <v/>
      </c>
      <c r="L2993" s="16" t="str" cm="1">
        <f t="array" ref="L2993">IF(E2993="","",_xlfn.IFS(E2993=18,40,E2993=16,3,E2993=10,10))</f>
        <v/>
      </c>
      <c r="M2993" s="22" t="str">
        <f>IF(E2993=18,'Lay Out'!D2993,IF(E2993=10,'Lay Out'!D2993,IF(E2993=16,'Lay Out'!D2993,"")))</f>
        <v/>
      </c>
      <c r="N2993" s="16" t="str">
        <f>IF(K2993=1,'Lay Out'!G2993,"")</f>
        <v/>
      </c>
      <c r="O2993" s="23" t="str">
        <f>IF(K2993=1,'Lay Out'!$J$25,"")</f>
        <v/>
      </c>
      <c r="P2993">
        <f t="shared" si="279"/>
        <v>90646</v>
      </c>
      <c r="Q2993" s="16" t="str">
        <f>IF(K2993=1,'Lay Out'!F2993,"")</f>
        <v/>
      </c>
    </row>
    <row r="2994" spans="1:17" ht="14.4">
      <c r="A2994" t="str">
        <f>IF(C2994="no",_xlfn.XLOOKUP(D2994,'BASE BANCOS'!B:B,'BASE BANCOS'!C:C,"",0,1),IF(C2994&gt;2,_xlfn.XLOOKUP(D2994,'BASE BANCOS'!A:A,'BASE BANCOS'!C:C,"",0,1),""))</f>
        <v/>
      </c>
      <c r="B2994" s="16" t="str">
        <f>_xlfn.XLOOKUP(A2994,'BASE BANCOS'!C:C,'BASE BANCOS'!B:B,"",0,1)</f>
        <v/>
      </c>
      <c r="C2994" t="str">
        <f t="shared" si="281"/>
        <v/>
      </c>
      <c r="D2994" s="16">
        <f t="shared" si="280"/>
        <v>0</v>
      </c>
      <c r="E2994" t="str">
        <f t="shared" si="276"/>
        <v/>
      </c>
      <c r="F2994" s="21" t="str">
        <f>IF('Lay Out'!A2994&gt;1,'Lay Out'!C2994,"")</f>
        <v/>
      </c>
      <c r="G2994">
        <f>'Lay Out'!E2994</f>
        <v>0</v>
      </c>
      <c r="H2994" s="16" t="str">
        <f ca="1">IF('Lay Out'!A2994&gt;3,CONCATENATE('Lay Out'!A2994,RANDBETWEEN(1,99999)),(""))</f>
        <v/>
      </c>
      <c r="I2994" s="16" t="str">
        <f>IF('Lay Out'!A2994&gt;1,'Lay Out'!B2994,"")</f>
        <v/>
      </c>
      <c r="J2994" s="16" t="str">
        <f t="shared" si="277"/>
        <v/>
      </c>
      <c r="K2994" s="16" t="str">
        <f t="shared" si="278"/>
        <v/>
      </c>
      <c r="L2994" s="16" t="str" cm="1">
        <f t="array" ref="L2994">IF(E2994="","",_xlfn.IFS(E2994=18,40,E2994=16,3,E2994=10,10))</f>
        <v/>
      </c>
      <c r="M2994" s="22" t="str">
        <f>IF(E2994=18,'Lay Out'!D2994,IF(E2994=10,'Lay Out'!D2994,IF(E2994=16,'Lay Out'!D2994,"")))</f>
        <v/>
      </c>
      <c r="N2994" s="16" t="str">
        <f>IF(K2994=1,'Lay Out'!G2994,"")</f>
        <v/>
      </c>
      <c r="O2994" s="23" t="str">
        <f>IF(K2994=1,'Lay Out'!$J$25,"")</f>
        <v/>
      </c>
      <c r="P2994">
        <f t="shared" si="279"/>
        <v>90646</v>
      </c>
      <c r="Q2994" s="16" t="str">
        <f>IF(K2994=1,'Lay Out'!F2994,"")</f>
        <v/>
      </c>
    </row>
    <row r="2995" spans="1:17" ht="14.4">
      <c r="A2995" t="str">
        <f>IF(C2995="no",_xlfn.XLOOKUP(D2995,'BASE BANCOS'!B:B,'BASE BANCOS'!C:C,"",0,1),IF(C2995&gt;2,_xlfn.XLOOKUP(D2995,'BASE BANCOS'!A:A,'BASE BANCOS'!C:C,"",0,1),""))</f>
        <v/>
      </c>
      <c r="B2995" s="16" t="str">
        <f>_xlfn.XLOOKUP(A2995,'BASE BANCOS'!C:C,'BASE BANCOS'!B:B,"",0,1)</f>
        <v/>
      </c>
      <c r="C2995" t="str">
        <f t="shared" si="281"/>
        <v/>
      </c>
      <c r="D2995" s="16">
        <f t="shared" si="280"/>
        <v>0</v>
      </c>
      <c r="E2995" t="str">
        <f t="shared" si="276"/>
        <v/>
      </c>
      <c r="F2995" s="21" t="str">
        <f>IF('Lay Out'!A2995&gt;1,'Lay Out'!C2995,"")</f>
        <v/>
      </c>
      <c r="G2995">
        <f>'Lay Out'!E2995</f>
        <v>0</v>
      </c>
      <c r="H2995" s="16" t="str">
        <f ca="1">IF('Lay Out'!A2995&gt;3,CONCATENATE('Lay Out'!A2995,RANDBETWEEN(1,99999)),(""))</f>
        <v/>
      </c>
      <c r="I2995" s="16" t="str">
        <f>IF('Lay Out'!A2995&gt;1,'Lay Out'!B2995,"")</f>
        <v/>
      </c>
      <c r="J2995" s="16" t="str">
        <f t="shared" si="277"/>
        <v/>
      </c>
      <c r="K2995" s="16" t="str">
        <f t="shared" si="278"/>
        <v/>
      </c>
      <c r="L2995" s="16" t="str" cm="1">
        <f t="array" ref="L2995">IF(E2995="","",_xlfn.IFS(E2995=18,40,E2995=16,3,E2995=10,10))</f>
        <v/>
      </c>
      <c r="M2995" s="22" t="str">
        <f>IF(E2995=18,'Lay Out'!D2995,IF(E2995=10,'Lay Out'!D2995,IF(E2995=16,'Lay Out'!D2995,"")))</f>
        <v/>
      </c>
      <c r="N2995" s="16" t="str">
        <f>IF(K2995=1,'Lay Out'!G2995,"")</f>
        <v/>
      </c>
      <c r="O2995" s="23" t="str">
        <f>IF(K2995=1,'Lay Out'!$J$25,"")</f>
        <v/>
      </c>
      <c r="P2995">
        <f t="shared" si="279"/>
        <v>90646</v>
      </c>
      <c r="Q2995" s="16" t="str">
        <f>IF(K2995=1,'Lay Out'!F2995,"")</f>
        <v/>
      </c>
    </row>
    <row r="2996" spans="1:17" ht="14.4">
      <c r="A2996" t="str">
        <f>IF(C2996="no",_xlfn.XLOOKUP(D2996,'BASE BANCOS'!B:B,'BASE BANCOS'!C:C,"",0,1),IF(C2996&gt;2,_xlfn.XLOOKUP(D2996,'BASE BANCOS'!A:A,'BASE BANCOS'!C:C,"",0,1),""))</f>
        <v/>
      </c>
      <c r="B2996" s="16" t="str">
        <f>_xlfn.XLOOKUP(A2996,'BASE BANCOS'!C:C,'BASE BANCOS'!B:B,"",0,1)</f>
        <v/>
      </c>
      <c r="C2996" t="str">
        <f t="shared" si="281"/>
        <v/>
      </c>
      <c r="D2996" s="16">
        <f t="shared" si="280"/>
        <v>0</v>
      </c>
      <c r="E2996" t="str">
        <f t="shared" si="276"/>
        <v/>
      </c>
      <c r="F2996" s="21" t="str">
        <f>IF('Lay Out'!A2996&gt;1,'Lay Out'!C2996,"")</f>
        <v/>
      </c>
      <c r="G2996">
        <f>'Lay Out'!E2996</f>
        <v>0</v>
      </c>
      <c r="H2996" s="16" t="str">
        <f ca="1">IF('Lay Out'!A2996&gt;3,CONCATENATE('Lay Out'!A2996,RANDBETWEEN(1,99999)),(""))</f>
        <v/>
      </c>
      <c r="I2996" s="16" t="str">
        <f>IF('Lay Out'!A2996&gt;1,'Lay Out'!B2996,"")</f>
        <v/>
      </c>
      <c r="J2996" s="16" t="str">
        <f t="shared" si="277"/>
        <v/>
      </c>
      <c r="K2996" s="16" t="str">
        <f t="shared" si="278"/>
        <v/>
      </c>
      <c r="L2996" s="16" t="str" cm="1">
        <f t="array" ref="L2996">IF(E2996="","",_xlfn.IFS(E2996=18,40,E2996=16,3,E2996=10,10))</f>
        <v/>
      </c>
      <c r="M2996" s="22" t="str">
        <f>IF(E2996=18,'Lay Out'!D2996,IF(E2996=10,'Lay Out'!D2996,IF(E2996=16,'Lay Out'!D2996,"")))</f>
        <v/>
      </c>
      <c r="N2996" s="16" t="str">
        <f>IF(K2996=1,'Lay Out'!G2996,"")</f>
        <v/>
      </c>
      <c r="O2996" s="23" t="str">
        <f>IF(K2996=1,'Lay Out'!$J$25,"")</f>
        <v/>
      </c>
      <c r="P2996">
        <f t="shared" si="279"/>
        <v>90646</v>
      </c>
      <c r="Q2996" s="16" t="str">
        <f>IF(K2996=1,'Lay Out'!F2996,"")</f>
        <v/>
      </c>
    </row>
    <row r="2997" spans="1:17" ht="14.4">
      <c r="A2997" t="str">
        <f>IF(C2997="no",_xlfn.XLOOKUP(D2997,'BASE BANCOS'!B:B,'BASE BANCOS'!C:C,"",0,1),IF(C2997&gt;2,_xlfn.XLOOKUP(D2997,'BASE BANCOS'!A:A,'BASE BANCOS'!C:C,"",0,1),""))</f>
        <v/>
      </c>
      <c r="B2997" s="16" t="str">
        <f>_xlfn.XLOOKUP(A2997,'BASE BANCOS'!C:C,'BASE BANCOS'!B:B,"",0,1)</f>
        <v/>
      </c>
      <c r="C2997" t="str">
        <f t="shared" si="281"/>
        <v/>
      </c>
      <c r="D2997" s="16">
        <f t="shared" si="280"/>
        <v>0</v>
      </c>
      <c r="E2997" t="str">
        <f t="shared" si="276"/>
        <v/>
      </c>
      <c r="F2997" s="21" t="str">
        <f>IF('Lay Out'!A2997&gt;1,'Lay Out'!C2997,"")</f>
        <v/>
      </c>
      <c r="G2997">
        <f>'Lay Out'!E2997</f>
        <v>0</v>
      </c>
      <c r="H2997" s="16" t="str">
        <f ca="1">IF('Lay Out'!A2997&gt;3,CONCATENATE('Lay Out'!A2997,RANDBETWEEN(1,99999)),(""))</f>
        <v/>
      </c>
      <c r="I2997" s="16" t="str">
        <f>IF('Lay Out'!A2997&gt;1,'Lay Out'!B2997,"")</f>
        <v/>
      </c>
      <c r="J2997" s="16" t="str">
        <f t="shared" si="277"/>
        <v/>
      </c>
      <c r="K2997" s="16" t="str">
        <f t="shared" si="278"/>
        <v/>
      </c>
      <c r="L2997" s="16" t="str" cm="1">
        <f t="array" ref="L2997">IF(E2997="","",_xlfn.IFS(E2997=18,40,E2997=16,3,E2997=10,10))</f>
        <v/>
      </c>
      <c r="M2997" s="22" t="str">
        <f>IF(E2997=18,'Lay Out'!D2997,IF(E2997=10,'Lay Out'!D2997,IF(E2997=16,'Lay Out'!D2997,"")))</f>
        <v/>
      </c>
      <c r="N2997" s="16" t="str">
        <f>IF(K2997=1,'Lay Out'!G2997,"")</f>
        <v/>
      </c>
      <c r="O2997" s="23" t="str">
        <f>IF(K2997=1,'Lay Out'!$J$25,"")</f>
        <v/>
      </c>
      <c r="P2997">
        <f t="shared" si="279"/>
        <v>90646</v>
      </c>
      <c r="Q2997" s="16" t="str">
        <f>IF(K2997=1,'Lay Out'!F2997,"")</f>
        <v/>
      </c>
    </row>
    <row r="2998" spans="1:17" ht="14.4">
      <c r="A2998" t="str">
        <f>IF(C2998="no",_xlfn.XLOOKUP(D2998,'BASE BANCOS'!B:B,'BASE BANCOS'!C:C,"",0,1),IF(C2998&gt;2,_xlfn.XLOOKUP(D2998,'BASE BANCOS'!A:A,'BASE BANCOS'!C:C,"",0,1),""))</f>
        <v/>
      </c>
      <c r="B2998" s="16" t="str">
        <f>_xlfn.XLOOKUP(A2998,'BASE BANCOS'!C:C,'BASE BANCOS'!B:B,"",0,1)</f>
        <v/>
      </c>
      <c r="C2998" t="str">
        <f t="shared" si="281"/>
        <v/>
      </c>
      <c r="D2998" s="16">
        <f t="shared" si="280"/>
        <v>0</v>
      </c>
      <c r="E2998" t="str">
        <f t="shared" si="276"/>
        <v/>
      </c>
      <c r="F2998" s="21" t="str">
        <f>IF('Lay Out'!A2998&gt;1,'Lay Out'!C2998,"")</f>
        <v/>
      </c>
      <c r="G2998">
        <f>'Lay Out'!E2998</f>
        <v>0</v>
      </c>
      <c r="H2998" s="16" t="str">
        <f ca="1">IF('Lay Out'!A2998&gt;3,CONCATENATE('Lay Out'!A2998,RANDBETWEEN(1,99999)),(""))</f>
        <v/>
      </c>
      <c r="I2998" s="16" t="str">
        <f>IF('Lay Out'!A2998&gt;1,'Lay Out'!B2998,"")</f>
        <v/>
      </c>
      <c r="J2998" s="16" t="str">
        <f t="shared" si="277"/>
        <v/>
      </c>
      <c r="K2998" s="16" t="str">
        <f t="shared" si="278"/>
        <v/>
      </c>
      <c r="L2998" s="16" t="str" cm="1">
        <f t="array" ref="L2998">IF(E2998="","",_xlfn.IFS(E2998=18,40,E2998=16,3,E2998=10,10))</f>
        <v/>
      </c>
      <c r="M2998" s="22" t="str">
        <f>IF(E2998=18,'Lay Out'!D2998,IF(E2998=10,'Lay Out'!D2998,IF(E2998=16,'Lay Out'!D2998,"")))</f>
        <v/>
      </c>
      <c r="N2998" s="16" t="str">
        <f>IF(K2998=1,'Lay Out'!G2998,"")</f>
        <v/>
      </c>
      <c r="O2998" s="23" t="str">
        <f>IF(K2998=1,'Lay Out'!$J$25,"")</f>
        <v/>
      </c>
      <c r="P2998">
        <f t="shared" si="279"/>
        <v>90646</v>
      </c>
      <c r="Q2998" s="16" t="str">
        <f>IF(K2998=1,'Lay Out'!F2998,"")</f>
        <v/>
      </c>
    </row>
    <row r="2999" spans="1:17" ht="14.4">
      <c r="A2999" t="str">
        <f>IF(C2999="no",_xlfn.XLOOKUP(D2999,'BASE BANCOS'!B:B,'BASE BANCOS'!C:C,"",0,1),IF(C2999&gt;2,_xlfn.XLOOKUP(D2999,'BASE BANCOS'!A:A,'BASE BANCOS'!C:C,"",0,1),""))</f>
        <v/>
      </c>
      <c r="B2999" s="16" t="str">
        <f>_xlfn.XLOOKUP(A2999,'BASE BANCOS'!C:C,'BASE BANCOS'!B:B,"",0,1)</f>
        <v/>
      </c>
      <c r="C2999" t="str">
        <f t="shared" si="281"/>
        <v/>
      </c>
      <c r="D2999" s="16">
        <f t="shared" si="280"/>
        <v>0</v>
      </c>
      <c r="E2999" t="str">
        <f t="shared" si="276"/>
        <v/>
      </c>
      <c r="F2999" s="21" t="str">
        <f>IF('Lay Out'!A2999&gt;1,'Lay Out'!C2999,"")</f>
        <v/>
      </c>
      <c r="G2999">
        <f>'Lay Out'!E2999</f>
        <v>0</v>
      </c>
      <c r="H2999" s="16" t="str">
        <f ca="1">IF('Lay Out'!A2999&gt;3,CONCATENATE('Lay Out'!A2999,RANDBETWEEN(1,99999)),(""))</f>
        <v/>
      </c>
      <c r="I2999" s="16" t="str">
        <f>IF('Lay Out'!A2999&gt;1,'Lay Out'!B2999,"")</f>
        <v/>
      </c>
      <c r="J2999" s="16" t="str">
        <f t="shared" si="277"/>
        <v/>
      </c>
      <c r="K2999" s="16" t="str">
        <f t="shared" si="278"/>
        <v/>
      </c>
      <c r="L2999" s="16" t="str" cm="1">
        <f t="array" ref="L2999">IF(E2999="","",_xlfn.IFS(E2999=18,40,E2999=16,3,E2999=10,10))</f>
        <v/>
      </c>
      <c r="M2999" s="22" t="str">
        <f>IF(E2999=18,'Lay Out'!D2999,IF(E2999=10,'Lay Out'!D2999,IF(E2999=16,'Lay Out'!D2999,"")))</f>
        <v/>
      </c>
      <c r="N2999" s="16" t="str">
        <f>IF(K2999=1,'Lay Out'!G2999,"")</f>
        <v/>
      </c>
      <c r="O2999" s="23" t="str">
        <f>IF(K2999=1,'Lay Out'!$J$25,"")</f>
        <v/>
      </c>
      <c r="P2999">
        <f t="shared" si="279"/>
        <v>90646</v>
      </c>
      <c r="Q2999" s="16" t="str">
        <f>IF(K2999=1,'Lay Out'!F2999,"")</f>
        <v/>
      </c>
    </row>
    <row r="3000" spans="1:17" ht="14.4">
      <c r="A3000" t="str">
        <f>IF(C3000="no",_xlfn.XLOOKUP(D3000,'BASE BANCOS'!B:B,'BASE BANCOS'!C:C,"",0,1),IF(C3000&gt;2,_xlfn.XLOOKUP(D3000,'BASE BANCOS'!A:A,'BASE BANCOS'!C:C,"",0,1),""))</f>
        <v/>
      </c>
      <c r="B3000" s="16" t="str">
        <f>_xlfn.XLOOKUP(A3000,'BASE BANCOS'!C:C,'BASE BANCOS'!B:B,"",0,1)</f>
        <v/>
      </c>
      <c r="C3000" t="str">
        <f t="shared" si="281"/>
        <v/>
      </c>
      <c r="D3000" s="16">
        <f t="shared" si="280"/>
        <v>0</v>
      </c>
      <c r="E3000" t="str">
        <f t="shared" si="276"/>
        <v/>
      </c>
      <c r="F3000" s="21" t="str">
        <f>IF('Lay Out'!A3000&gt;1,'Lay Out'!C3000,"")</f>
        <v/>
      </c>
      <c r="G3000">
        <f>'Lay Out'!E3000</f>
        <v>0</v>
      </c>
      <c r="H3000" s="16" t="str">
        <f ca="1">IF('Lay Out'!A3000&gt;3,CONCATENATE('Lay Out'!A3000,RANDBETWEEN(1,99999)),(""))</f>
        <v/>
      </c>
      <c r="I3000" s="16" t="str">
        <f>IF('Lay Out'!A3000&gt;1,'Lay Out'!B3000,"")</f>
        <v/>
      </c>
      <c r="J3000" s="16" t="str">
        <f t="shared" si="277"/>
        <v/>
      </c>
      <c r="K3000" s="16" t="str">
        <f t="shared" si="278"/>
        <v/>
      </c>
      <c r="L3000" s="16" t="str" cm="1">
        <f t="array" ref="L3000">IF(E3000="","",_xlfn.IFS(E3000=18,40,E3000=16,3,E3000=10,10))</f>
        <v/>
      </c>
      <c r="M3000" s="22" t="str">
        <f>IF(E3000=18,'Lay Out'!D3000,IF(E3000=10,'Lay Out'!D3000,IF(E3000=16,'Lay Out'!D3000,"")))</f>
        <v/>
      </c>
      <c r="N3000" s="16" t="str">
        <f>IF(K3000=1,'Lay Out'!G3000,"")</f>
        <v/>
      </c>
      <c r="O3000" s="23" t="str">
        <f>IF(K3000=1,'Lay Out'!$J$25,"")</f>
        <v/>
      </c>
      <c r="P3000">
        <f t="shared" si="279"/>
        <v>90646</v>
      </c>
      <c r="Q3000" s="16" t="str">
        <f>IF(K3000=1,'Lay Out'!F3000,"")</f>
        <v/>
      </c>
    </row>
    <row r="3001" spans="1:17" ht="14.4">
      <c r="A3001" t="str">
        <f>IF(C3001="no",_xlfn.XLOOKUP(D3001,'BASE BANCOS'!B:B,'BASE BANCOS'!C:C,"",0,1),IF(C3001&gt;2,_xlfn.XLOOKUP(D3001,'BASE BANCOS'!A:A,'BASE BANCOS'!C:C,"",0,1),""))</f>
        <v/>
      </c>
      <c r="B3001" s="16" t="str">
        <f>_xlfn.XLOOKUP(A3001,'BASE BANCOS'!C:C,'BASE BANCOS'!B:B,"",0,1)</f>
        <v/>
      </c>
      <c r="C3001" t="str">
        <f t="shared" si="281"/>
        <v/>
      </c>
      <c r="D3001" s="16">
        <f t="shared" si="280"/>
        <v>0</v>
      </c>
      <c r="E3001" t="str">
        <f t="shared" si="276"/>
        <v/>
      </c>
      <c r="F3001" s="21" t="str">
        <f>IF('Lay Out'!A3001&gt;1,'Lay Out'!C3001,"")</f>
        <v/>
      </c>
      <c r="G3001">
        <f>'Lay Out'!E3001</f>
        <v>0</v>
      </c>
      <c r="H3001" s="16" t="str">
        <f ca="1">IF('Lay Out'!A3001&gt;3,CONCATENATE('Lay Out'!A3001,RANDBETWEEN(1,99999)),(""))</f>
        <v/>
      </c>
      <c r="I3001" s="16" t="str">
        <f>IF('Lay Out'!A3001&gt;1,'Lay Out'!B3001,"")</f>
        <v/>
      </c>
      <c r="J3001" s="16" t="str">
        <f t="shared" si="277"/>
        <v/>
      </c>
      <c r="K3001" s="16" t="str">
        <f t="shared" si="278"/>
        <v/>
      </c>
      <c r="L3001" s="16" t="str" cm="1">
        <f t="array" ref="L3001">IF(E3001="","",_xlfn.IFS(E3001=18,40,E3001=16,3,E3001=10,10))</f>
        <v/>
      </c>
      <c r="M3001" s="22" t="str">
        <f>IF(E3001=18,'Lay Out'!D3001,IF(E3001=10,'Lay Out'!D3001,IF(E3001=16,'Lay Out'!D3001,"")))</f>
        <v/>
      </c>
      <c r="N3001" s="16" t="str">
        <f>IF(K3001=1,'Lay Out'!G3001,"")</f>
        <v/>
      </c>
      <c r="O3001" s="23" t="str">
        <f>IF(K3001=1,'Lay Out'!$J$25,"")</f>
        <v/>
      </c>
      <c r="P3001">
        <f t="shared" si="279"/>
        <v>90646</v>
      </c>
      <c r="Q3001" s="16" t="str">
        <f>IF(K3001=1,'Lay Out'!F3001,"")</f>
        <v/>
      </c>
    </row>
    <row r="3002" spans="1:17" ht="14.4">
      <c r="A3002" t="str">
        <f>IF(C3002="no",_xlfn.XLOOKUP(D3002,'BASE BANCOS'!B:B,'BASE BANCOS'!C:C,"",0,1),IF(C3002&gt;2,_xlfn.XLOOKUP(D3002,'BASE BANCOS'!A:A,'BASE BANCOS'!C:C,"",0,1),""))</f>
        <v/>
      </c>
      <c r="B3002" s="16" t="str">
        <f>_xlfn.XLOOKUP(A3002,'BASE BANCOS'!C:C,'BASE BANCOS'!B:B,"",0,1)</f>
        <v/>
      </c>
      <c r="C3002" t="str">
        <f t="shared" si="281"/>
        <v/>
      </c>
      <c r="D3002" s="16">
        <f t="shared" si="280"/>
        <v>0</v>
      </c>
      <c r="E3002" t="str">
        <f t="shared" si="276"/>
        <v/>
      </c>
      <c r="F3002" s="21" t="str">
        <f>IF('Lay Out'!A3002&gt;1,'Lay Out'!C3002,"")</f>
        <v/>
      </c>
      <c r="G3002">
        <f>'Lay Out'!E3002</f>
        <v>0</v>
      </c>
      <c r="H3002" s="16" t="str">
        <f ca="1">IF('Lay Out'!A3002&gt;3,CONCATENATE('Lay Out'!A3002,RANDBETWEEN(1,99999)),(""))</f>
        <v/>
      </c>
      <c r="I3002" s="16" t="str">
        <f>IF('Lay Out'!A3002&gt;1,'Lay Out'!B3002,"")</f>
        <v/>
      </c>
      <c r="J3002" s="16" t="str">
        <f t="shared" si="277"/>
        <v/>
      </c>
      <c r="K3002" s="16" t="str">
        <f t="shared" si="278"/>
        <v/>
      </c>
      <c r="L3002" s="16" t="str" cm="1">
        <f t="array" ref="L3002">IF(E3002="","",_xlfn.IFS(E3002=18,40,E3002=16,3,E3002=10,10))</f>
        <v/>
      </c>
      <c r="M3002" s="22" t="str">
        <f>IF(E3002=18,'Lay Out'!D3002,IF(E3002=10,'Lay Out'!D3002,IF(E3002=16,'Lay Out'!D3002,"")))</f>
        <v/>
      </c>
      <c r="N3002" s="16" t="str">
        <f>IF(K3002=1,'Lay Out'!G3002,"")</f>
        <v/>
      </c>
      <c r="O3002" s="23" t="str">
        <f>IF(K3002=1,'Lay Out'!$J$25,"")</f>
        <v/>
      </c>
      <c r="P3002">
        <f t="shared" si="279"/>
        <v>90646</v>
      </c>
      <c r="Q3002" s="16" t="str">
        <f>IF(K3002=1,'Lay Out'!F3002,"")</f>
        <v/>
      </c>
    </row>
    <row r="3003" spans="1:17" ht="14.4">
      <c r="A3003" t="str">
        <f>IF(C3003="no",_xlfn.XLOOKUP(D3003,'BASE BANCOS'!B:B,'BASE BANCOS'!C:C,"",0,1),IF(C3003&gt;2,_xlfn.XLOOKUP(D3003,'BASE BANCOS'!A:A,'BASE BANCOS'!C:C,"",0,1),""))</f>
        <v/>
      </c>
      <c r="B3003" s="16" t="str">
        <f>_xlfn.XLOOKUP(A3003,'BASE BANCOS'!C:C,'BASE BANCOS'!B:B,"",0,1)</f>
        <v/>
      </c>
      <c r="C3003" t="str">
        <f t="shared" si="281"/>
        <v/>
      </c>
      <c r="D3003" s="16">
        <f t="shared" si="280"/>
        <v>0</v>
      </c>
      <c r="E3003" t="str">
        <f t="shared" si="276"/>
        <v/>
      </c>
      <c r="F3003" s="21" t="str">
        <f>IF('Lay Out'!A3003&gt;1,'Lay Out'!C3003,"")</f>
        <v/>
      </c>
      <c r="G3003">
        <f>'Lay Out'!E3003</f>
        <v>0</v>
      </c>
      <c r="H3003" s="16" t="str">
        <f ca="1">IF('Lay Out'!A3003&gt;3,CONCATENATE('Lay Out'!A3003,RANDBETWEEN(1,99999)),(""))</f>
        <v/>
      </c>
      <c r="I3003" s="16" t="str">
        <f>IF('Lay Out'!A3003&gt;1,'Lay Out'!B3003,"")</f>
        <v/>
      </c>
      <c r="J3003" s="16" t="str">
        <f t="shared" si="277"/>
        <v/>
      </c>
      <c r="K3003" s="16" t="str">
        <f t="shared" si="278"/>
        <v/>
      </c>
      <c r="L3003" s="16" t="str" cm="1">
        <f t="array" ref="L3003">IF(E3003="","",_xlfn.IFS(E3003=18,40,E3003=16,3,E3003=10,10))</f>
        <v/>
      </c>
      <c r="M3003" s="22" t="str">
        <f>IF(E3003=18,'Lay Out'!D3003,IF(E3003=10,'Lay Out'!D3003,IF(E3003=16,'Lay Out'!D3003,"")))</f>
        <v/>
      </c>
      <c r="N3003" s="16" t="str">
        <f>IF(K3003=1,'Lay Out'!G3003,"")</f>
        <v/>
      </c>
      <c r="O3003" s="23" t="str">
        <f>IF(K3003=1,'Lay Out'!$J$25,"")</f>
        <v/>
      </c>
      <c r="P3003">
        <f t="shared" si="279"/>
        <v>90646</v>
      </c>
      <c r="Q3003" s="16" t="str">
        <f>IF(K3003=1,'Lay Out'!F3003,"")</f>
        <v/>
      </c>
    </row>
    <row r="3004" spans="1:17" ht="14.4">
      <c r="A3004" t="str">
        <f>IF(C3004="no",_xlfn.XLOOKUP(D3004,'BASE BANCOS'!B:B,'BASE BANCOS'!C:C,"",0,1),IF(C3004&gt;2,_xlfn.XLOOKUP(D3004,'BASE BANCOS'!A:A,'BASE BANCOS'!C:C,"",0,1),""))</f>
        <v/>
      </c>
      <c r="B3004" s="16" t="str">
        <f>_xlfn.XLOOKUP(A3004,'BASE BANCOS'!C:C,'BASE BANCOS'!B:B,"",0,1)</f>
        <v/>
      </c>
      <c r="C3004" t="str">
        <f t="shared" si="281"/>
        <v/>
      </c>
      <c r="D3004" s="16">
        <f t="shared" si="280"/>
        <v>0</v>
      </c>
      <c r="E3004" t="str">
        <f t="shared" si="276"/>
        <v/>
      </c>
      <c r="F3004" s="21" t="str">
        <f>IF('Lay Out'!A3004&gt;1,'Lay Out'!C3004,"")</f>
        <v/>
      </c>
      <c r="G3004">
        <f>'Lay Out'!E3004</f>
        <v>0</v>
      </c>
      <c r="H3004" s="16" t="str">
        <f ca="1">IF('Lay Out'!A3004&gt;3,CONCATENATE('Lay Out'!A3004,RANDBETWEEN(1,99999)),(""))</f>
        <v/>
      </c>
      <c r="I3004" s="16" t="str">
        <f>IF('Lay Out'!A3004&gt;1,'Lay Out'!B3004,"")</f>
        <v/>
      </c>
      <c r="J3004" s="16" t="str">
        <f t="shared" si="277"/>
        <v/>
      </c>
      <c r="K3004" s="16" t="str">
        <f t="shared" si="278"/>
        <v/>
      </c>
      <c r="L3004" s="16" t="str" cm="1">
        <f t="array" ref="L3004">IF(E3004="","",_xlfn.IFS(E3004=18,40,E3004=16,3,E3004=10,10))</f>
        <v/>
      </c>
      <c r="M3004" s="22" t="str">
        <f>IF(E3004=18,'Lay Out'!D3004,IF(E3004=10,'Lay Out'!D3004,IF(E3004=16,'Lay Out'!D3004,"")))</f>
        <v/>
      </c>
      <c r="N3004" s="16" t="str">
        <f>IF(K3004=1,'Lay Out'!G3004,"")</f>
        <v/>
      </c>
      <c r="O3004" s="23" t="str">
        <f>IF(K3004=1,'Lay Out'!$J$25,"")</f>
        <v/>
      </c>
      <c r="P3004">
        <f t="shared" si="279"/>
        <v>90646</v>
      </c>
      <c r="Q3004" s="16" t="str">
        <f>IF(K3004=1,'Lay Out'!F3004,"")</f>
        <v/>
      </c>
    </row>
    <row r="3005" spans="1:17" ht="14.4">
      <c r="A3005" t="str">
        <f>IF(C3005="no",_xlfn.XLOOKUP(D3005,'BASE BANCOS'!B:B,'BASE BANCOS'!C:C,"",0,1),IF(C3005&gt;2,_xlfn.XLOOKUP(D3005,'BASE BANCOS'!A:A,'BASE BANCOS'!C:C,"",0,1),""))</f>
        <v/>
      </c>
      <c r="B3005" s="16" t="str">
        <f>_xlfn.XLOOKUP(A3005,'BASE BANCOS'!C:C,'BASE BANCOS'!B:B,"",0,1)</f>
        <v/>
      </c>
      <c r="C3005" t="str">
        <f t="shared" si="281"/>
        <v/>
      </c>
      <c r="D3005" s="16">
        <f t="shared" si="280"/>
        <v>0</v>
      </c>
      <c r="E3005" t="str">
        <f t="shared" si="276"/>
        <v/>
      </c>
      <c r="F3005" s="21" t="str">
        <f>IF('Lay Out'!A3005&gt;1,'Lay Out'!C3005,"")</f>
        <v/>
      </c>
      <c r="G3005">
        <f>'Lay Out'!E3005</f>
        <v>0</v>
      </c>
      <c r="H3005" s="16" t="str">
        <f ca="1">IF('Lay Out'!A3005&gt;3,CONCATENATE('Lay Out'!A3005,RANDBETWEEN(1,99999)),(""))</f>
        <v/>
      </c>
      <c r="I3005" s="16" t="str">
        <f>IF('Lay Out'!A3005&gt;1,'Lay Out'!B3005,"")</f>
        <v/>
      </c>
      <c r="J3005" s="16" t="str">
        <f t="shared" si="277"/>
        <v/>
      </c>
      <c r="K3005" s="16" t="str">
        <f t="shared" si="278"/>
        <v/>
      </c>
      <c r="L3005" s="16" t="str" cm="1">
        <f t="array" ref="L3005">IF(E3005="","",_xlfn.IFS(E3005=18,40,E3005=16,3,E3005=10,10))</f>
        <v/>
      </c>
      <c r="M3005" s="22" t="str">
        <f>IF(E3005=18,'Lay Out'!D3005,IF(E3005=10,'Lay Out'!D3005,IF(E3005=16,'Lay Out'!D3005,"")))</f>
        <v/>
      </c>
      <c r="N3005" s="16" t="str">
        <f>IF(K3005=1,'Lay Out'!G3005,"")</f>
        <v/>
      </c>
      <c r="O3005" s="23" t="str">
        <f>IF(K3005=1,'Lay Out'!$J$25,"")</f>
        <v/>
      </c>
      <c r="P3005">
        <f t="shared" si="279"/>
        <v>90646</v>
      </c>
      <c r="Q3005" s="16" t="str">
        <f>IF(K3005=1,'Lay Out'!F3005,"")</f>
        <v/>
      </c>
    </row>
    <row r="3006" spans="1:17" ht="14.4">
      <c r="A3006" t="str">
        <f>IF(C3006="no",_xlfn.XLOOKUP(D3006,'BASE BANCOS'!B:B,'BASE BANCOS'!C:C,"",0,1),IF(C3006&gt;2,_xlfn.XLOOKUP(D3006,'BASE BANCOS'!A:A,'BASE BANCOS'!C:C,"",0,1),""))</f>
        <v/>
      </c>
      <c r="B3006" s="16" t="str">
        <f>_xlfn.XLOOKUP(A3006,'BASE BANCOS'!C:C,'BASE BANCOS'!B:B,"",0,1)</f>
        <v/>
      </c>
      <c r="C3006" t="str">
        <f t="shared" si="281"/>
        <v/>
      </c>
      <c r="D3006" s="16">
        <f t="shared" si="280"/>
        <v>0</v>
      </c>
      <c r="E3006" t="str">
        <f t="shared" si="276"/>
        <v/>
      </c>
      <c r="F3006" s="21" t="str">
        <f>IF('Lay Out'!A3006&gt;1,'Lay Out'!C3006,"")</f>
        <v/>
      </c>
      <c r="G3006">
        <f>'Lay Out'!E3006</f>
        <v>0</v>
      </c>
      <c r="H3006" s="16" t="str">
        <f ca="1">IF('Lay Out'!A3006&gt;3,CONCATENATE('Lay Out'!A3006,RANDBETWEEN(1,99999)),(""))</f>
        <v/>
      </c>
      <c r="I3006" s="16" t="str">
        <f>IF('Lay Out'!A3006&gt;1,'Lay Out'!B3006,"")</f>
        <v/>
      </c>
      <c r="J3006" s="16" t="str">
        <f t="shared" si="277"/>
        <v/>
      </c>
      <c r="K3006" s="16" t="str">
        <f t="shared" si="278"/>
        <v/>
      </c>
      <c r="L3006" s="16" t="str" cm="1">
        <f t="array" ref="L3006">IF(E3006="","",_xlfn.IFS(E3006=18,40,E3006=16,3,E3006=10,10))</f>
        <v/>
      </c>
      <c r="M3006" s="22" t="str">
        <f>IF(E3006=18,'Lay Out'!D3006,IF(E3006=10,'Lay Out'!D3006,IF(E3006=16,'Lay Out'!D3006,"")))</f>
        <v/>
      </c>
      <c r="N3006" s="16" t="str">
        <f>IF(K3006=1,'Lay Out'!G3006,"")</f>
        <v/>
      </c>
      <c r="O3006" s="23" t="str">
        <f>IF(K3006=1,'Lay Out'!$J$25,"")</f>
        <v/>
      </c>
      <c r="P3006">
        <f t="shared" si="279"/>
        <v>90646</v>
      </c>
      <c r="Q3006" s="16" t="str">
        <f>IF(K3006=1,'Lay Out'!F3006,"")</f>
        <v/>
      </c>
    </row>
    <row r="3007" spans="1:17" ht="14.4">
      <c r="A3007" t="str">
        <f>IF(C3007="no",_xlfn.XLOOKUP(D3007,'BASE BANCOS'!B:B,'BASE BANCOS'!C:C,"",0,1),IF(C3007&gt;2,_xlfn.XLOOKUP(D3007,'BASE BANCOS'!A:A,'BASE BANCOS'!C:C,"",0,1),""))</f>
        <v/>
      </c>
      <c r="B3007" s="16" t="str">
        <f>_xlfn.XLOOKUP(A3007,'BASE BANCOS'!C:C,'BASE BANCOS'!B:B,"",0,1)</f>
        <v/>
      </c>
      <c r="C3007" t="str">
        <f t="shared" si="281"/>
        <v/>
      </c>
      <c r="D3007" s="16">
        <f t="shared" si="280"/>
        <v>0</v>
      </c>
      <c r="E3007" t="str">
        <f t="shared" si="276"/>
        <v/>
      </c>
      <c r="F3007" s="21" t="str">
        <f>IF('Lay Out'!A3007&gt;1,'Lay Out'!C3007,"")</f>
        <v/>
      </c>
      <c r="G3007">
        <f>'Lay Out'!E3007</f>
        <v>0</v>
      </c>
      <c r="H3007" s="16" t="str">
        <f ca="1">IF('Lay Out'!A3007&gt;3,CONCATENATE('Lay Out'!A3007,RANDBETWEEN(1,99999)),(""))</f>
        <v/>
      </c>
      <c r="I3007" s="16" t="str">
        <f>IF('Lay Out'!A3007&gt;1,'Lay Out'!B3007,"")</f>
        <v/>
      </c>
      <c r="J3007" s="16" t="str">
        <f t="shared" si="277"/>
        <v/>
      </c>
      <c r="K3007" s="16" t="str">
        <f t="shared" si="278"/>
        <v/>
      </c>
      <c r="L3007" s="16" t="str" cm="1">
        <f t="array" ref="L3007">IF(E3007="","",_xlfn.IFS(E3007=18,40,E3007=16,3,E3007=10,10))</f>
        <v/>
      </c>
      <c r="M3007" s="22" t="str">
        <f>IF(E3007=18,'Lay Out'!D3007,IF(E3007=10,'Lay Out'!D3007,IF(E3007=16,'Lay Out'!D3007,"")))</f>
        <v/>
      </c>
      <c r="N3007" s="16" t="str">
        <f>IF(K3007=1,'Lay Out'!G3007,"")</f>
        <v/>
      </c>
      <c r="O3007" s="23" t="str">
        <f>IF(K3007=1,'Lay Out'!$J$25,"")</f>
        <v/>
      </c>
      <c r="P3007">
        <f t="shared" si="279"/>
        <v>90646</v>
      </c>
      <c r="Q3007" s="16" t="str">
        <f>IF(K3007=1,'Lay Out'!F3007,"")</f>
        <v/>
      </c>
    </row>
    <row r="3008" spans="1:17" ht="14.4">
      <c r="A3008" t="str">
        <f>IF(C3008="no",_xlfn.XLOOKUP(D3008,'BASE BANCOS'!B:B,'BASE BANCOS'!C:C,"",0,1),IF(C3008&gt;2,_xlfn.XLOOKUP(D3008,'BASE BANCOS'!A:A,'BASE BANCOS'!C:C,"",0,1),""))</f>
        <v/>
      </c>
      <c r="B3008" s="16" t="str">
        <f>_xlfn.XLOOKUP(A3008,'BASE BANCOS'!C:C,'BASE BANCOS'!B:B,"",0,1)</f>
        <v/>
      </c>
      <c r="C3008" t="str">
        <f t="shared" si="281"/>
        <v/>
      </c>
      <c r="D3008" s="16">
        <f t="shared" si="280"/>
        <v>0</v>
      </c>
      <c r="E3008" t="str">
        <f t="shared" si="276"/>
        <v/>
      </c>
      <c r="F3008" s="21" t="str">
        <f>IF('Lay Out'!A3008&gt;1,'Lay Out'!C3008,"")</f>
        <v/>
      </c>
      <c r="G3008">
        <f>'Lay Out'!E3008</f>
        <v>0</v>
      </c>
      <c r="H3008" s="16" t="str">
        <f ca="1">IF('Lay Out'!A3008&gt;3,CONCATENATE('Lay Out'!A3008,RANDBETWEEN(1,99999)),(""))</f>
        <v/>
      </c>
      <c r="I3008" s="16" t="str">
        <f>IF('Lay Out'!A3008&gt;1,'Lay Out'!B3008,"")</f>
        <v/>
      </c>
      <c r="J3008" s="16" t="str">
        <f t="shared" si="277"/>
        <v/>
      </c>
      <c r="K3008" s="16" t="str">
        <f t="shared" si="278"/>
        <v/>
      </c>
      <c r="L3008" s="16" t="str" cm="1">
        <f t="array" ref="L3008">IF(E3008="","",_xlfn.IFS(E3008=18,40,E3008=16,3,E3008=10,10))</f>
        <v/>
      </c>
      <c r="M3008" s="22" t="str">
        <f>IF(E3008=18,'Lay Out'!D3008,IF(E3008=10,'Lay Out'!D3008,IF(E3008=16,'Lay Out'!D3008,"")))</f>
        <v/>
      </c>
      <c r="N3008" s="16" t="str">
        <f>IF(K3008=1,'Lay Out'!G3008,"")</f>
        <v/>
      </c>
      <c r="O3008" s="23" t="str">
        <f>IF(K3008=1,'Lay Out'!$J$25,"")</f>
        <v/>
      </c>
      <c r="P3008">
        <f t="shared" si="279"/>
        <v>90646</v>
      </c>
      <c r="Q3008" s="16" t="str">
        <f>IF(K3008=1,'Lay Out'!F3008,"")</f>
        <v/>
      </c>
    </row>
    <row r="3009" spans="1:17" ht="14.4">
      <c r="A3009" t="str">
        <f>IF(C3009="no",_xlfn.XLOOKUP(D3009,'BASE BANCOS'!B:B,'BASE BANCOS'!C:C,"",0,1),IF(C3009&gt;2,_xlfn.XLOOKUP(D3009,'BASE BANCOS'!A:A,'BASE BANCOS'!C:C,"",0,1),""))</f>
        <v/>
      </c>
      <c r="B3009" s="16" t="str">
        <f>_xlfn.XLOOKUP(A3009,'BASE BANCOS'!C:C,'BASE BANCOS'!B:B,"",0,1)</f>
        <v/>
      </c>
      <c r="C3009" t="str">
        <f t="shared" si="281"/>
        <v/>
      </c>
      <c r="D3009" s="16">
        <f t="shared" si="280"/>
        <v>0</v>
      </c>
      <c r="E3009" t="str">
        <f t="shared" si="276"/>
        <v/>
      </c>
      <c r="F3009" s="21" t="str">
        <f>IF('Lay Out'!A3009&gt;1,'Lay Out'!C3009,"")</f>
        <v/>
      </c>
      <c r="G3009">
        <f>'Lay Out'!E3009</f>
        <v>0</v>
      </c>
      <c r="H3009" s="16" t="str">
        <f ca="1">IF('Lay Out'!A3009&gt;3,CONCATENATE('Lay Out'!A3009,RANDBETWEEN(1,99999)),(""))</f>
        <v/>
      </c>
      <c r="I3009" s="16" t="str">
        <f>IF('Lay Out'!A3009&gt;1,'Lay Out'!B3009,"")</f>
        <v/>
      </c>
      <c r="J3009" s="16" t="str">
        <f t="shared" si="277"/>
        <v/>
      </c>
      <c r="K3009" s="16" t="str">
        <f t="shared" si="278"/>
        <v/>
      </c>
      <c r="L3009" s="16" t="str" cm="1">
        <f t="array" ref="L3009">IF(E3009="","",_xlfn.IFS(E3009=18,40,E3009=16,3,E3009=10,10))</f>
        <v/>
      </c>
      <c r="M3009" s="22" t="str">
        <f>IF(E3009=18,'Lay Out'!D3009,IF(E3009=10,'Lay Out'!D3009,IF(E3009=16,'Lay Out'!D3009,"")))</f>
        <v/>
      </c>
      <c r="N3009" s="16" t="str">
        <f>IF(K3009=1,'Lay Out'!G3009,"")</f>
        <v/>
      </c>
      <c r="O3009" s="23" t="str">
        <f>IF(K3009=1,'Lay Out'!$J$25,"")</f>
        <v/>
      </c>
      <c r="P3009">
        <f t="shared" si="279"/>
        <v>90646</v>
      </c>
      <c r="Q3009" s="16" t="str">
        <f>IF(K3009=1,'Lay Out'!F3009,"")</f>
        <v/>
      </c>
    </row>
    <row r="3010" spans="1:17" ht="14.4">
      <c r="A3010" t="str">
        <f>IF(C3010="no",_xlfn.XLOOKUP(D3010,'BASE BANCOS'!B:B,'BASE BANCOS'!C:C,"",0,1),IF(C3010&gt;2,_xlfn.XLOOKUP(D3010,'BASE BANCOS'!A:A,'BASE BANCOS'!C:C,"",0,1),""))</f>
        <v/>
      </c>
      <c r="B3010" s="16" t="str">
        <f>_xlfn.XLOOKUP(A3010,'BASE BANCOS'!C:C,'BASE BANCOS'!B:B,"",0,1)</f>
        <v/>
      </c>
      <c r="C3010" t="str">
        <f t="shared" si="281"/>
        <v/>
      </c>
      <c r="D3010" s="16">
        <f t="shared" si="280"/>
        <v>0</v>
      </c>
      <c r="E3010" t="str">
        <f t="shared" ref="E3010:E3073" si="282">IF(LEN(F3010)=0,"",LEN(F3010))</f>
        <v/>
      </c>
      <c r="F3010" s="21" t="str">
        <f>IF('Lay Out'!A3010&gt;1,'Lay Out'!C3010,"")</f>
        <v/>
      </c>
      <c r="G3010">
        <f>'Lay Out'!E3010</f>
        <v>0</v>
      </c>
      <c r="H3010" s="16" t="str">
        <f ca="1">IF('Lay Out'!A3010&gt;3,CONCATENATE('Lay Out'!A3010,RANDBETWEEN(1,99999)),(""))</f>
        <v/>
      </c>
      <c r="I3010" s="16" t="str">
        <f>IF('Lay Out'!A3010&gt;1,'Lay Out'!B3010,"")</f>
        <v/>
      </c>
      <c r="J3010" s="16" t="str">
        <f t="shared" si="277"/>
        <v/>
      </c>
      <c r="K3010" s="16" t="str">
        <f t="shared" si="278"/>
        <v/>
      </c>
      <c r="L3010" s="16" t="str" cm="1">
        <f t="array" ref="L3010">IF(E3010="","",_xlfn.IFS(E3010=18,40,E3010=16,3,E3010=10,10))</f>
        <v/>
      </c>
      <c r="M3010" s="22" t="str">
        <f>IF(E3010=18,'Lay Out'!D3010,IF(E3010=10,'Lay Out'!D3010,IF(E3010=16,'Lay Out'!D3010,"")))</f>
        <v/>
      </c>
      <c r="N3010" s="16" t="str">
        <f>IF(K3010=1,'Lay Out'!G3010,"")</f>
        <v/>
      </c>
      <c r="O3010" s="23" t="str">
        <f>IF(K3010=1,'Lay Out'!$J$25,"")</f>
        <v/>
      </c>
      <c r="P3010">
        <f t="shared" si="279"/>
        <v>90646</v>
      </c>
      <c r="Q3010" s="16" t="str">
        <f>IF(K3010=1,'Lay Out'!F3010,"")</f>
        <v/>
      </c>
    </row>
    <row r="3011" spans="1:17" ht="14.4">
      <c r="A3011" t="str">
        <f>IF(C3011="no",_xlfn.XLOOKUP(D3011,'BASE BANCOS'!B:B,'BASE BANCOS'!C:C,"",0,1),IF(C3011&gt;2,_xlfn.XLOOKUP(D3011,'BASE BANCOS'!A:A,'BASE BANCOS'!C:C,"",0,1),""))</f>
        <v/>
      </c>
      <c r="B3011" s="16" t="str">
        <f>_xlfn.XLOOKUP(A3011,'BASE BANCOS'!C:C,'BASE BANCOS'!B:B,"",0,1)</f>
        <v/>
      </c>
      <c r="C3011" t="str">
        <f t="shared" si="281"/>
        <v/>
      </c>
      <c r="D3011" s="16">
        <f t="shared" si="280"/>
        <v>0</v>
      </c>
      <c r="E3011" t="str">
        <f t="shared" si="282"/>
        <v/>
      </c>
      <c r="F3011" s="21" t="str">
        <f>IF('Lay Out'!A3011&gt;1,'Lay Out'!C3011,"")</f>
        <v/>
      </c>
      <c r="G3011">
        <f>'Lay Out'!E3011</f>
        <v>0</v>
      </c>
      <c r="H3011" s="16" t="str">
        <f ca="1">IF('Lay Out'!A3011&gt;3,CONCATENATE('Lay Out'!A3011,RANDBETWEEN(1,99999)),(""))</f>
        <v/>
      </c>
      <c r="I3011" s="16" t="str">
        <f>IF('Lay Out'!A3011&gt;1,'Lay Out'!B3011,"")</f>
        <v/>
      </c>
      <c r="J3011" s="16" t="str">
        <f t="shared" ref="J3011:J3074" si="283">IF(E3011="","","ND")</f>
        <v/>
      </c>
      <c r="K3011" s="16" t="str">
        <f t="shared" ref="K3011:K3074" si="284">IF(E3011=18,1,IF(E3011=10,1,IF(E3011=16,1,"")))</f>
        <v/>
      </c>
      <c r="L3011" s="16" t="str" cm="1">
        <f t="array" ref="L3011">IF(E3011="","",_xlfn.IFS(E3011=18,40,E3011=16,3,E3011=10,10))</f>
        <v/>
      </c>
      <c r="M3011" s="22" t="str">
        <f>IF(E3011=18,'Lay Out'!D3011,IF(E3011=10,'Lay Out'!D3011,IF(E3011=16,'Lay Out'!D3011,"")))</f>
        <v/>
      </c>
      <c r="N3011" s="16" t="str">
        <f>IF(K3011=1,'Lay Out'!G3011,"")</f>
        <v/>
      </c>
      <c r="O3011" s="23" t="str">
        <f>IF(K3011=1,'Lay Out'!$J$25,"")</f>
        <v/>
      </c>
      <c r="P3011">
        <f t="shared" ref="P3011:P3074" si="285">IF(E3011=0,0,90646)</f>
        <v>90646</v>
      </c>
      <c r="Q3011" s="16" t="str">
        <f>IF(K3011=1,'Lay Out'!F3011,"")</f>
        <v/>
      </c>
    </row>
    <row r="3012" spans="1:17" ht="14.4">
      <c r="A3012" t="str">
        <f>IF(C3012="no",_xlfn.XLOOKUP(D3012,'BASE BANCOS'!B:B,'BASE BANCOS'!C:C,"",0,1),IF(C3012&gt;2,_xlfn.XLOOKUP(D3012,'BASE BANCOS'!A:A,'BASE BANCOS'!C:C,"",0,1),""))</f>
        <v/>
      </c>
      <c r="B3012" s="16" t="str">
        <f>_xlfn.XLOOKUP(A3012,'BASE BANCOS'!C:C,'BASE BANCOS'!B:B,"",0,1)</f>
        <v/>
      </c>
      <c r="C3012" t="str">
        <f t="shared" si="281"/>
        <v/>
      </c>
      <c r="D3012" s="16">
        <f t="shared" si="280"/>
        <v>0</v>
      </c>
      <c r="E3012" t="str">
        <f t="shared" si="282"/>
        <v/>
      </c>
      <c r="F3012" s="21" t="str">
        <f>IF('Lay Out'!A3012&gt;1,'Lay Out'!C3012,"")</f>
        <v/>
      </c>
      <c r="G3012">
        <f>'Lay Out'!E3012</f>
        <v>0</v>
      </c>
      <c r="H3012" s="16" t="str">
        <f ca="1">IF('Lay Out'!A3012&gt;3,CONCATENATE('Lay Out'!A3012,RANDBETWEEN(1,99999)),(""))</f>
        <v/>
      </c>
      <c r="I3012" s="16" t="str">
        <f>IF('Lay Out'!A3012&gt;1,'Lay Out'!B3012,"")</f>
        <v/>
      </c>
      <c r="J3012" s="16" t="str">
        <f t="shared" si="283"/>
        <v/>
      </c>
      <c r="K3012" s="16" t="str">
        <f t="shared" si="284"/>
        <v/>
      </c>
      <c r="L3012" s="16" t="str" cm="1">
        <f t="array" ref="L3012">IF(E3012="","",_xlfn.IFS(E3012=18,40,E3012=16,3,E3012=10,10))</f>
        <v/>
      </c>
      <c r="M3012" s="22" t="str">
        <f>IF(E3012=18,'Lay Out'!D3012,IF(E3012=10,'Lay Out'!D3012,IF(E3012=16,'Lay Out'!D3012,"")))</f>
        <v/>
      </c>
      <c r="N3012" s="16" t="str">
        <f>IF(K3012=1,'Lay Out'!G3012,"")</f>
        <v/>
      </c>
      <c r="O3012" s="23" t="str">
        <f>IF(K3012=1,'Lay Out'!$J$25,"")</f>
        <v/>
      </c>
      <c r="P3012">
        <f t="shared" si="285"/>
        <v>90646</v>
      </c>
      <c r="Q3012" s="16" t="str">
        <f>IF(K3012=1,'Lay Out'!F3012,"")</f>
        <v/>
      </c>
    </row>
    <row r="3013" spans="1:17" ht="14.4">
      <c r="A3013" t="str">
        <f>IF(C3013="no",_xlfn.XLOOKUP(D3013,'BASE BANCOS'!B:B,'BASE BANCOS'!C:C,"",0,1),IF(C3013&gt;2,_xlfn.XLOOKUP(D3013,'BASE BANCOS'!A:A,'BASE BANCOS'!C:C,"",0,1),""))</f>
        <v/>
      </c>
      <c r="B3013" s="16" t="str">
        <f>_xlfn.XLOOKUP(A3013,'BASE BANCOS'!C:C,'BASE BANCOS'!B:B,"",0,1)</f>
        <v/>
      </c>
      <c r="C3013" t="str">
        <f t="shared" si="281"/>
        <v/>
      </c>
      <c r="D3013" s="16">
        <f t="shared" ref="D3013:D3076" si="286">IF(E3013=18,MID(F3013,1,3),IF(G3013="","",G3013))</f>
        <v>0</v>
      </c>
      <c r="E3013" t="str">
        <f t="shared" si="282"/>
        <v/>
      </c>
      <c r="F3013" s="21" t="str">
        <f>IF('Lay Out'!A3013&gt;1,'Lay Out'!C3013,"")</f>
        <v/>
      </c>
      <c r="G3013">
        <f>'Lay Out'!E3013</f>
        <v>0</v>
      </c>
      <c r="H3013" s="16" t="str">
        <f ca="1">IF('Lay Out'!A3013&gt;3,CONCATENATE('Lay Out'!A3013,RANDBETWEEN(1,99999)),(""))</f>
        <v/>
      </c>
      <c r="I3013" s="16" t="str">
        <f>IF('Lay Out'!A3013&gt;1,'Lay Out'!B3013,"")</f>
        <v/>
      </c>
      <c r="J3013" s="16" t="str">
        <f t="shared" si="283"/>
        <v/>
      </c>
      <c r="K3013" s="16" t="str">
        <f t="shared" si="284"/>
        <v/>
      </c>
      <c r="L3013" s="16" t="str" cm="1">
        <f t="array" ref="L3013">IF(E3013="","",_xlfn.IFS(E3013=18,40,E3013=16,3,E3013=10,10))</f>
        <v/>
      </c>
      <c r="M3013" s="22" t="str">
        <f>IF(E3013=18,'Lay Out'!D3013,IF(E3013=10,'Lay Out'!D3013,IF(E3013=16,'Lay Out'!D3013,"")))</f>
        <v/>
      </c>
      <c r="N3013" s="16" t="str">
        <f>IF(K3013=1,'Lay Out'!G3013,"")</f>
        <v/>
      </c>
      <c r="O3013" s="23" t="str">
        <f>IF(K3013=1,'Lay Out'!$J$25,"")</f>
        <v/>
      </c>
      <c r="P3013">
        <f t="shared" si="285"/>
        <v>90646</v>
      </c>
      <c r="Q3013" s="16" t="str">
        <f>IF(K3013=1,'Lay Out'!F3013,"")</f>
        <v/>
      </c>
    </row>
    <row r="3014" spans="1:17" ht="14.4">
      <c r="A3014" t="str">
        <f>IF(C3014="no",_xlfn.XLOOKUP(D3014,'BASE BANCOS'!B:B,'BASE BANCOS'!C:C,"",0,1),IF(C3014&gt;2,_xlfn.XLOOKUP(D3014,'BASE BANCOS'!A:A,'BASE BANCOS'!C:C,"",0,1),""))</f>
        <v/>
      </c>
      <c r="B3014" s="16" t="str">
        <f>_xlfn.XLOOKUP(A3014,'BASE BANCOS'!C:C,'BASE BANCOS'!B:B,"",0,1)</f>
        <v/>
      </c>
      <c r="C3014" t="str">
        <f t="shared" ref="C3014:C3077" si="287">IF(E3014=18,"ok",IF(E3014="","","no"))</f>
        <v/>
      </c>
      <c r="D3014" s="16">
        <f t="shared" si="286"/>
        <v>0</v>
      </c>
      <c r="E3014" t="str">
        <f t="shared" si="282"/>
        <v/>
      </c>
      <c r="F3014" s="21" t="str">
        <f>IF('Lay Out'!A3014&gt;1,'Lay Out'!C3014,"")</f>
        <v/>
      </c>
      <c r="G3014">
        <f>'Lay Out'!E3014</f>
        <v>0</v>
      </c>
      <c r="H3014" s="16" t="str">
        <f ca="1">IF('Lay Out'!A3014&gt;3,CONCATENATE('Lay Out'!A3014,RANDBETWEEN(1,99999)),(""))</f>
        <v/>
      </c>
      <c r="I3014" s="16" t="str">
        <f>IF('Lay Out'!A3014&gt;1,'Lay Out'!B3014,"")</f>
        <v/>
      </c>
      <c r="J3014" s="16" t="str">
        <f t="shared" si="283"/>
        <v/>
      </c>
      <c r="K3014" s="16" t="str">
        <f t="shared" si="284"/>
        <v/>
      </c>
      <c r="L3014" s="16" t="str" cm="1">
        <f t="array" ref="L3014">IF(E3014="","",_xlfn.IFS(E3014=18,40,E3014=16,3,E3014=10,10))</f>
        <v/>
      </c>
      <c r="M3014" s="22" t="str">
        <f>IF(E3014=18,'Lay Out'!D3014,IF(E3014=10,'Lay Out'!D3014,IF(E3014=16,'Lay Out'!D3014,"")))</f>
        <v/>
      </c>
      <c r="N3014" s="16" t="str">
        <f>IF(K3014=1,'Lay Out'!G3014,"")</f>
        <v/>
      </c>
      <c r="O3014" s="23" t="str">
        <f>IF(K3014=1,'Lay Out'!$J$25,"")</f>
        <v/>
      </c>
      <c r="P3014">
        <f t="shared" si="285"/>
        <v>90646</v>
      </c>
      <c r="Q3014" s="16" t="str">
        <f>IF(K3014=1,'Lay Out'!F3014,"")</f>
        <v/>
      </c>
    </row>
    <row r="3015" spans="1:17" ht="14.4">
      <c r="A3015" t="str">
        <f>IF(C3015="no",_xlfn.XLOOKUP(D3015,'BASE BANCOS'!B:B,'BASE BANCOS'!C:C,"",0,1),IF(C3015&gt;2,_xlfn.XLOOKUP(D3015,'BASE BANCOS'!A:A,'BASE BANCOS'!C:C,"",0,1),""))</f>
        <v/>
      </c>
      <c r="B3015" s="16" t="str">
        <f>_xlfn.XLOOKUP(A3015,'BASE BANCOS'!C:C,'BASE BANCOS'!B:B,"",0,1)</f>
        <v/>
      </c>
      <c r="C3015" t="str">
        <f t="shared" si="287"/>
        <v/>
      </c>
      <c r="D3015" s="16">
        <f t="shared" si="286"/>
        <v>0</v>
      </c>
      <c r="E3015" t="str">
        <f t="shared" si="282"/>
        <v/>
      </c>
      <c r="F3015" s="21" t="str">
        <f>IF('Lay Out'!A3015&gt;1,'Lay Out'!C3015,"")</f>
        <v/>
      </c>
      <c r="G3015">
        <f>'Lay Out'!E3015</f>
        <v>0</v>
      </c>
      <c r="H3015" s="16" t="str">
        <f ca="1">IF('Lay Out'!A3015&gt;3,CONCATENATE('Lay Out'!A3015,RANDBETWEEN(1,99999)),(""))</f>
        <v/>
      </c>
      <c r="I3015" s="16" t="str">
        <f>IF('Lay Out'!A3015&gt;1,'Lay Out'!B3015,"")</f>
        <v/>
      </c>
      <c r="J3015" s="16" t="str">
        <f t="shared" si="283"/>
        <v/>
      </c>
      <c r="K3015" s="16" t="str">
        <f t="shared" si="284"/>
        <v/>
      </c>
      <c r="L3015" s="16" t="str" cm="1">
        <f t="array" ref="L3015">IF(E3015="","",_xlfn.IFS(E3015=18,40,E3015=16,3,E3015=10,10))</f>
        <v/>
      </c>
      <c r="M3015" s="22" t="str">
        <f>IF(E3015=18,'Lay Out'!D3015,IF(E3015=10,'Lay Out'!D3015,IF(E3015=16,'Lay Out'!D3015,"")))</f>
        <v/>
      </c>
      <c r="N3015" s="16" t="str">
        <f>IF(K3015=1,'Lay Out'!G3015,"")</f>
        <v/>
      </c>
      <c r="O3015" s="23" t="str">
        <f>IF(K3015=1,'Lay Out'!$J$25,"")</f>
        <v/>
      </c>
      <c r="P3015">
        <f t="shared" si="285"/>
        <v>90646</v>
      </c>
      <c r="Q3015" s="16" t="str">
        <f>IF(K3015=1,'Lay Out'!F3015,"")</f>
        <v/>
      </c>
    </row>
    <row r="3016" spans="1:17" ht="14.4">
      <c r="A3016" t="str">
        <f>IF(C3016="no",_xlfn.XLOOKUP(D3016,'BASE BANCOS'!B:B,'BASE BANCOS'!C:C,"",0,1),IF(C3016&gt;2,_xlfn.XLOOKUP(D3016,'BASE BANCOS'!A:A,'BASE BANCOS'!C:C,"",0,1),""))</f>
        <v/>
      </c>
      <c r="B3016" s="16" t="str">
        <f>_xlfn.XLOOKUP(A3016,'BASE BANCOS'!C:C,'BASE BANCOS'!B:B,"",0,1)</f>
        <v/>
      </c>
      <c r="C3016" t="str">
        <f t="shared" si="287"/>
        <v/>
      </c>
      <c r="D3016" s="16">
        <f t="shared" si="286"/>
        <v>0</v>
      </c>
      <c r="E3016" t="str">
        <f t="shared" si="282"/>
        <v/>
      </c>
      <c r="F3016" s="21" t="str">
        <f>IF('Lay Out'!A3016&gt;1,'Lay Out'!C3016,"")</f>
        <v/>
      </c>
      <c r="G3016">
        <f>'Lay Out'!E3016</f>
        <v>0</v>
      </c>
      <c r="H3016" s="16" t="str">
        <f ca="1">IF('Lay Out'!A3016&gt;3,CONCATENATE('Lay Out'!A3016,RANDBETWEEN(1,99999)),(""))</f>
        <v/>
      </c>
      <c r="I3016" s="16" t="str">
        <f>IF('Lay Out'!A3016&gt;1,'Lay Out'!B3016,"")</f>
        <v/>
      </c>
      <c r="J3016" s="16" t="str">
        <f t="shared" si="283"/>
        <v/>
      </c>
      <c r="K3016" s="16" t="str">
        <f t="shared" si="284"/>
        <v/>
      </c>
      <c r="L3016" s="16" t="str" cm="1">
        <f t="array" ref="L3016">IF(E3016="","",_xlfn.IFS(E3016=18,40,E3016=16,3,E3016=10,10))</f>
        <v/>
      </c>
      <c r="M3016" s="22" t="str">
        <f>IF(E3016=18,'Lay Out'!D3016,IF(E3016=10,'Lay Out'!D3016,IF(E3016=16,'Lay Out'!D3016,"")))</f>
        <v/>
      </c>
      <c r="N3016" s="16" t="str">
        <f>IF(K3016=1,'Lay Out'!G3016,"")</f>
        <v/>
      </c>
      <c r="O3016" s="23" t="str">
        <f>IF(K3016=1,'Lay Out'!$J$25,"")</f>
        <v/>
      </c>
      <c r="P3016">
        <f t="shared" si="285"/>
        <v>90646</v>
      </c>
      <c r="Q3016" s="16" t="str">
        <f>IF(K3016=1,'Lay Out'!F3016,"")</f>
        <v/>
      </c>
    </row>
    <row r="3017" spans="1:17" ht="14.4">
      <c r="A3017" t="str">
        <f>IF(C3017="no",_xlfn.XLOOKUP(D3017,'BASE BANCOS'!B:B,'BASE BANCOS'!C:C,"",0,1),IF(C3017&gt;2,_xlfn.XLOOKUP(D3017,'BASE BANCOS'!A:A,'BASE BANCOS'!C:C,"",0,1),""))</f>
        <v/>
      </c>
      <c r="B3017" s="16" t="str">
        <f>_xlfn.XLOOKUP(A3017,'BASE BANCOS'!C:C,'BASE BANCOS'!B:B,"",0,1)</f>
        <v/>
      </c>
      <c r="C3017" t="str">
        <f t="shared" si="287"/>
        <v/>
      </c>
      <c r="D3017" s="16">
        <f t="shared" si="286"/>
        <v>0</v>
      </c>
      <c r="E3017" t="str">
        <f t="shared" si="282"/>
        <v/>
      </c>
      <c r="F3017" s="21" t="str">
        <f>IF('Lay Out'!A3017&gt;1,'Lay Out'!C3017,"")</f>
        <v/>
      </c>
      <c r="G3017">
        <f>'Lay Out'!E3017</f>
        <v>0</v>
      </c>
      <c r="H3017" s="16" t="str">
        <f ca="1">IF('Lay Out'!A3017&gt;3,CONCATENATE('Lay Out'!A3017,RANDBETWEEN(1,99999)),(""))</f>
        <v/>
      </c>
      <c r="I3017" s="16" t="str">
        <f>IF('Lay Out'!A3017&gt;1,'Lay Out'!B3017,"")</f>
        <v/>
      </c>
      <c r="J3017" s="16" t="str">
        <f t="shared" si="283"/>
        <v/>
      </c>
      <c r="K3017" s="16" t="str">
        <f t="shared" si="284"/>
        <v/>
      </c>
      <c r="L3017" s="16" t="str" cm="1">
        <f t="array" ref="L3017">IF(E3017="","",_xlfn.IFS(E3017=18,40,E3017=16,3,E3017=10,10))</f>
        <v/>
      </c>
      <c r="M3017" s="22" t="str">
        <f>IF(E3017=18,'Lay Out'!D3017,IF(E3017=10,'Lay Out'!D3017,IF(E3017=16,'Lay Out'!D3017,"")))</f>
        <v/>
      </c>
      <c r="N3017" s="16" t="str">
        <f>IF(K3017=1,'Lay Out'!G3017,"")</f>
        <v/>
      </c>
      <c r="O3017" s="23" t="str">
        <f>IF(K3017=1,'Lay Out'!$J$25,"")</f>
        <v/>
      </c>
      <c r="P3017">
        <f t="shared" si="285"/>
        <v>90646</v>
      </c>
      <c r="Q3017" s="16" t="str">
        <f>IF(K3017=1,'Lay Out'!F3017,"")</f>
        <v/>
      </c>
    </row>
    <row r="3018" spans="1:17" ht="14.4">
      <c r="A3018" t="str">
        <f>IF(C3018="no",_xlfn.XLOOKUP(D3018,'BASE BANCOS'!B:B,'BASE BANCOS'!C:C,"",0,1),IF(C3018&gt;2,_xlfn.XLOOKUP(D3018,'BASE BANCOS'!A:A,'BASE BANCOS'!C:C,"",0,1),""))</f>
        <v/>
      </c>
      <c r="B3018" s="16" t="str">
        <f>_xlfn.XLOOKUP(A3018,'BASE BANCOS'!C:C,'BASE BANCOS'!B:B,"",0,1)</f>
        <v/>
      </c>
      <c r="C3018" t="str">
        <f t="shared" si="287"/>
        <v/>
      </c>
      <c r="D3018" s="16">
        <f t="shared" si="286"/>
        <v>0</v>
      </c>
      <c r="E3018" t="str">
        <f t="shared" si="282"/>
        <v/>
      </c>
      <c r="F3018" s="21" t="str">
        <f>IF('Lay Out'!A3018&gt;1,'Lay Out'!C3018,"")</f>
        <v/>
      </c>
      <c r="G3018">
        <f>'Lay Out'!E3018</f>
        <v>0</v>
      </c>
      <c r="H3018" s="16" t="str">
        <f ca="1">IF('Lay Out'!A3018&gt;3,CONCATENATE('Lay Out'!A3018,RANDBETWEEN(1,99999)),(""))</f>
        <v/>
      </c>
      <c r="I3018" s="16" t="str">
        <f>IF('Lay Out'!A3018&gt;1,'Lay Out'!B3018,"")</f>
        <v/>
      </c>
      <c r="J3018" s="16" t="str">
        <f t="shared" si="283"/>
        <v/>
      </c>
      <c r="K3018" s="16" t="str">
        <f t="shared" si="284"/>
        <v/>
      </c>
      <c r="L3018" s="16" t="str" cm="1">
        <f t="array" ref="L3018">IF(E3018="","",_xlfn.IFS(E3018=18,40,E3018=16,3,E3018=10,10))</f>
        <v/>
      </c>
      <c r="M3018" s="22" t="str">
        <f>IF(E3018=18,'Lay Out'!D3018,IF(E3018=10,'Lay Out'!D3018,IF(E3018=16,'Lay Out'!D3018,"")))</f>
        <v/>
      </c>
      <c r="N3018" s="16" t="str">
        <f>IF(K3018=1,'Lay Out'!G3018,"")</f>
        <v/>
      </c>
      <c r="O3018" s="23" t="str">
        <f>IF(K3018=1,'Lay Out'!$J$25,"")</f>
        <v/>
      </c>
      <c r="P3018">
        <f t="shared" si="285"/>
        <v>90646</v>
      </c>
      <c r="Q3018" s="16" t="str">
        <f>IF(K3018=1,'Lay Out'!F3018,"")</f>
        <v/>
      </c>
    </row>
    <row r="3019" spans="1:17" ht="14.4">
      <c r="A3019" t="str">
        <f>IF(C3019="no",_xlfn.XLOOKUP(D3019,'BASE BANCOS'!B:B,'BASE BANCOS'!C:C,"",0,1),IF(C3019&gt;2,_xlfn.XLOOKUP(D3019,'BASE BANCOS'!A:A,'BASE BANCOS'!C:C,"",0,1),""))</f>
        <v/>
      </c>
      <c r="B3019" s="16" t="str">
        <f>_xlfn.XLOOKUP(A3019,'BASE BANCOS'!C:C,'BASE BANCOS'!B:B,"",0,1)</f>
        <v/>
      </c>
      <c r="C3019" t="str">
        <f t="shared" si="287"/>
        <v/>
      </c>
      <c r="D3019" s="16">
        <f t="shared" si="286"/>
        <v>0</v>
      </c>
      <c r="E3019" t="str">
        <f t="shared" si="282"/>
        <v/>
      </c>
      <c r="F3019" s="21" t="str">
        <f>IF('Lay Out'!A3019&gt;1,'Lay Out'!C3019,"")</f>
        <v/>
      </c>
      <c r="G3019">
        <f>'Lay Out'!E3019</f>
        <v>0</v>
      </c>
      <c r="H3019" s="16" t="str">
        <f ca="1">IF('Lay Out'!A3019&gt;3,CONCATENATE('Lay Out'!A3019,RANDBETWEEN(1,99999)),(""))</f>
        <v/>
      </c>
      <c r="I3019" s="16" t="str">
        <f>IF('Lay Out'!A3019&gt;1,'Lay Out'!B3019,"")</f>
        <v/>
      </c>
      <c r="J3019" s="16" t="str">
        <f t="shared" si="283"/>
        <v/>
      </c>
      <c r="K3019" s="16" t="str">
        <f t="shared" si="284"/>
        <v/>
      </c>
      <c r="L3019" s="16" t="str" cm="1">
        <f t="array" ref="L3019">IF(E3019="","",_xlfn.IFS(E3019=18,40,E3019=16,3,E3019=10,10))</f>
        <v/>
      </c>
      <c r="M3019" s="22" t="str">
        <f>IF(E3019=18,'Lay Out'!D3019,IF(E3019=10,'Lay Out'!D3019,IF(E3019=16,'Lay Out'!D3019,"")))</f>
        <v/>
      </c>
      <c r="N3019" s="16" t="str">
        <f>IF(K3019=1,'Lay Out'!G3019,"")</f>
        <v/>
      </c>
      <c r="O3019" s="23" t="str">
        <f>IF(K3019=1,'Lay Out'!$J$25,"")</f>
        <v/>
      </c>
      <c r="P3019">
        <f t="shared" si="285"/>
        <v>90646</v>
      </c>
      <c r="Q3019" s="16" t="str">
        <f>IF(K3019=1,'Lay Out'!F3019,"")</f>
        <v/>
      </c>
    </row>
    <row r="3020" spans="1:17" ht="14.4">
      <c r="A3020" t="str">
        <f>IF(C3020="no",_xlfn.XLOOKUP(D3020,'BASE BANCOS'!B:B,'BASE BANCOS'!C:C,"",0,1),IF(C3020&gt;2,_xlfn.XLOOKUP(D3020,'BASE BANCOS'!A:A,'BASE BANCOS'!C:C,"",0,1),""))</f>
        <v/>
      </c>
      <c r="B3020" s="16" t="str">
        <f>_xlfn.XLOOKUP(A3020,'BASE BANCOS'!C:C,'BASE BANCOS'!B:B,"",0,1)</f>
        <v/>
      </c>
      <c r="C3020" t="str">
        <f t="shared" si="287"/>
        <v/>
      </c>
      <c r="D3020" s="16">
        <f t="shared" si="286"/>
        <v>0</v>
      </c>
      <c r="E3020" t="str">
        <f t="shared" si="282"/>
        <v/>
      </c>
      <c r="F3020" s="21" t="str">
        <f>IF('Lay Out'!A3020&gt;1,'Lay Out'!C3020,"")</f>
        <v/>
      </c>
      <c r="G3020">
        <f>'Lay Out'!E3020</f>
        <v>0</v>
      </c>
      <c r="H3020" s="16" t="str">
        <f ca="1">IF('Lay Out'!A3020&gt;3,CONCATENATE('Lay Out'!A3020,RANDBETWEEN(1,99999)),(""))</f>
        <v/>
      </c>
      <c r="I3020" s="16" t="str">
        <f>IF('Lay Out'!A3020&gt;1,'Lay Out'!B3020,"")</f>
        <v/>
      </c>
      <c r="J3020" s="16" t="str">
        <f t="shared" si="283"/>
        <v/>
      </c>
      <c r="K3020" s="16" t="str">
        <f t="shared" si="284"/>
        <v/>
      </c>
      <c r="L3020" s="16" t="str" cm="1">
        <f t="array" ref="L3020">IF(E3020="","",_xlfn.IFS(E3020=18,40,E3020=16,3,E3020=10,10))</f>
        <v/>
      </c>
      <c r="M3020" s="22" t="str">
        <f>IF(E3020=18,'Lay Out'!D3020,IF(E3020=10,'Lay Out'!D3020,IF(E3020=16,'Lay Out'!D3020,"")))</f>
        <v/>
      </c>
      <c r="N3020" s="16" t="str">
        <f>IF(K3020=1,'Lay Out'!G3020,"")</f>
        <v/>
      </c>
      <c r="O3020" s="23" t="str">
        <f>IF(K3020=1,'Lay Out'!$J$25,"")</f>
        <v/>
      </c>
      <c r="P3020">
        <f t="shared" si="285"/>
        <v>90646</v>
      </c>
      <c r="Q3020" s="16" t="str">
        <f>IF(K3020=1,'Lay Out'!F3020,"")</f>
        <v/>
      </c>
    </row>
    <row r="3021" spans="1:17" ht="14.4">
      <c r="A3021" t="str">
        <f>IF(C3021="no",_xlfn.XLOOKUP(D3021,'BASE BANCOS'!B:B,'BASE BANCOS'!C:C,"",0,1),IF(C3021&gt;2,_xlfn.XLOOKUP(D3021,'BASE BANCOS'!A:A,'BASE BANCOS'!C:C,"",0,1),""))</f>
        <v/>
      </c>
      <c r="B3021" s="16" t="str">
        <f>_xlfn.XLOOKUP(A3021,'BASE BANCOS'!C:C,'BASE BANCOS'!B:B,"",0,1)</f>
        <v/>
      </c>
      <c r="C3021" t="str">
        <f t="shared" si="287"/>
        <v/>
      </c>
      <c r="D3021" s="16">
        <f t="shared" si="286"/>
        <v>0</v>
      </c>
      <c r="E3021" t="str">
        <f t="shared" si="282"/>
        <v/>
      </c>
      <c r="F3021" s="21" t="str">
        <f>IF('Lay Out'!A3021&gt;1,'Lay Out'!C3021,"")</f>
        <v/>
      </c>
      <c r="G3021">
        <f>'Lay Out'!E3021</f>
        <v>0</v>
      </c>
      <c r="H3021" s="16" t="str">
        <f ca="1">IF('Lay Out'!A3021&gt;3,CONCATENATE('Lay Out'!A3021,RANDBETWEEN(1,99999)),(""))</f>
        <v/>
      </c>
      <c r="I3021" s="16" t="str">
        <f>IF('Lay Out'!A3021&gt;1,'Lay Out'!B3021,"")</f>
        <v/>
      </c>
      <c r="J3021" s="16" t="str">
        <f t="shared" si="283"/>
        <v/>
      </c>
      <c r="K3021" s="16" t="str">
        <f t="shared" si="284"/>
        <v/>
      </c>
      <c r="L3021" s="16" t="str" cm="1">
        <f t="array" ref="L3021">IF(E3021="","",_xlfn.IFS(E3021=18,40,E3021=16,3,E3021=10,10))</f>
        <v/>
      </c>
      <c r="M3021" s="22" t="str">
        <f>IF(E3021=18,'Lay Out'!D3021,IF(E3021=10,'Lay Out'!D3021,IF(E3021=16,'Lay Out'!D3021,"")))</f>
        <v/>
      </c>
      <c r="N3021" s="16" t="str">
        <f>IF(K3021=1,'Lay Out'!G3021,"")</f>
        <v/>
      </c>
      <c r="O3021" s="23" t="str">
        <f>IF(K3021=1,'Lay Out'!$J$25,"")</f>
        <v/>
      </c>
      <c r="P3021">
        <f t="shared" si="285"/>
        <v>90646</v>
      </c>
      <c r="Q3021" s="16" t="str">
        <f>IF(K3021=1,'Lay Out'!F3021,"")</f>
        <v/>
      </c>
    </row>
    <row r="3022" spans="1:17" ht="14.4">
      <c r="A3022" t="str">
        <f>IF(C3022="no",_xlfn.XLOOKUP(D3022,'BASE BANCOS'!B:B,'BASE BANCOS'!C:C,"",0,1),IF(C3022&gt;2,_xlfn.XLOOKUP(D3022,'BASE BANCOS'!A:A,'BASE BANCOS'!C:C,"",0,1),""))</f>
        <v/>
      </c>
      <c r="B3022" s="16" t="str">
        <f>_xlfn.XLOOKUP(A3022,'BASE BANCOS'!C:C,'BASE BANCOS'!B:B,"",0,1)</f>
        <v/>
      </c>
      <c r="C3022" t="str">
        <f t="shared" si="287"/>
        <v/>
      </c>
      <c r="D3022" s="16">
        <f t="shared" si="286"/>
        <v>0</v>
      </c>
      <c r="E3022" t="str">
        <f t="shared" si="282"/>
        <v/>
      </c>
      <c r="F3022" s="21" t="str">
        <f>IF('Lay Out'!A3022&gt;1,'Lay Out'!C3022,"")</f>
        <v/>
      </c>
      <c r="G3022">
        <f>'Lay Out'!E3022</f>
        <v>0</v>
      </c>
      <c r="H3022" s="16" t="str">
        <f ca="1">IF('Lay Out'!A3022&gt;3,CONCATENATE('Lay Out'!A3022,RANDBETWEEN(1,99999)),(""))</f>
        <v/>
      </c>
      <c r="I3022" s="16" t="str">
        <f>IF('Lay Out'!A3022&gt;1,'Lay Out'!B3022,"")</f>
        <v/>
      </c>
      <c r="J3022" s="16" t="str">
        <f t="shared" si="283"/>
        <v/>
      </c>
      <c r="K3022" s="16" t="str">
        <f t="shared" si="284"/>
        <v/>
      </c>
      <c r="L3022" s="16" t="str" cm="1">
        <f t="array" ref="L3022">IF(E3022="","",_xlfn.IFS(E3022=18,40,E3022=16,3,E3022=10,10))</f>
        <v/>
      </c>
      <c r="M3022" s="22" t="str">
        <f>IF(E3022=18,'Lay Out'!D3022,IF(E3022=10,'Lay Out'!D3022,IF(E3022=16,'Lay Out'!D3022,"")))</f>
        <v/>
      </c>
      <c r="N3022" s="16" t="str">
        <f>IF(K3022=1,'Lay Out'!G3022,"")</f>
        <v/>
      </c>
      <c r="O3022" s="23" t="str">
        <f>IF(K3022=1,'Lay Out'!$J$25,"")</f>
        <v/>
      </c>
      <c r="P3022">
        <f t="shared" si="285"/>
        <v>90646</v>
      </c>
      <c r="Q3022" s="16" t="str">
        <f>IF(K3022=1,'Lay Out'!F3022,"")</f>
        <v/>
      </c>
    </row>
    <row r="3023" spans="1:17" ht="14.4">
      <c r="A3023" t="str">
        <f>IF(C3023="no",_xlfn.XLOOKUP(D3023,'BASE BANCOS'!B:B,'BASE BANCOS'!C:C,"",0,1),IF(C3023&gt;2,_xlfn.XLOOKUP(D3023,'BASE BANCOS'!A:A,'BASE BANCOS'!C:C,"",0,1),""))</f>
        <v/>
      </c>
      <c r="B3023" s="16" t="str">
        <f>_xlfn.XLOOKUP(A3023,'BASE BANCOS'!C:C,'BASE BANCOS'!B:B,"",0,1)</f>
        <v/>
      </c>
      <c r="C3023" t="str">
        <f t="shared" si="287"/>
        <v/>
      </c>
      <c r="D3023" s="16">
        <f t="shared" si="286"/>
        <v>0</v>
      </c>
      <c r="E3023" t="str">
        <f t="shared" si="282"/>
        <v/>
      </c>
      <c r="F3023" s="21" t="str">
        <f>IF('Lay Out'!A3023&gt;1,'Lay Out'!C3023,"")</f>
        <v/>
      </c>
      <c r="G3023">
        <f>'Lay Out'!E3023</f>
        <v>0</v>
      </c>
      <c r="H3023" s="16" t="str">
        <f ca="1">IF('Lay Out'!A3023&gt;3,CONCATENATE('Lay Out'!A3023,RANDBETWEEN(1,99999)),(""))</f>
        <v/>
      </c>
      <c r="I3023" s="16" t="str">
        <f>IF('Lay Out'!A3023&gt;1,'Lay Out'!B3023,"")</f>
        <v/>
      </c>
      <c r="J3023" s="16" t="str">
        <f t="shared" si="283"/>
        <v/>
      </c>
      <c r="K3023" s="16" t="str">
        <f t="shared" si="284"/>
        <v/>
      </c>
      <c r="L3023" s="16" t="str" cm="1">
        <f t="array" ref="L3023">IF(E3023="","",_xlfn.IFS(E3023=18,40,E3023=16,3,E3023=10,10))</f>
        <v/>
      </c>
      <c r="M3023" s="22" t="str">
        <f>IF(E3023=18,'Lay Out'!D3023,IF(E3023=10,'Lay Out'!D3023,IF(E3023=16,'Lay Out'!D3023,"")))</f>
        <v/>
      </c>
      <c r="N3023" s="16" t="str">
        <f>IF(K3023=1,'Lay Out'!G3023,"")</f>
        <v/>
      </c>
      <c r="O3023" s="23" t="str">
        <f>IF(K3023=1,'Lay Out'!$J$25,"")</f>
        <v/>
      </c>
      <c r="P3023">
        <f t="shared" si="285"/>
        <v>90646</v>
      </c>
      <c r="Q3023" s="16" t="str">
        <f>IF(K3023=1,'Lay Out'!F3023,"")</f>
        <v/>
      </c>
    </row>
    <row r="3024" spans="1:17" ht="14.4">
      <c r="A3024" t="str">
        <f>IF(C3024="no",_xlfn.XLOOKUP(D3024,'BASE BANCOS'!B:B,'BASE BANCOS'!C:C,"",0,1),IF(C3024&gt;2,_xlfn.XLOOKUP(D3024,'BASE BANCOS'!A:A,'BASE BANCOS'!C:C,"",0,1),""))</f>
        <v/>
      </c>
      <c r="B3024" s="16" t="str">
        <f>_xlfn.XLOOKUP(A3024,'BASE BANCOS'!C:C,'BASE BANCOS'!B:B,"",0,1)</f>
        <v/>
      </c>
      <c r="C3024" t="str">
        <f t="shared" si="287"/>
        <v/>
      </c>
      <c r="D3024" s="16">
        <f t="shared" si="286"/>
        <v>0</v>
      </c>
      <c r="E3024" t="str">
        <f t="shared" si="282"/>
        <v/>
      </c>
      <c r="F3024" s="21" t="str">
        <f>IF('Lay Out'!A3024&gt;1,'Lay Out'!C3024,"")</f>
        <v/>
      </c>
      <c r="G3024">
        <f>'Lay Out'!E3024</f>
        <v>0</v>
      </c>
      <c r="H3024" s="16" t="str">
        <f ca="1">IF('Lay Out'!A3024&gt;3,CONCATENATE('Lay Out'!A3024,RANDBETWEEN(1,99999)),(""))</f>
        <v/>
      </c>
      <c r="I3024" s="16" t="str">
        <f>IF('Lay Out'!A3024&gt;1,'Lay Out'!B3024,"")</f>
        <v/>
      </c>
      <c r="J3024" s="16" t="str">
        <f t="shared" si="283"/>
        <v/>
      </c>
      <c r="K3024" s="16" t="str">
        <f t="shared" si="284"/>
        <v/>
      </c>
      <c r="L3024" s="16" t="str" cm="1">
        <f t="array" ref="L3024">IF(E3024="","",_xlfn.IFS(E3024=18,40,E3024=16,3,E3024=10,10))</f>
        <v/>
      </c>
      <c r="M3024" s="22" t="str">
        <f>IF(E3024=18,'Lay Out'!D3024,IF(E3024=10,'Lay Out'!D3024,IF(E3024=16,'Lay Out'!D3024,"")))</f>
        <v/>
      </c>
      <c r="N3024" s="16" t="str">
        <f>IF(K3024=1,'Lay Out'!G3024,"")</f>
        <v/>
      </c>
      <c r="O3024" s="23" t="str">
        <f>IF(K3024=1,'Lay Out'!$J$25,"")</f>
        <v/>
      </c>
      <c r="P3024">
        <f t="shared" si="285"/>
        <v>90646</v>
      </c>
      <c r="Q3024" s="16" t="str">
        <f>IF(K3024=1,'Lay Out'!F3024,"")</f>
        <v/>
      </c>
    </row>
    <row r="3025" spans="1:17" ht="14.4">
      <c r="A3025" t="str">
        <f>IF(C3025="no",_xlfn.XLOOKUP(D3025,'BASE BANCOS'!B:B,'BASE BANCOS'!C:C,"",0,1),IF(C3025&gt;2,_xlfn.XLOOKUP(D3025,'BASE BANCOS'!A:A,'BASE BANCOS'!C:C,"",0,1),""))</f>
        <v/>
      </c>
      <c r="B3025" s="16" t="str">
        <f>_xlfn.XLOOKUP(A3025,'BASE BANCOS'!C:C,'BASE BANCOS'!B:B,"",0,1)</f>
        <v/>
      </c>
      <c r="C3025" t="str">
        <f t="shared" si="287"/>
        <v/>
      </c>
      <c r="D3025" s="16">
        <f t="shared" si="286"/>
        <v>0</v>
      </c>
      <c r="E3025" t="str">
        <f t="shared" si="282"/>
        <v/>
      </c>
      <c r="F3025" s="21" t="str">
        <f>IF('Lay Out'!A3025&gt;1,'Lay Out'!C3025,"")</f>
        <v/>
      </c>
      <c r="G3025">
        <f>'Lay Out'!E3025</f>
        <v>0</v>
      </c>
      <c r="H3025" s="16" t="str">
        <f ca="1">IF('Lay Out'!A3025&gt;3,CONCATENATE('Lay Out'!A3025,RANDBETWEEN(1,99999)),(""))</f>
        <v/>
      </c>
      <c r="I3025" s="16" t="str">
        <f>IF('Lay Out'!A3025&gt;1,'Lay Out'!B3025,"")</f>
        <v/>
      </c>
      <c r="J3025" s="16" t="str">
        <f t="shared" si="283"/>
        <v/>
      </c>
      <c r="K3025" s="16" t="str">
        <f t="shared" si="284"/>
        <v/>
      </c>
      <c r="L3025" s="16" t="str" cm="1">
        <f t="array" ref="L3025">IF(E3025="","",_xlfn.IFS(E3025=18,40,E3025=16,3,E3025=10,10))</f>
        <v/>
      </c>
      <c r="M3025" s="22" t="str">
        <f>IF(E3025=18,'Lay Out'!D3025,IF(E3025=10,'Lay Out'!D3025,IF(E3025=16,'Lay Out'!D3025,"")))</f>
        <v/>
      </c>
      <c r="N3025" s="16" t="str">
        <f>IF(K3025=1,'Lay Out'!G3025,"")</f>
        <v/>
      </c>
      <c r="O3025" s="23" t="str">
        <f>IF(K3025=1,'Lay Out'!$J$25,"")</f>
        <v/>
      </c>
      <c r="P3025">
        <f t="shared" si="285"/>
        <v>90646</v>
      </c>
      <c r="Q3025" s="16" t="str">
        <f>IF(K3025=1,'Lay Out'!F3025,"")</f>
        <v/>
      </c>
    </row>
    <row r="3026" spans="1:17" ht="14.4">
      <c r="A3026" t="str">
        <f>IF(C3026="no",_xlfn.XLOOKUP(D3026,'BASE BANCOS'!B:B,'BASE BANCOS'!C:C,"",0,1),IF(C3026&gt;2,_xlfn.XLOOKUP(D3026,'BASE BANCOS'!A:A,'BASE BANCOS'!C:C,"",0,1),""))</f>
        <v/>
      </c>
      <c r="B3026" s="16" t="str">
        <f>_xlfn.XLOOKUP(A3026,'BASE BANCOS'!C:C,'BASE BANCOS'!B:B,"",0,1)</f>
        <v/>
      </c>
      <c r="C3026" t="str">
        <f t="shared" si="287"/>
        <v/>
      </c>
      <c r="D3026" s="16">
        <f t="shared" si="286"/>
        <v>0</v>
      </c>
      <c r="E3026" t="str">
        <f t="shared" si="282"/>
        <v/>
      </c>
      <c r="F3026" s="21" t="str">
        <f>IF('Lay Out'!A3026&gt;1,'Lay Out'!C3026,"")</f>
        <v/>
      </c>
      <c r="G3026">
        <f>'Lay Out'!E3026</f>
        <v>0</v>
      </c>
      <c r="H3026" s="16" t="str">
        <f ca="1">IF('Lay Out'!A3026&gt;3,CONCATENATE('Lay Out'!A3026,RANDBETWEEN(1,99999)),(""))</f>
        <v/>
      </c>
      <c r="I3026" s="16" t="str">
        <f>IF('Lay Out'!A3026&gt;1,'Lay Out'!B3026,"")</f>
        <v/>
      </c>
      <c r="J3026" s="16" t="str">
        <f t="shared" si="283"/>
        <v/>
      </c>
      <c r="K3026" s="16" t="str">
        <f t="shared" si="284"/>
        <v/>
      </c>
      <c r="L3026" s="16" t="str" cm="1">
        <f t="array" ref="L3026">IF(E3026="","",_xlfn.IFS(E3026=18,40,E3026=16,3,E3026=10,10))</f>
        <v/>
      </c>
      <c r="M3026" s="22" t="str">
        <f>IF(E3026=18,'Lay Out'!D3026,IF(E3026=10,'Lay Out'!D3026,IF(E3026=16,'Lay Out'!D3026,"")))</f>
        <v/>
      </c>
      <c r="N3026" s="16" t="str">
        <f>IF(K3026=1,'Lay Out'!G3026,"")</f>
        <v/>
      </c>
      <c r="O3026" s="23" t="str">
        <f>IF(K3026=1,'Lay Out'!$J$25,"")</f>
        <v/>
      </c>
      <c r="P3026">
        <f t="shared" si="285"/>
        <v>90646</v>
      </c>
      <c r="Q3026" s="16" t="str">
        <f>IF(K3026=1,'Lay Out'!F3026,"")</f>
        <v/>
      </c>
    </row>
    <row r="3027" spans="1:17" ht="14.4">
      <c r="A3027" t="str">
        <f>IF(C3027="no",_xlfn.XLOOKUP(D3027,'BASE BANCOS'!B:B,'BASE BANCOS'!C:C,"",0,1),IF(C3027&gt;2,_xlfn.XLOOKUP(D3027,'BASE BANCOS'!A:A,'BASE BANCOS'!C:C,"",0,1),""))</f>
        <v/>
      </c>
      <c r="B3027" s="16" t="str">
        <f>_xlfn.XLOOKUP(A3027,'BASE BANCOS'!C:C,'BASE BANCOS'!B:B,"",0,1)</f>
        <v/>
      </c>
      <c r="C3027" t="str">
        <f t="shared" si="287"/>
        <v/>
      </c>
      <c r="D3027" s="16">
        <f t="shared" si="286"/>
        <v>0</v>
      </c>
      <c r="E3027" t="str">
        <f t="shared" si="282"/>
        <v/>
      </c>
      <c r="F3027" s="21" t="str">
        <f>IF('Lay Out'!A3027&gt;1,'Lay Out'!C3027,"")</f>
        <v/>
      </c>
      <c r="G3027">
        <f>'Lay Out'!E3027</f>
        <v>0</v>
      </c>
      <c r="H3027" s="16" t="str">
        <f ca="1">IF('Lay Out'!A3027&gt;3,CONCATENATE('Lay Out'!A3027,RANDBETWEEN(1,99999)),(""))</f>
        <v/>
      </c>
      <c r="I3027" s="16" t="str">
        <f>IF('Lay Out'!A3027&gt;1,'Lay Out'!B3027,"")</f>
        <v/>
      </c>
      <c r="J3027" s="16" t="str">
        <f t="shared" si="283"/>
        <v/>
      </c>
      <c r="K3027" s="16" t="str">
        <f t="shared" si="284"/>
        <v/>
      </c>
      <c r="L3027" s="16" t="str" cm="1">
        <f t="array" ref="L3027">IF(E3027="","",_xlfn.IFS(E3027=18,40,E3027=16,3,E3027=10,10))</f>
        <v/>
      </c>
      <c r="M3027" s="22" t="str">
        <f>IF(E3027=18,'Lay Out'!D3027,IF(E3027=10,'Lay Out'!D3027,IF(E3027=16,'Lay Out'!D3027,"")))</f>
        <v/>
      </c>
      <c r="N3027" s="16" t="str">
        <f>IF(K3027=1,'Lay Out'!G3027,"")</f>
        <v/>
      </c>
      <c r="O3027" s="23" t="str">
        <f>IF(K3027=1,'Lay Out'!$J$25,"")</f>
        <v/>
      </c>
      <c r="P3027">
        <f t="shared" si="285"/>
        <v>90646</v>
      </c>
      <c r="Q3027" s="16" t="str">
        <f>IF(K3027=1,'Lay Out'!F3027,"")</f>
        <v/>
      </c>
    </row>
    <row r="3028" spans="1:17" ht="14.4">
      <c r="A3028" t="str">
        <f>IF(C3028="no",_xlfn.XLOOKUP(D3028,'BASE BANCOS'!B:B,'BASE BANCOS'!C:C,"",0,1),IF(C3028&gt;2,_xlfn.XLOOKUP(D3028,'BASE BANCOS'!A:A,'BASE BANCOS'!C:C,"",0,1),""))</f>
        <v/>
      </c>
      <c r="B3028" s="16" t="str">
        <f>_xlfn.XLOOKUP(A3028,'BASE BANCOS'!C:C,'BASE BANCOS'!B:B,"",0,1)</f>
        <v/>
      </c>
      <c r="C3028" t="str">
        <f t="shared" si="287"/>
        <v/>
      </c>
      <c r="D3028" s="16">
        <f t="shared" si="286"/>
        <v>0</v>
      </c>
      <c r="E3028" t="str">
        <f t="shared" si="282"/>
        <v/>
      </c>
      <c r="F3028" s="21" t="str">
        <f>IF('Lay Out'!A3028&gt;1,'Lay Out'!C3028,"")</f>
        <v/>
      </c>
      <c r="G3028">
        <f>'Lay Out'!E3028</f>
        <v>0</v>
      </c>
      <c r="H3028" s="16" t="str">
        <f ca="1">IF('Lay Out'!A3028&gt;3,CONCATENATE('Lay Out'!A3028,RANDBETWEEN(1,99999)),(""))</f>
        <v/>
      </c>
      <c r="I3028" s="16" t="str">
        <f>IF('Lay Out'!A3028&gt;1,'Lay Out'!B3028,"")</f>
        <v/>
      </c>
      <c r="J3028" s="16" t="str">
        <f t="shared" si="283"/>
        <v/>
      </c>
      <c r="K3028" s="16" t="str">
        <f t="shared" si="284"/>
        <v/>
      </c>
      <c r="L3028" s="16" t="str" cm="1">
        <f t="array" ref="L3028">IF(E3028="","",_xlfn.IFS(E3028=18,40,E3028=16,3,E3028=10,10))</f>
        <v/>
      </c>
      <c r="M3028" s="22" t="str">
        <f>IF(E3028=18,'Lay Out'!D3028,IF(E3028=10,'Lay Out'!D3028,IF(E3028=16,'Lay Out'!D3028,"")))</f>
        <v/>
      </c>
      <c r="N3028" s="16" t="str">
        <f>IF(K3028=1,'Lay Out'!G3028,"")</f>
        <v/>
      </c>
      <c r="O3028" s="23" t="str">
        <f>IF(K3028=1,'Lay Out'!$J$25,"")</f>
        <v/>
      </c>
      <c r="P3028">
        <f t="shared" si="285"/>
        <v>90646</v>
      </c>
      <c r="Q3028" s="16" t="str">
        <f>IF(K3028=1,'Lay Out'!F3028,"")</f>
        <v/>
      </c>
    </row>
    <row r="3029" spans="1:17" ht="14.4">
      <c r="A3029" t="str">
        <f>IF(C3029="no",_xlfn.XLOOKUP(D3029,'BASE BANCOS'!B:B,'BASE BANCOS'!C:C,"",0,1),IF(C3029&gt;2,_xlfn.XLOOKUP(D3029,'BASE BANCOS'!A:A,'BASE BANCOS'!C:C,"",0,1),""))</f>
        <v/>
      </c>
      <c r="B3029" s="16" t="str">
        <f>_xlfn.XLOOKUP(A3029,'BASE BANCOS'!C:C,'BASE BANCOS'!B:B,"",0,1)</f>
        <v/>
      </c>
      <c r="C3029" t="str">
        <f t="shared" si="287"/>
        <v/>
      </c>
      <c r="D3029" s="16">
        <f t="shared" si="286"/>
        <v>0</v>
      </c>
      <c r="E3029" t="str">
        <f t="shared" si="282"/>
        <v/>
      </c>
      <c r="F3029" s="21" t="str">
        <f>IF('Lay Out'!A3029&gt;1,'Lay Out'!C3029,"")</f>
        <v/>
      </c>
      <c r="G3029">
        <f>'Lay Out'!E3029</f>
        <v>0</v>
      </c>
      <c r="H3029" s="16" t="str">
        <f ca="1">IF('Lay Out'!A3029&gt;3,CONCATENATE('Lay Out'!A3029,RANDBETWEEN(1,99999)),(""))</f>
        <v/>
      </c>
      <c r="I3029" s="16" t="str">
        <f>IF('Lay Out'!A3029&gt;1,'Lay Out'!B3029,"")</f>
        <v/>
      </c>
      <c r="J3029" s="16" t="str">
        <f t="shared" si="283"/>
        <v/>
      </c>
      <c r="K3029" s="16" t="str">
        <f t="shared" si="284"/>
        <v/>
      </c>
      <c r="L3029" s="16" t="str" cm="1">
        <f t="array" ref="L3029">IF(E3029="","",_xlfn.IFS(E3029=18,40,E3029=16,3,E3029=10,10))</f>
        <v/>
      </c>
      <c r="M3029" s="22" t="str">
        <f>IF(E3029=18,'Lay Out'!D3029,IF(E3029=10,'Lay Out'!D3029,IF(E3029=16,'Lay Out'!D3029,"")))</f>
        <v/>
      </c>
      <c r="N3029" s="16" t="str">
        <f>IF(K3029=1,'Lay Out'!G3029,"")</f>
        <v/>
      </c>
      <c r="O3029" s="23" t="str">
        <f>IF(K3029=1,'Lay Out'!$J$25,"")</f>
        <v/>
      </c>
      <c r="P3029">
        <f t="shared" si="285"/>
        <v>90646</v>
      </c>
      <c r="Q3029" s="16" t="str">
        <f>IF(K3029=1,'Lay Out'!F3029,"")</f>
        <v/>
      </c>
    </row>
    <row r="3030" spans="1:17" ht="14.4">
      <c r="A3030" t="str">
        <f>IF(C3030="no",_xlfn.XLOOKUP(D3030,'BASE BANCOS'!B:B,'BASE BANCOS'!C:C,"",0,1),IF(C3030&gt;2,_xlfn.XLOOKUP(D3030,'BASE BANCOS'!A:A,'BASE BANCOS'!C:C,"",0,1),""))</f>
        <v/>
      </c>
      <c r="B3030" s="16" t="str">
        <f>_xlfn.XLOOKUP(A3030,'BASE BANCOS'!C:C,'BASE BANCOS'!B:B,"",0,1)</f>
        <v/>
      </c>
      <c r="C3030" t="str">
        <f t="shared" si="287"/>
        <v/>
      </c>
      <c r="D3030" s="16">
        <f t="shared" si="286"/>
        <v>0</v>
      </c>
      <c r="E3030" t="str">
        <f t="shared" si="282"/>
        <v/>
      </c>
      <c r="F3030" s="21" t="str">
        <f>IF('Lay Out'!A3030&gt;1,'Lay Out'!C3030,"")</f>
        <v/>
      </c>
      <c r="G3030">
        <f>'Lay Out'!E3030</f>
        <v>0</v>
      </c>
      <c r="H3030" s="16" t="str">
        <f ca="1">IF('Lay Out'!A3030&gt;3,CONCATENATE('Lay Out'!A3030,RANDBETWEEN(1,99999)),(""))</f>
        <v/>
      </c>
      <c r="I3030" s="16" t="str">
        <f>IF('Lay Out'!A3030&gt;1,'Lay Out'!B3030,"")</f>
        <v/>
      </c>
      <c r="J3030" s="16" t="str">
        <f t="shared" si="283"/>
        <v/>
      </c>
      <c r="K3030" s="16" t="str">
        <f t="shared" si="284"/>
        <v/>
      </c>
      <c r="L3030" s="16" t="str" cm="1">
        <f t="array" ref="L3030">IF(E3030="","",_xlfn.IFS(E3030=18,40,E3030=16,3,E3030=10,10))</f>
        <v/>
      </c>
      <c r="M3030" s="22" t="str">
        <f>IF(E3030=18,'Lay Out'!D3030,IF(E3030=10,'Lay Out'!D3030,IF(E3030=16,'Lay Out'!D3030,"")))</f>
        <v/>
      </c>
      <c r="N3030" s="16" t="str">
        <f>IF(K3030=1,'Lay Out'!G3030,"")</f>
        <v/>
      </c>
      <c r="O3030" s="23" t="str">
        <f>IF(K3030=1,'Lay Out'!$J$25,"")</f>
        <v/>
      </c>
      <c r="P3030">
        <f t="shared" si="285"/>
        <v>90646</v>
      </c>
      <c r="Q3030" s="16" t="str">
        <f>IF(K3030=1,'Lay Out'!F3030,"")</f>
        <v/>
      </c>
    </row>
    <row r="3031" spans="1:17" ht="14.4">
      <c r="A3031" t="str">
        <f>IF(C3031="no",_xlfn.XLOOKUP(D3031,'BASE BANCOS'!B:B,'BASE BANCOS'!C:C,"",0,1),IF(C3031&gt;2,_xlfn.XLOOKUP(D3031,'BASE BANCOS'!A:A,'BASE BANCOS'!C:C,"",0,1),""))</f>
        <v/>
      </c>
      <c r="B3031" s="16" t="str">
        <f>_xlfn.XLOOKUP(A3031,'BASE BANCOS'!C:C,'BASE BANCOS'!B:B,"",0,1)</f>
        <v/>
      </c>
      <c r="C3031" t="str">
        <f t="shared" si="287"/>
        <v/>
      </c>
      <c r="D3031" s="16">
        <f t="shared" si="286"/>
        <v>0</v>
      </c>
      <c r="E3031" t="str">
        <f t="shared" si="282"/>
        <v/>
      </c>
      <c r="F3031" s="21" t="str">
        <f>IF('Lay Out'!A3031&gt;1,'Lay Out'!C3031,"")</f>
        <v/>
      </c>
      <c r="G3031">
        <f>'Lay Out'!E3031</f>
        <v>0</v>
      </c>
      <c r="H3031" s="16" t="str">
        <f ca="1">IF('Lay Out'!A3031&gt;3,CONCATENATE('Lay Out'!A3031,RANDBETWEEN(1,99999)),(""))</f>
        <v/>
      </c>
      <c r="I3031" s="16" t="str">
        <f>IF('Lay Out'!A3031&gt;1,'Lay Out'!B3031,"")</f>
        <v/>
      </c>
      <c r="J3031" s="16" t="str">
        <f t="shared" si="283"/>
        <v/>
      </c>
      <c r="K3031" s="16" t="str">
        <f t="shared" si="284"/>
        <v/>
      </c>
      <c r="L3031" s="16" t="str" cm="1">
        <f t="array" ref="L3031">IF(E3031="","",_xlfn.IFS(E3031=18,40,E3031=16,3,E3031=10,10))</f>
        <v/>
      </c>
      <c r="M3031" s="22" t="str">
        <f>IF(E3031=18,'Lay Out'!D3031,IF(E3031=10,'Lay Out'!D3031,IF(E3031=16,'Lay Out'!D3031,"")))</f>
        <v/>
      </c>
      <c r="N3031" s="16" t="str">
        <f>IF(K3031=1,'Lay Out'!G3031,"")</f>
        <v/>
      </c>
      <c r="O3031" s="23" t="str">
        <f>IF(K3031=1,'Lay Out'!$J$25,"")</f>
        <v/>
      </c>
      <c r="P3031">
        <f t="shared" si="285"/>
        <v>90646</v>
      </c>
      <c r="Q3031" s="16" t="str">
        <f>IF(K3031=1,'Lay Out'!F3031,"")</f>
        <v/>
      </c>
    </row>
    <row r="3032" spans="1:17" ht="14.4">
      <c r="A3032" t="str">
        <f>IF(C3032="no",_xlfn.XLOOKUP(D3032,'BASE BANCOS'!B:B,'BASE BANCOS'!C:C,"",0,1),IF(C3032&gt;2,_xlfn.XLOOKUP(D3032,'BASE BANCOS'!A:A,'BASE BANCOS'!C:C,"",0,1),""))</f>
        <v/>
      </c>
      <c r="B3032" s="16" t="str">
        <f>_xlfn.XLOOKUP(A3032,'BASE BANCOS'!C:C,'BASE BANCOS'!B:B,"",0,1)</f>
        <v/>
      </c>
      <c r="C3032" t="str">
        <f t="shared" si="287"/>
        <v/>
      </c>
      <c r="D3032" s="16">
        <f t="shared" si="286"/>
        <v>0</v>
      </c>
      <c r="E3032" t="str">
        <f t="shared" si="282"/>
        <v/>
      </c>
      <c r="F3032" s="21" t="str">
        <f>IF('Lay Out'!A3032&gt;1,'Lay Out'!C3032,"")</f>
        <v/>
      </c>
      <c r="G3032">
        <f>'Lay Out'!E3032</f>
        <v>0</v>
      </c>
      <c r="H3032" s="16" t="str">
        <f ca="1">IF('Lay Out'!A3032&gt;3,CONCATENATE('Lay Out'!A3032,RANDBETWEEN(1,99999)),(""))</f>
        <v/>
      </c>
      <c r="I3032" s="16" t="str">
        <f>IF('Lay Out'!A3032&gt;1,'Lay Out'!B3032,"")</f>
        <v/>
      </c>
      <c r="J3032" s="16" t="str">
        <f t="shared" si="283"/>
        <v/>
      </c>
      <c r="K3032" s="16" t="str">
        <f t="shared" si="284"/>
        <v/>
      </c>
      <c r="L3032" s="16" t="str" cm="1">
        <f t="array" ref="L3032">IF(E3032="","",_xlfn.IFS(E3032=18,40,E3032=16,3,E3032=10,10))</f>
        <v/>
      </c>
      <c r="M3032" s="22" t="str">
        <f>IF(E3032=18,'Lay Out'!D3032,IF(E3032=10,'Lay Out'!D3032,IF(E3032=16,'Lay Out'!D3032,"")))</f>
        <v/>
      </c>
      <c r="N3032" s="16" t="str">
        <f>IF(K3032=1,'Lay Out'!G3032,"")</f>
        <v/>
      </c>
      <c r="O3032" s="23" t="str">
        <f>IF(K3032=1,'Lay Out'!$J$25,"")</f>
        <v/>
      </c>
      <c r="P3032">
        <f t="shared" si="285"/>
        <v>90646</v>
      </c>
      <c r="Q3032" s="16" t="str">
        <f>IF(K3032=1,'Lay Out'!F3032,"")</f>
        <v/>
      </c>
    </row>
    <row r="3033" spans="1:17" ht="14.4">
      <c r="A3033" t="str">
        <f>IF(C3033="no",_xlfn.XLOOKUP(D3033,'BASE BANCOS'!B:B,'BASE BANCOS'!C:C,"",0,1),IF(C3033&gt;2,_xlfn.XLOOKUP(D3033,'BASE BANCOS'!A:A,'BASE BANCOS'!C:C,"",0,1),""))</f>
        <v/>
      </c>
      <c r="B3033" s="16" t="str">
        <f>_xlfn.XLOOKUP(A3033,'BASE BANCOS'!C:C,'BASE BANCOS'!B:B,"",0,1)</f>
        <v/>
      </c>
      <c r="C3033" t="str">
        <f t="shared" si="287"/>
        <v/>
      </c>
      <c r="D3033" s="16">
        <f t="shared" si="286"/>
        <v>0</v>
      </c>
      <c r="E3033" t="str">
        <f t="shared" si="282"/>
        <v/>
      </c>
      <c r="F3033" s="21" t="str">
        <f>IF('Lay Out'!A3033&gt;1,'Lay Out'!C3033,"")</f>
        <v/>
      </c>
      <c r="G3033">
        <f>'Lay Out'!E3033</f>
        <v>0</v>
      </c>
      <c r="H3033" s="16" t="str">
        <f ca="1">IF('Lay Out'!A3033&gt;3,CONCATENATE('Lay Out'!A3033,RANDBETWEEN(1,99999)),(""))</f>
        <v/>
      </c>
      <c r="I3033" s="16" t="str">
        <f>IF('Lay Out'!A3033&gt;1,'Lay Out'!B3033,"")</f>
        <v/>
      </c>
      <c r="J3033" s="16" t="str">
        <f t="shared" si="283"/>
        <v/>
      </c>
      <c r="K3033" s="16" t="str">
        <f t="shared" si="284"/>
        <v/>
      </c>
      <c r="L3033" s="16" t="str" cm="1">
        <f t="array" ref="L3033">IF(E3033="","",_xlfn.IFS(E3033=18,40,E3033=16,3,E3033=10,10))</f>
        <v/>
      </c>
      <c r="M3033" s="22" t="str">
        <f>IF(E3033=18,'Lay Out'!D3033,IF(E3033=10,'Lay Out'!D3033,IF(E3033=16,'Lay Out'!D3033,"")))</f>
        <v/>
      </c>
      <c r="N3033" s="16" t="str">
        <f>IF(K3033=1,'Lay Out'!G3033,"")</f>
        <v/>
      </c>
      <c r="O3033" s="23" t="str">
        <f>IF(K3033=1,'Lay Out'!$J$25,"")</f>
        <v/>
      </c>
      <c r="P3033">
        <f t="shared" si="285"/>
        <v>90646</v>
      </c>
      <c r="Q3033" s="16" t="str">
        <f>IF(K3033=1,'Lay Out'!F3033,"")</f>
        <v/>
      </c>
    </row>
    <row r="3034" spans="1:17" ht="14.4">
      <c r="A3034" t="str">
        <f>IF(C3034="no",_xlfn.XLOOKUP(D3034,'BASE BANCOS'!B:B,'BASE BANCOS'!C:C,"",0,1),IF(C3034&gt;2,_xlfn.XLOOKUP(D3034,'BASE BANCOS'!A:A,'BASE BANCOS'!C:C,"",0,1),""))</f>
        <v/>
      </c>
      <c r="B3034" s="16" t="str">
        <f>_xlfn.XLOOKUP(A3034,'BASE BANCOS'!C:C,'BASE BANCOS'!B:B,"",0,1)</f>
        <v/>
      </c>
      <c r="C3034" t="str">
        <f t="shared" si="287"/>
        <v/>
      </c>
      <c r="D3034" s="16">
        <f t="shared" si="286"/>
        <v>0</v>
      </c>
      <c r="E3034" t="str">
        <f t="shared" si="282"/>
        <v/>
      </c>
      <c r="F3034" s="21" t="str">
        <f>IF('Lay Out'!A3034&gt;1,'Lay Out'!C3034,"")</f>
        <v/>
      </c>
      <c r="G3034">
        <f>'Lay Out'!E3034</f>
        <v>0</v>
      </c>
      <c r="H3034" s="16" t="str">
        <f ca="1">IF('Lay Out'!A3034&gt;3,CONCATENATE('Lay Out'!A3034,RANDBETWEEN(1,99999)),(""))</f>
        <v/>
      </c>
      <c r="I3034" s="16" t="str">
        <f>IF('Lay Out'!A3034&gt;1,'Lay Out'!B3034,"")</f>
        <v/>
      </c>
      <c r="J3034" s="16" t="str">
        <f t="shared" si="283"/>
        <v/>
      </c>
      <c r="K3034" s="16" t="str">
        <f t="shared" si="284"/>
        <v/>
      </c>
      <c r="L3034" s="16" t="str" cm="1">
        <f t="array" ref="L3034">IF(E3034="","",_xlfn.IFS(E3034=18,40,E3034=16,3,E3034=10,10))</f>
        <v/>
      </c>
      <c r="M3034" s="22" t="str">
        <f>IF(E3034=18,'Lay Out'!D3034,IF(E3034=10,'Lay Out'!D3034,IF(E3034=16,'Lay Out'!D3034,"")))</f>
        <v/>
      </c>
      <c r="N3034" s="16" t="str">
        <f>IF(K3034=1,'Lay Out'!G3034,"")</f>
        <v/>
      </c>
      <c r="O3034" s="23" t="str">
        <f>IF(K3034=1,'Lay Out'!$J$25,"")</f>
        <v/>
      </c>
      <c r="P3034">
        <f t="shared" si="285"/>
        <v>90646</v>
      </c>
      <c r="Q3034" s="16" t="str">
        <f>IF(K3034=1,'Lay Out'!F3034,"")</f>
        <v/>
      </c>
    </row>
    <row r="3035" spans="1:17" ht="14.4">
      <c r="A3035" t="str">
        <f>IF(C3035="no",_xlfn.XLOOKUP(D3035,'BASE BANCOS'!B:B,'BASE BANCOS'!C:C,"",0,1),IF(C3035&gt;2,_xlfn.XLOOKUP(D3035,'BASE BANCOS'!A:A,'BASE BANCOS'!C:C,"",0,1),""))</f>
        <v/>
      </c>
      <c r="B3035" s="16" t="str">
        <f>_xlfn.XLOOKUP(A3035,'BASE BANCOS'!C:C,'BASE BANCOS'!B:B,"",0,1)</f>
        <v/>
      </c>
      <c r="C3035" t="str">
        <f t="shared" si="287"/>
        <v/>
      </c>
      <c r="D3035" s="16">
        <f t="shared" si="286"/>
        <v>0</v>
      </c>
      <c r="E3035" t="str">
        <f t="shared" si="282"/>
        <v/>
      </c>
      <c r="F3035" s="21" t="str">
        <f>IF('Lay Out'!A3035&gt;1,'Lay Out'!C3035,"")</f>
        <v/>
      </c>
      <c r="G3035">
        <f>'Lay Out'!E3035</f>
        <v>0</v>
      </c>
      <c r="H3035" s="16" t="str">
        <f ca="1">IF('Lay Out'!A3035&gt;3,CONCATENATE('Lay Out'!A3035,RANDBETWEEN(1,99999)),(""))</f>
        <v/>
      </c>
      <c r="I3035" s="16" t="str">
        <f>IF('Lay Out'!A3035&gt;1,'Lay Out'!B3035,"")</f>
        <v/>
      </c>
      <c r="J3035" s="16" t="str">
        <f t="shared" si="283"/>
        <v/>
      </c>
      <c r="K3035" s="16" t="str">
        <f t="shared" si="284"/>
        <v/>
      </c>
      <c r="L3035" s="16" t="str" cm="1">
        <f t="array" ref="L3035">IF(E3035="","",_xlfn.IFS(E3035=18,40,E3035=16,3,E3035=10,10))</f>
        <v/>
      </c>
      <c r="M3035" s="22" t="str">
        <f>IF(E3035=18,'Lay Out'!D3035,IF(E3035=10,'Lay Out'!D3035,IF(E3035=16,'Lay Out'!D3035,"")))</f>
        <v/>
      </c>
      <c r="N3035" s="16" t="str">
        <f>IF(K3035=1,'Lay Out'!G3035,"")</f>
        <v/>
      </c>
      <c r="O3035" s="23" t="str">
        <f>IF(K3035=1,'Lay Out'!$J$25,"")</f>
        <v/>
      </c>
      <c r="P3035">
        <f t="shared" si="285"/>
        <v>90646</v>
      </c>
      <c r="Q3035" s="16" t="str">
        <f>IF(K3035=1,'Lay Out'!F3035,"")</f>
        <v/>
      </c>
    </row>
    <row r="3036" spans="1:17" ht="14.4">
      <c r="A3036" t="str">
        <f>IF(C3036="no",_xlfn.XLOOKUP(D3036,'BASE BANCOS'!B:B,'BASE BANCOS'!C:C,"",0,1),IF(C3036&gt;2,_xlfn.XLOOKUP(D3036,'BASE BANCOS'!A:A,'BASE BANCOS'!C:C,"",0,1),""))</f>
        <v/>
      </c>
      <c r="B3036" s="16" t="str">
        <f>_xlfn.XLOOKUP(A3036,'BASE BANCOS'!C:C,'BASE BANCOS'!B:B,"",0,1)</f>
        <v/>
      </c>
      <c r="C3036" t="str">
        <f t="shared" si="287"/>
        <v/>
      </c>
      <c r="D3036" s="16">
        <f t="shared" si="286"/>
        <v>0</v>
      </c>
      <c r="E3036" t="str">
        <f t="shared" si="282"/>
        <v/>
      </c>
      <c r="F3036" s="21" t="str">
        <f>IF('Lay Out'!A3036&gt;1,'Lay Out'!C3036,"")</f>
        <v/>
      </c>
      <c r="G3036">
        <f>'Lay Out'!E3036</f>
        <v>0</v>
      </c>
      <c r="H3036" s="16" t="str">
        <f ca="1">IF('Lay Out'!A3036&gt;3,CONCATENATE('Lay Out'!A3036,RANDBETWEEN(1,99999)),(""))</f>
        <v/>
      </c>
      <c r="I3036" s="16" t="str">
        <f>IF('Lay Out'!A3036&gt;1,'Lay Out'!B3036,"")</f>
        <v/>
      </c>
      <c r="J3036" s="16" t="str">
        <f t="shared" si="283"/>
        <v/>
      </c>
      <c r="K3036" s="16" t="str">
        <f t="shared" si="284"/>
        <v/>
      </c>
      <c r="L3036" s="16" t="str" cm="1">
        <f t="array" ref="L3036">IF(E3036="","",_xlfn.IFS(E3036=18,40,E3036=16,3,E3036=10,10))</f>
        <v/>
      </c>
      <c r="M3036" s="22" t="str">
        <f>IF(E3036=18,'Lay Out'!D3036,IF(E3036=10,'Lay Out'!D3036,IF(E3036=16,'Lay Out'!D3036,"")))</f>
        <v/>
      </c>
      <c r="N3036" s="16" t="str">
        <f>IF(K3036=1,'Lay Out'!G3036,"")</f>
        <v/>
      </c>
      <c r="O3036" s="23" t="str">
        <f>IF(K3036=1,'Lay Out'!$J$25,"")</f>
        <v/>
      </c>
      <c r="P3036">
        <f t="shared" si="285"/>
        <v>90646</v>
      </c>
      <c r="Q3036" s="16" t="str">
        <f>IF(K3036=1,'Lay Out'!F3036,"")</f>
        <v/>
      </c>
    </row>
    <row r="3037" spans="1:17" ht="14.4">
      <c r="A3037" t="str">
        <f>IF(C3037="no",_xlfn.XLOOKUP(D3037,'BASE BANCOS'!B:B,'BASE BANCOS'!C:C,"",0,1),IF(C3037&gt;2,_xlfn.XLOOKUP(D3037,'BASE BANCOS'!A:A,'BASE BANCOS'!C:C,"",0,1),""))</f>
        <v/>
      </c>
      <c r="B3037" s="16" t="str">
        <f>_xlfn.XLOOKUP(A3037,'BASE BANCOS'!C:C,'BASE BANCOS'!B:B,"",0,1)</f>
        <v/>
      </c>
      <c r="C3037" t="str">
        <f t="shared" si="287"/>
        <v/>
      </c>
      <c r="D3037" s="16">
        <f t="shared" si="286"/>
        <v>0</v>
      </c>
      <c r="E3037" t="str">
        <f t="shared" si="282"/>
        <v/>
      </c>
      <c r="F3037" s="21" t="str">
        <f>IF('Lay Out'!A3037&gt;1,'Lay Out'!C3037,"")</f>
        <v/>
      </c>
      <c r="G3037">
        <f>'Lay Out'!E3037</f>
        <v>0</v>
      </c>
      <c r="H3037" s="16" t="str">
        <f ca="1">IF('Lay Out'!A3037&gt;3,CONCATENATE('Lay Out'!A3037,RANDBETWEEN(1,99999)),(""))</f>
        <v/>
      </c>
      <c r="I3037" s="16" t="str">
        <f>IF('Lay Out'!A3037&gt;1,'Lay Out'!B3037,"")</f>
        <v/>
      </c>
      <c r="J3037" s="16" t="str">
        <f t="shared" si="283"/>
        <v/>
      </c>
      <c r="K3037" s="16" t="str">
        <f t="shared" si="284"/>
        <v/>
      </c>
      <c r="L3037" s="16" t="str" cm="1">
        <f t="array" ref="L3037">IF(E3037="","",_xlfn.IFS(E3037=18,40,E3037=16,3,E3037=10,10))</f>
        <v/>
      </c>
      <c r="M3037" s="22" t="str">
        <f>IF(E3037=18,'Lay Out'!D3037,IF(E3037=10,'Lay Out'!D3037,IF(E3037=16,'Lay Out'!D3037,"")))</f>
        <v/>
      </c>
      <c r="N3037" s="16" t="str">
        <f>IF(K3037=1,'Lay Out'!G3037,"")</f>
        <v/>
      </c>
      <c r="O3037" s="23" t="str">
        <f>IF(K3037=1,'Lay Out'!$J$25,"")</f>
        <v/>
      </c>
      <c r="P3037">
        <f t="shared" si="285"/>
        <v>90646</v>
      </c>
      <c r="Q3037" s="16" t="str">
        <f>IF(K3037=1,'Lay Out'!F3037,"")</f>
        <v/>
      </c>
    </row>
    <row r="3038" spans="1:17" ht="14.4">
      <c r="A3038" t="str">
        <f>IF(C3038="no",_xlfn.XLOOKUP(D3038,'BASE BANCOS'!B:B,'BASE BANCOS'!C:C,"",0,1),IF(C3038&gt;2,_xlfn.XLOOKUP(D3038,'BASE BANCOS'!A:A,'BASE BANCOS'!C:C,"",0,1),""))</f>
        <v/>
      </c>
      <c r="B3038" s="16" t="str">
        <f>_xlfn.XLOOKUP(A3038,'BASE BANCOS'!C:C,'BASE BANCOS'!B:B,"",0,1)</f>
        <v/>
      </c>
      <c r="C3038" t="str">
        <f t="shared" si="287"/>
        <v/>
      </c>
      <c r="D3038" s="16">
        <f t="shared" si="286"/>
        <v>0</v>
      </c>
      <c r="E3038" t="str">
        <f t="shared" si="282"/>
        <v/>
      </c>
      <c r="F3038" s="21" t="str">
        <f>IF('Lay Out'!A3038&gt;1,'Lay Out'!C3038,"")</f>
        <v/>
      </c>
      <c r="G3038">
        <f>'Lay Out'!E3038</f>
        <v>0</v>
      </c>
      <c r="H3038" s="16" t="str">
        <f ca="1">IF('Lay Out'!A3038&gt;3,CONCATENATE('Lay Out'!A3038,RANDBETWEEN(1,99999)),(""))</f>
        <v/>
      </c>
      <c r="I3038" s="16" t="str">
        <f>IF('Lay Out'!A3038&gt;1,'Lay Out'!B3038,"")</f>
        <v/>
      </c>
      <c r="J3038" s="16" t="str">
        <f t="shared" si="283"/>
        <v/>
      </c>
      <c r="K3038" s="16" t="str">
        <f t="shared" si="284"/>
        <v/>
      </c>
      <c r="L3038" s="16" t="str" cm="1">
        <f t="array" ref="L3038">IF(E3038="","",_xlfn.IFS(E3038=18,40,E3038=16,3,E3038=10,10))</f>
        <v/>
      </c>
      <c r="M3038" s="22" t="str">
        <f>IF(E3038=18,'Lay Out'!D3038,IF(E3038=10,'Lay Out'!D3038,IF(E3038=16,'Lay Out'!D3038,"")))</f>
        <v/>
      </c>
      <c r="N3038" s="16" t="str">
        <f>IF(K3038=1,'Lay Out'!G3038,"")</f>
        <v/>
      </c>
      <c r="O3038" s="23" t="str">
        <f>IF(K3038=1,'Lay Out'!$J$25,"")</f>
        <v/>
      </c>
      <c r="P3038">
        <f t="shared" si="285"/>
        <v>90646</v>
      </c>
      <c r="Q3038" s="16" t="str">
        <f>IF(K3038=1,'Lay Out'!F3038,"")</f>
        <v/>
      </c>
    </row>
    <row r="3039" spans="1:17" ht="14.4">
      <c r="A3039" t="str">
        <f>IF(C3039="no",_xlfn.XLOOKUP(D3039,'BASE BANCOS'!B:B,'BASE BANCOS'!C:C,"",0,1),IF(C3039&gt;2,_xlfn.XLOOKUP(D3039,'BASE BANCOS'!A:A,'BASE BANCOS'!C:C,"",0,1),""))</f>
        <v/>
      </c>
      <c r="B3039" s="16" t="str">
        <f>_xlfn.XLOOKUP(A3039,'BASE BANCOS'!C:C,'BASE BANCOS'!B:B,"",0,1)</f>
        <v/>
      </c>
      <c r="C3039" t="str">
        <f t="shared" si="287"/>
        <v/>
      </c>
      <c r="D3039" s="16">
        <f t="shared" si="286"/>
        <v>0</v>
      </c>
      <c r="E3039" t="str">
        <f t="shared" si="282"/>
        <v/>
      </c>
      <c r="F3039" s="21" t="str">
        <f>IF('Lay Out'!A3039&gt;1,'Lay Out'!C3039,"")</f>
        <v/>
      </c>
      <c r="G3039">
        <f>'Lay Out'!E3039</f>
        <v>0</v>
      </c>
      <c r="H3039" s="16" t="str">
        <f ca="1">IF('Lay Out'!A3039&gt;3,CONCATENATE('Lay Out'!A3039,RANDBETWEEN(1,99999)),(""))</f>
        <v/>
      </c>
      <c r="I3039" s="16" t="str">
        <f>IF('Lay Out'!A3039&gt;1,'Lay Out'!B3039,"")</f>
        <v/>
      </c>
      <c r="J3039" s="16" t="str">
        <f t="shared" si="283"/>
        <v/>
      </c>
      <c r="K3039" s="16" t="str">
        <f t="shared" si="284"/>
        <v/>
      </c>
      <c r="L3039" s="16" t="str" cm="1">
        <f t="array" ref="L3039">IF(E3039="","",_xlfn.IFS(E3039=18,40,E3039=16,3,E3039=10,10))</f>
        <v/>
      </c>
      <c r="M3039" s="22" t="str">
        <f>IF(E3039=18,'Lay Out'!D3039,IF(E3039=10,'Lay Out'!D3039,IF(E3039=16,'Lay Out'!D3039,"")))</f>
        <v/>
      </c>
      <c r="N3039" s="16" t="str">
        <f>IF(K3039=1,'Lay Out'!G3039,"")</f>
        <v/>
      </c>
      <c r="O3039" s="23" t="str">
        <f>IF(K3039=1,'Lay Out'!$J$25,"")</f>
        <v/>
      </c>
      <c r="P3039">
        <f t="shared" si="285"/>
        <v>90646</v>
      </c>
      <c r="Q3039" s="16" t="str">
        <f>IF(K3039=1,'Lay Out'!F3039,"")</f>
        <v/>
      </c>
    </row>
    <row r="3040" spans="1:17" ht="14.4">
      <c r="A3040" t="str">
        <f>IF(C3040="no",_xlfn.XLOOKUP(D3040,'BASE BANCOS'!B:B,'BASE BANCOS'!C:C,"",0,1),IF(C3040&gt;2,_xlfn.XLOOKUP(D3040,'BASE BANCOS'!A:A,'BASE BANCOS'!C:C,"",0,1),""))</f>
        <v/>
      </c>
      <c r="B3040" s="16" t="str">
        <f>_xlfn.XLOOKUP(A3040,'BASE BANCOS'!C:C,'BASE BANCOS'!B:B,"",0,1)</f>
        <v/>
      </c>
      <c r="C3040" t="str">
        <f t="shared" si="287"/>
        <v/>
      </c>
      <c r="D3040" s="16">
        <f t="shared" si="286"/>
        <v>0</v>
      </c>
      <c r="E3040" t="str">
        <f t="shared" si="282"/>
        <v/>
      </c>
      <c r="F3040" s="21" t="str">
        <f>IF('Lay Out'!A3040&gt;1,'Lay Out'!C3040,"")</f>
        <v/>
      </c>
      <c r="G3040">
        <f>'Lay Out'!E3040</f>
        <v>0</v>
      </c>
      <c r="H3040" s="16" t="str">
        <f ca="1">IF('Lay Out'!A3040&gt;3,CONCATENATE('Lay Out'!A3040,RANDBETWEEN(1,99999)),(""))</f>
        <v/>
      </c>
      <c r="I3040" s="16" t="str">
        <f>IF('Lay Out'!A3040&gt;1,'Lay Out'!B3040,"")</f>
        <v/>
      </c>
      <c r="J3040" s="16" t="str">
        <f t="shared" si="283"/>
        <v/>
      </c>
      <c r="K3040" s="16" t="str">
        <f t="shared" si="284"/>
        <v/>
      </c>
      <c r="L3040" s="16" t="str" cm="1">
        <f t="array" ref="L3040">IF(E3040="","",_xlfn.IFS(E3040=18,40,E3040=16,3,E3040=10,10))</f>
        <v/>
      </c>
      <c r="M3040" s="22" t="str">
        <f>IF(E3040=18,'Lay Out'!D3040,IF(E3040=10,'Lay Out'!D3040,IF(E3040=16,'Lay Out'!D3040,"")))</f>
        <v/>
      </c>
      <c r="N3040" s="16" t="str">
        <f>IF(K3040=1,'Lay Out'!G3040,"")</f>
        <v/>
      </c>
      <c r="O3040" s="23" t="str">
        <f>IF(K3040=1,'Lay Out'!$J$25,"")</f>
        <v/>
      </c>
      <c r="P3040">
        <f t="shared" si="285"/>
        <v>90646</v>
      </c>
      <c r="Q3040" s="16" t="str">
        <f>IF(K3040=1,'Lay Out'!F3040,"")</f>
        <v/>
      </c>
    </row>
    <row r="3041" spans="1:17" ht="14.4">
      <c r="A3041" t="str">
        <f>IF(C3041="no",_xlfn.XLOOKUP(D3041,'BASE BANCOS'!B:B,'BASE BANCOS'!C:C,"",0,1),IF(C3041&gt;2,_xlfn.XLOOKUP(D3041,'BASE BANCOS'!A:A,'BASE BANCOS'!C:C,"",0,1),""))</f>
        <v/>
      </c>
      <c r="B3041" s="16" t="str">
        <f>_xlfn.XLOOKUP(A3041,'BASE BANCOS'!C:C,'BASE BANCOS'!B:B,"",0,1)</f>
        <v/>
      </c>
      <c r="C3041" t="str">
        <f t="shared" si="287"/>
        <v/>
      </c>
      <c r="D3041" s="16">
        <f t="shared" si="286"/>
        <v>0</v>
      </c>
      <c r="E3041" t="str">
        <f t="shared" si="282"/>
        <v/>
      </c>
      <c r="F3041" s="21" t="str">
        <f>IF('Lay Out'!A3041&gt;1,'Lay Out'!C3041,"")</f>
        <v/>
      </c>
      <c r="G3041">
        <f>'Lay Out'!E3041</f>
        <v>0</v>
      </c>
      <c r="H3041" s="16" t="str">
        <f ca="1">IF('Lay Out'!A3041&gt;3,CONCATENATE('Lay Out'!A3041,RANDBETWEEN(1,99999)),(""))</f>
        <v/>
      </c>
      <c r="I3041" s="16" t="str">
        <f>IF('Lay Out'!A3041&gt;1,'Lay Out'!B3041,"")</f>
        <v/>
      </c>
      <c r="J3041" s="16" t="str">
        <f t="shared" si="283"/>
        <v/>
      </c>
      <c r="K3041" s="16" t="str">
        <f t="shared" si="284"/>
        <v/>
      </c>
      <c r="L3041" s="16" t="str" cm="1">
        <f t="array" ref="L3041">IF(E3041="","",_xlfn.IFS(E3041=18,40,E3041=16,3,E3041=10,10))</f>
        <v/>
      </c>
      <c r="M3041" s="22" t="str">
        <f>IF(E3041=18,'Lay Out'!D3041,IF(E3041=10,'Lay Out'!D3041,IF(E3041=16,'Lay Out'!D3041,"")))</f>
        <v/>
      </c>
      <c r="N3041" s="16" t="str">
        <f>IF(K3041=1,'Lay Out'!G3041,"")</f>
        <v/>
      </c>
      <c r="O3041" s="23" t="str">
        <f>IF(K3041=1,'Lay Out'!$J$25,"")</f>
        <v/>
      </c>
      <c r="P3041">
        <f t="shared" si="285"/>
        <v>90646</v>
      </c>
      <c r="Q3041" s="16" t="str">
        <f>IF(K3041=1,'Lay Out'!F3041,"")</f>
        <v/>
      </c>
    </row>
    <row r="3042" spans="1:17" ht="14.4">
      <c r="A3042" t="str">
        <f>IF(C3042="no",_xlfn.XLOOKUP(D3042,'BASE BANCOS'!B:B,'BASE BANCOS'!C:C,"",0,1),IF(C3042&gt;2,_xlfn.XLOOKUP(D3042,'BASE BANCOS'!A:A,'BASE BANCOS'!C:C,"",0,1),""))</f>
        <v/>
      </c>
      <c r="B3042" s="16" t="str">
        <f>_xlfn.XLOOKUP(A3042,'BASE BANCOS'!C:C,'BASE BANCOS'!B:B,"",0,1)</f>
        <v/>
      </c>
      <c r="C3042" t="str">
        <f t="shared" si="287"/>
        <v/>
      </c>
      <c r="D3042" s="16">
        <f t="shared" si="286"/>
        <v>0</v>
      </c>
      <c r="E3042" t="str">
        <f t="shared" si="282"/>
        <v/>
      </c>
      <c r="F3042" s="21" t="str">
        <f>IF('Lay Out'!A3042&gt;1,'Lay Out'!C3042,"")</f>
        <v/>
      </c>
      <c r="G3042">
        <f>'Lay Out'!E3042</f>
        <v>0</v>
      </c>
      <c r="H3042" s="16" t="str">
        <f ca="1">IF('Lay Out'!A3042&gt;3,CONCATENATE('Lay Out'!A3042,RANDBETWEEN(1,99999)),(""))</f>
        <v/>
      </c>
      <c r="I3042" s="16" t="str">
        <f>IF('Lay Out'!A3042&gt;1,'Lay Out'!B3042,"")</f>
        <v/>
      </c>
      <c r="J3042" s="16" t="str">
        <f t="shared" si="283"/>
        <v/>
      </c>
      <c r="K3042" s="16" t="str">
        <f t="shared" si="284"/>
        <v/>
      </c>
      <c r="L3042" s="16" t="str" cm="1">
        <f t="array" ref="L3042">IF(E3042="","",_xlfn.IFS(E3042=18,40,E3042=16,3,E3042=10,10))</f>
        <v/>
      </c>
      <c r="M3042" s="22" t="str">
        <f>IF(E3042=18,'Lay Out'!D3042,IF(E3042=10,'Lay Out'!D3042,IF(E3042=16,'Lay Out'!D3042,"")))</f>
        <v/>
      </c>
      <c r="N3042" s="16" t="str">
        <f>IF(K3042=1,'Lay Out'!G3042,"")</f>
        <v/>
      </c>
      <c r="O3042" s="23" t="str">
        <f>IF(K3042=1,'Lay Out'!$J$25,"")</f>
        <v/>
      </c>
      <c r="P3042">
        <f t="shared" si="285"/>
        <v>90646</v>
      </c>
      <c r="Q3042" s="16" t="str">
        <f>IF(K3042=1,'Lay Out'!F3042,"")</f>
        <v/>
      </c>
    </row>
    <row r="3043" spans="1:17" ht="14.4">
      <c r="A3043" t="str">
        <f>IF(C3043="no",_xlfn.XLOOKUP(D3043,'BASE BANCOS'!B:B,'BASE BANCOS'!C:C,"",0,1),IF(C3043&gt;2,_xlfn.XLOOKUP(D3043,'BASE BANCOS'!A:A,'BASE BANCOS'!C:C,"",0,1),""))</f>
        <v/>
      </c>
      <c r="B3043" s="16" t="str">
        <f>_xlfn.XLOOKUP(A3043,'BASE BANCOS'!C:C,'BASE BANCOS'!B:B,"",0,1)</f>
        <v/>
      </c>
      <c r="C3043" t="str">
        <f t="shared" si="287"/>
        <v/>
      </c>
      <c r="D3043" s="16">
        <f t="shared" si="286"/>
        <v>0</v>
      </c>
      <c r="E3043" t="str">
        <f t="shared" si="282"/>
        <v/>
      </c>
      <c r="F3043" s="21" t="str">
        <f>IF('Lay Out'!A3043&gt;1,'Lay Out'!C3043,"")</f>
        <v/>
      </c>
      <c r="G3043">
        <f>'Lay Out'!E3043</f>
        <v>0</v>
      </c>
      <c r="H3043" s="16" t="str">
        <f ca="1">IF('Lay Out'!A3043&gt;3,CONCATENATE('Lay Out'!A3043,RANDBETWEEN(1,99999)),(""))</f>
        <v/>
      </c>
      <c r="I3043" s="16" t="str">
        <f>IF('Lay Out'!A3043&gt;1,'Lay Out'!B3043,"")</f>
        <v/>
      </c>
      <c r="J3043" s="16" t="str">
        <f t="shared" si="283"/>
        <v/>
      </c>
      <c r="K3043" s="16" t="str">
        <f t="shared" si="284"/>
        <v/>
      </c>
      <c r="L3043" s="16" t="str" cm="1">
        <f t="array" ref="L3043">IF(E3043="","",_xlfn.IFS(E3043=18,40,E3043=16,3,E3043=10,10))</f>
        <v/>
      </c>
      <c r="M3043" s="22" t="str">
        <f>IF(E3043=18,'Lay Out'!D3043,IF(E3043=10,'Lay Out'!D3043,IF(E3043=16,'Lay Out'!D3043,"")))</f>
        <v/>
      </c>
      <c r="N3043" s="16" t="str">
        <f>IF(K3043=1,'Lay Out'!G3043,"")</f>
        <v/>
      </c>
      <c r="O3043" s="23" t="str">
        <f>IF(K3043=1,'Lay Out'!$J$25,"")</f>
        <v/>
      </c>
      <c r="P3043">
        <f t="shared" si="285"/>
        <v>90646</v>
      </c>
      <c r="Q3043" s="16" t="str">
        <f>IF(K3043=1,'Lay Out'!F3043,"")</f>
        <v/>
      </c>
    </row>
    <row r="3044" spans="1:17" ht="14.4">
      <c r="A3044" t="str">
        <f>IF(C3044="no",_xlfn.XLOOKUP(D3044,'BASE BANCOS'!B:B,'BASE BANCOS'!C:C,"",0,1),IF(C3044&gt;2,_xlfn.XLOOKUP(D3044,'BASE BANCOS'!A:A,'BASE BANCOS'!C:C,"",0,1),""))</f>
        <v/>
      </c>
      <c r="B3044" s="16" t="str">
        <f>_xlfn.XLOOKUP(A3044,'BASE BANCOS'!C:C,'BASE BANCOS'!B:B,"",0,1)</f>
        <v/>
      </c>
      <c r="C3044" t="str">
        <f t="shared" si="287"/>
        <v/>
      </c>
      <c r="D3044" s="16">
        <f t="shared" si="286"/>
        <v>0</v>
      </c>
      <c r="E3044" t="str">
        <f t="shared" si="282"/>
        <v/>
      </c>
      <c r="F3044" s="21" t="str">
        <f>IF('Lay Out'!A3044&gt;1,'Lay Out'!C3044,"")</f>
        <v/>
      </c>
      <c r="G3044">
        <f>'Lay Out'!E3044</f>
        <v>0</v>
      </c>
      <c r="H3044" s="16" t="str">
        <f ca="1">IF('Lay Out'!A3044&gt;3,CONCATENATE('Lay Out'!A3044,RANDBETWEEN(1,99999)),(""))</f>
        <v/>
      </c>
      <c r="I3044" s="16" t="str">
        <f>IF('Lay Out'!A3044&gt;1,'Lay Out'!B3044,"")</f>
        <v/>
      </c>
      <c r="J3044" s="16" t="str">
        <f t="shared" si="283"/>
        <v/>
      </c>
      <c r="K3044" s="16" t="str">
        <f t="shared" si="284"/>
        <v/>
      </c>
      <c r="L3044" s="16" t="str" cm="1">
        <f t="array" ref="L3044">IF(E3044="","",_xlfn.IFS(E3044=18,40,E3044=16,3,E3044=10,10))</f>
        <v/>
      </c>
      <c r="M3044" s="22" t="str">
        <f>IF(E3044=18,'Lay Out'!D3044,IF(E3044=10,'Lay Out'!D3044,IF(E3044=16,'Lay Out'!D3044,"")))</f>
        <v/>
      </c>
      <c r="N3044" s="16" t="str">
        <f>IF(K3044=1,'Lay Out'!G3044,"")</f>
        <v/>
      </c>
      <c r="O3044" s="23" t="str">
        <f>IF(K3044=1,'Lay Out'!$J$25,"")</f>
        <v/>
      </c>
      <c r="P3044">
        <f t="shared" si="285"/>
        <v>90646</v>
      </c>
      <c r="Q3044" s="16" t="str">
        <f>IF(K3044=1,'Lay Out'!F3044,"")</f>
        <v/>
      </c>
    </row>
    <row r="3045" spans="1:17" ht="14.4">
      <c r="A3045" t="str">
        <f>IF(C3045="no",_xlfn.XLOOKUP(D3045,'BASE BANCOS'!B:B,'BASE BANCOS'!C:C,"",0,1),IF(C3045&gt;2,_xlfn.XLOOKUP(D3045,'BASE BANCOS'!A:A,'BASE BANCOS'!C:C,"",0,1),""))</f>
        <v/>
      </c>
      <c r="B3045" s="16" t="str">
        <f>_xlfn.XLOOKUP(A3045,'BASE BANCOS'!C:C,'BASE BANCOS'!B:B,"",0,1)</f>
        <v/>
      </c>
      <c r="C3045" t="str">
        <f t="shared" si="287"/>
        <v/>
      </c>
      <c r="D3045" s="16">
        <f t="shared" si="286"/>
        <v>0</v>
      </c>
      <c r="E3045" t="str">
        <f t="shared" si="282"/>
        <v/>
      </c>
      <c r="F3045" s="21" t="str">
        <f>IF('Lay Out'!A3045&gt;1,'Lay Out'!C3045,"")</f>
        <v/>
      </c>
      <c r="G3045">
        <f>'Lay Out'!E3045</f>
        <v>0</v>
      </c>
      <c r="H3045" s="16" t="str">
        <f ca="1">IF('Lay Out'!A3045&gt;3,CONCATENATE('Lay Out'!A3045,RANDBETWEEN(1,99999)),(""))</f>
        <v/>
      </c>
      <c r="I3045" s="16" t="str">
        <f>IF('Lay Out'!A3045&gt;1,'Lay Out'!B3045,"")</f>
        <v/>
      </c>
      <c r="J3045" s="16" t="str">
        <f t="shared" si="283"/>
        <v/>
      </c>
      <c r="K3045" s="16" t="str">
        <f t="shared" si="284"/>
        <v/>
      </c>
      <c r="L3045" s="16" t="str" cm="1">
        <f t="array" ref="L3045">IF(E3045="","",_xlfn.IFS(E3045=18,40,E3045=16,3,E3045=10,10))</f>
        <v/>
      </c>
      <c r="M3045" s="22" t="str">
        <f>IF(E3045=18,'Lay Out'!D3045,IF(E3045=10,'Lay Out'!D3045,IF(E3045=16,'Lay Out'!D3045,"")))</f>
        <v/>
      </c>
      <c r="N3045" s="16" t="str">
        <f>IF(K3045=1,'Lay Out'!G3045,"")</f>
        <v/>
      </c>
      <c r="O3045" s="23" t="str">
        <f>IF(K3045=1,'Lay Out'!$J$25,"")</f>
        <v/>
      </c>
      <c r="P3045">
        <f t="shared" si="285"/>
        <v>90646</v>
      </c>
      <c r="Q3045" s="16" t="str">
        <f>IF(K3045=1,'Lay Out'!F3045,"")</f>
        <v/>
      </c>
    </row>
    <row r="3046" spans="1:17" ht="14.4">
      <c r="A3046" t="str">
        <f>IF(C3046="no",_xlfn.XLOOKUP(D3046,'BASE BANCOS'!B:B,'BASE BANCOS'!C:C,"",0,1),IF(C3046&gt;2,_xlfn.XLOOKUP(D3046,'BASE BANCOS'!A:A,'BASE BANCOS'!C:C,"",0,1),""))</f>
        <v/>
      </c>
      <c r="B3046" s="16" t="str">
        <f>_xlfn.XLOOKUP(A3046,'BASE BANCOS'!C:C,'BASE BANCOS'!B:B,"",0,1)</f>
        <v/>
      </c>
      <c r="C3046" t="str">
        <f t="shared" si="287"/>
        <v/>
      </c>
      <c r="D3046" s="16">
        <f t="shared" si="286"/>
        <v>0</v>
      </c>
      <c r="E3046" t="str">
        <f t="shared" si="282"/>
        <v/>
      </c>
      <c r="F3046" s="21" t="str">
        <f>IF('Lay Out'!A3046&gt;1,'Lay Out'!C3046,"")</f>
        <v/>
      </c>
      <c r="G3046">
        <f>'Lay Out'!E3046</f>
        <v>0</v>
      </c>
      <c r="H3046" s="16" t="str">
        <f ca="1">IF('Lay Out'!A3046&gt;3,CONCATENATE('Lay Out'!A3046,RANDBETWEEN(1,99999)),(""))</f>
        <v/>
      </c>
      <c r="I3046" s="16" t="str">
        <f>IF('Lay Out'!A3046&gt;1,'Lay Out'!B3046,"")</f>
        <v/>
      </c>
      <c r="J3046" s="16" t="str">
        <f t="shared" si="283"/>
        <v/>
      </c>
      <c r="K3046" s="16" t="str">
        <f t="shared" si="284"/>
        <v/>
      </c>
      <c r="L3046" s="16" t="str" cm="1">
        <f t="array" ref="L3046">IF(E3046="","",_xlfn.IFS(E3046=18,40,E3046=16,3,E3046=10,10))</f>
        <v/>
      </c>
      <c r="M3046" s="22" t="str">
        <f>IF(E3046=18,'Lay Out'!D3046,IF(E3046=10,'Lay Out'!D3046,IF(E3046=16,'Lay Out'!D3046,"")))</f>
        <v/>
      </c>
      <c r="N3046" s="16" t="str">
        <f>IF(K3046=1,'Lay Out'!G3046,"")</f>
        <v/>
      </c>
      <c r="O3046" s="23" t="str">
        <f>IF(K3046=1,'Lay Out'!$J$25,"")</f>
        <v/>
      </c>
      <c r="P3046">
        <f t="shared" si="285"/>
        <v>90646</v>
      </c>
      <c r="Q3046" s="16" t="str">
        <f>IF(K3046=1,'Lay Out'!F3046,"")</f>
        <v/>
      </c>
    </row>
    <row r="3047" spans="1:17" ht="14.4">
      <c r="A3047" t="str">
        <f>IF(C3047="no",_xlfn.XLOOKUP(D3047,'BASE BANCOS'!B:B,'BASE BANCOS'!C:C,"",0,1),IF(C3047&gt;2,_xlfn.XLOOKUP(D3047,'BASE BANCOS'!A:A,'BASE BANCOS'!C:C,"",0,1),""))</f>
        <v/>
      </c>
      <c r="B3047" s="16" t="str">
        <f>_xlfn.XLOOKUP(A3047,'BASE BANCOS'!C:C,'BASE BANCOS'!B:B,"",0,1)</f>
        <v/>
      </c>
      <c r="C3047" t="str">
        <f t="shared" si="287"/>
        <v/>
      </c>
      <c r="D3047" s="16">
        <f t="shared" si="286"/>
        <v>0</v>
      </c>
      <c r="E3047" t="str">
        <f t="shared" si="282"/>
        <v/>
      </c>
      <c r="F3047" s="21" t="str">
        <f>IF('Lay Out'!A3047&gt;1,'Lay Out'!C3047,"")</f>
        <v/>
      </c>
      <c r="G3047">
        <f>'Lay Out'!E3047</f>
        <v>0</v>
      </c>
      <c r="H3047" s="16" t="str">
        <f ca="1">IF('Lay Out'!A3047&gt;3,CONCATENATE('Lay Out'!A3047,RANDBETWEEN(1,99999)),(""))</f>
        <v/>
      </c>
      <c r="I3047" s="16" t="str">
        <f>IF('Lay Out'!A3047&gt;1,'Lay Out'!B3047,"")</f>
        <v/>
      </c>
      <c r="J3047" s="16" t="str">
        <f t="shared" si="283"/>
        <v/>
      </c>
      <c r="K3047" s="16" t="str">
        <f t="shared" si="284"/>
        <v/>
      </c>
      <c r="L3047" s="16" t="str" cm="1">
        <f t="array" ref="L3047">IF(E3047="","",_xlfn.IFS(E3047=18,40,E3047=16,3,E3047=10,10))</f>
        <v/>
      </c>
      <c r="M3047" s="22" t="str">
        <f>IF(E3047=18,'Lay Out'!D3047,IF(E3047=10,'Lay Out'!D3047,IF(E3047=16,'Lay Out'!D3047,"")))</f>
        <v/>
      </c>
      <c r="N3047" s="16" t="str">
        <f>IF(K3047=1,'Lay Out'!G3047,"")</f>
        <v/>
      </c>
      <c r="O3047" s="23" t="str">
        <f>IF(K3047=1,'Lay Out'!$J$25,"")</f>
        <v/>
      </c>
      <c r="P3047">
        <f t="shared" si="285"/>
        <v>90646</v>
      </c>
      <c r="Q3047" s="16" t="str">
        <f>IF(K3047=1,'Lay Out'!F3047,"")</f>
        <v/>
      </c>
    </row>
    <row r="3048" spans="1:17" ht="14.4">
      <c r="A3048" t="str">
        <f>IF(C3048="no",_xlfn.XLOOKUP(D3048,'BASE BANCOS'!B:B,'BASE BANCOS'!C:C,"",0,1),IF(C3048&gt;2,_xlfn.XLOOKUP(D3048,'BASE BANCOS'!A:A,'BASE BANCOS'!C:C,"",0,1),""))</f>
        <v/>
      </c>
      <c r="B3048" s="16" t="str">
        <f>_xlfn.XLOOKUP(A3048,'BASE BANCOS'!C:C,'BASE BANCOS'!B:B,"",0,1)</f>
        <v/>
      </c>
      <c r="C3048" t="str">
        <f t="shared" si="287"/>
        <v/>
      </c>
      <c r="D3048" s="16">
        <f t="shared" si="286"/>
        <v>0</v>
      </c>
      <c r="E3048" t="str">
        <f t="shared" si="282"/>
        <v/>
      </c>
      <c r="F3048" s="21" t="str">
        <f>IF('Lay Out'!A3048&gt;1,'Lay Out'!C3048,"")</f>
        <v/>
      </c>
      <c r="G3048">
        <f>'Lay Out'!E3048</f>
        <v>0</v>
      </c>
      <c r="H3048" s="16" t="str">
        <f ca="1">IF('Lay Out'!A3048&gt;3,CONCATENATE('Lay Out'!A3048,RANDBETWEEN(1,99999)),(""))</f>
        <v/>
      </c>
      <c r="I3048" s="16" t="str">
        <f>IF('Lay Out'!A3048&gt;1,'Lay Out'!B3048,"")</f>
        <v/>
      </c>
      <c r="J3048" s="16" t="str">
        <f t="shared" si="283"/>
        <v/>
      </c>
      <c r="K3048" s="16" t="str">
        <f t="shared" si="284"/>
        <v/>
      </c>
      <c r="L3048" s="16" t="str" cm="1">
        <f t="array" ref="L3048">IF(E3048="","",_xlfn.IFS(E3048=18,40,E3048=16,3,E3048=10,10))</f>
        <v/>
      </c>
      <c r="M3048" s="22" t="str">
        <f>IF(E3048=18,'Lay Out'!D3048,IF(E3048=10,'Lay Out'!D3048,IF(E3048=16,'Lay Out'!D3048,"")))</f>
        <v/>
      </c>
      <c r="N3048" s="16" t="str">
        <f>IF(K3048=1,'Lay Out'!G3048,"")</f>
        <v/>
      </c>
      <c r="O3048" s="23" t="str">
        <f>IF(K3048=1,'Lay Out'!$J$25,"")</f>
        <v/>
      </c>
      <c r="P3048">
        <f t="shared" si="285"/>
        <v>90646</v>
      </c>
      <c r="Q3048" s="16" t="str">
        <f>IF(K3048=1,'Lay Out'!F3048,"")</f>
        <v/>
      </c>
    </row>
    <row r="3049" spans="1:17" ht="14.4">
      <c r="A3049" t="str">
        <f>IF(C3049="no",_xlfn.XLOOKUP(D3049,'BASE BANCOS'!B:B,'BASE BANCOS'!C:C,"",0,1),IF(C3049&gt;2,_xlfn.XLOOKUP(D3049,'BASE BANCOS'!A:A,'BASE BANCOS'!C:C,"",0,1),""))</f>
        <v/>
      </c>
      <c r="B3049" s="16" t="str">
        <f>_xlfn.XLOOKUP(A3049,'BASE BANCOS'!C:C,'BASE BANCOS'!B:B,"",0,1)</f>
        <v/>
      </c>
      <c r="C3049" t="str">
        <f t="shared" si="287"/>
        <v/>
      </c>
      <c r="D3049" s="16">
        <f t="shared" si="286"/>
        <v>0</v>
      </c>
      <c r="E3049" t="str">
        <f t="shared" si="282"/>
        <v/>
      </c>
      <c r="F3049" s="21" t="str">
        <f>IF('Lay Out'!A3049&gt;1,'Lay Out'!C3049,"")</f>
        <v/>
      </c>
      <c r="G3049">
        <f>'Lay Out'!E3049</f>
        <v>0</v>
      </c>
      <c r="H3049" s="16" t="str">
        <f ca="1">IF('Lay Out'!A3049&gt;3,CONCATENATE('Lay Out'!A3049,RANDBETWEEN(1,99999)),(""))</f>
        <v/>
      </c>
      <c r="I3049" s="16" t="str">
        <f>IF('Lay Out'!A3049&gt;1,'Lay Out'!B3049,"")</f>
        <v/>
      </c>
      <c r="J3049" s="16" t="str">
        <f t="shared" si="283"/>
        <v/>
      </c>
      <c r="K3049" s="16" t="str">
        <f t="shared" si="284"/>
        <v/>
      </c>
      <c r="L3049" s="16" t="str" cm="1">
        <f t="array" ref="L3049">IF(E3049="","",_xlfn.IFS(E3049=18,40,E3049=16,3,E3049=10,10))</f>
        <v/>
      </c>
      <c r="M3049" s="22" t="str">
        <f>IF(E3049=18,'Lay Out'!D3049,IF(E3049=10,'Lay Out'!D3049,IF(E3049=16,'Lay Out'!D3049,"")))</f>
        <v/>
      </c>
      <c r="N3049" s="16" t="str">
        <f>IF(K3049=1,'Lay Out'!G3049,"")</f>
        <v/>
      </c>
      <c r="O3049" s="23" t="str">
        <f>IF(K3049=1,'Lay Out'!$J$25,"")</f>
        <v/>
      </c>
      <c r="P3049">
        <f t="shared" si="285"/>
        <v>90646</v>
      </c>
      <c r="Q3049" s="16" t="str">
        <f>IF(K3049=1,'Lay Out'!F3049,"")</f>
        <v/>
      </c>
    </row>
    <row r="3050" spans="1:17" ht="14.4">
      <c r="A3050" t="str">
        <f>IF(C3050="no",_xlfn.XLOOKUP(D3050,'BASE BANCOS'!B:B,'BASE BANCOS'!C:C,"",0,1),IF(C3050&gt;2,_xlfn.XLOOKUP(D3050,'BASE BANCOS'!A:A,'BASE BANCOS'!C:C,"",0,1),""))</f>
        <v/>
      </c>
      <c r="B3050" s="16" t="str">
        <f>_xlfn.XLOOKUP(A3050,'BASE BANCOS'!C:C,'BASE BANCOS'!B:B,"",0,1)</f>
        <v/>
      </c>
      <c r="C3050" t="str">
        <f t="shared" si="287"/>
        <v/>
      </c>
      <c r="D3050" s="16">
        <f t="shared" si="286"/>
        <v>0</v>
      </c>
      <c r="E3050" t="str">
        <f t="shared" si="282"/>
        <v/>
      </c>
      <c r="F3050" s="21" t="str">
        <f>IF('Lay Out'!A3050&gt;1,'Lay Out'!C3050,"")</f>
        <v/>
      </c>
      <c r="G3050">
        <f>'Lay Out'!E3050</f>
        <v>0</v>
      </c>
      <c r="H3050" s="16" t="str">
        <f ca="1">IF('Lay Out'!A3050&gt;3,CONCATENATE('Lay Out'!A3050,RANDBETWEEN(1,99999)),(""))</f>
        <v/>
      </c>
      <c r="I3050" s="16" t="str">
        <f>IF('Lay Out'!A3050&gt;1,'Lay Out'!B3050,"")</f>
        <v/>
      </c>
      <c r="J3050" s="16" t="str">
        <f t="shared" si="283"/>
        <v/>
      </c>
      <c r="K3050" s="16" t="str">
        <f t="shared" si="284"/>
        <v/>
      </c>
      <c r="L3050" s="16" t="str" cm="1">
        <f t="array" ref="L3050">IF(E3050="","",_xlfn.IFS(E3050=18,40,E3050=16,3,E3050=10,10))</f>
        <v/>
      </c>
      <c r="M3050" s="22" t="str">
        <f>IF(E3050=18,'Lay Out'!D3050,IF(E3050=10,'Lay Out'!D3050,IF(E3050=16,'Lay Out'!D3050,"")))</f>
        <v/>
      </c>
      <c r="N3050" s="16" t="str">
        <f>IF(K3050=1,'Lay Out'!G3050,"")</f>
        <v/>
      </c>
      <c r="O3050" s="23" t="str">
        <f>IF(K3050=1,'Lay Out'!$J$25,"")</f>
        <v/>
      </c>
      <c r="P3050">
        <f t="shared" si="285"/>
        <v>90646</v>
      </c>
      <c r="Q3050" s="16" t="str">
        <f>IF(K3050=1,'Lay Out'!F3050,"")</f>
        <v/>
      </c>
    </row>
    <row r="3051" spans="1:17" ht="14.4">
      <c r="A3051" t="str">
        <f>IF(C3051="no",_xlfn.XLOOKUP(D3051,'BASE BANCOS'!B:B,'BASE BANCOS'!C:C,"",0,1),IF(C3051&gt;2,_xlfn.XLOOKUP(D3051,'BASE BANCOS'!A:A,'BASE BANCOS'!C:C,"",0,1),""))</f>
        <v/>
      </c>
      <c r="B3051" s="16" t="str">
        <f>_xlfn.XLOOKUP(A3051,'BASE BANCOS'!C:C,'BASE BANCOS'!B:B,"",0,1)</f>
        <v/>
      </c>
      <c r="C3051" t="str">
        <f t="shared" si="287"/>
        <v/>
      </c>
      <c r="D3051" s="16">
        <f t="shared" si="286"/>
        <v>0</v>
      </c>
      <c r="E3051" t="str">
        <f t="shared" si="282"/>
        <v/>
      </c>
      <c r="F3051" s="21" t="str">
        <f>IF('Lay Out'!A3051&gt;1,'Lay Out'!C3051,"")</f>
        <v/>
      </c>
      <c r="G3051">
        <f>'Lay Out'!E3051</f>
        <v>0</v>
      </c>
      <c r="H3051" s="16" t="str">
        <f ca="1">IF('Lay Out'!A3051&gt;3,CONCATENATE('Lay Out'!A3051,RANDBETWEEN(1,99999)),(""))</f>
        <v/>
      </c>
      <c r="I3051" s="16" t="str">
        <f>IF('Lay Out'!A3051&gt;1,'Lay Out'!B3051,"")</f>
        <v/>
      </c>
      <c r="J3051" s="16" t="str">
        <f t="shared" si="283"/>
        <v/>
      </c>
      <c r="K3051" s="16" t="str">
        <f t="shared" si="284"/>
        <v/>
      </c>
      <c r="L3051" s="16" t="str" cm="1">
        <f t="array" ref="L3051">IF(E3051="","",_xlfn.IFS(E3051=18,40,E3051=16,3,E3051=10,10))</f>
        <v/>
      </c>
      <c r="M3051" s="22" t="str">
        <f>IF(E3051=18,'Lay Out'!D3051,IF(E3051=10,'Lay Out'!D3051,IF(E3051=16,'Lay Out'!D3051,"")))</f>
        <v/>
      </c>
      <c r="N3051" s="16" t="str">
        <f>IF(K3051=1,'Lay Out'!G3051,"")</f>
        <v/>
      </c>
      <c r="O3051" s="23" t="str">
        <f>IF(K3051=1,'Lay Out'!$J$25,"")</f>
        <v/>
      </c>
      <c r="P3051">
        <f t="shared" si="285"/>
        <v>90646</v>
      </c>
      <c r="Q3051" s="16" t="str">
        <f>IF(K3051=1,'Lay Out'!F3051,"")</f>
        <v/>
      </c>
    </row>
    <row r="3052" spans="1:17" ht="14.4">
      <c r="A3052" t="str">
        <f>IF(C3052="no",_xlfn.XLOOKUP(D3052,'BASE BANCOS'!B:B,'BASE BANCOS'!C:C,"",0,1),IF(C3052&gt;2,_xlfn.XLOOKUP(D3052,'BASE BANCOS'!A:A,'BASE BANCOS'!C:C,"",0,1),""))</f>
        <v/>
      </c>
      <c r="B3052" s="16" t="str">
        <f>_xlfn.XLOOKUP(A3052,'BASE BANCOS'!C:C,'BASE BANCOS'!B:B,"",0,1)</f>
        <v/>
      </c>
      <c r="C3052" t="str">
        <f t="shared" si="287"/>
        <v/>
      </c>
      <c r="D3052" s="16">
        <f t="shared" si="286"/>
        <v>0</v>
      </c>
      <c r="E3052" t="str">
        <f t="shared" si="282"/>
        <v/>
      </c>
      <c r="F3052" s="21" t="str">
        <f>IF('Lay Out'!A3052&gt;1,'Lay Out'!C3052,"")</f>
        <v/>
      </c>
      <c r="G3052">
        <f>'Lay Out'!E3052</f>
        <v>0</v>
      </c>
      <c r="H3052" s="16" t="str">
        <f ca="1">IF('Lay Out'!A3052&gt;3,CONCATENATE('Lay Out'!A3052,RANDBETWEEN(1,99999)),(""))</f>
        <v/>
      </c>
      <c r="I3052" s="16" t="str">
        <f>IF('Lay Out'!A3052&gt;1,'Lay Out'!B3052,"")</f>
        <v/>
      </c>
      <c r="J3052" s="16" t="str">
        <f t="shared" si="283"/>
        <v/>
      </c>
      <c r="K3052" s="16" t="str">
        <f t="shared" si="284"/>
        <v/>
      </c>
      <c r="L3052" s="16" t="str" cm="1">
        <f t="array" ref="L3052">IF(E3052="","",_xlfn.IFS(E3052=18,40,E3052=16,3,E3052=10,10))</f>
        <v/>
      </c>
      <c r="M3052" s="22" t="str">
        <f>IF(E3052=18,'Lay Out'!D3052,IF(E3052=10,'Lay Out'!D3052,IF(E3052=16,'Lay Out'!D3052,"")))</f>
        <v/>
      </c>
      <c r="N3052" s="16" t="str">
        <f>IF(K3052=1,'Lay Out'!G3052,"")</f>
        <v/>
      </c>
      <c r="O3052" s="23" t="str">
        <f>IF(K3052=1,'Lay Out'!$J$25,"")</f>
        <v/>
      </c>
      <c r="P3052">
        <f t="shared" si="285"/>
        <v>90646</v>
      </c>
      <c r="Q3052" s="16" t="str">
        <f>IF(K3052=1,'Lay Out'!F3052,"")</f>
        <v/>
      </c>
    </row>
    <row r="3053" spans="1:17" ht="14.4">
      <c r="A3053" t="str">
        <f>IF(C3053="no",_xlfn.XLOOKUP(D3053,'BASE BANCOS'!B:B,'BASE BANCOS'!C:C,"",0,1),IF(C3053&gt;2,_xlfn.XLOOKUP(D3053,'BASE BANCOS'!A:A,'BASE BANCOS'!C:C,"",0,1),""))</f>
        <v/>
      </c>
      <c r="B3053" s="16" t="str">
        <f>_xlfn.XLOOKUP(A3053,'BASE BANCOS'!C:C,'BASE BANCOS'!B:B,"",0,1)</f>
        <v/>
      </c>
      <c r="C3053" t="str">
        <f t="shared" si="287"/>
        <v/>
      </c>
      <c r="D3053" s="16">
        <f t="shared" si="286"/>
        <v>0</v>
      </c>
      <c r="E3053" t="str">
        <f t="shared" si="282"/>
        <v/>
      </c>
      <c r="F3053" s="21" t="str">
        <f>IF('Lay Out'!A3053&gt;1,'Lay Out'!C3053,"")</f>
        <v/>
      </c>
      <c r="G3053">
        <f>'Lay Out'!E3053</f>
        <v>0</v>
      </c>
      <c r="H3053" s="16" t="str">
        <f ca="1">IF('Lay Out'!A3053&gt;3,CONCATENATE('Lay Out'!A3053,RANDBETWEEN(1,99999)),(""))</f>
        <v/>
      </c>
      <c r="I3053" s="16" t="str">
        <f>IF('Lay Out'!A3053&gt;1,'Lay Out'!B3053,"")</f>
        <v/>
      </c>
      <c r="J3053" s="16" t="str">
        <f t="shared" si="283"/>
        <v/>
      </c>
      <c r="K3053" s="16" t="str">
        <f t="shared" si="284"/>
        <v/>
      </c>
      <c r="L3053" s="16" t="str" cm="1">
        <f t="array" ref="L3053">IF(E3053="","",_xlfn.IFS(E3053=18,40,E3053=16,3,E3053=10,10))</f>
        <v/>
      </c>
      <c r="M3053" s="22" t="str">
        <f>IF(E3053=18,'Lay Out'!D3053,IF(E3053=10,'Lay Out'!D3053,IF(E3053=16,'Lay Out'!D3053,"")))</f>
        <v/>
      </c>
      <c r="N3053" s="16" t="str">
        <f>IF(K3053=1,'Lay Out'!G3053,"")</f>
        <v/>
      </c>
      <c r="O3053" s="23" t="str">
        <f>IF(K3053=1,'Lay Out'!$J$25,"")</f>
        <v/>
      </c>
      <c r="P3053">
        <f t="shared" si="285"/>
        <v>90646</v>
      </c>
      <c r="Q3053" s="16" t="str">
        <f>IF(K3053=1,'Lay Out'!F3053,"")</f>
        <v/>
      </c>
    </row>
    <row r="3054" spans="1:17" ht="14.4">
      <c r="A3054" t="str">
        <f>IF(C3054="no",_xlfn.XLOOKUP(D3054,'BASE BANCOS'!B:B,'BASE BANCOS'!C:C,"",0,1),IF(C3054&gt;2,_xlfn.XLOOKUP(D3054,'BASE BANCOS'!A:A,'BASE BANCOS'!C:C,"",0,1),""))</f>
        <v/>
      </c>
      <c r="B3054" s="16" t="str">
        <f>_xlfn.XLOOKUP(A3054,'BASE BANCOS'!C:C,'BASE BANCOS'!B:B,"",0,1)</f>
        <v/>
      </c>
      <c r="C3054" t="str">
        <f t="shared" si="287"/>
        <v/>
      </c>
      <c r="D3054" s="16">
        <f t="shared" si="286"/>
        <v>0</v>
      </c>
      <c r="E3054" t="str">
        <f t="shared" si="282"/>
        <v/>
      </c>
      <c r="F3054" s="21" t="str">
        <f>IF('Lay Out'!A3054&gt;1,'Lay Out'!C3054,"")</f>
        <v/>
      </c>
      <c r="G3054">
        <f>'Lay Out'!E3054</f>
        <v>0</v>
      </c>
      <c r="H3054" s="16" t="str">
        <f ca="1">IF('Lay Out'!A3054&gt;3,CONCATENATE('Lay Out'!A3054,RANDBETWEEN(1,99999)),(""))</f>
        <v/>
      </c>
      <c r="I3054" s="16" t="str">
        <f>IF('Lay Out'!A3054&gt;1,'Lay Out'!B3054,"")</f>
        <v/>
      </c>
      <c r="J3054" s="16" t="str">
        <f t="shared" si="283"/>
        <v/>
      </c>
      <c r="K3054" s="16" t="str">
        <f t="shared" si="284"/>
        <v/>
      </c>
      <c r="L3054" s="16" t="str" cm="1">
        <f t="array" ref="L3054">IF(E3054="","",_xlfn.IFS(E3054=18,40,E3054=16,3,E3054=10,10))</f>
        <v/>
      </c>
      <c r="M3054" s="22" t="str">
        <f>IF(E3054=18,'Lay Out'!D3054,IF(E3054=10,'Lay Out'!D3054,IF(E3054=16,'Lay Out'!D3054,"")))</f>
        <v/>
      </c>
      <c r="N3054" s="16" t="str">
        <f>IF(K3054=1,'Lay Out'!G3054,"")</f>
        <v/>
      </c>
      <c r="O3054" s="23" t="str">
        <f>IF(K3054=1,'Lay Out'!$J$25,"")</f>
        <v/>
      </c>
      <c r="P3054">
        <f t="shared" si="285"/>
        <v>90646</v>
      </c>
      <c r="Q3054" s="16" t="str">
        <f>IF(K3054=1,'Lay Out'!F3054,"")</f>
        <v/>
      </c>
    </row>
    <row r="3055" spans="1:17" ht="14.4">
      <c r="A3055" t="str">
        <f>IF(C3055="no",_xlfn.XLOOKUP(D3055,'BASE BANCOS'!B:B,'BASE BANCOS'!C:C,"",0,1),IF(C3055&gt;2,_xlfn.XLOOKUP(D3055,'BASE BANCOS'!A:A,'BASE BANCOS'!C:C,"",0,1),""))</f>
        <v/>
      </c>
      <c r="B3055" s="16" t="str">
        <f>_xlfn.XLOOKUP(A3055,'BASE BANCOS'!C:C,'BASE BANCOS'!B:B,"",0,1)</f>
        <v/>
      </c>
      <c r="C3055" t="str">
        <f t="shared" si="287"/>
        <v/>
      </c>
      <c r="D3055" s="16">
        <f t="shared" si="286"/>
        <v>0</v>
      </c>
      <c r="E3055" t="str">
        <f t="shared" si="282"/>
        <v/>
      </c>
      <c r="F3055" s="21" t="str">
        <f>IF('Lay Out'!A3055&gt;1,'Lay Out'!C3055,"")</f>
        <v/>
      </c>
      <c r="G3055">
        <f>'Lay Out'!E3055</f>
        <v>0</v>
      </c>
      <c r="H3055" s="16" t="str">
        <f ca="1">IF('Lay Out'!A3055&gt;3,CONCATENATE('Lay Out'!A3055,RANDBETWEEN(1,99999)),(""))</f>
        <v/>
      </c>
      <c r="I3055" s="16" t="str">
        <f>IF('Lay Out'!A3055&gt;1,'Lay Out'!B3055,"")</f>
        <v/>
      </c>
      <c r="J3055" s="16" t="str">
        <f t="shared" si="283"/>
        <v/>
      </c>
      <c r="K3055" s="16" t="str">
        <f t="shared" si="284"/>
        <v/>
      </c>
      <c r="L3055" s="16" t="str" cm="1">
        <f t="array" ref="L3055">IF(E3055="","",_xlfn.IFS(E3055=18,40,E3055=16,3,E3055=10,10))</f>
        <v/>
      </c>
      <c r="M3055" s="22" t="str">
        <f>IF(E3055=18,'Lay Out'!D3055,IF(E3055=10,'Lay Out'!D3055,IF(E3055=16,'Lay Out'!D3055,"")))</f>
        <v/>
      </c>
      <c r="N3055" s="16" t="str">
        <f>IF(K3055=1,'Lay Out'!G3055,"")</f>
        <v/>
      </c>
      <c r="O3055" s="23" t="str">
        <f>IF(K3055=1,'Lay Out'!$J$25,"")</f>
        <v/>
      </c>
      <c r="P3055">
        <f t="shared" si="285"/>
        <v>90646</v>
      </c>
      <c r="Q3055" s="16" t="str">
        <f>IF(K3055=1,'Lay Out'!F3055,"")</f>
        <v/>
      </c>
    </row>
    <row r="3056" spans="1:17" ht="14.4">
      <c r="A3056" t="str">
        <f>IF(C3056="no",_xlfn.XLOOKUP(D3056,'BASE BANCOS'!B:B,'BASE BANCOS'!C:C,"",0,1),IF(C3056&gt;2,_xlfn.XLOOKUP(D3056,'BASE BANCOS'!A:A,'BASE BANCOS'!C:C,"",0,1),""))</f>
        <v/>
      </c>
      <c r="B3056" s="16" t="str">
        <f>_xlfn.XLOOKUP(A3056,'BASE BANCOS'!C:C,'BASE BANCOS'!B:B,"",0,1)</f>
        <v/>
      </c>
      <c r="C3056" t="str">
        <f t="shared" si="287"/>
        <v/>
      </c>
      <c r="D3056" s="16">
        <f t="shared" si="286"/>
        <v>0</v>
      </c>
      <c r="E3056" t="str">
        <f t="shared" si="282"/>
        <v/>
      </c>
      <c r="F3056" s="21" t="str">
        <f>IF('Lay Out'!A3056&gt;1,'Lay Out'!C3056,"")</f>
        <v/>
      </c>
      <c r="G3056">
        <f>'Lay Out'!E3056</f>
        <v>0</v>
      </c>
      <c r="H3056" s="16" t="str">
        <f ca="1">IF('Lay Out'!A3056&gt;3,CONCATENATE('Lay Out'!A3056,RANDBETWEEN(1,99999)),(""))</f>
        <v/>
      </c>
      <c r="I3056" s="16" t="str">
        <f>IF('Lay Out'!A3056&gt;1,'Lay Out'!B3056,"")</f>
        <v/>
      </c>
      <c r="J3056" s="16" t="str">
        <f t="shared" si="283"/>
        <v/>
      </c>
      <c r="K3056" s="16" t="str">
        <f t="shared" si="284"/>
        <v/>
      </c>
      <c r="L3056" s="16" t="str" cm="1">
        <f t="array" ref="L3056">IF(E3056="","",_xlfn.IFS(E3056=18,40,E3056=16,3,E3056=10,10))</f>
        <v/>
      </c>
      <c r="M3056" s="22" t="str">
        <f>IF(E3056=18,'Lay Out'!D3056,IF(E3056=10,'Lay Out'!D3056,IF(E3056=16,'Lay Out'!D3056,"")))</f>
        <v/>
      </c>
      <c r="N3056" s="16" t="str">
        <f>IF(K3056=1,'Lay Out'!G3056,"")</f>
        <v/>
      </c>
      <c r="O3056" s="23" t="str">
        <f>IF(K3056=1,'Lay Out'!$J$25,"")</f>
        <v/>
      </c>
      <c r="P3056">
        <f t="shared" si="285"/>
        <v>90646</v>
      </c>
      <c r="Q3056" s="16" t="str">
        <f>IF(K3056=1,'Lay Out'!F3056,"")</f>
        <v/>
      </c>
    </row>
    <row r="3057" spans="1:17" ht="14.4">
      <c r="A3057" t="str">
        <f>IF(C3057="no",_xlfn.XLOOKUP(D3057,'BASE BANCOS'!B:B,'BASE BANCOS'!C:C,"",0,1),IF(C3057&gt;2,_xlfn.XLOOKUP(D3057,'BASE BANCOS'!A:A,'BASE BANCOS'!C:C,"",0,1),""))</f>
        <v/>
      </c>
      <c r="B3057" s="16" t="str">
        <f>_xlfn.XLOOKUP(A3057,'BASE BANCOS'!C:C,'BASE BANCOS'!B:B,"",0,1)</f>
        <v/>
      </c>
      <c r="C3057" t="str">
        <f t="shared" si="287"/>
        <v/>
      </c>
      <c r="D3057" s="16">
        <f t="shared" si="286"/>
        <v>0</v>
      </c>
      <c r="E3057" t="str">
        <f t="shared" si="282"/>
        <v/>
      </c>
      <c r="F3057" s="21" t="str">
        <f>IF('Lay Out'!A3057&gt;1,'Lay Out'!C3057,"")</f>
        <v/>
      </c>
      <c r="G3057">
        <f>'Lay Out'!E3057</f>
        <v>0</v>
      </c>
      <c r="H3057" s="16" t="str">
        <f ca="1">IF('Lay Out'!A3057&gt;3,CONCATENATE('Lay Out'!A3057,RANDBETWEEN(1,99999)),(""))</f>
        <v/>
      </c>
      <c r="I3057" s="16" t="str">
        <f>IF('Lay Out'!A3057&gt;1,'Lay Out'!B3057,"")</f>
        <v/>
      </c>
      <c r="J3057" s="16" t="str">
        <f t="shared" si="283"/>
        <v/>
      </c>
      <c r="K3057" s="16" t="str">
        <f t="shared" si="284"/>
        <v/>
      </c>
      <c r="L3057" s="16" t="str" cm="1">
        <f t="array" ref="L3057">IF(E3057="","",_xlfn.IFS(E3057=18,40,E3057=16,3,E3057=10,10))</f>
        <v/>
      </c>
      <c r="M3057" s="22" t="str">
        <f>IF(E3057=18,'Lay Out'!D3057,IF(E3057=10,'Lay Out'!D3057,IF(E3057=16,'Lay Out'!D3057,"")))</f>
        <v/>
      </c>
      <c r="N3057" s="16" t="str">
        <f>IF(K3057=1,'Lay Out'!G3057,"")</f>
        <v/>
      </c>
      <c r="O3057" s="23" t="str">
        <f>IF(K3057=1,'Lay Out'!$J$25,"")</f>
        <v/>
      </c>
      <c r="P3057">
        <f t="shared" si="285"/>
        <v>90646</v>
      </c>
      <c r="Q3057" s="16" t="str">
        <f>IF(K3057=1,'Lay Out'!F3057,"")</f>
        <v/>
      </c>
    </row>
    <row r="3058" spans="1:17" ht="14.4">
      <c r="A3058" t="str">
        <f>IF(C3058="no",_xlfn.XLOOKUP(D3058,'BASE BANCOS'!B:B,'BASE BANCOS'!C:C,"",0,1),IF(C3058&gt;2,_xlfn.XLOOKUP(D3058,'BASE BANCOS'!A:A,'BASE BANCOS'!C:C,"",0,1),""))</f>
        <v/>
      </c>
      <c r="B3058" s="16" t="str">
        <f>_xlfn.XLOOKUP(A3058,'BASE BANCOS'!C:C,'BASE BANCOS'!B:B,"",0,1)</f>
        <v/>
      </c>
      <c r="C3058" t="str">
        <f t="shared" si="287"/>
        <v/>
      </c>
      <c r="D3058" s="16">
        <f t="shared" si="286"/>
        <v>0</v>
      </c>
      <c r="E3058" t="str">
        <f t="shared" si="282"/>
        <v/>
      </c>
      <c r="F3058" s="21" t="str">
        <f>IF('Lay Out'!A3058&gt;1,'Lay Out'!C3058,"")</f>
        <v/>
      </c>
      <c r="G3058">
        <f>'Lay Out'!E3058</f>
        <v>0</v>
      </c>
      <c r="H3058" s="16" t="str">
        <f ca="1">IF('Lay Out'!A3058&gt;3,CONCATENATE('Lay Out'!A3058,RANDBETWEEN(1,99999)),(""))</f>
        <v/>
      </c>
      <c r="I3058" s="16" t="str">
        <f>IF('Lay Out'!A3058&gt;1,'Lay Out'!B3058,"")</f>
        <v/>
      </c>
      <c r="J3058" s="16" t="str">
        <f t="shared" si="283"/>
        <v/>
      </c>
      <c r="K3058" s="16" t="str">
        <f t="shared" si="284"/>
        <v/>
      </c>
      <c r="L3058" s="16" t="str" cm="1">
        <f t="array" ref="L3058">IF(E3058="","",_xlfn.IFS(E3058=18,40,E3058=16,3,E3058=10,10))</f>
        <v/>
      </c>
      <c r="M3058" s="22" t="str">
        <f>IF(E3058=18,'Lay Out'!D3058,IF(E3058=10,'Lay Out'!D3058,IF(E3058=16,'Lay Out'!D3058,"")))</f>
        <v/>
      </c>
      <c r="N3058" s="16" t="str">
        <f>IF(K3058=1,'Lay Out'!G3058,"")</f>
        <v/>
      </c>
      <c r="O3058" s="23" t="str">
        <f>IF(K3058=1,'Lay Out'!$J$25,"")</f>
        <v/>
      </c>
      <c r="P3058">
        <f t="shared" si="285"/>
        <v>90646</v>
      </c>
      <c r="Q3058" s="16" t="str">
        <f>IF(K3058=1,'Lay Out'!F3058,"")</f>
        <v/>
      </c>
    </row>
    <row r="3059" spans="1:17" ht="14.4">
      <c r="A3059" t="str">
        <f>IF(C3059="no",_xlfn.XLOOKUP(D3059,'BASE BANCOS'!B:B,'BASE BANCOS'!C:C,"",0,1),IF(C3059&gt;2,_xlfn.XLOOKUP(D3059,'BASE BANCOS'!A:A,'BASE BANCOS'!C:C,"",0,1),""))</f>
        <v/>
      </c>
      <c r="B3059" s="16" t="str">
        <f>_xlfn.XLOOKUP(A3059,'BASE BANCOS'!C:C,'BASE BANCOS'!B:B,"",0,1)</f>
        <v/>
      </c>
      <c r="C3059" t="str">
        <f t="shared" si="287"/>
        <v/>
      </c>
      <c r="D3059" s="16">
        <f t="shared" si="286"/>
        <v>0</v>
      </c>
      <c r="E3059" t="str">
        <f t="shared" si="282"/>
        <v/>
      </c>
      <c r="F3059" s="21" t="str">
        <f>IF('Lay Out'!A3059&gt;1,'Lay Out'!C3059,"")</f>
        <v/>
      </c>
      <c r="G3059">
        <f>'Lay Out'!E3059</f>
        <v>0</v>
      </c>
      <c r="H3059" s="16" t="str">
        <f ca="1">IF('Lay Out'!A3059&gt;3,CONCATENATE('Lay Out'!A3059,RANDBETWEEN(1,99999)),(""))</f>
        <v/>
      </c>
      <c r="I3059" s="16" t="str">
        <f>IF('Lay Out'!A3059&gt;1,'Lay Out'!B3059,"")</f>
        <v/>
      </c>
      <c r="J3059" s="16" t="str">
        <f t="shared" si="283"/>
        <v/>
      </c>
      <c r="K3059" s="16" t="str">
        <f t="shared" si="284"/>
        <v/>
      </c>
      <c r="L3059" s="16" t="str" cm="1">
        <f t="array" ref="L3059">IF(E3059="","",_xlfn.IFS(E3059=18,40,E3059=16,3,E3059=10,10))</f>
        <v/>
      </c>
      <c r="M3059" s="22" t="str">
        <f>IF(E3059=18,'Lay Out'!D3059,IF(E3059=10,'Lay Out'!D3059,IF(E3059=16,'Lay Out'!D3059,"")))</f>
        <v/>
      </c>
      <c r="N3059" s="16" t="str">
        <f>IF(K3059=1,'Lay Out'!G3059,"")</f>
        <v/>
      </c>
      <c r="O3059" s="23" t="str">
        <f>IF(K3059=1,'Lay Out'!$J$25,"")</f>
        <v/>
      </c>
      <c r="P3059">
        <f t="shared" si="285"/>
        <v>90646</v>
      </c>
      <c r="Q3059" s="16" t="str">
        <f>IF(K3059=1,'Lay Out'!F3059,"")</f>
        <v/>
      </c>
    </row>
    <row r="3060" spans="1:17" ht="14.4">
      <c r="A3060" t="str">
        <f>IF(C3060="no",_xlfn.XLOOKUP(D3060,'BASE BANCOS'!B:B,'BASE BANCOS'!C:C,"",0,1),IF(C3060&gt;2,_xlfn.XLOOKUP(D3060,'BASE BANCOS'!A:A,'BASE BANCOS'!C:C,"",0,1),""))</f>
        <v/>
      </c>
      <c r="B3060" s="16" t="str">
        <f>_xlfn.XLOOKUP(A3060,'BASE BANCOS'!C:C,'BASE BANCOS'!B:B,"",0,1)</f>
        <v/>
      </c>
      <c r="C3060" t="str">
        <f t="shared" si="287"/>
        <v/>
      </c>
      <c r="D3060" s="16">
        <f t="shared" si="286"/>
        <v>0</v>
      </c>
      <c r="E3060" t="str">
        <f t="shared" si="282"/>
        <v/>
      </c>
      <c r="F3060" s="21" t="str">
        <f>IF('Lay Out'!A3060&gt;1,'Lay Out'!C3060,"")</f>
        <v/>
      </c>
      <c r="G3060">
        <f>'Lay Out'!E3060</f>
        <v>0</v>
      </c>
      <c r="H3060" s="16" t="str">
        <f ca="1">IF('Lay Out'!A3060&gt;3,CONCATENATE('Lay Out'!A3060,RANDBETWEEN(1,99999)),(""))</f>
        <v/>
      </c>
      <c r="I3060" s="16" t="str">
        <f>IF('Lay Out'!A3060&gt;1,'Lay Out'!B3060,"")</f>
        <v/>
      </c>
      <c r="J3060" s="16" t="str">
        <f t="shared" si="283"/>
        <v/>
      </c>
      <c r="K3060" s="16" t="str">
        <f t="shared" si="284"/>
        <v/>
      </c>
      <c r="L3060" s="16" t="str" cm="1">
        <f t="array" ref="L3060">IF(E3060="","",_xlfn.IFS(E3060=18,40,E3060=16,3,E3060=10,10))</f>
        <v/>
      </c>
      <c r="M3060" s="22" t="str">
        <f>IF(E3060=18,'Lay Out'!D3060,IF(E3060=10,'Lay Out'!D3060,IF(E3060=16,'Lay Out'!D3060,"")))</f>
        <v/>
      </c>
      <c r="N3060" s="16" t="str">
        <f>IF(K3060=1,'Lay Out'!G3060,"")</f>
        <v/>
      </c>
      <c r="O3060" s="23" t="str">
        <f>IF(K3060=1,'Lay Out'!$J$25,"")</f>
        <v/>
      </c>
      <c r="P3060">
        <f t="shared" si="285"/>
        <v>90646</v>
      </c>
      <c r="Q3060" s="16" t="str">
        <f>IF(K3060=1,'Lay Out'!F3060,"")</f>
        <v/>
      </c>
    </row>
    <row r="3061" spans="1:17" ht="14.4">
      <c r="A3061" t="str">
        <f>IF(C3061="no",_xlfn.XLOOKUP(D3061,'BASE BANCOS'!B:B,'BASE BANCOS'!C:C,"",0,1),IF(C3061&gt;2,_xlfn.XLOOKUP(D3061,'BASE BANCOS'!A:A,'BASE BANCOS'!C:C,"",0,1),""))</f>
        <v/>
      </c>
      <c r="B3061" s="16" t="str">
        <f>_xlfn.XLOOKUP(A3061,'BASE BANCOS'!C:C,'BASE BANCOS'!B:B,"",0,1)</f>
        <v/>
      </c>
      <c r="C3061" t="str">
        <f t="shared" si="287"/>
        <v/>
      </c>
      <c r="D3061" s="16">
        <f t="shared" si="286"/>
        <v>0</v>
      </c>
      <c r="E3061" t="str">
        <f t="shared" si="282"/>
        <v/>
      </c>
      <c r="F3061" s="21" t="str">
        <f>IF('Lay Out'!A3061&gt;1,'Lay Out'!C3061,"")</f>
        <v/>
      </c>
      <c r="G3061">
        <f>'Lay Out'!E3061</f>
        <v>0</v>
      </c>
      <c r="H3061" s="16" t="str">
        <f ca="1">IF('Lay Out'!A3061&gt;3,CONCATENATE('Lay Out'!A3061,RANDBETWEEN(1,99999)),(""))</f>
        <v/>
      </c>
      <c r="I3061" s="16" t="str">
        <f>IF('Lay Out'!A3061&gt;1,'Lay Out'!B3061,"")</f>
        <v/>
      </c>
      <c r="J3061" s="16" t="str">
        <f t="shared" si="283"/>
        <v/>
      </c>
      <c r="K3061" s="16" t="str">
        <f t="shared" si="284"/>
        <v/>
      </c>
      <c r="L3061" s="16" t="str" cm="1">
        <f t="array" ref="L3061">IF(E3061="","",_xlfn.IFS(E3061=18,40,E3061=16,3,E3061=10,10))</f>
        <v/>
      </c>
      <c r="M3061" s="22" t="str">
        <f>IF(E3061=18,'Lay Out'!D3061,IF(E3061=10,'Lay Out'!D3061,IF(E3061=16,'Lay Out'!D3061,"")))</f>
        <v/>
      </c>
      <c r="N3061" s="16" t="str">
        <f>IF(K3061=1,'Lay Out'!G3061,"")</f>
        <v/>
      </c>
      <c r="O3061" s="23" t="str">
        <f>IF(K3061=1,'Lay Out'!$J$25,"")</f>
        <v/>
      </c>
      <c r="P3061">
        <f t="shared" si="285"/>
        <v>90646</v>
      </c>
      <c r="Q3061" s="16" t="str">
        <f>IF(K3061=1,'Lay Out'!F3061,"")</f>
        <v/>
      </c>
    </row>
    <row r="3062" spans="1:17" ht="14.4">
      <c r="A3062" t="str">
        <f>IF(C3062="no",_xlfn.XLOOKUP(D3062,'BASE BANCOS'!B:B,'BASE BANCOS'!C:C,"",0,1),IF(C3062&gt;2,_xlfn.XLOOKUP(D3062,'BASE BANCOS'!A:A,'BASE BANCOS'!C:C,"",0,1),""))</f>
        <v/>
      </c>
      <c r="B3062" s="16" t="str">
        <f>_xlfn.XLOOKUP(A3062,'BASE BANCOS'!C:C,'BASE BANCOS'!B:B,"",0,1)</f>
        <v/>
      </c>
      <c r="C3062" t="str">
        <f t="shared" si="287"/>
        <v/>
      </c>
      <c r="D3062" s="16">
        <f t="shared" si="286"/>
        <v>0</v>
      </c>
      <c r="E3062" t="str">
        <f t="shared" si="282"/>
        <v/>
      </c>
      <c r="F3062" s="21" t="str">
        <f>IF('Lay Out'!A3062&gt;1,'Lay Out'!C3062,"")</f>
        <v/>
      </c>
      <c r="G3062">
        <f>'Lay Out'!E3062</f>
        <v>0</v>
      </c>
      <c r="H3062" s="16" t="str">
        <f ca="1">IF('Lay Out'!A3062&gt;3,CONCATENATE('Lay Out'!A3062,RANDBETWEEN(1,99999)),(""))</f>
        <v/>
      </c>
      <c r="I3062" s="16" t="str">
        <f>IF('Lay Out'!A3062&gt;1,'Lay Out'!B3062,"")</f>
        <v/>
      </c>
      <c r="J3062" s="16" t="str">
        <f t="shared" si="283"/>
        <v/>
      </c>
      <c r="K3062" s="16" t="str">
        <f t="shared" si="284"/>
        <v/>
      </c>
      <c r="L3062" s="16" t="str" cm="1">
        <f t="array" ref="L3062">IF(E3062="","",_xlfn.IFS(E3062=18,40,E3062=16,3,E3062=10,10))</f>
        <v/>
      </c>
      <c r="M3062" s="22" t="str">
        <f>IF(E3062=18,'Lay Out'!D3062,IF(E3062=10,'Lay Out'!D3062,IF(E3062=16,'Lay Out'!D3062,"")))</f>
        <v/>
      </c>
      <c r="N3062" s="16" t="str">
        <f>IF(K3062=1,'Lay Out'!G3062,"")</f>
        <v/>
      </c>
      <c r="O3062" s="23" t="str">
        <f>IF(K3062=1,'Lay Out'!$J$25,"")</f>
        <v/>
      </c>
      <c r="P3062">
        <f t="shared" si="285"/>
        <v>90646</v>
      </c>
      <c r="Q3062" s="16" t="str">
        <f>IF(K3062=1,'Lay Out'!F3062,"")</f>
        <v/>
      </c>
    </row>
    <row r="3063" spans="1:17" ht="14.4">
      <c r="A3063" t="str">
        <f>IF(C3063="no",_xlfn.XLOOKUP(D3063,'BASE BANCOS'!B:B,'BASE BANCOS'!C:C,"",0,1),IF(C3063&gt;2,_xlfn.XLOOKUP(D3063,'BASE BANCOS'!A:A,'BASE BANCOS'!C:C,"",0,1),""))</f>
        <v/>
      </c>
      <c r="B3063" s="16" t="str">
        <f>_xlfn.XLOOKUP(A3063,'BASE BANCOS'!C:C,'BASE BANCOS'!B:B,"",0,1)</f>
        <v/>
      </c>
      <c r="C3063" t="str">
        <f t="shared" si="287"/>
        <v/>
      </c>
      <c r="D3063" s="16">
        <f t="shared" si="286"/>
        <v>0</v>
      </c>
      <c r="E3063" t="str">
        <f t="shared" si="282"/>
        <v/>
      </c>
      <c r="F3063" s="21" t="str">
        <f>IF('Lay Out'!A3063&gt;1,'Lay Out'!C3063,"")</f>
        <v/>
      </c>
      <c r="G3063">
        <f>'Lay Out'!E3063</f>
        <v>0</v>
      </c>
      <c r="H3063" s="16" t="str">
        <f ca="1">IF('Lay Out'!A3063&gt;3,CONCATENATE('Lay Out'!A3063,RANDBETWEEN(1,99999)),(""))</f>
        <v/>
      </c>
      <c r="I3063" s="16" t="str">
        <f>IF('Lay Out'!A3063&gt;1,'Lay Out'!B3063,"")</f>
        <v/>
      </c>
      <c r="J3063" s="16" t="str">
        <f t="shared" si="283"/>
        <v/>
      </c>
      <c r="K3063" s="16" t="str">
        <f t="shared" si="284"/>
        <v/>
      </c>
      <c r="L3063" s="16" t="str" cm="1">
        <f t="array" ref="L3063">IF(E3063="","",_xlfn.IFS(E3063=18,40,E3063=16,3,E3063=10,10))</f>
        <v/>
      </c>
      <c r="M3063" s="22" t="str">
        <f>IF(E3063=18,'Lay Out'!D3063,IF(E3063=10,'Lay Out'!D3063,IF(E3063=16,'Lay Out'!D3063,"")))</f>
        <v/>
      </c>
      <c r="N3063" s="16" t="str">
        <f>IF(K3063=1,'Lay Out'!G3063,"")</f>
        <v/>
      </c>
      <c r="O3063" s="23" t="str">
        <f>IF(K3063=1,'Lay Out'!$J$25,"")</f>
        <v/>
      </c>
      <c r="P3063">
        <f t="shared" si="285"/>
        <v>90646</v>
      </c>
      <c r="Q3063" s="16" t="str">
        <f>IF(K3063=1,'Lay Out'!F3063,"")</f>
        <v/>
      </c>
    </row>
    <row r="3064" spans="1:17" ht="14.4">
      <c r="A3064" t="str">
        <f>IF(C3064="no",_xlfn.XLOOKUP(D3064,'BASE BANCOS'!B:B,'BASE BANCOS'!C:C,"",0,1),IF(C3064&gt;2,_xlfn.XLOOKUP(D3064,'BASE BANCOS'!A:A,'BASE BANCOS'!C:C,"",0,1),""))</f>
        <v/>
      </c>
      <c r="B3064" s="16" t="str">
        <f>_xlfn.XLOOKUP(A3064,'BASE BANCOS'!C:C,'BASE BANCOS'!B:B,"",0,1)</f>
        <v/>
      </c>
      <c r="C3064" t="str">
        <f t="shared" si="287"/>
        <v/>
      </c>
      <c r="D3064" s="16">
        <f t="shared" si="286"/>
        <v>0</v>
      </c>
      <c r="E3064" t="str">
        <f t="shared" si="282"/>
        <v/>
      </c>
      <c r="F3064" s="21" t="str">
        <f>IF('Lay Out'!A3064&gt;1,'Lay Out'!C3064,"")</f>
        <v/>
      </c>
      <c r="G3064">
        <f>'Lay Out'!E3064</f>
        <v>0</v>
      </c>
      <c r="H3064" s="16" t="str">
        <f ca="1">IF('Lay Out'!A3064&gt;3,CONCATENATE('Lay Out'!A3064,RANDBETWEEN(1,99999)),(""))</f>
        <v/>
      </c>
      <c r="I3064" s="16" t="str">
        <f>IF('Lay Out'!A3064&gt;1,'Lay Out'!B3064,"")</f>
        <v/>
      </c>
      <c r="J3064" s="16" t="str">
        <f t="shared" si="283"/>
        <v/>
      </c>
      <c r="K3064" s="16" t="str">
        <f t="shared" si="284"/>
        <v/>
      </c>
      <c r="L3064" s="16" t="str" cm="1">
        <f t="array" ref="L3064">IF(E3064="","",_xlfn.IFS(E3064=18,40,E3064=16,3,E3064=10,10))</f>
        <v/>
      </c>
      <c r="M3064" s="22" t="str">
        <f>IF(E3064=18,'Lay Out'!D3064,IF(E3064=10,'Lay Out'!D3064,IF(E3064=16,'Lay Out'!D3064,"")))</f>
        <v/>
      </c>
      <c r="N3064" s="16" t="str">
        <f>IF(K3064=1,'Lay Out'!G3064,"")</f>
        <v/>
      </c>
      <c r="O3064" s="23" t="str">
        <f>IF(K3064=1,'Lay Out'!$J$25,"")</f>
        <v/>
      </c>
      <c r="P3064">
        <f t="shared" si="285"/>
        <v>90646</v>
      </c>
      <c r="Q3064" s="16" t="str">
        <f>IF(K3064=1,'Lay Out'!F3064,"")</f>
        <v/>
      </c>
    </row>
    <row r="3065" spans="1:17" ht="14.4">
      <c r="A3065" t="str">
        <f>IF(C3065="no",_xlfn.XLOOKUP(D3065,'BASE BANCOS'!B:B,'BASE BANCOS'!C:C,"",0,1),IF(C3065&gt;2,_xlfn.XLOOKUP(D3065,'BASE BANCOS'!A:A,'BASE BANCOS'!C:C,"",0,1),""))</f>
        <v/>
      </c>
      <c r="B3065" s="16" t="str">
        <f>_xlfn.XLOOKUP(A3065,'BASE BANCOS'!C:C,'BASE BANCOS'!B:B,"",0,1)</f>
        <v/>
      </c>
      <c r="C3065" t="str">
        <f t="shared" si="287"/>
        <v/>
      </c>
      <c r="D3065" s="16">
        <f t="shared" si="286"/>
        <v>0</v>
      </c>
      <c r="E3065" t="str">
        <f t="shared" si="282"/>
        <v/>
      </c>
      <c r="F3065" s="21" t="str">
        <f>IF('Lay Out'!A3065&gt;1,'Lay Out'!C3065,"")</f>
        <v/>
      </c>
      <c r="G3065">
        <f>'Lay Out'!E3065</f>
        <v>0</v>
      </c>
      <c r="H3065" s="16" t="str">
        <f ca="1">IF('Lay Out'!A3065&gt;3,CONCATENATE('Lay Out'!A3065,RANDBETWEEN(1,99999)),(""))</f>
        <v/>
      </c>
      <c r="I3065" s="16" t="str">
        <f>IF('Lay Out'!A3065&gt;1,'Lay Out'!B3065,"")</f>
        <v/>
      </c>
      <c r="J3065" s="16" t="str">
        <f t="shared" si="283"/>
        <v/>
      </c>
      <c r="K3065" s="16" t="str">
        <f t="shared" si="284"/>
        <v/>
      </c>
      <c r="L3065" s="16" t="str" cm="1">
        <f t="array" ref="L3065">IF(E3065="","",_xlfn.IFS(E3065=18,40,E3065=16,3,E3065=10,10))</f>
        <v/>
      </c>
      <c r="M3065" s="22" t="str">
        <f>IF(E3065=18,'Lay Out'!D3065,IF(E3065=10,'Lay Out'!D3065,IF(E3065=16,'Lay Out'!D3065,"")))</f>
        <v/>
      </c>
      <c r="N3065" s="16" t="str">
        <f>IF(K3065=1,'Lay Out'!G3065,"")</f>
        <v/>
      </c>
      <c r="O3065" s="23" t="str">
        <f>IF(K3065=1,'Lay Out'!$J$25,"")</f>
        <v/>
      </c>
      <c r="P3065">
        <f t="shared" si="285"/>
        <v>90646</v>
      </c>
      <c r="Q3065" s="16" t="str">
        <f>IF(K3065=1,'Lay Out'!F3065,"")</f>
        <v/>
      </c>
    </row>
    <row r="3066" spans="1:17" ht="14.4">
      <c r="A3066" t="str">
        <f>IF(C3066="no",_xlfn.XLOOKUP(D3066,'BASE BANCOS'!B:B,'BASE BANCOS'!C:C,"",0,1),IF(C3066&gt;2,_xlfn.XLOOKUP(D3066,'BASE BANCOS'!A:A,'BASE BANCOS'!C:C,"",0,1),""))</f>
        <v/>
      </c>
      <c r="B3066" s="16" t="str">
        <f>_xlfn.XLOOKUP(A3066,'BASE BANCOS'!C:C,'BASE BANCOS'!B:B,"",0,1)</f>
        <v/>
      </c>
      <c r="C3066" t="str">
        <f t="shared" si="287"/>
        <v/>
      </c>
      <c r="D3066" s="16">
        <f t="shared" si="286"/>
        <v>0</v>
      </c>
      <c r="E3066" t="str">
        <f t="shared" si="282"/>
        <v/>
      </c>
      <c r="F3066" s="21" t="str">
        <f>IF('Lay Out'!A3066&gt;1,'Lay Out'!C3066,"")</f>
        <v/>
      </c>
      <c r="G3066">
        <f>'Lay Out'!E3066</f>
        <v>0</v>
      </c>
      <c r="H3066" s="16" t="str">
        <f ca="1">IF('Lay Out'!A3066&gt;3,CONCATENATE('Lay Out'!A3066,RANDBETWEEN(1,99999)),(""))</f>
        <v/>
      </c>
      <c r="I3066" s="16" t="str">
        <f>IF('Lay Out'!A3066&gt;1,'Lay Out'!B3066,"")</f>
        <v/>
      </c>
      <c r="J3066" s="16" t="str">
        <f t="shared" si="283"/>
        <v/>
      </c>
      <c r="K3066" s="16" t="str">
        <f t="shared" si="284"/>
        <v/>
      </c>
      <c r="L3066" s="16" t="str" cm="1">
        <f t="array" ref="L3066">IF(E3066="","",_xlfn.IFS(E3066=18,40,E3066=16,3,E3066=10,10))</f>
        <v/>
      </c>
      <c r="M3066" s="22" t="str">
        <f>IF(E3066=18,'Lay Out'!D3066,IF(E3066=10,'Lay Out'!D3066,IF(E3066=16,'Lay Out'!D3066,"")))</f>
        <v/>
      </c>
      <c r="N3066" s="16" t="str">
        <f>IF(K3066=1,'Lay Out'!G3066,"")</f>
        <v/>
      </c>
      <c r="O3066" s="23" t="str">
        <f>IF(K3066=1,'Lay Out'!$J$25,"")</f>
        <v/>
      </c>
      <c r="P3066">
        <f t="shared" si="285"/>
        <v>90646</v>
      </c>
      <c r="Q3066" s="16" t="str">
        <f>IF(K3066=1,'Lay Out'!F3066,"")</f>
        <v/>
      </c>
    </row>
    <row r="3067" spans="1:17" ht="14.4">
      <c r="A3067" t="str">
        <f>IF(C3067="no",_xlfn.XLOOKUP(D3067,'BASE BANCOS'!B:B,'BASE BANCOS'!C:C,"",0,1),IF(C3067&gt;2,_xlfn.XLOOKUP(D3067,'BASE BANCOS'!A:A,'BASE BANCOS'!C:C,"",0,1),""))</f>
        <v/>
      </c>
      <c r="B3067" s="16" t="str">
        <f>_xlfn.XLOOKUP(A3067,'BASE BANCOS'!C:C,'BASE BANCOS'!B:B,"",0,1)</f>
        <v/>
      </c>
      <c r="C3067" t="str">
        <f t="shared" si="287"/>
        <v/>
      </c>
      <c r="D3067" s="16">
        <f t="shared" si="286"/>
        <v>0</v>
      </c>
      <c r="E3067" t="str">
        <f t="shared" si="282"/>
        <v/>
      </c>
      <c r="F3067" s="21" t="str">
        <f>IF('Lay Out'!A3067&gt;1,'Lay Out'!C3067,"")</f>
        <v/>
      </c>
      <c r="G3067">
        <f>'Lay Out'!E3067</f>
        <v>0</v>
      </c>
      <c r="H3067" s="16" t="str">
        <f ca="1">IF('Lay Out'!A3067&gt;3,CONCATENATE('Lay Out'!A3067,RANDBETWEEN(1,99999)),(""))</f>
        <v/>
      </c>
      <c r="I3067" s="16" t="str">
        <f>IF('Lay Out'!A3067&gt;1,'Lay Out'!B3067,"")</f>
        <v/>
      </c>
      <c r="J3067" s="16" t="str">
        <f t="shared" si="283"/>
        <v/>
      </c>
      <c r="K3067" s="16" t="str">
        <f t="shared" si="284"/>
        <v/>
      </c>
      <c r="L3067" s="16" t="str" cm="1">
        <f t="array" ref="L3067">IF(E3067="","",_xlfn.IFS(E3067=18,40,E3067=16,3,E3067=10,10))</f>
        <v/>
      </c>
      <c r="M3067" s="22" t="str">
        <f>IF(E3067=18,'Lay Out'!D3067,IF(E3067=10,'Lay Out'!D3067,IF(E3067=16,'Lay Out'!D3067,"")))</f>
        <v/>
      </c>
      <c r="N3067" s="16" t="str">
        <f>IF(K3067=1,'Lay Out'!G3067,"")</f>
        <v/>
      </c>
      <c r="O3067" s="23" t="str">
        <f>IF(K3067=1,'Lay Out'!$J$25,"")</f>
        <v/>
      </c>
      <c r="P3067">
        <f t="shared" si="285"/>
        <v>90646</v>
      </c>
      <c r="Q3067" s="16" t="str">
        <f>IF(K3067=1,'Lay Out'!F3067,"")</f>
        <v/>
      </c>
    </row>
    <row r="3068" spans="1:17" ht="14.4">
      <c r="A3068" t="str">
        <f>IF(C3068="no",_xlfn.XLOOKUP(D3068,'BASE BANCOS'!B:B,'BASE BANCOS'!C:C,"",0,1),IF(C3068&gt;2,_xlfn.XLOOKUP(D3068,'BASE BANCOS'!A:A,'BASE BANCOS'!C:C,"",0,1),""))</f>
        <v/>
      </c>
      <c r="B3068" s="16" t="str">
        <f>_xlfn.XLOOKUP(A3068,'BASE BANCOS'!C:C,'BASE BANCOS'!B:B,"",0,1)</f>
        <v/>
      </c>
      <c r="C3068" t="str">
        <f t="shared" si="287"/>
        <v/>
      </c>
      <c r="D3068" s="16">
        <f t="shared" si="286"/>
        <v>0</v>
      </c>
      <c r="E3068" t="str">
        <f t="shared" si="282"/>
        <v/>
      </c>
      <c r="F3068" s="21" t="str">
        <f>IF('Lay Out'!A3068&gt;1,'Lay Out'!C3068,"")</f>
        <v/>
      </c>
      <c r="G3068">
        <f>'Lay Out'!E3068</f>
        <v>0</v>
      </c>
      <c r="H3068" s="16" t="str">
        <f ca="1">IF('Lay Out'!A3068&gt;3,CONCATENATE('Lay Out'!A3068,RANDBETWEEN(1,99999)),(""))</f>
        <v/>
      </c>
      <c r="I3068" s="16" t="str">
        <f>IF('Lay Out'!A3068&gt;1,'Lay Out'!B3068,"")</f>
        <v/>
      </c>
      <c r="J3068" s="16" t="str">
        <f t="shared" si="283"/>
        <v/>
      </c>
      <c r="K3068" s="16" t="str">
        <f t="shared" si="284"/>
        <v/>
      </c>
      <c r="L3068" s="16" t="str" cm="1">
        <f t="array" ref="L3068">IF(E3068="","",_xlfn.IFS(E3068=18,40,E3068=16,3,E3068=10,10))</f>
        <v/>
      </c>
      <c r="M3068" s="22" t="str">
        <f>IF(E3068=18,'Lay Out'!D3068,IF(E3068=10,'Lay Out'!D3068,IF(E3068=16,'Lay Out'!D3068,"")))</f>
        <v/>
      </c>
      <c r="N3068" s="16" t="str">
        <f>IF(K3068=1,'Lay Out'!G3068,"")</f>
        <v/>
      </c>
      <c r="O3068" s="23" t="str">
        <f>IF(K3068=1,'Lay Out'!$J$25,"")</f>
        <v/>
      </c>
      <c r="P3068">
        <f t="shared" si="285"/>
        <v>90646</v>
      </c>
      <c r="Q3068" s="16" t="str">
        <f>IF(K3068=1,'Lay Out'!F3068,"")</f>
        <v/>
      </c>
    </row>
    <row r="3069" spans="1:17" ht="14.4">
      <c r="A3069" t="str">
        <f>IF(C3069="no",_xlfn.XLOOKUP(D3069,'BASE BANCOS'!B:B,'BASE BANCOS'!C:C,"",0,1),IF(C3069&gt;2,_xlfn.XLOOKUP(D3069,'BASE BANCOS'!A:A,'BASE BANCOS'!C:C,"",0,1),""))</f>
        <v/>
      </c>
      <c r="B3069" s="16" t="str">
        <f>_xlfn.XLOOKUP(A3069,'BASE BANCOS'!C:C,'BASE BANCOS'!B:B,"",0,1)</f>
        <v/>
      </c>
      <c r="C3069" t="str">
        <f t="shared" si="287"/>
        <v/>
      </c>
      <c r="D3069" s="16">
        <f t="shared" si="286"/>
        <v>0</v>
      </c>
      <c r="E3069" t="str">
        <f t="shared" si="282"/>
        <v/>
      </c>
      <c r="F3069" s="21" t="str">
        <f>IF('Lay Out'!A3069&gt;1,'Lay Out'!C3069,"")</f>
        <v/>
      </c>
      <c r="G3069">
        <f>'Lay Out'!E3069</f>
        <v>0</v>
      </c>
      <c r="H3069" s="16" t="str">
        <f ca="1">IF('Lay Out'!A3069&gt;3,CONCATENATE('Lay Out'!A3069,RANDBETWEEN(1,99999)),(""))</f>
        <v/>
      </c>
      <c r="I3069" s="16" t="str">
        <f>IF('Lay Out'!A3069&gt;1,'Lay Out'!B3069,"")</f>
        <v/>
      </c>
      <c r="J3069" s="16" t="str">
        <f t="shared" si="283"/>
        <v/>
      </c>
      <c r="K3069" s="16" t="str">
        <f t="shared" si="284"/>
        <v/>
      </c>
      <c r="L3069" s="16" t="str" cm="1">
        <f t="array" ref="L3069">IF(E3069="","",_xlfn.IFS(E3069=18,40,E3069=16,3,E3069=10,10))</f>
        <v/>
      </c>
      <c r="M3069" s="22" t="str">
        <f>IF(E3069=18,'Lay Out'!D3069,IF(E3069=10,'Lay Out'!D3069,IF(E3069=16,'Lay Out'!D3069,"")))</f>
        <v/>
      </c>
      <c r="N3069" s="16" t="str">
        <f>IF(K3069=1,'Lay Out'!G3069,"")</f>
        <v/>
      </c>
      <c r="O3069" s="23" t="str">
        <f>IF(K3069=1,'Lay Out'!$J$25,"")</f>
        <v/>
      </c>
      <c r="P3069">
        <f t="shared" si="285"/>
        <v>90646</v>
      </c>
      <c r="Q3069" s="16" t="str">
        <f>IF(K3069=1,'Lay Out'!F3069,"")</f>
        <v/>
      </c>
    </row>
    <row r="3070" spans="1:17" ht="14.4">
      <c r="A3070" t="str">
        <f>IF(C3070="no",_xlfn.XLOOKUP(D3070,'BASE BANCOS'!B:B,'BASE BANCOS'!C:C,"",0,1),IF(C3070&gt;2,_xlfn.XLOOKUP(D3070,'BASE BANCOS'!A:A,'BASE BANCOS'!C:C,"",0,1),""))</f>
        <v/>
      </c>
      <c r="B3070" s="16" t="str">
        <f>_xlfn.XLOOKUP(A3070,'BASE BANCOS'!C:C,'BASE BANCOS'!B:B,"",0,1)</f>
        <v/>
      </c>
      <c r="C3070" t="str">
        <f t="shared" si="287"/>
        <v/>
      </c>
      <c r="D3070" s="16">
        <f t="shared" si="286"/>
        <v>0</v>
      </c>
      <c r="E3070" t="str">
        <f t="shared" si="282"/>
        <v/>
      </c>
      <c r="F3070" s="21" t="str">
        <f>IF('Lay Out'!A3070&gt;1,'Lay Out'!C3070,"")</f>
        <v/>
      </c>
      <c r="G3070">
        <f>'Lay Out'!E3070</f>
        <v>0</v>
      </c>
      <c r="H3070" s="16" t="str">
        <f ca="1">IF('Lay Out'!A3070&gt;3,CONCATENATE('Lay Out'!A3070,RANDBETWEEN(1,99999)),(""))</f>
        <v/>
      </c>
      <c r="I3070" s="16" t="str">
        <f>IF('Lay Out'!A3070&gt;1,'Lay Out'!B3070,"")</f>
        <v/>
      </c>
      <c r="J3070" s="16" t="str">
        <f t="shared" si="283"/>
        <v/>
      </c>
      <c r="K3070" s="16" t="str">
        <f t="shared" si="284"/>
        <v/>
      </c>
      <c r="L3070" s="16" t="str" cm="1">
        <f t="array" ref="L3070">IF(E3070="","",_xlfn.IFS(E3070=18,40,E3070=16,3,E3070=10,10))</f>
        <v/>
      </c>
      <c r="M3070" s="22" t="str">
        <f>IF(E3070=18,'Lay Out'!D3070,IF(E3070=10,'Lay Out'!D3070,IF(E3070=16,'Lay Out'!D3070,"")))</f>
        <v/>
      </c>
      <c r="N3070" s="16" t="str">
        <f>IF(K3070=1,'Lay Out'!G3070,"")</f>
        <v/>
      </c>
      <c r="O3070" s="23" t="str">
        <f>IF(K3070=1,'Lay Out'!$J$25,"")</f>
        <v/>
      </c>
      <c r="P3070">
        <f t="shared" si="285"/>
        <v>90646</v>
      </c>
      <c r="Q3070" s="16" t="str">
        <f>IF(K3070=1,'Lay Out'!F3070,"")</f>
        <v/>
      </c>
    </row>
    <row r="3071" spans="1:17" ht="14.4">
      <c r="A3071" t="str">
        <f>IF(C3071="no",_xlfn.XLOOKUP(D3071,'BASE BANCOS'!B:B,'BASE BANCOS'!C:C,"",0,1),IF(C3071&gt;2,_xlfn.XLOOKUP(D3071,'BASE BANCOS'!A:A,'BASE BANCOS'!C:C,"",0,1),""))</f>
        <v/>
      </c>
      <c r="B3071" s="16" t="str">
        <f>_xlfn.XLOOKUP(A3071,'BASE BANCOS'!C:C,'BASE BANCOS'!B:B,"",0,1)</f>
        <v/>
      </c>
      <c r="C3071" t="str">
        <f t="shared" si="287"/>
        <v/>
      </c>
      <c r="D3071" s="16">
        <f t="shared" si="286"/>
        <v>0</v>
      </c>
      <c r="E3071" t="str">
        <f t="shared" si="282"/>
        <v/>
      </c>
      <c r="F3071" s="21" t="str">
        <f>IF('Lay Out'!A3071&gt;1,'Lay Out'!C3071,"")</f>
        <v/>
      </c>
      <c r="G3071">
        <f>'Lay Out'!E3071</f>
        <v>0</v>
      </c>
      <c r="H3071" s="16" t="str">
        <f ca="1">IF('Lay Out'!A3071&gt;3,CONCATENATE('Lay Out'!A3071,RANDBETWEEN(1,99999)),(""))</f>
        <v/>
      </c>
      <c r="I3071" s="16" t="str">
        <f>IF('Lay Out'!A3071&gt;1,'Lay Out'!B3071,"")</f>
        <v/>
      </c>
      <c r="J3071" s="16" t="str">
        <f t="shared" si="283"/>
        <v/>
      </c>
      <c r="K3071" s="16" t="str">
        <f t="shared" si="284"/>
        <v/>
      </c>
      <c r="L3071" s="16" t="str" cm="1">
        <f t="array" ref="L3071">IF(E3071="","",_xlfn.IFS(E3071=18,40,E3071=16,3,E3071=10,10))</f>
        <v/>
      </c>
      <c r="M3071" s="22" t="str">
        <f>IF(E3071=18,'Lay Out'!D3071,IF(E3071=10,'Lay Out'!D3071,IF(E3071=16,'Lay Out'!D3071,"")))</f>
        <v/>
      </c>
      <c r="N3071" s="16" t="str">
        <f>IF(K3071=1,'Lay Out'!G3071,"")</f>
        <v/>
      </c>
      <c r="O3071" s="23" t="str">
        <f>IF(K3071=1,'Lay Out'!$J$25,"")</f>
        <v/>
      </c>
      <c r="P3071">
        <f t="shared" si="285"/>
        <v>90646</v>
      </c>
      <c r="Q3071" s="16" t="str">
        <f>IF(K3071=1,'Lay Out'!F3071,"")</f>
        <v/>
      </c>
    </row>
    <row r="3072" spans="1:17" ht="14.4">
      <c r="A3072" t="str">
        <f>IF(C3072="no",_xlfn.XLOOKUP(D3072,'BASE BANCOS'!B:B,'BASE BANCOS'!C:C,"",0,1),IF(C3072&gt;2,_xlfn.XLOOKUP(D3072,'BASE BANCOS'!A:A,'BASE BANCOS'!C:C,"",0,1),""))</f>
        <v/>
      </c>
      <c r="B3072" s="16" t="str">
        <f>_xlfn.XLOOKUP(A3072,'BASE BANCOS'!C:C,'BASE BANCOS'!B:B,"",0,1)</f>
        <v/>
      </c>
      <c r="C3072" t="str">
        <f t="shared" si="287"/>
        <v/>
      </c>
      <c r="D3072" s="16">
        <f t="shared" si="286"/>
        <v>0</v>
      </c>
      <c r="E3072" t="str">
        <f t="shared" si="282"/>
        <v/>
      </c>
      <c r="F3072" s="21" t="str">
        <f>IF('Lay Out'!A3072&gt;1,'Lay Out'!C3072,"")</f>
        <v/>
      </c>
      <c r="G3072">
        <f>'Lay Out'!E3072</f>
        <v>0</v>
      </c>
      <c r="H3072" s="16" t="str">
        <f ca="1">IF('Lay Out'!A3072&gt;3,CONCATENATE('Lay Out'!A3072,RANDBETWEEN(1,99999)),(""))</f>
        <v/>
      </c>
      <c r="I3072" s="16" t="str">
        <f>IF('Lay Out'!A3072&gt;1,'Lay Out'!B3072,"")</f>
        <v/>
      </c>
      <c r="J3072" s="16" t="str">
        <f t="shared" si="283"/>
        <v/>
      </c>
      <c r="K3072" s="16" t="str">
        <f t="shared" si="284"/>
        <v/>
      </c>
      <c r="L3072" s="16" t="str" cm="1">
        <f t="array" ref="L3072">IF(E3072="","",_xlfn.IFS(E3072=18,40,E3072=16,3,E3072=10,10))</f>
        <v/>
      </c>
      <c r="M3072" s="22" t="str">
        <f>IF(E3072=18,'Lay Out'!D3072,IF(E3072=10,'Lay Out'!D3072,IF(E3072=16,'Lay Out'!D3072,"")))</f>
        <v/>
      </c>
      <c r="N3072" s="16" t="str">
        <f>IF(K3072=1,'Lay Out'!G3072,"")</f>
        <v/>
      </c>
      <c r="O3072" s="23" t="str">
        <f>IF(K3072=1,'Lay Out'!$J$25,"")</f>
        <v/>
      </c>
      <c r="P3072">
        <f t="shared" si="285"/>
        <v>90646</v>
      </c>
      <c r="Q3072" s="16" t="str">
        <f>IF(K3072=1,'Lay Out'!F3072,"")</f>
        <v/>
      </c>
    </row>
    <row r="3073" spans="1:17" ht="14.4">
      <c r="A3073" t="str">
        <f>IF(C3073="no",_xlfn.XLOOKUP(D3073,'BASE BANCOS'!B:B,'BASE BANCOS'!C:C,"",0,1),IF(C3073&gt;2,_xlfn.XLOOKUP(D3073,'BASE BANCOS'!A:A,'BASE BANCOS'!C:C,"",0,1),""))</f>
        <v/>
      </c>
      <c r="B3073" s="16" t="str">
        <f>_xlfn.XLOOKUP(A3073,'BASE BANCOS'!C:C,'BASE BANCOS'!B:B,"",0,1)</f>
        <v/>
      </c>
      <c r="C3073" t="str">
        <f t="shared" si="287"/>
        <v/>
      </c>
      <c r="D3073" s="16">
        <f t="shared" si="286"/>
        <v>0</v>
      </c>
      <c r="E3073" t="str">
        <f t="shared" si="282"/>
        <v/>
      </c>
      <c r="F3073" s="21" t="str">
        <f>IF('Lay Out'!A3073&gt;1,'Lay Out'!C3073,"")</f>
        <v/>
      </c>
      <c r="G3073">
        <f>'Lay Out'!E3073</f>
        <v>0</v>
      </c>
      <c r="H3073" s="16" t="str">
        <f ca="1">IF('Lay Out'!A3073&gt;3,CONCATENATE('Lay Out'!A3073,RANDBETWEEN(1,99999)),(""))</f>
        <v/>
      </c>
      <c r="I3073" s="16" t="str">
        <f>IF('Lay Out'!A3073&gt;1,'Lay Out'!B3073,"")</f>
        <v/>
      </c>
      <c r="J3073" s="16" t="str">
        <f t="shared" si="283"/>
        <v/>
      </c>
      <c r="K3073" s="16" t="str">
        <f t="shared" si="284"/>
        <v/>
      </c>
      <c r="L3073" s="16" t="str" cm="1">
        <f t="array" ref="L3073">IF(E3073="","",_xlfn.IFS(E3073=18,40,E3073=16,3,E3073=10,10))</f>
        <v/>
      </c>
      <c r="M3073" s="22" t="str">
        <f>IF(E3073=18,'Lay Out'!D3073,IF(E3073=10,'Lay Out'!D3073,IF(E3073=16,'Lay Out'!D3073,"")))</f>
        <v/>
      </c>
      <c r="N3073" s="16" t="str">
        <f>IF(K3073=1,'Lay Out'!G3073,"")</f>
        <v/>
      </c>
      <c r="O3073" s="23" t="str">
        <f>IF(K3073=1,'Lay Out'!$J$25,"")</f>
        <v/>
      </c>
      <c r="P3073">
        <f t="shared" si="285"/>
        <v>90646</v>
      </c>
      <c r="Q3073" s="16" t="str">
        <f>IF(K3073=1,'Lay Out'!F3073,"")</f>
        <v/>
      </c>
    </row>
    <row r="3074" spans="1:17" ht="14.4">
      <c r="A3074" t="str">
        <f>IF(C3074="no",_xlfn.XLOOKUP(D3074,'BASE BANCOS'!B:B,'BASE BANCOS'!C:C,"",0,1),IF(C3074&gt;2,_xlfn.XLOOKUP(D3074,'BASE BANCOS'!A:A,'BASE BANCOS'!C:C,"",0,1),""))</f>
        <v/>
      </c>
      <c r="B3074" s="16" t="str">
        <f>_xlfn.XLOOKUP(A3074,'BASE BANCOS'!C:C,'BASE BANCOS'!B:B,"",0,1)</f>
        <v/>
      </c>
      <c r="C3074" t="str">
        <f t="shared" si="287"/>
        <v/>
      </c>
      <c r="D3074" s="16">
        <f t="shared" si="286"/>
        <v>0</v>
      </c>
      <c r="E3074" t="str">
        <f t="shared" ref="E3074:E3084" si="288">IF(LEN(F3074)=0,"",LEN(F3074))</f>
        <v/>
      </c>
      <c r="F3074" s="21" t="str">
        <f>IF('Lay Out'!A3074&gt;1,'Lay Out'!C3074,"")</f>
        <v/>
      </c>
      <c r="G3074">
        <f>'Lay Out'!E3074</f>
        <v>0</v>
      </c>
      <c r="H3074" s="16" t="str">
        <f ca="1">IF('Lay Out'!A3074&gt;3,CONCATENATE('Lay Out'!A3074,RANDBETWEEN(1,99999)),(""))</f>
        <v/>
      </c>
      <c r="I3074" s="16" t="str">
        <f>IF('Lay Out'!A3074&gt;1,'Lay Out'!B3074,"")</f>
        <v/>
      </c>
      <c r="J3074" s="16" t="str">
        <f t="shared" si="283"/>
        <v/>
      </c>
      <c r="K3074" s="16" t="str">
        <f t="shared" si="284"/>
        <v/>
      </c>
      <c r="L3074" s="16" t="str" cm="1">
        <f t="array" ref="L3074">IF(E3074="","",_xlfn.IFS(E3074=18,40,E3074=16,3,E3074=10,10))</f>
        <v/>
      </c>
      <c r="M3074" s="22" t="str">
        <f>IF(E3074=18,'Lay Out'!D3074,IF(E3074=10,'Lay Out'!D3074,IF(E3074=16,'Lay Out'!D3074,"")))</f>
        <v/>
      </c>
      <c r="N3074" s="16" t="str">
        <f>IF(K3074=1,'Lay Out'!G3074,"")</f>
        <v/>
      </c>
      <c r="O3074" s="23" t="str">
        <f>IF(K3074=1,'Lay Out'!$J$25,"")</f>
        <v/>
      </c>
      <c r="P3074">
        <f t="shared" si="285"/>
        <v>90646</v>
      </c>
      <c r="Q3074" s="16" t="str">
        <f>IF(K3074=1,'Lay Out'!F3074,"")</f>
        <v/>
      </c>
    </row>
    <row r="3075" spans="1:17" ht="14.4">
      <c r="A3075" t="str">
        <f>IF(C3075="no",_xlfn.XLOOKUP(D3075,'BASE BANCOS'!B:B,'BASE BANCOS'!C:C,"",0,1),IF(C3075&gt;2,_xlfn.XLOOKUP(D3075,'BASE BANCOS'!A:A,'BASE BANCOS'!C:C,"",0,1),""))</f>
        <v/>
      </c>
      <c r="B3075" s="16" t="str">
        <f>_xlfn.XLOOKUP(A3075,'BASE BANCOS'!C:C,'BASE BANCOS'!B:B,"",0,1)</f>
        <v/>
      </c>
      <c r="C3075" t="str">
        <f t="shared" si="287"/>
        <v/>
      </c>
      <c r="D3075" s="16">
        <f t="shared" si="286"/>
        <v>0</v>
      </c>
      <c r="E3075" t="str">
        <f t="shared" si="288"/>
        <v/>
      </c>
      <c r="F3075" s="21" t="str">
        <f>IF('Lay Out'!A3075&gt;1,'Lay Out'!C3075,"")</f>
        <v/>
      </c>
      <c r="G3075">
        <f>'Lay Out'!E3075</f>
        <v>0</v>
      </c>
      <c r="H3075" s="16" t="str">
        <f ca="1">IF('Lay Out'!A3075&gt;3,CONCATENATE('Lay Out'!A3075,RANDBETWEEN(1,99999)),(""))</f>
        <v/>
      </c>
      <c r="I3075" s="16" t="str">
        <f>IF('Lay Out'!A3075&gt;1,'Lay Out'!B3075,"")</f>
        <v/>
      </c>
      <c r="J3075" s="16" t="str">
        <f t="shared" ref="J3075:J3084" si="289">IF(E3075="","","ND")</f>
        <v/>
      </c>
      <c r="K3075" s="16" t="str">
        <f t="shared" ref="K3075:K3084" si="290">IF(E3075=18,1,IF(E3075=10,1,IF(E3075=16,1,"")))</f>
        <v/>
      </c>
      <c r="L3075" s="16" t="str" cm="1">
        <f t="array" ref="L3075">IF(E3075="","",_xlfn.IFS(E3075=18,40,E3075=16,3,E3075=10,10))</f>
        <v/>
      </c>
      <c r="M3075" s="22" t="str">
        <f>IF(E3075=18,'Lay Out'!D3075,IF(E3075=10,'Lay Out'!D3075,IF(E3075=16,'Lay Out'!D3075,"")))</f>
        <v/>
      </c>
      <c r="N3075" s="16" t="str">
        <f>IF(K3075=1,'Lay Out'!G3075,"")</f>
        <v/>
      </c>
      <c r="O3075" s="23" t="str">
        <f>IF(K3075=1,'Lay Out'!$J$25,"")</f>
        <v/>
      </c>
      <c r="P3075">
        <f t="shared" ref="P3075:P3084" si="291">IF(E3075=0,0,90646)</f>
        <v>90646</v>
      </c>
      <c r="Q3075" s="16" t="str">
        <f>IF(K3075=1,'Lay Out'!F3075,"")</f>
        <v/>
      </c>
    </row>
    <row r="3076" spans="1:17" ht="14.4">
      <c r="A3076" t="str">
        <f>IF(C3076="no",_xlfn.XLOOKUP(D3076,'BASE BANCOS'!B:B,'BASE BANCOS'!C:C,"",0,1),IF(C3076&gt;2,_xlfn.XLOOKUP(D3076,'BASE BANCOS'!A:A,'BASE BANCOS'!C:C,"",0,1),""))</f>
        <v/>
      </c>
      <c r="B3076" s="16" t="str">
        <f>_xlfn.XLOOKUP(A3076,'BASE BANCOS'!C:C,'BASE BANCOS'!B:B,"",0,1)</f>
        <v/>
      </c>
      <c r="C3076" t="str">
        <f t="shared" si="287"/>
        <v/>
      </c>
      <c r="D3076" s="16">
        <f t="shared" si="286"/>
        <v>0</v>
      </c>
      <c r="E3076" t="str">
        <f t="shared" si="288"/>
        <v/>
      </c>
      <c r="F3076" s="21" t="str">
        <f>IF('Lay Out'!A3076&gt;1,'Lay Out'!C3076,"")</f>
        <v/>
      </c>
      <c r="G3076">
        <f>'Lay Out'!E3076</f>
        <v>0</v>
      </c>
      <c r="H3076" s="16" t="str">
        <f ca="1">IF('Lay Out'!A3076&gt;3,CONCATENATE('Lay Out'!A3076,RANDBETWEEN(1,99999)),(""))</f>
        <v/>
      </c>
      <c r="I3076" s="16" t="str">
        <f>IF('Lay Out'!A3076&gt;1,'Lay Out'!B3076,"")</f>
        <v/>
      </c>
      <c r="J3076" s="16" t="str">
        <f t="shared" si="289"/>
        <v/>
      </c>
      <c r="K3076" s="16" t="str">
        <f t="shared" si="290"/>
        <v/>
      </c>
      <c r="L3076" s="16" t="str" cm="1">
        <f t="array" ref="L3076">IF(E3076="","",_xlfn.IFS(E3076=18,40,E3076=16,3,E3076=10,10))</f>
        <v/>
      </c>
      <c r="M3076" s="22" t="str">
        <f>IF(E3076=18,'Lay Out'!D3076,IF(E3076=10,'Lay Out'!D3076,IF(E3076=16,'Lay Out'!D3076,"")))</f>
        <v/>
      </c>
      <c r="N3076" s="16" t="str">
        <f>IF(K3076=1,'Lay Out'!G3076,"")</f>
        <v/>
      </c>
      <c r="O3076" s="23" t="str">
        <f>IF(K3076=1,'Lay Out'!$J$25,"")</f>
        <v/>
      </c>
      <c r="P3076">
        <f t="shared" si="291"/>
        <v>90646</v>
      </c>
      <c r="Q3076" s="16" t="str">
        <f>IF(K3076=1,'Lay Out'!F3076,"")</f>
        <v/>
      </c>
    </row>
    <row r="3077" spans="1:17" ht="14.4">
      <c r="A3077" t="str">
        <f>IF(C3077="no",_xlfn.XLOOKUP(D3077,'BASE BANCOS'!B:B,'BASE BANCOS'!C:C,"",0,1),IF(C3077&gt;2,_xlfn.XLOOKUP(D3077,'BASE BANCOS'!A:A,'BASE BANCOS'!C:C,"",0,1),""))</f>
        <v/>
      </c>
      <c r="B3077" s="16" t="str">
        <f>_xlfn.XLOOKUP(A3077,'BASE BANCOS'!C:C,'BASE BANCOS'!B:B,"",0,1)</f>
        <v/>
      </c>
      <c r="C3077" t="str">
        <f t="shared" si="287"/>
        <v/>
      </c>
      <c r="D3077" s="16">
        <f t="shared" ref="D3077:D3084" si="292">IF(E3077=18,MID(F3077,1,3),IF(G3077="","",G3077))</f>
        <v>0</v>
      </c>
      <c r="E3077" t="str">
        <f t="shared" si="288"/>
        <v/>
      </c>
      <c r="F3077" s="21" t="str">
        <f>IF('Lay Out'!A3077&gt;1,'Lay Out'!C3077,"")</f>
        <v/>
      </c>
      <c r="G3077">
        <f>'Lay Out'!E3077</f>
        <v>0</v>
      </c>
      <c r="H3077" s="16" t="str">
        <f ca="1">IF('Lay Out'!A3077&gt;3,CONCATENATE('Lay Out'!A3077,RANDBETWEEN(1,99999)),(""))</f>
        <v/>
      </c>
      <c r="I3077" s="16" t="str">
        <f>IF('Lay Out'!A3077&gt;1,'Lay Out'!B3077,"")</f>
        <v/>
      </c>
      <c r="J3077" s="16" t="str">
        <f t="shared" si="289"/>
        <v/>
      </c>
      <c r="K3077" s="16" t="str">
        <f t="shared" si="290"/>
        <v/>
      </c>
      <c r="L3077" s="16" t="str" cm="1">
        <f t="array" ref="L3077">IF(E3077="","",_xlfn.IFS(E3077=18,40,E3077=16,3,E3077=10,10))</f>
        <v/>
      </c>
      <c r="M3077" s="22" t="str">
        <f>IF(E3077=18,'Lay Out'!D3077,IF(E3077=10,'Lay Out'!D3077,IF(E3077=16,'Lay Out'!D3077,"")))</f>
        <v/>
      </c>
      <c r="N3077" s="16" t="str">
        <f>IF(K3077=1,'Lay Out'!G3077,"")</f>
        <v/>
      </c>
      <c r="O3077" s="23" t="str">
        <f>IF(K3077=1,'Lay Out'!$J$25,"")</f>
        <v/>
      </c>
      <c r="P3077">
        <f t="shared" si="291"/>
        <v>90646</v>
      </c>
      <c r="Q3077" s="16" t="str">
        <f>IF(K3077=1,'Lay Out'!F3077,"")</f>
        <v/>
      </c>
    </row>
    <row r="3078" spans="1:17" ht="14.4">
      <c r="A3078" t="str">
        <f>IF(C3078="no",_xlfn.XLOOKUP(D3078,'BASE BANCOS'!B:B,'BASE BANCOS'!C:C,"",0,1),IF(C3078&gt;2,_xlfn.XLOOKUP(D3078,'BASE BANCOS'!A:A,'BASE BANCOS'!C:C,"",0,1),""))</f>
        <v/>
      </c>
      <c r="B3078" s="16" t="str">
        <f>_xlfn.XLOOKUP(A3078,'BASE BANCOS'!C:C,'BASE BANCOS'!B:B,"",0,1)</f>
        <v/>
      </c>
      <c r="C3078" t="str">
        <f t="shared" ref="C3078:C3084" si="293">IF(E3078=18,"ok",IF(E3078="","","no"))</f>
        <v/>
      </c>
      <c r="D3078" s="16">
        <f t="shared" si="292"/>
        <v>0</v>
      </c>
      <c r="E3078" t="str">
        <f t="shared" si="288"/>
        <v/>
      </c>
      <c r="F3078" s="21" t="str">
        <f>IF('Lay Out'!A3078&gt;1,'Lay Out'!C3078,"")</f>
        <v/>
      </c>
      <c r="G3078">
        <f>'Lay Out'!E3078</f>
        <v>0</v>
      </c>
      <c r="H3078" s="16" t="str">
        <f ca="1">IF('Lay Out'!A3078&gt;3,CONCATENATE('Lay Out'!A3078,RANDBETWEEN(1,99999)),(""))</f>
        <v/>
      </c>
      <c r="I3078" s="16" t="str">
        <f>IF('Lay Out'!A3078&gt;1,'Lay Out'!B3078,"")</f>
        <v/>
      </c>
      <c r="J3078" s="16" t="str">
        <f t="shared" si="289"/>
        <v/>
      </c>
      <c r="K3078" s="16" t="str">
        <f t="shared" si="290"/>
        <v/>
      </c>
      <c r="L3078" s="16" t="str" cm="1">
        <f t="array" ref="L3078">IF(E3078="","",_xlfn.IFS(E3078=18,40,E3078=16,3,E3078=10,10))</f>
        <v/>
      </c>
      <c r="M3078" s="22" t="str">
        <f>IF(E3078=18,'Lay Out'!D3078,IF(E3078=10,'Lay Out'!D3078,IF(E3078=16,'Lay Out'!D3078,"")))</f>
        <v/>
      </c>
      <c r="N3078" s="16" t="str">
        <f>IF(K3078=1,'Lay Out'!G3078,"")</f>
        <v/>
      </c>
      <c r="O3078" s="23" t="str">
        <f>IF(K3078=1,'Lay Out'!$J$25,"")</f>
        <v/>
      </c>
      <c r="P3078">
        <f t="shared" si="291"/>
        <v>90646</v>
      </c>
      <c r="Q3078" s="16" t="str">
        <f>IF(K3078=1,'Lay Out'!F3078,"")</f>
        <v/>
      </c>
    </row>
    <row r="3079" spans="1:17" ht="14.4">
      <c r="A3079" t="str">
        <f>IF(C3079="no",_xlfn.XLOOKUP(D3079,'BASE BANCOS'!B:B,'BASE BANCOS'!C:C,"",0,1),IF(C3079&gt;2,_xlfn.XLOOKUP(D3079,'BASE BANCOS'!A:A,'BASE BANCOS'!C:C,"",0,1),""))</f>
        <v/>
      </c>
      <c r="B3079" s="16" t="str">
        <f>_xlfn.XLOOKUP(A3079,'BASE BANCOS'!C:C,'BASE BANCOS'!B:B,"",0,1)</f>
        <v/>
      </c>
      <c r="C3079" t="str">
        <f t="shared" si="293"/>
        <v/>
      </c>
      <c r="D3079" s="16">
        <f t="shared" si="292"/>
        <v>0</v>
      </c>
      <c r="E3079" t="str">
        <f t="shared" si="288"/>
        <v/>
      </c>
      <c r="F3079" s="21" t="str">
        <f>IF('Lay Out'!A3079&gt;1,'Lay Out'!C3079,"")</f>
        <v/>
      </c>
      <c r="G3079">
        <f>'Lay Out'!E3079</f>
        <v>0</v>
      </c>
      <c r="H3079" s="16" t="str">
        <f ca="1">IF('Lay Out'!A3079&gt;3,CONCATENATE('Lay Out'!A3079,RANDBETWEEN(1,99999)),(""))</f>
        <v/>
      </c>
      <c r="I3079" s="16" t="str">
        <f>IF('Lay Out'!A3079&gt;1,'Lay Out'!B3079,"")</f>
        <v/>
      </c>
      <c r="J3079" s="16" t="str">
        <f t="shared" si="289"/>
        <v/>
      </c>
      <c r="K3079" s="16" t="str">
        <f t="shared" si="290"/>
        <v/>
      </c>
      <c r="L3079" s="16" t="str" cm="1">
        <f t="array" ref="L3079">IF(E3079="","",_xlfn.IFS(E3079=18,40,E3079=16,3,E3079=10,10))</f>
        <v/>
      </c>
      <c r="M3079" s="22" t="str">
        <f>IF(E3079=18,'Lay Out'!D3079,IF(E3079=10,'Lay Out'!D3079,IF(E3079=16,'Lay Out'!D3079,"")))</f>
        <v/>
      </c>
      <c r="N3079" s="16" t="str">
        <f>IF(K3079=1,'Lay Out'!G3079,"")</f>
        <v/>
      </c>
      <c r="O3079" s="23" t="str">
        <f>IF(K3079=1,'Lay Out'!$J$25,"")</f>
        <v/>
      </c>
      <c r="P3079">
        <f t="shared" si="291"/>
        <v>90646</v>
      </c>
      <c r="Q3079" s="16" t="str">
        <f>IF(K3079=1,'Lay Out'!F3079,"")</f>
        <v/>
      </c>
    </row>
    <row r="3080" spans="1:17" ht="14.4">
      <c r="A3080" t="str">
        <f>IF(C3080="no",_xlfn.XLOOKUP(D3080,'BASE BANCOS'!B:B,'BASE BANCOS'!C:C,"",0,1),IF(C3080&gt;2,_xlfn.XLOOKUP(D3080,'BASE BANCOS'!A:A,'BASE BANCOS'!C:C,"",0,1),""))</f>
        <v/>
      </c>
      <c r="B3080" s="16" t="str">
        <f>_xlfn.XLOOKUP(A3080,'BASE BANCOS'!C:C,'BASE BANCOS'!B:B,"",0,1)</f>
        <v/>
      </c>
      <c r="C3080" t="str">
        <f t="shared" si="293"/>
        <v/>
      </c>
      <c r="D3080" s="16">
        <f t="shared" si="292"/>
        <v>0</v>
      </c>
      <c r="E3080" t="str">
        <f t="shared" si="288"/>
        <v/>
      </c>
      <c r="F3080" s="21" t="str">
        <f>IF('Lay Out'!A3080&gt;1,'Lay Out'!C3080,"")</f>
        <v/>
      </c>
      <c r="G3080">
        <f>'Lay Out'!E3080</f>
        <v>0</v>
      </c>
      <c r="H3080" s="16" t="str">
        <f ca="1">IF('Lay Out'!A3080&gt;3,CONCATENATE('Lay Out'!A3080,RANDBETWEEN(1,99999)),(""))</f>
        <v/>
      </c>
      <c r="I3080" s="16" t="str">
        <f>IF('Lay Out'!A3080&gt;1,'Lay Out'!B3080,"")</f>
        <v/>
      </c>
      <c r="J3080" s="16" t="str">
        <f t="shared" si="289"/>
        <v/>
      </c>
      <c r="K3080" s="16" t="str">
        <f t="shared" si="290"/>
        <v/>
      </c>
      <c r="L3080" s="16" t="str" cm="1">
        <f t="array" ref="L3080">IF(E3080="","",_xlfn.IFS(E3080=18,40,E3080=16,3,E3080=10,10))</f>
        <v/>
      </c>
      <c r="M3080" s="22" t="str">
        <f>IF(E3080=18,'Lay Out'!D3080,IF(E3080=10,'Lay Out'!D3080,IF(E3080=16,'Lay Out'!D3080,"")))</f>
        <v/>
      </c>
      <c r="N3080" s="16" t="str">
        <f>IF(K3080=1,'Lay Out'!G3080,"")</f>
        <v/>
      </c>
      <c r="O3080" s="23" t="str">
        <f>IF(K3080=1,'Lay Out'!$J$25,"")</f>
        <v/>
      </c>
      <c r="P3080">
        <f t="shared" si="291"/>
        <v>90646</v>
      </c>
      <c r="Q3080" s="16" t="str">
        <f>IF(K3080=1,'Lay Out'!F3080,"")</f>
        <v/>
      </c>
    </row>
    <row r="3081" spans="1:17" ht="14.4">
      <c r="A3081" t="str">
        <f>IF(C3081="no",_xlfn.XLOOKUP(D3081,'BASE BANCOS'!B:B,'BASE BANCOS'!C:C,"",0,1),IF(C3081&gt;2,_xlfn.XLOOKUP(D3081,'BASE BANCOS'!A:A,'BASE BANCOS'!C:C,"",0,1),""))</f>
        <v/>
      </c>
      <c r="B3081" s="16" t="str">
        <f>_xlfn.XLOOKUP(A3081,'BASE BANCOS'!C:C,'BASE BANCOS'!B:B,"",0,1)</f>
        <v/>
      </c>
      <c r="C3081" t="str">
        <f t="shared" si="293"/>
        <v/>
      </c>
      <c r="D3081" s="16">
        <f t="shared" si="292"/>
        <v>0</v>
      </c>
      <c r="E3081" t="str">
        <f t="shared" si="288"/>
        <v/>
      </c>
      <c r="F3081" s="21" t="str">
        <f>IF('Lay Out'!A3081&gt;1,'Lay Out'!C3081,"")</f>
        <v/>
      </c>
      <c r="G3081">
        <f>'Lay Out'!E3081</f>
        <v>0</v>
      </c>
      <c r="H3081" s="16" t="str">
        <f ca="1">IF('Lay Out'!A3081&gt;3,CONCATENATE('Lay Out'!A3081,RANDBETWEEN(1,99999)),(""))</f>
        <v/>
      </c>
      <c r="I3081" s="16" t="str">
        <f>IF('Lay Out'!A3081&gt;1,'Lay Out'!B3081,"")</f>
        <v/>
      </c>
      <c r="J3081" s="16" t="str">
        <f t="shared" si="289"/>
        <v/>
      </c>
      <c r="K3081" s="16" t="str">
        <f t="shared" si="290"/>
        <v/>
      </c>
      <c r="L3081" s="16" t="str" cm="1">
        <f t="array" ref="L3081">IF(E3081="","",_xlfn.IFS(E3081=18,40,E3081=16,3,E3081=10,10))</f>
        <v/>
      </c>
      <c r="M3081" s="22" t="str">
        <f>IF(E3081=18,'Lay Out'!D3081,IF(E3081=10,'Lay Out'!D3081,IF(E3081=16,'Lay Out'!D3081,"")))</f>
        <v/>
      </c>
      <c r="N3081" s="16" t="str">
        <f>IF(K3081=1,'Lay Out'!G3081,"")</f>
        <v/>
      </c>
      <c r="O3081" s="23" t="str">
        <f>IF(K3081=1,'Lay Out'!$J$25,"")</f>
        <v/>
      </c>
      <c r="P3081">
        <f t="shared" si="291"/>
        <v>90646</v>
      </c>
      <c r="Q3081" s="16" t="str">
        <f>IF(K3081=1,'Lay Out'!F3081,"")</f>
        <v/>
      </c>
    </row>
    <row r="3082" spans="1:17" ht="14.4">
      <c r="A3082" t="str">
        <f>IF(C3082="no",_xlfn.XLOOKUP(D3082,'BASE BANCOS'!B:B,'BASE BANCOS'!C:C,"",0,1),IF(C3082&gt;2,_xlfn.XLOOKUP(D3082,'BASE BANCOS'!A:A,'BASE BANCOS'!C:C,"",0,1),""))</f>
        <v/>
      </c>
      <c r="B3082" s="16" t="str">
        <f>_xlfn.XLOOKUP(A3082,'BASE BANCOS'!C:C,'BASE BANCOS'!B:B,"",0,1)</f>
        <v/>
      </c>
      <c r="C3082" t="str">
        <f t="shared" si="293"/>
        <v/>
      </c>
      <c r="D3082" s="16">
        <f t="shared" si="292"/>
        <v>0</v>
      </c>
      <c r="E3082" t="str">
        <f t="shared" si="288"/>
        <v/>
      </c>
      <c r="F3082" s="21" t="str">
        <f>IF('Lay Out'!A3082&gt;1,'Lay Out'!C3082,"")</f>
        <v/>
      </c>
      <c r="G3082">
        <f>'Lay Out'!E3082</f>
        <v>0</v>
      </c>
      <c r="H3082" s="16" t="str">
        <f ca="1">IF('Lay Out'!A3082&gt;3,CONCATENATE('Lay Out'!A3082,RANDBETWEEN(1,99999)),(""))</f>
        <v/>
      </c>
      <c r="I3082" s="16" t="str">
        <f>IF('Lay Out'!A3082&gt;1,'Lay Out'!B3082,"")</f>
        <v/>
      </c>
      <c r="J3082" s="16" t="str">
        <f t="shared" si="289"/>
        <v/>
      </c>
      <c r="K3082" s="16" t="str">
        <f t="shared" si="290"/>
        <v/>
      </c>
      <c r="L3082" s="16" t="str" cm="1">
        <f t="array" ref="L3082">IF(E3082="","",_xlfn.IFS(E3082=18,40,E3082=16,3,E3082=10,10))</f>
        <v/>
      </c>
      <c r="M3082" s="22" t="str">
        <f>IF(E3082=18,'Lay Out'!D3082,IF(E3082=10,'Lay Out'!D3082,IF(E3082=16,'Lay Out'!D3082,"")))</f>
        <v/>
      </c>
      <c r="N3082" s="16" t="str">
        <f>IF(K3082=1,'Lay Out'!G3082,"")</f>
        <v/>
      </c>
      <c r="O3082" s="23" t="str">
        <f>IF(K3082=1,'Lay Out'!$J$25,"")</f>
        <v/>
      </c>
      <c r="P3082">
        <f t="shared" si="291"/>
        <v>90646</v>
      </c>
      <c r="Q3082" s="16" t="str">
        <f>IF(K3082=1,'Lay Out'!F3082,"")</f>
        <v/>
      </c>
    </row>
    <row r="3083" spans="1:17" ht="14.4">
      <c r="A3083" t="str">
        <f>IF(C3083="no",_xlfn.XLOOKUP(D3083,'BASE BANCOS'!B:B,'BASE BANCOS'!C:C,"",0,1),IF(C3083&gt;2,_xlfn.XLOOKUP(D3083,'BASE BANCOS'!A:A,'BASE BANCOS'!C:C,"",0,1),""))</f>
        <v/>
      </c>
      <c r="B3083" s="16" t="str">
        <f>_xlfn.XLOOKUP(A3083,'BASE BANCOS'!C:C,'BASE BANCOS'!B:B,"",0,1)</f>
        <v/>
      </c>
      <c r="C3083" t="str">
        <f t="shared" si="293"/>
        <v/>
      </c>
      <c r="D3083" s="16">
        <f t="shared" si="292"/>
        <v>0</v>
      </c>
      <c r="E3083" t="str">
        <f t="shared" si="288"/>
        <v/>
      </c>
      <c r="F3083" s="21" t="str">
        <f>IF('Lay Out'!A3083&gt;1,'Lay Out'!C3083,"")</f>
        <v/>
      </c>
      <c r="G3083">
        <f>'Lay Out'!E3083</f>
        <v>0</v>
      </c>
      <c r="H3083" s="16" t="str">
        <f ca="1">IF('Lay Out'!A3083&gt;3,CONCATENATE('Lay Out'!A3083,RANDBETWEEN(1,99999)),(""))</f>
        <v/>
      </c>
      <c r="I3083" s="16" t="str">
        <f>IF('Lay Out'!A3083&gt;1,'Lay Out'!B3083,"")</f>
        <v/>
      </c>
      <c r="J3083" s="16" t="str">
        <f t="shared" si="289"/>
        <v/>
      </c>
      <c r="K3083" s="16" t="str">
        <f t="shared" si="290"/>
        <v/>
      </c>
      <c r="L3083" s="16" t="str" cm="1">
        <f t="array" ref="L3083">IF(E3083="","",_xlfn.IFS(E3083=18,40,E3083=16,3,E3083=10,10))</f>
        <v/>
      </c>
      <c r="M3083" s="22" t="str">
        <f>IF(E3083=18,'Lay Out'!D3083,IF(E3083=10,'Lay Out'!D3083,IF(E3083=16,'Lay Out'!D3083,"")))</f>
        <v/>
      </c>
      <c r="N3083" s="16" t="str">
        <f>IF(K3083=1,'Lay Out'!G3083,"")</f>
        <v/>
      </c>
      <c r="O3083" s="23" t="str">
        <f>IF(K3083=1,'Lay Out'!$J$25,"")</f>
        <v/>
      </c>
      <c r="P3083">
        <f t="shared" si="291"/>
        <v>90646</v>
      </c>
      <c r="Q3083" s="16" t="str">
        <f>IF(K3083=1,'Lay Out'!F3083,"")</f>
        <v/>
      </c>
    </row>
    <row r="3084" spans="1:17" ht="14.4">
      <c r="A3084" t="str">
        <f>IF(C3084="no",_xlfn.XLOOKUP(D3084,'BASE BANCOS'!B:B,'BASE BANCOS'!C:C,"",0,1),IF(C3084&gt;2,_xlfn.XLOOKUP(D3084,'BASE BANCOS'!A:A,'BASE BANCOS'!C:C,"",0,1),""))</f>
        <v/>
      </c>
      <c r="B3084" s="16" t="str">
        <f>_xlfn.XLOOKUP(A3084,'BASE BANCOS'!C:C,'BASE BANCOS'!B:B,"",0,1)</f>
        <v/>
      </c>
      <c r="C3084" t="str">
        <f t="shared" si="293"/>
        <v/>
      </c>
      <c r="D3084" s="16">
        <f t="shared" si="292"/>
        <v>0</v>
      </c>
      <c r="E3084" t="str">
        <f t="shared" si="288"/>
        <v/>
      </c>
      <c r="F3084" s="21" t="str">
        <f>IF('Lay Out'!A3084&gt;1,'Lay Out'!C3084,"")</f>
        <v/>
      </c>
      <c r="G3084">
        <f>'Lay Out'!E3084</f>
        <v>0</v>
      </c>
      <c r="H3084" s="16" t="str">
        <f ca="1">IF('Lay Out'!A3084&gt;3,CONCATENATE('Lay Out'!A3084,RANDBETWEEN(1,99999)),(""))</f>
        <v/>
      </c>
      <c r="I3084" s="16" t="str">
        <f>IF('Lay Out'!A3084&gt;1,'Lay Out'!B3084,"")</f>
        <v/>
      </c>
      <c r="J3084" s="16" t="str">
        <f t="shared" si="289"/>
        <v/>
      </c>
      <c r="K3084" s="16" t="str">
        <f t="shared" si="290"/>
        <v/>
      </c>
      <c r="L3084" s="16" t="str" cm="1">
        <f t="array" ref="L3084">IF(E3084="","",_xlfn.IFS(E3084=18,40,E3084=16,3,E3084=10,10))</f>
        <v/>
      </c>
      <c r="M3084" s="22" t="str">
        <f>IF(E3084=18,'Lay Out'!D3084,IF(E3084=10,'Lay Out'!D3084,IF(E3084=16,'Lay Out'!D3084,"")))</f>
        <v/>
      </c>
      <c r="N3084" s="16" t="str">
        <f>IF(K3084=1,'Lay Out'!G3084,"")</f>
        <v/>
      </c>
      <c r="O3084" s="23" t="str">
        <f>IF(K3084=1,'Lay Out'!$J$25,"")</f>
        <v/>
      </c>
      <c r="P3084">
        <f t="shared" si="291"/>
        <v>90646</v>
      </c>
      <c r="Q3084" s="16" t="str">
        <f>IF(K3084=1,'Lay Out'!F3084,"")</f>
        <v/>
      </c>
    </row>
  </sheetData>
  <sheetProtection algorithmName="SHA-512" hashValue="PIQek0WRDoINTyekbwCh/L6GB/1GMoSFHbIFh8TlQn93pCUxNxb525VBEFa9d6jYFAl5NOC2EfT462oKBwoVuQ==" saltValue="FMiUSS656ye0+ZCkp79NIg==" spinCount="100000" sheet="1" objects="1" scenarios="1"/>
  <conditionalFormatting sqref="E2:E1048576">
    <cfRule type="colorScale" priority="10">
      <colorScale>
        <cfvo type="num" val="10"/>
        <cfvo type="num" val="16"/>
        <cfvo type="num" val="18"/>
        <color rgb="FFFF0000"/>
        <color rgb="FFFF0000"/>
        <color rgb="FF63BE7B"/>
      </colorScale>
    </cfRule>
  </conditionalFormatting>
  <dataValidations count="8">
    <dataValidation type="textLength" allowBlank="1" showInputMessage="1" showErrorMessage="1" error="Máximo 7 dígitos" sqref="O1:O3084" xr:uid="{00000000-0002-0000-0300-000000000000}">
      <formula1>0</formula1>
      <formula2>7</formula2>
    </dataValidation>
    <dataValidation type="textLength" allowBlank="1" showInputMessage="1" showErrorMessage="1" error="Maxicmo 40 Caracteres" sqref="I1:I3084" xr:uid="{00000000-0002-0000-0300-000001000000}">
      <formula1>1</formula1>
      <formula2>40</formula2>
    </dataValidation>
    <dataValidation type="textLength" allowBlank="1" showInputMessage="1" showErrorMessage="1" error="Maximo 40 caracteres" sqref="N1:N3084" xr:uid="{00000000-0002-0000-0300-000002000000}">
      <formula1>1</formula1>
      <formula2>40</formula2>
    </dataValidation>
    <dataValidation type="textLength" allowBlank="1" showInputMessage="1" showErrorMessage="1" errorTitle="Empresa " error="Es el nombre como apareces en el enlace financiero." sqref="Q1:Q3084" xr:uid="{00000000-0002-0000-0300-000003000000}">
      <formula1>1</formula1>
      <formula2>15</formula2>
    </dataValidation>
    <dataValidation type="whole" operator="equal" allowBlank="1" showInputMessage="1" showErrorMessage="1" sqref="P1" xr:uid="{00000000-0002-0000-0300-000004000000}">
      <formula1>5</formula1>
    </dataValidation>
    <dataValidation type="decimal" allowBlank="1" showInputMessage="1" showErrorMessage="1" sqref="M1:M3084" xr:uid="{00000000-0002-0000-0300-000005000000}">
      <formula1>0.01</formula1>
      <formula2>999999999999.99</formula2>
    </dataValidation>
    <dataValidation type="textLength" allowBlank="1" showInputMessage="1" showErrorMessage="1" errorTitle="RFC o CURP " error="Si no tienes el RFC o CUPR puedes poner ND" sqref="J1:J3084" xr:uid="{00000000-0002-0000-0300-000006000000}">
      <formula1>2</formula1>
      <formula2>18</formula2>
    </dataValidation>
    <dataValidation type="textLength" allowBlank="1" showInputMessage="1" showErrorMessage="1" errorTitle="Error Clave de Rastreo " error="Recuerda que la clave de rastreo mínimo 8 máximo 30 caracteres." sqref="H1:H3084" xr:uid="{00000000-0002-0000-0300-000007000000}">
      <formula1>8</formula1>
      <formula2>30</formula2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H500"/>
  <sheetViews>
    <sheetView workbookViewId="0">
      <selection activeCell="C29" sqref="C29"/>
    </sheetView>
  </sheetViews>
  <sheetFormatPr baseColWidth="10" defaultRowHeight="13.8"/>
  <cols>
    <col min="1" max="1" width="10.796875" style="76" customWidth="1"/>
    <col min="2" max="2" width="30.5" style="77" customWidth="1"/>
    <col min="3" max="3" width="27.69921875" style="79" customWidth="1"/>
    <col min="4" max="4" width="20.296875" style="80" customWidth="1"/>
    <col min="5" max="5" width="14.19921875" style="77" customWidth="1"/>
    <col min="7" max="7" width="30" style="77" customWidth="1"/>
    <col min="8" max="8" width="20.19921875" style="77" customWidth="1"/>
  </cols>
  <sheetData>
    <row r="1" spans="1:8">
      <c r="A1" s="62" t="s">
        <v>172</v>
      </c>
      <c r="B1" s="58" t="s">
        <v>171</v>
      </c>
      <c r="C1" s="56" t="s">
        <v>174</v>
      </c>
      <c r="D1" s="90" t="s">
        <v>175</v>
      </c>
      <c r="E1" s="56" t="s">
        <v>105</v>
      </c>
      <c r="F1" s="65"/>
      <c r="G1" s="56" t="s">
        <v>150</v>
      </c>
      <c r="H1" s="56" t="s">
        <v>284</v>
      </c>
    </row>
    <row r="2" spans="1:8">
      <c r="A2" s="82"/>
      <c r="B2" s="81"/>
      <c r="C2" s="102"/>
      <c r="D2" s="98"/>
      <c r="E2" s="81"/>
      <c r="F2" s="65"/>
      <c r="G2" s="81"/>
      <c r="H2" s="81"/>
    </row>
    <row r="3" spans="1:8">
      <c r="A3" s="82"/>
      <c r="B3" s="81"/>
      <c r="C3" s="102"/>
      <c r="D3" s="98"/>
      <c r="E3" s="81"/>
      <c r="F3" s="65"/>
      <c r="G3" s="81"/>
      <c r="H3" s="81"/>
    </row>
    <row r="4" spans="1:8">
      <c r="A4" s="82"/>
      <c r="B4" s="81"/>
      <c r="C4" s="102"/>
      <c r="D4" s="98"/>
      <c r="E4" s="81"/>
      <c r="F4" s="65"/>
      <c r="G4" s="81"/>
      <c r="H4" s="81"/>
    </row>
    <row r="5" spans="1:8">
      <c r="A5" s="82"/>
      <c r="B5" s="81"/>
      <c r="C5" s="102"/>
      <c r="D5" s="98"/>
      <c r="E5" s="81"/>
      <c r="F5" s="65"/>
      <c r="G5" s="81"/>
      <c r="H5" s="81"/>
    </row>
    <row r="6" spans="1:8">
      <c r="A6" s="82"/>
      <c r="B6" s="81"/>
      <c r="C6" s="102"/>
      <c r="D6" s="98"/>
      <c r="E6" s="81"/>
      <c r="G6" s="81"/>
      <c r="H6" s="81"/>
    </row>
    <row r="7" spans="1:8">
      <c r="A7" s="82"/>
      <c r="B7" s="81"/>
      <c r="C7" s="102"/>
      <c r="D7" s="98"/>
      <c r="E7" s="81"/>
      <c r="G7" s="81"/>
      <c r="H7" s="81"/>
    </row>
    <row r="8" spans="1:8">
      <c r="A8" s="82"/>
      <c r="B8" s="81"/>
      <c r="C8" s="102"/>
      <c r="D8" s="98"/>
      <c r="E8" s="81"/>
      <c r="G8" s="81"/>
      <c r="H8" s="81"/>
    </row>
    <row r="9" spans="1:8">
      <c r="A9" s="82"/>
      <c r="B9" s="81"/>
      <c r="C9" s="102"/>
      <c r="D9" s="98"/>
      <c r="E9" s="81"/>
      <c r="G9" s="81"/>
      <c r="H9" s="81"/>
    </row>
    <row r="10" spans="1:8">
      <c r="A10" s="82"/>
      <c r="B10" s="81"/>
      <c r="C10" s="102"/>
      <c r="D10" s="98"/>
      <c r="E10" s="81"/>
      <c r="G10" s="81"/>
      <c r="H10" s="81"/>
    </row>
    <row r="11" spans="1:8">
      <c r="A11" s="82"/>
      <c r="B11" s="81"/>
      <c r="C11" s="102"/>
      <c r="D11" s="98"/>
      <c r="E11" s="81"/>
      <c r="G11" s="81"/>
      <c r="H11" s="81"/>
    </row>
    <row r="12" spans="1:8">
      <c r="A12" s="82"/>
      <c r="B12" s="81"/>
      <c r="C12" s="102"/>
      <c r="D12" s="98"/>
      <c r="E12" s="81"/>
      <c r="G12" s="81"/>
      <c r="H12" s="81"/>
    </row>
    <row r="13" spans="1:8">
      <c r="A13" s="82"/>
      <c r="B13" s="81"/>
      <c r="C13" s="102"/>
      <c r="D13" s="98"/>
      <c r="E13" s="81"/>
      <c r="G13" s="81"/>
      <c r="H13" s="81"/>
    </row>
    <row r="14" spans="1:8">
      <c r="A14" s="96"/>
      <c r="B14" s="32"/>
      <c r="C14" s="34"/>
      <c r="D14" s="97"/>
      <c r="E14" s="32"/>
      <c r="G14" s="81"/>
      <c r="H14" s="81"/>
    </row>
    <row r="15" spans="1:8">
      <c r="A15" s="96"/>
      <c r="B15" s="32"/>
      <c r="C15" s="34"/>
      <c r="D15" s="97"/>
      <c r="E15" s="32"/>
      <c r="G15" s="81"/>
      <c r="H15" s="81"/>
    </row>
    <row r="16" spans="1:8">
      <c r="A16" s="96"/>
      <c r="B16" s="32"/>
      <c r="C16" s="34"/>
      <c r="D16" s="97"/>
      <c r="E16" s="32"/>
      <c r="G16" s="81"/>
      <c r="H16" s="81"/>
    </row>
    <row r="17" spans="1:8">
      <c r="A17" s="96"/>
      <c r="B17" s="32"/>
      <c r="C17" s="34"/>
      <c r="D17" s="97"/>
      <c r="E17" s="32"/>
      <c r="G17" s="81"/>
      <c r="H17" s="81"/>
    </row>
    <row r="18" spans="1:8">
      <c r="A18" s="96"/>
      <c r="B18" s="32"/>
      <c r="C18" s="34"/>
      <c r="D18" s="97"/>
      <c r="E18" s="32"/>
      <c r="G18" s="81"/>
      <c r="H18" s="81"/>
    </row>
    <row r="19" spans="1:8">
      <c r="A19" s="82"/>
      <c r="B19" s="81"/>
      <c r="C19" s="102"/>
      <c r="D19" s="98"/>
      <c r="E19" s="32"/>
      <c r="G19" s="81"/>
      <c r="H19" s="81"/>
    </row>
    <row r="20" spans="1:8">
      <c r="A20" s="82"/>
      <c r="B20" s="81"/>
      <c r="C20" s="102"/>
      <c r="D20" s="98"/>
      <c r="E20" s="32"/>
      <c r="G20" s="81"/>
      <c r="H20" s="81"/>
    </row>
    <row r="21" spans="1:8">
      <c r="A21" s="82"/>
      <c r="B21" s="81"/>
      <c r="C21" s="102"/>
      <c r="D21" s="98"/>
      <c r="E21" s="32"/>
      <c r="G21" s="81"/>
      <c r="H21" s="81"/>
    </row>
    <row r="22" spans="1:8">
      <c r="A22" s="82"/>
      <c r="B22" s="81"/>
      <c r="C22" s="102"/>
      <c r="D22" s="98"/>
      <c r="E22" s="32"/>
      <c r="G22" s="81"/>
      <c r="H22" s="81"/>
    </row>
    <row r="23" spans="1:8">
      <c r="A23" s="82"/>
      <c r="B23" s="81"/>
      <c r="C23" s="102"/>
      <c r="D23" s="98"/>
      <c r="E23" s="32"/>
      <c r="G23" s="81"/>
      <c r="H23" s="81"/>
    </row>
    <row r="24" spans="1:8">
      <c r="A24" s="82"/>
      <c r="B24" s="81"/>
      <c r="C24" s="102"/>
      <c r="D24" s="98"/>
      <c r="E24" s="32"/>
      <c r="G24" s="81"/>
      <c r="H24" s="81"/>
    </row>
    <row r="25" spans="1:8">
      <c r="A25" s="82"/>
      <c r="B25" s="81"/>
      <c r="C25" s="102"/>
      <c r="D25" s="98"/>
      <c r="E25" s="32"/>
      <c r="G25" s="81"/>
      <c r="H25" s="81"/>
    </row>
    <row r="26" spans="1:8">
      <c r="A26" s="82"/>
      <c r="B26" s="81"/>
      <c r="C26" s="102"/>
      <c r="D26" s="98"/>
      <c r="E26" s="32"/>
      <c r="G26" s="81"/>
      <c r="H26" s="81"/>
    </row>
    <row r="27" spans="1:8">
      <c r="A27" s="82"/>
      <c r="B27" s="81"/>
      <c r="C27" s="102"/>
      <c r="D27" s="98"/>
      <c r="E27" s="32"/>
      <c r="G27" s="81"/>
      <c r="H27" s="81"/>
    </row>
    <row r="28" spans="1:8">
      <c r="A28" s="82"/>
      <c r="B28" s="81"/>
      <c r="C28" s="102"/>
      <c r="D28" s="98"/>
      <c r="E28" s="32"/>
      <c r="G28" s="81"/>
      <c r="H28" s="81"/>
    </row>
    <row r="29" spans="1:8">
      <c r="A29" s="82"/>
      <c r="B29" s="81"/>
      <c r="C29" s="102"/>
      <c r="D29" s="98"/>
      <c r="E29" s="32"/>
      <c r="G29" s="81"/>
      <c r="H29" s="81"/>
    </row>
    <row r="30" spans="1:8">
      <c r="A30" s="82"/>
      <c r="B30" s="81"/>
      <c r="C30" s="102"/>
      <c r="D30" s="98"/>
      <c r="E30" s="32"/>
      <c r="G30" s="81"/>
      <c r="H30" s="81"/>
    </row>
    <row r="31" spans="1:8">
      <c r="A31" s="82"/>
      <c r="B31" s="81"/>
      <c r="C31" s="102"/>
      <c r="D31" s="98"/>
      <c r="E31" s="32"/>
      <c r="G31" s="81"/>
      <c r="H31" s="81"/>
    </row>
    <row r="32" spans="1:8">
      <c r="A32" s="82"/>
      <c r="B32" s="81"/>
      <c r="C32" s="102"/>
      <c r="D32" s="98"/>
      <c r="E32" s="32"/>
      <c r="G32" s="81"/>
      <c r="H32" s="81"/>
    </row>
    <row r="33" spans="1:8">
      <c r="A33" s="82"/>
      <c r="B33" s="81"/>
      <c r="C33" s="102"/>
      <c r="D33" s="98"/>
      <c r="E33" s="32"/>
      <c r="G33" s="81"/>
      <c r="H33" s="81"/>
    </row>
    <row r="34" spans="1:8">
      <c r="A34" s="82"/>
      <c r="B34" s="81"/>
      <c r="C34" s="102"/>
      <c r="D34" s="98"/>
      <c r="E34" s="32"/>
      <c r="G34" s="81"/>
      <c r="H34" s="81"/>
    </row>
    <row r="35" spans="1:8">
      <c r="A35" s="82"/>
      <c r="B35" s="81"/>
      <c r="C35" s="102"/>
      <c r="D35" s="98"/>
      <c r="E35" s="32"/>
      <c r="G35" s="81"/>
      <c r="H35" s="81"/>
    </row>
    <row r="36" spans="1:8">
      <c r="A36" s="82"/>
      <c r="B36" s="81"/>
      <c r="C36" s="102"/>
      <c r="D36" s="98"/>
      <c r="E36" s="32"/>
      <c r="G36" s="81"/>
      <c r="H36" s="81"/>
    </row>
    <row r="37" spans="1:8">
      <c r="A37" s="82"/>
      <c r="B37" s="81"/>
      <c r="C37" s="102"/>
      <c r="D37" s="98"/>
      <c r="E37" s="81"/>
      <c r="G37" s="81"/>
      <c r="H37" s="81"/>
    </row>
    <row r="38" spans="1:8">
      <c r="A38" s="82"/>
      <c r="B38" s="81"/>
      <c r="C38" s="102"/>
      <c r="D38" s="98"/>
      <c r="E38" s="81"/>
      <c r="G38" s="81"/>
      <c r="H38" s="81"/>
    </row>
    <row r="39" spans="1:8">
      <c r="A39" s="82"/>
      <c r="B39" s="81"/>
      <c r="C39" s="102"/>
      <c r="D39" s="98"/>
      <c r="E39" s="81"/>
      <c r="G39" s="81"/>
      <c r="H39" s="81"/>
    </row>
    <row r="40" spans="1:8">
      <c r="A40" s="82"/>
      <c r="B40" s="109"/>
      <c r="C40" s="102"/>
      <c r="D40" s="98"/>
      <c r="E40" s="81"/>
      <c r="G40" s="81"/>
      <c r="H40" s="81"/>
    </row>
    <row r="41" spans="1:8">
      <c r="A41" s="82"/>
      <c r="B41" s="109"/>
      <c r="C41" s="102"/>
      <c r="D41" s="98"/>
      <c r="E41" s="81"/>
      <c r="G41" s="81"/>
      <c r="H41" s="81"/>
    </row>
    <row r="42" spans="1:8">
      <c r="A42" s="82"/>
      <c r="B42" s="109"/>
      <c r="C42" s="102"/>
      <c r="D42" s="98"/>
      <c r="E42" s="81"/>
      <c r="G42" s="81"/>
      <c r="H42" s="81"/>
    </row>
    <row r="43" spans="1:8">
      <c r="A43" s="82"/>
      <c r="B43" s="109"/>
      <c r="C43" s="102"/>
      <c r="D43" s="98"/>
      <c r="E43" s="81"/>
      <c r="G43" s="81"/>
      <c r="H43" s="81"/>
    </row>
    <row r="44" spans="1:8">
      <c r="A44" s="82"/>
      <c r="B44" s="109"/>
      <c r="C44" s="102"/>
      <c r="D44" s="98"/>
      <c r="E44" s="81"/>
      <c r="G44" s="81"/>
      <c r="H44" s="81"/>
    </row>
    <row r="45" spans="1:8">
      <c r="A45" s="82"/>
      <c r="B45" s="81"/>
      <c r="C45" s="102"/>
      <c r="D45" s="103"/>
      <c r="E45" s="81"/>
      <c r="G45" s="81"/>
      <c r="H45" s="81"/>
    </row>
    <row r="46" spans="1:8">
      <c r="A46" s="82"/>
      <c r="B46" s="81"/>
      <c r="C46" s="102"/>
      <c r="D46" s="103"/>
      <c r="E46" s="81"/>
      <c r="G46" s="81"/>
      <c r="H46" s="81"/>
    </row>
    <row r="47" spans="1:8">
      <c r="A47" s="82"/>
      <c r="B47" s="81"/>
      <c r="C47" s="102"/>
      <c r="D47" s="103"/>
      <c r="E47" s="81"/>
      <c r="G47" s="81"/>
      <c r="H47" s="81"/>
    </row>
    <row r="48" spans="1:8">
      <c r="A48" s="82"/>
      <c r="B48" s="81"/>
      <c r="C48" s="102"/>
      <c r="D48" s="103"/>
      <c r="E48" s="81"/>
      <c r="G48" s="81"/>
      <c r="H48" s="81"/>
    </row>
    <row r="49" spans="1:8">
      <c r="A49" s="82"/>
      <c r="B49" s="81"/>
      <c r="C49" s="102"/>
      <c r="D49" s="103"/>
      <c r="E49" s="81"/>
      <c r="G49" s="81"/>
      <c r="H49" s="81"/>
    </row>
    <row r="50" spans="1:8">
      <c r="A50" s="82"/>
      <c r="B50" s="81"/>
      <c r="C50" s="102"/>
      <c r="D50" s="103"/>
      <c r="E50" s="81"/>
      <c r="G50" s="81"/>
      <c r="H50" s="81"/>
    </row>
    <row r="51" spans="1:8">
      <c r="A51" s="82"/>
      <c r="B51" s="81"/>
      <c r="C51" s="102"/>
      <c r="D51" s="103"/>
      <c r="E51" s="81"/>
      <c r="G51" s="81"/>
      <c r="H51" s="81"/>
    </row>
    <row r="52" spans="1:8">
      <c r="A52" s="82"/>
      <c r="B52" s="81"/>
      <c r="C52" s="102"/>
      <c r="D52" s="103"/>
      <c r="E52" s="81"/>
      <c r="G52" s="81"/>
      <c r="H52" s="81"/>
    </row>
    <row r="53" spans="1:8">
      <c r="A53" s="82"/>
      <c r="B53" s="81"/>
      <c r="C53" s="102"/>
      <c r="D53" s="103"/>
      <c r="E53" s="81"/>
      <c r="G53" s="81"/>
      <c r="H53" s="81"/>
    </row>
    <row r="54" spans="1:8">
      <c r="A54" s="82"/>
      <c r="B54" s="81"/>
      <c r="C54" s="102"/>
      <c r="D54" s="103"/>
      <c r="E54" s="81"/>
      <c r="G54" s="81"/>
      <c r="H54" s="81"/>
    </row>
    <row r="55" spans="1:8">
      <c r="A55" s="82"/>
      <c r="B55" s="81"/>
      <c r="C55" s="102"/>
      <c r="D55" s="103"/>
      <c r="E55" s="81"/>
      <c r="G55" s="81"/>
      <c r="H55" s="81"/>
    </row>
    <row r="56" spans="1:8">
      <c r="A56" s="82"/>
      <c r="B56" s="81"/>
      <c r="C56" s="102"/>
      <c r="D56" s="103"/>
      <c r="E56" s="81"/>
      <c r="G56" s="81"/>
      <c r="H56" s="81"/>
    </row>
    <row r="57" spans="1:8">
      <c r="A57" s="82"/>
      <c r="B57" s="81"/>
      <c r="C57" s="102"/>
      <c r="D57" s="103"/>
      <c r="E57" s="81"/>
      <c r="G57" s="81"/>
      <c r="H57" s="81"/>
    </row>
    <row r="58" spans="1:8">
      <c r="A58" s="82"/>
      <c r="B58" s="81"/>
      <c r="C58" s="102"/>
      <c r="D58" s="103"/>
      <c r="E58" s="81"/>
      <c r="G58" s="81"/>
      <c r="H58" s="81"/>
    </row>
    <row r="59" spans="1:8">
      <c r="A59" s="82"/>
      <c r="B59" s="81"/>
      <c r="C59" s="102"/>
      <c r="D59" s="103"/>
      <c r="E59" s="81"/>
      <c r="G59" s="81"/>
      <c r="H59" s="81"/>
    </row>
    <row r="60" spans="1:8">
      <c r="A60" s="82"/>
      <c r="B60" s="81"/>
      <c r="C60" s="102"/>
      <c r="D60" s="103"/>
      <c r="E60" s="81"/>
      <c r="G60" s="81"/>
      <c r="H60" s="81"/>
    </row>
    <row r="61" spans="1:8">
      <c r="A61" s="82"/>
      <c r="B61" s="81"/>
      <c r="C61" s="102"/>
      <c r="D61" s="103"/>
      <c r="E61" s="81"/>
      <c r="G61" s="81"/>
      <c r="H61" s="81"/>
    </row>
    <row r="62" spans="1:8">
      <c r="A62" s="82"/>
      <c r="B62" s="81"/>
      <c r="C62" s="102"/>
      <c r="D62" s="103"/>
      <c r="E62" s="81"/>
      <c r="G62" s="81"/>
      <c r="H62" s="81"/>
    </row>
    <row r="63" spans="1:8">
      <c r="A63" s="82"/>
      <c r="B63" s="81"/>
      <c r="C63" s="102"/>
      <c r="D63" s="103"/>
      <c r="E63" s="81"/>
      <c r="G63" s="81"/>
      <c r="H63" s="81"/>
    </row>
    <row r="64" spans="1:8">
      <c r="A64" s="82"/>
      <c r="B64" s="81"/>
      <c r="C64" s="102"/>
      <c r="D64" s="103"/>
      <c r="E64" s="81"/>
      <c r="G64" s="81"/>
      <c r="H64" s="81"/>
    </row>
    <row r="65" spans="1:8">
      <c r="A65" s="82"/>
      <c r="B65" s="81"/>
      <c r="C65" s="102"/>
      <c r="D65" s="103"/>
      <c r="E65" s="81"/>
      <c r="G65" s="81"/>
      <c r="H65" s="81"/>
    </row>
    <row r="66" spans="1:8">
      <c r="A66" s="82"/>
      <c r="B66" s="81"/>
      <c r="C66" s="102"/>
      <c r="D66" s="98"/>
      <c r="E66" s="81"/>
      <c r="G66" s="81"/>
      <c r="H66" s="81"/>
    </row>
    <row r="67" spans="1:8">
      <c r="A67" s="82"/>
      <c r="B67" s="81"/>
      <c r="C67" s="102"/>
      <c r="D67" s="98"/>
      <c r="E67" s="81"/>
      <c r="G67" s="81"/>
      <c r="H67" s="81"/>
    </row>
    <row r="68" spans="1:8">
      <c r="A68" s="82"/>
      <c r="B68" s="81"/>
      <c r="C68" s="102"/>
      <c r="D68" s="98"/>
      <c r="E68" s="81"/>
      <c r="G68" s="81"/>
      <c r="H68" s="81"/>
    </row>
    <row r="69" spans="1:8">
      <c r="A69" s="82"/>
      <c r="B69" s="81"/>
      <c r="C69" s="102"/>
      <c r="D69" s="103"/>
      <c r="E69" s="81"/>
      <c r="G69" s="81"/>
      <c r="H69" s="81"/>
    </row>
    <row r="70" spans="1:8">
      <c r="A70" s="82"/>
      <c r="B70" s="81"/>
      <c r="C70" s="102"/>
      <c r="D70" s="103"/>
      <c r="E70" s="81"/>
      <c r="G70" s="81"/>
      <c r="H70" s="81"/>
    </row>
    <row r="71" spans="1:8">
      <c r="A71" s="104"/>
      <c r="B71" s="83"/>
      <c r="C71" s="106"/>
      <c r="D71" s="107"/>
      <c r="E71" s="81"/>
      <c r="G71" s="83"/>
      <c r="H71" s="83"/>
    </row>
    <row r="72" spans="1:8">
      <c r="A72" s="104"/>
      <c r="B72" s="83"/>
      <c r="C72" s="106"/>
      <c r="D72" s="107"/>
      <c r="E72" s="81"/>
      <c r="G72" s="83"/>
      <c r="H72" s="83"/>
    </row>
    <row r="73" spans="1:8">
      <c r="A73" s="104"/>
      <c r="B73" s="83"/>
      <c r="C73" s="106"/>
      <c r="D73" s="107"/>
      <c r="E73" s="81"/>
      <c r="G73" s="83"/>
      <c r="H73" s="83"/>
    </row>
    <row r="74" spans="1:8">
      <c r="A74" s="104"/>
      <c r="B74" s="83"/>
      <c r="C74" s="106"/>
      <c r="D74" s="107"/>
      <c r="E74" s="81"/>
      <c r="G74" s="83"/>
      <c r="H74" s="83"/>
    </row>
    <row r="75" spans="1:8">
      <c r="A75" s="104"/>
      <c r="B75" s="83"/>
      <c r="C75" s="106"/>
      <c r="D75" s="107"/>
      <c r="E75" s="81"/>
      <c r="G75" s="83"/>
      <c r="H75" s="83"/>
    </row>
    <row r="76" spans="1:8">
      <c r="A76" s="104"/>
      <c r="B76" s="83"/>
      <c r="C76" s="106"/>
      <c r="D76" s="107"/>
      <c r="E76" s="81"/>
      <c r="G76" s="83"/>
      <c r="H76" s="83"/>
    </row>
    <row r="77" spans="1:8">
      <c r="A77" s="104"/>
      <c r="B77" s="83"/>
      <c r="C77" s="106"/>
      <c r="D77" s="107"/>
      <c r="E77" s="81"/>
      <c r="G77" s="83"/>
      <c r="H77" s="83"/>
    </row>
    <row r="78" spans="1:8">
      <c r="A78" s="104"/>
      <c r="B78" s="83"/>
      <c r="C78" s="106"/>
      <c r="D78" s="107"/>
      <c r="E78" s="81"/>
      <c r="G78" s="83"/>
      <c r="H78" s="83"/>
    </row>
    <row r="79" spans="1:8">
      <c r="A79" s="104"/>
      <c r="B79" s="83"/>
      <c r="C79" s="106"/>
      <c r="D79" s="107"/>
      <c r="E79" s="81"/>
      <c r="G79" s="83"/>
      <c r="H79" s="83"/>
    </row>
    <row r="80" spans="1:8">
      <c r="A80" s="104"/>
      <c r="B80" s="83"/>
      <c r="C80" s="106"/>
      <c r="D80" s="107"/>
      <c r="E80" s="81"/>
      <c r="G80" s="83"/>
      <c r="H80" s="83"/>
    </row>
    <row r="81" spans="1:8">
      <c r="A81" s="104"/>
      <c r="B81" s="83"/>
      <c r="C81" s="106"/>
      <c r="D81" s="107"/>
      <c r="E81" s="81"/>
      <c r="G81" s="83"/>
      <c r="H81" s="83"/>
    </row>
    <row r="82" spans="1:8">
      <c r="A82" s="104"/>
      <c r="B82" s="83"/>
      <c r="C82" s="106"/>
      <c r="D82" s="107"/>
      <c r="E82" s="81"/>
      <c r="G82" s="83"/>
      <c r="H82" s="83"/>
    </row>
    <row r="83" spans="1:8">
      <c r="A83" s="104"/>
      <c r="B83" s="83"/>
      <c r="C83" s="106"/>
      <c r="D83" s="107"/>
      <c r="E83" s="81"/>
      <c r="G83" s="83"/>
      <c r="H83" s="83"/>
    </row>
    <row r="84" spans="1:8">
      <c r="A84" s="104"/>
      <c r="B84" s="83"/>
      <c r="C84" s="106"/>
      <c r="D84" s="107"/>
      <c r="E84" s="81"/>
      <c r="G84" s="83"/>
      <c r="H84" s="83"/>
    </row>
    <row r="85" spans="1:8">
      <c r="A85" s="104"/>
      <c r="B85" s="83"/>
      <c r="C85" s="106"/>
      <c r="D85" s="107"/>
      <c r="E85" s="81"/>
      <c r="G85" s="83"/>
      <c r="H85" s="83"/>
    </row>
    <row r="86" spans="1:8">
      <c r="A86" s="104"/>
      <c r="B86" s="83"/>
      <c r="C86" s="106"/>
      <c r="D86" s="107"/>
      <c r="E86" s="81"/>
      <c r="G86" s="83"/>
      <c r="H86" s="83"/>
    </row>
    <row r="87" spans="1:8">
      <c r="A87" s="104"/>
      <c r="B87" s="83"/>
      <c r="C87" s="106"/>
      <c r="D87" s="107"/>
      <c r="E87" s="81"/>
      <c r="G87" s="83"/>
      <c r="H87" s="83"/>
    </row>
    <row r="88" spans="1:8">
      <c r="A88" s="104"/>
      <c r="B88" s="83"/>
      <c r="C88" s="106"/>
      <c r="D88" s="107"/>
      <c r="E88" s="81"/>
      <c r="G88" s="83"/>
      <c r="H88" s="83"/>
    </row>
    <row r="89" spans="1:8">
      <c r="A89" s="104"/>
      <c r="B89" s="83"/>
      <c r="C89" s="106"/>
      <c r="D89" s="107"/>
      <c r="E89" s="81"/>
      <c r="G89" s="83"/>
      <c r="H89" s="83"/>
    </row>
    <row r="90" spans="1:8">
      <c r="A90" s="104"/>
      <c r="B90" s="83"/>
      <c r="C90" s="106"/>
      <c r="D90" s="107"/>
      <c r="E90" s="81"/>
      <c r="G90" s="83"/>
      <c r="H90" s="83"/>
    </row>
    <row r="91" spans="1:8">
      <c r="A91" s="104"/>
      <c r="B91" s="83"/>
      <c r="C91" s="106"/>
      <c r="D91" s="107"/>
      <c r="E91" s="81"/>
      <c r="G91" s="83"/>
      <c r="H91" s="83"/>
    </row>
    <row r="92" spans="1:8">
      <c r="A92" s="104"/>
      <c r="B92" s="83"/>
      <c r="C92" s="106"/>
      <c r="D92" s="107"/>
      <c r="E92" s="81"/>
      <c r="G92" s="83"/>
      <c r="H92" s="83"/>
    </row>
    <row r="93" spans="1:8">
      <c r="A93" s="104"/>
      <c r="B93" s="83"/>
      <c r="C93" s="106"/>
      <c r="D93" s="107"/>
      <c r="E93" s="81"/>
      <c r="G93" s="83"/>
      <c r="H93" s="83"/>
    </row>
    <row r="94" spans="1:8">
      <c r="A94" s="104"/>
      <c r="B94" s="83"/>
      <c r="C94" s="106"/>
      <c r="D94" s="107"/>
      <c r="E94" s="81"/>
      <c r="G94" s="83"/>
      <c r="H94" s="83"/>
    </row>
    <row r="95" spans="1:8">
      <c r="A95" s="104"/>
      <c r="B95" s="83"/>
      <c r="C95" s="106"/>
      <c r="D95" s="107"/>
      <c r="E95" s="81"/>
      <c r="G95" s="83"/>
      <c r="H95" s="83"/>
    </row>
    <row r="96" spans="1:8">
      <c r="A96" s="104"/>
      <c r="B96" s="83"/>
      <c r="C96" s="106"/>
      <c r="D96" s="107"/>
      <c r="E96" s="81"/>
      <c r="G96" s="83"/>
      <c r="H96" s="83"/>
    </row>
    <row r="97" spans="1:8">
      <c r="A97" s="104"/>
      <c r="B97" s="83"/>
      <c r="C97" s="106"/>
      <c r="D97" s="107"/>
      <c r="E97" s="81"/>
      <c r="G97" s="83"/>
      <c r="H97" s="83"/>
    </row>
    <row r="98" spans="1:8">
      <c r="A98" s="104"/>
      <c r="B98" s="83"/>
      <c r="C98" s="106"/>
      <c r="D98" s="107"/>
      <c r="E98" s="81"/>
      <c r="G98" s="83"/>
      <c r="H98" s="83"/>
    </row>
    <row r="99" spans="1:8">
      <c r="A99" s="104"/>
      <c r="B99" s="83"/>
      <c r="C99" s="106"/>
      <c r="D99" s="107"/>
      <c r="E99" s="81"/>
      <c r="G99" s="83"/>
      <c r="H99" s="83"/>
    </row>
    <row r="100" spans="1:8">
      <c r="A100" s="104"/>
      <c r="B100" s="83"/>
      <c r="C100" s="106"/>
      <c r="D100" s="107"/>
      <c r="E100" s="81"/>
      <c r="G100" s="83"/>
      <c r="H100" s="83"/>
    </row>
    <row r="101" spans="1:8">
      <c r="A101" s="104"/>
      <c r="B101" s="83"/>
      <c r="C101" s="106"/>
      <c r="D101" s="107"/>
      <c r="E101" s="81"/>
      <c r="G101" s="83"/>
      <c r="H101" s="83"/>
    </row>
    <row r="102" spans="1:8">
      <c r="A102" s="104"/>
      <c r="B102" s="83"/>
      <c r="C102" s="106"/>
      <c r="D102" s="107"/>
      <c r="E102" s="81"/>
      <c r="G102" s="83"/>
      <c r="H102" s="83"/>
    </row>
    <row r="103" spans="1:8">
      <c r="A103" s="104"/>
      <c r="B103" s="83"/>
      <c r="C103" s="106"/>
      <c r="D103" s="107"/>
      <c r="E103" s="81"/>
      <c r="G103" s="83"/>
      <c r="H103" s="83"/>
    </row>
    <row r="104" spans="1:8">
      <c r="A104" s="104"/>
      <c r="B104" s="83"/>
      <c r="C104" s="106"/>
      <c r="D104" s="107"/>
      <c r="E104" s="81"/>
      <c r="G104" s="83"/>
      <c r="H104" s="83"/>
    </row>
    <row r="105" spans="1:8">
      <c r="A105" s="104"/>
      <c r="B105" s="83"/>
      <c r="C105" s="106"/>
      <c r="D105" s="107"/>
      <c r="E105" s="81"/>
      <c r="G105" s="83"/>
      <c r="H105" s="83"/>
    </row>
    <row r="106" spans="1:8">
      <c r="A106" s="104"/>
      <c r="B106" s="83"/>
      <c r="C106" s="106"/>
      <c r="D106" s="107"/>
      <c r="E106" s="81"/>
      <c r="G106" s="83"/>
      <c r="H106" s="83"/>
    </row>
    <row r="107" spans="1:8">
      <c r="A107" s="104"/>
      <c r="B107" s="83"/>
      <c r="C107" s="106"/>
      <c r="D107" s="107"/>
      <c r="E107" s="81"/>
      <c r="G107" s="83"/>
      <c r="H107" s="83"/>
    </row>
    <row r="108" spans="1:8">
      <c r="A108" s="104"/>
      <c r="B108" s="83"/>
      <c r="C108" s="106"/>
      <c r="D108" s="107"/>
      <c r="E108" s="81"/>
      <c r="G108" s="83"/>
      <c r="H108" s="83"/>
    </row>
    <row r="109" spans="1:8">
      <c r="A109" s="104"/>
      <c r="B109" s="83"/>
      <c r="C109" s="106"/>
      <c r="D109" s="107"/>
      <c r="E109" s="81"/>
      <c r="G109" s="83"/>
      <c r="H109" s="83"/>
    </row>
    <row r="110" spans="1:8">
      <c r="A110" s="104"/>
      <c r="B110" s="83"/>
      <c r="C110" s="106"/>
      <c r="D110" s="107"/>
      <c r="E110" s="81"/>
      <c r="G110" s="83"/>
      <c r="H110" s="83"/>
    </row>
    <row r="111" spans="1:8">
      <c r="A111" s="104"/>
      <c r="B111" s="83"/>
      <c r="C111" s="106"/>
      <c r="D111" s="107"/>
      <c r="E111" s="81"/>
      <c r="G111" s="83"/>
      <c r="H111" s="83"/>
    </row>
    <row r="112" spans="1:8">
      <c r="A112" s="104"/>
      <c r="B112" s="83"/>
      <c r="C112" s="106"/>
      <c r="D112" s="107"/>
      <c r="E112" s="81"/>
      <c r="G112" s="83"/>
      <c r="H112" s="83"/>
    </row>
    <row r="113" spans="1:8">
      <c r="A113" s="104"/>
      <c r="B113" s="83"/>
      <c r="C113" s="106"/>
      <c r="D113" s="107"/>
      <c r="E113" s="81"/>
      <c r="G113" s="83"/>
      <c r="H113" s="83"/>
    </row>
    <row r="114" spans="1:8">
      <c r="A114" s="104"/>
      <c r="B114" s="83"/>
      <c r="C114" s="106"/>
      <c r="D114" s="107"/>
      <c r="E114" s="81"/>
      <c r="G114" s="83"/>
      <c r="H114" s="83"/>
    </row>
    <row r="115" spans="1:8">
      <c r="A115" s="104"/>
      <c r="B115" s="83"/>
      <c r="C115" s="106"/>
      <c r="D115" s="107"/>
      <c r="E115" s="81"/>
      <c r="G115" s="83"/>
      <c r="H115" s="83"/>
    </row>
    <row r="116" spans="1:8">
      <c r="A116" s="104"/>
      <c r="B116" s="83"/>
      <c r="C116" s="106"/>
      <c r="D116" s="107"/>
      <c r="E116" s="81"/>
      <c r="G116" s="83"/>
      <c r="H116" s="83"/>
    </row>
    <row r="117" spans="1:8">
      <c r="A117" s="104"/>
      <c r="B117" s="83"/>
      <c r="C117" s="106"/>
      <c r="D117" s="107"/>
      <c r="E117" s="81"/>
      <c r="G117" s="83"/>
      <c r="H117" s="83"/>
    </row>
    <row r="118" spans="1:8">
      <c r="A118" s="104"/>
      <c r="B118" s="83"/>
      <c r="C118" s="106"/>
      <c r="D118" s="107"/>
      <c r="E118" s="81"/>
      <c r="G118" s="83"/>
      <c r="H118" s="83"/>
    </row>
    <row r="119" spans="1:8">
      <c r="A119" s="104"/>
      <c r="B119" s="83"/>
      <c r="C119" s="106"/>
      <c r="D119" s="107"/>
      <c r="E119" s="81"/>
      <c r="G119" s="83"/>
      <c r="H119" s="83"/>
    </row>
    <row r="120" spans="1:8">
      <c r="A120" s="104"/>
      <c r="B120" s="83"/>
      <c r="C120" s="106"/>
      <c r="D120" s="107"/>
      <c r="E120" s="81"/>
      <c r="G120" s="83"/>
      <c r="H120" s="83"/>
    </row>
    <row r="121" spans="1:8">
      <c r="A121" s="104"/>
      <c r="B121" s="83"/>
      <c r="C121" s="106"/>
      <c r="D121" s="107"/>
      <c r="E121" s="81"/>
      <c r="G121" s="83"/>
      <c r="H121" s="83"/>
    </row>
    <row r="122" spans="1:8">
      <c r="A122" s="104"/>
      <c r="B122" s="83"/>
      <c r="C122" s="106"/>
      <c r="D122" s="107"/>
      <c r="E122" s="81"/>
      <c r="G122" s="83"/>
      <c r="H122" s="83"/>
    </row>
    <row r="123" spans="1:8">
      <c r="A123" s="104"/>
      <c r="B123" s="83"/>
      <c r="C123" s="106"/>
      <c r="D123" s="107"/>
      <c r="E123" s="81"/>
      <c r="G123" s="83"/>
      <c r="H123" s="83"/>
    </row>
    <row r="124" spans="1:8">
      <c r="A124" s="104"/>
      <c r="B124" s="83"/>
      <c r="C124" s="106"/>
      <c r="D124" s="107"/>
      <c r="E124" s="81"/>
      <c r="G124" s="83"/>
      <c r="H124" s="83"/>
    </row>
    <row r="125" spans="1:8">
      <c r="A125" s="104"/>
      <c r="B125" s="83"/>
      <c r="C125" s="106"/>
      <c r="D125" s="107"/>
      <c r="E125" s="81"/>
      <c r="G125" s="83"/>
      <c r="H125" s="83"/>
    </row>
    <row r="126" spans="1:8">
      <c r="A126" s="104"/>
      <c r="B126" s="83"/>
      <c r="C126" s="106"/>
      <c r="D126" s="107"/>
      <c r="E126" s="81"/>
      <c r="G126" s="83"/>
      <c r="H126" s="83"/>
    </row>
    <row r="127" spans="1:8">
      <c r="A127" s="104"/>
      <c r="B127" s="83"/>
      <c r="C127" s="106"/>
      <c r="D127" s="107"/>
      <c r="E127" s="81"/>
      <c r="G127" s="83"/>
      <c r="H127" s="83"/>
    </row>
    <row r="128" spans="1:8">
      <c r="A128" s="104"/>
      <c r="B128" s="83"/>
      <c r="C128" s="106"/>
      <c r="D128" s="107"/>
      <c r="E128" s="81"/>
      <c r="G128" s="83"/>
      <c r="H128" s="83"/>
    </row>
    <row r="129" spans="1:8">
      <c r="A129" s="104"/>
      <c r="B129" s="83"/>
      <c r="C129" s="106"/>
      <c r="D129" s="107"/>
      <c r="E129" s="81"/>
      <c r="G129" s="83"/>
      <c r="H129" s="83"/>
    </row>
    <row r="130" spans="1:8">
      <c r="A130" s="104"/>
      <c r="B130" s="83"/>
      <c r="C130" s="106"/>
      <c r="D130" s="107"/>
      <c r="E130" s="81"/>
      <c r="G130" s="83"/>
      <c r="H130" s="83"/>
    </row>
    <row r="131" spans="1:8">
      <c r="A131" s="104"/>
      <c r="B131" s="83"/>
      <c r="C131" s="106"/>
      <c r="D131" s="107"/>
      <c r="E131" s="81"/>
      <c r="G131" s="83"/>
      <c r="H131" s="83"/>
    </row>
    <row r="132" spans="1:8">
      <c r="A132" s="104"/>
      <c r="B132" s="83"/>
      <c r="C132" s="106"/>
      <c r="D132" s="107"/>
      <c r="E132" s="81"/>
      <c r="G132" s="83"/>
      <c r="H132" s="83"/>
    </row>
    <row r="133" spans="1:8">
      <c r="A133" s="104"/>
      <c r="B133" s="83"/>
      <c r="C133" s="106"/>
      <c r="D133" s="107"/>
      <c r="E133" s="81"/>
      <c r="G133" s="83"/>
      <c r="H133" s="83"/>
    </row>
    <row r="134" spans="1:8">
      <c r="A134" s="104"/>
      <c r="B134" s="83"/>
      <c r="C134" s="106"/>
      <c r="D134" s="107"/>
      <c r="E134" s="81"/>
      <c r="G134" s="83"/>
      <c r="H134" s="83"/>
    </row>
    <row r="135" spans="1:8">
      <c r="A135" s="104"/>
      <c r="B135" s="83"/>
      <c r="C135" s="106"/>
      <c r="D135" s="107"/>
      <c r="E135" s="81"/>
      <c r="G135" s="83"/>
      <c r="H135" s="83"/>
    </row>
    <row r="136" spans="1:8">
      <c r="A136" s="104"/>
      <c r="B136" s="83"/>
      <c r="C136" s="106"/>
      <c r="D136" s="107"/>
      <c r="E136" s="81"/>
      <c r="G136" s="83"/>
      <c r="H136" s="83"/>
    </row>
    <row r="137" spans="1:8">
      <c r="A137" s="104"/>
      <c r="B137" s="83"/>
      <c r="C137" s="106"/>
      <c r="D137" s="107"/>
      <c r="E137" s="81"/>
      <c r="G137" s="83"/>
      <c r="H137" s="83"/>
    </row>
    <row r="138" spans="1:8">
      <c r="A138" s="104"/>
      <c r="B138" s="83"/>
      <c r="C138" s="106"/>
      <c r="D138" s="107"/>
      <c r="E138" s="81"/>
      <c r="G138" s="83"/>
      <c r="H138" s="83"/>
    </row>
    <row r="139" spans="1:8">
      <c r="A139" s="104"/>
      <c r="B139" s="83"/>
      <c r="C139" s="106"/>
      <c r="D139" s="107"/>
      <c r="E139" s="81"/>
      <c r="G139" s="83"/>
      <c r="H139" s="83"/>
    </row>
    <row r="140" spans="1:8">
      <c r="A140" s="104"/>
      <c r="B140" s="83"/>
      <c r="C140" s="106"/>
      <c r="D140" s="107"/>
      <c r="E140" s="81"/>
      <c r="G140" s="83"/>
      <c r="H140" s="83"/>
    </row>
    <row r="141" spans="1:8">
      <c r="A141" s="104"/>
      <c r="B141" s="83"/>
      <c r="C141" s="106"/>
      <c r="D141" s="107"/>
      <c r="E141" s="81"/>
      <c r="G141" s="83"/>
      <c r="H141" s="83"/>
    </row>
    <row r="142" spans="1:8">
      <c r="A142" s="104"/>
      <c r="B142" s="83"/>
      <c r="C142" s="106"/>
      <c r="D142" s="107"/>
      <c r="E142" s="81"/>
      <c r="G142" s="83"/>
      <c r="H142" s="83"/>
    </row>
    <row r="143" spans="1:8">
      <c r="A143" s="104"/>
      <c r="B143" s="83"/>
      <c r="C143" s="106"/>
      <c r="D143" s="107"/>
      <c r="E143" s="81"/>
      <c r="G143" s="83"/>
      <c r="H143" s="83"/>
    </row>
    <row r="144" spans="1:8">
      <c r="A144" s="104"/>
      <c r="B144" s="83"/>
      <c r="C144" s="106"/>
      <c r="D144" s="107"/>
      <c r="E144" s="81"/>
      <c r="G144" s="83"/>
      <c r="H144" s="83"/>
    </row>
    <row r="145" spans="1:8">
      <c r="A145" s="104"/>
      <c r="B145" s="83"/>
      <c r="C145" s="106"/>
      <c r="D145" s="107"/>
      <c r="E145" s="81"/>
      <c r="G145" s="83"/>
      <c r="H145" s="83"/>
    </row>
    <row r="146" spans="1:8">
      <c r="A146" s="104"/>
      <c r="B146" s="83"/>
      <c r="C146" s="106"/>
      <c r="D146" s="107"/>
      <c r="E146" s="81"/>
      <c r="G146" s="83"/>
      <c r="H146" s="83"/>
    </row>
    <row r="147" spans="1:8">
      <c r="A147" s="104"/>
      <c r="B147" s="83"/>
      <c r="C147" s="106"/>
      <c r="D147" s="107"/>
      <c r="E147" s="81"/>
      <c r="G147" s="83"/>
      <c r="H147" s="83"/>
    </row>
    <row r="148" spans="1:8">
      <c r="A148" s="104"/>
      <c r="B148" s="83"/>
      <c r="C148" s="106"/>
      <c r="D148" s="107"/>
      <c r="E148" s="81"/>
      <c r="G148" s="83"/>
      <c r="H148" s="83"/>
    </row>
    <row r="149" spans="1:8">
      <c r="A149" s="104"/>
      <c r="B149" s="83"/>
      <c r="C149" s="106"/>
      <c r="D149" s="107"/>
      <c r="E149" s="81"/>
      <c r="G149" s="83"/>
      <c r="H149" s="83"/>
    </row>
    <row r="150" spans="1:8">
      <c r="A150" s="104"/>
      <c r="B150" s="83"/>
      <c r="C150" s="106"/>
      <c r="D150" s="107"/>
      <c r="E150" s="81"/>
      <c r="G150" s="83"/>
      <c r="H150" s="83"/>
    </row>
    <row r="151" spans="1:8">
      <c r="A151" s="104"/>
      <c r="B151" s="83"/>
      <c r="C151" s="106"/>
      <c r="D151" s="107"/>
      <c r="E151" s="81"/>
      <c r="G151" s="83"/>
      <c r="H151" s="83"/>
    </row>
    <row r="152" spans="1:8">
      <c r="A152" s="104"/>
      <c r="B152" s="83"/>
      <c r="C152" s="106"/>
      <c r="D152" s="107"/>
      <c r="E152" s="81"/>
      <c r="G152" s="83"/>
      <c r="H152" s="83"/>
    </row>
    <row r="153" spans="1:8">
      <c r="A153" s="104"/>
      <c r="B153" s="83"/>
      <c r="C153" s="106"/>
      <c r="D153" s="107"/>
      <c r="E153" s="81"/>
      <c r="G153" s="83"/>
      <c r="H153" s="83"/>
    </row>
    <row r="154" spans="1:8">
      <c r="A154" s="104"/>
      <c r="B154" s="83"/>
      <c r="C154" s="106"/>
      <c r="D154" s="107"/>
      <c r="E154" s="81"/>
      <c r="G154" s="83"/>
      <c r="H154" s="83"/>
    </row>
    <row r="155" spans="1:8">
      <c r="A155" s="104"/>
      <c r="B155" s="83"/>
      <c r="C155" s="106"/>
      <c r="D155" s="107"/>
      <c r="E155" s="81"/>
      <c r="G155" s="83"/>
      <c r="H155" s="83"/>
    </row>
    <row r="156" spans="1:8">
      <c r="A156" s="104"/>
      <c r="B156" s="83"/>
      <c r="C156" s="106"/>
      <c r="D156" s="107"/>
      <c r="E156" s="81"/>
      <c r="G156" s="83"/>
      <c r="H156" s="83"/>
    </row>
    <row r="157" spans="1:8">
      <c r="A157" s="104"/>
      <c r="B157" s="83"/>
      <c r="C157" s="106"/>
      <c r="D157" s="107"/>
      <c r="E157" s="81"/>
      <c r="G157" s="83"/>
      <c r="H157" s="83"/>
    </row>
    <row r="158" spans="1:8">
      <c r="A158" s="104"/>
      <c r="B158" s="83"/>
      <c r="C158" s="106"/>
      <c r="D158" s="107"/>
      <c r="E158" s="81"/>
      <c r="G158" s="83"/>
      <c r="H158" s="83"/>
    </row>
    <row r="159" spans="1:8">
      <c r="A159" s="104"/>
      <c r="B159" s="83"/>
      <c r="C159" s="106"/>
      <c r="D159" s="107"/>
      <c r="E159" s="81"/>
      <c r="G159" s="83"/>
      <c r="H159" s="83"/>
    </row>
    <row r="160" spans="1:8">
      <c r="A160" s="104"/>
      <c r="B160" s="83"/>
      <c r="C160" s="106"/>
      <c r="D160" s="107"/>
      <c r="E160" s="81"/>
      <c r="G160" s="83"/>
      <c r="H160" s="83"/>
    </row>
    <row r="161" spans="1:8">
      <c r="A161" s="104"/>
      <c r="B161" s="83"/>
      <c r="C161" s="106"/>
      <c r="D161" s="107"/>
      <c r="E161" s="81"/>
      <c r="G161" s="83"/>
      <c r="H161" s="83"/>
    </row>
    <row r="162" spans="1:8">
      <c r="A162" s="104"/>
      <c r="B162" s="83"/>
      <c r="C162" s="106"/>
      <c r="D162" s="107"/>
      <c r="E162" s="81"/>
      <c r="G162" s="83"/>
      <c r="H162" s="83"/>
    </row>
    <row r="163" spans="1:8">
      <c r="A163" s="104"/>
      <c r="B163" s="83"/>
      <c r="C163" s="106"/>
      <c r="D163" s="107"/>
      <c r="E163" s="81"/>
      <c r="G163" s="83"/>
      <c r="H163" s="83"/>
    </row>
    <row r="164" spans="1:8">
      <c r="A164" s="104"/>
      <c r="B164" s="83"/>
      <c r="C164" s="106"/>
      <c r="D164" s="107"/>
      <c r="E164" s="81"/>
      <c r="G164" s="83"/>
      <c r="H164" s="83"/>
    </row>
    <row r="165" spans="1:8">
      <c r="A165" s="104"/>
      <c r="B165" s="83"/>
      <c r="C165" s="106"/>
      <c r="D165" s="107"/>
      <c r="E165" s="81"/>
      <c r="G165" s="83"/>
      <c r="H165" s="83"/>
    </row>
    <row r="166" spans="1:8">
      <c r="A166" s="104"/>
      <c r="B166" s="83"/>
      <c r="C166" s="106"/>
      <c r="D166" s="107"/>
      <c r="E166" s="81"/>
      <c r="G166" s="83"/>
      <c r="H166" s="83"/>
    </row>
    <row r="167" spans="1:8">
      <c r="A167" s="104"/>
      <c r="B167" s="83"/>
      <c r="C167" s="106"/>
      <c r="D167" s="107"/>
      <c r="E167" s="81"/>
      <c r="G167" s="83"/>
      <c r="H167" s="83"/>
    </row>
    <row r="168" spans="1:8">
      <c r="A168" s="104"/>
      <c r="B168" s="83"/>
      <c r="C168" s="106"/>
      <c r="D168" s="107"/>
      <c r="E168" s="81"/>
      <c r="G168" s="83"/>
      <c r="H168" s="83"/>
    </row>
    <row r="169" spans="1:8">
      <c r="A169" s="104"/>
      <c r="B169" s="83"/>
      <c r="C169" s="106"/>
      <c r="D169" s="107"/>
      <c r="E169" s="81"/>
      <c r="G169" s="83"/>
      <c r="H169" s="83"/>
    </row>
    <row r="170" spans="1:8">
      <c r="A170" s="104"/>
      <c r="B170" s="83"/>
      <c r="C170" s="106"/>
      <c r="D170" s="107"/>
      <c r="E170" s="81"/>
      <c r="G170" s="83"/>
      <c r="H170" s="83"/>
    </row>
    <row r="171" spans="1:8">
      <c r="A171" s="104"/>
      <c r="B171" s="83"/>
      <c r="C171" s="106"/>
      <c r="D171" s="107"/>
      <c r="E171" s="81"/>
      <c r="G171" s="83"/>
      <c r="H171" s="83"/>
    </row>
    <row r="172" spans="1:8">
      <c r="A172" s="104"/>
      <c r="B172" s="83"/>
      <c r="C172" s="106"/>
      <c r="D172" s="107"/>
      <c r="E172" s="81"/>
      <c r="G172" s="83"/>
      <c r="H172" s="83"/>
    </row>
    <row r="173" spans="1:8">
      <c r="A173" s="104"/>
      <c r="B173" s="83"/>
      <c r="C173" s="106"/>
      <c r="D173" s="107"/>
      <c r="E173" s="81"/>
      <c r="G173" s="83"/>
      <c r="H173" s="83"/>
    </row>
    <row r="174" spans="1:8">
      <c r="A174" s="104"/>
      <c r="B174" s="83"/>
      <c r="C174" s="106"/>
      <c r="D174" s="107"/>
      <c r="E174" s="81"/>
      <c r="G174" s="83"/>
      <c r="H174" s="83"/>
    </row>
    <row r="175" spans="1:8">
      <c r="A175" s="104"/>
      <c r="B175" s="83"/>
      <c r="C175" s="106"/>
      <c r="D175" s="107"/>
      <c r="E175" s="81"/>
      <c r="G175" s="83"/>
      <c r="H175" s="83"/>
    </row>
    <row r="176" spans="1:8">
      <c r="A176" s="104"/>
      <c r="B176" s="83"/>
      <c r="C176" s="106"/>
      <c r="D176" s="107"/>
      <c r="E176" s="81"/>
      <c r="G176" s="83"/>
      <c r="H176" s="83"/>
    </row>
    <row r="177" spans="1:8">
      <c r="A177" s="104"/>
      <c r="B177" s="83"/>
      <c r="C177" s="106"/>
      <c r="D177" s="107"/>
      <c r="E177" s="81"/>
      <c r="G177" s="83"/>
      <c r="H177" s="83"/>
    </row>
    <row r="178" spans="1:8">
      <c r="A178" s="104"/>
      <c r="B178" s="83"/>
      <c r="C178" s="106"/>
      <c r="D178" s="107"/>
      <c r="E178" s="81"/>
      <c r="G178" s="83"/>
      <c r="H178" s="83"/>
    </row>
    <row r="179" spans="1:8">
      <c r="A179" s="104"/>
      <c r="B179" s="83"/>
      <c r="C179" s="106"/>
      <c r="D179" s="107"/>
      <c r="E179" s="81"/>
      <c r="G179" s="83"/>
      <c r="H179" s="83"/>
    </row>
    <row r="180" spans="1:8">
      <c r="A180" s="104"/>
      <c r="B180" s="83"/>
      <c r="C180" s="106"/>
      <c r="D180" s="107"/>
      <c r="E180" s="81"/>
      <c r="G180" s="83"/>
      <c r="H180" s="83"/>
    </row>
    <row r="181" spans="1:8">
      <c r="A181" s="104"/>
      <c r="B181" s="83"/>
      <c r="C181" s="106"/>
      <c r="D181" s="107"/>
      <c r="E181" s="81"/>
      <c r="G181" s="83"/>
      <c r="H181" s="83"/>
    </row>
    <row r="182" spans="1:8">
      <c r="A182" s="104"/>
      <c r="B182" s="83"/>
      <c r="C182" s="106"/>
      <c r="D182" s="107"/>
      <c r="E182" s="81"/>
      <c r="G182" s="83"/>
      <c r="H182" s="83"/>
    </row>
    <row r="183" spans="1:8">
      <c r="A183" s="104"/>
      <c r="B183" s="83"/>
      <c r="C183" s="106"/>
      <c r="D183" s="107"/>
      <c r="E183" s="81"/>
      <c r="G183" s="83"/>
      <c r="H183" s="83"/>
    </row>
    <row r="184" spans="1:8">
      <c r="A184" s="104"/>
      <c r="B184" s="83"/>
      <c r="C184" s="106"/>
      <c r="D184" s="107"/>
      <c r="E184" s="81"/>
      <c r="G184" s="83"/>
      <c r="H184" s="83"/>
    </row>
    <row r="185" spans="1:8">
      <c r="A185" s="104"/>
      <c r="B185" s="83"/>
      <c r="C185" s="106"/>
      <c r="D185" s="107"/>
      <c r="E185" s="81"/>
      <c r="G185" s="83"/>
      <c r="H185" s="83"/>
    </row>
    <row r="186" spans="1:8">
      <c r="A186" s="104"/>
      <c r="B186" s="83"/>
      <c r="C186" s="106"/>
      <c r="D186" s="107"/>
      <c r="E186" s="81"/>
      <c r="G186" s="83"/>
      <c r="H186" s="83"/>
    </row>
    <row r="187" spans="1:8">
      <c r="A187" s="104"/>
      <c r="B187" s="83"/>
      <c r="C187" s="106"/>
      <c r="D187" s="107"/>
      <c r="E187" s="81"/>
      <c r="G187" s="83"/>
      <c r="H187" s="83"/>
    </row>
    <row r="188" spans="1:8">
      <c r="A188" s="104"/>
      <c r="B188" s="83"/>
      <c r="C188" s="106"/>
      <c r="D188" s="107"/>
      <c r="E188" s="81"/>
      <c r="G188" s="83"/>
      <c r="H188" s="83"/>
    </row>
    <row r="189" spans="1:8">
      <c r="A189" s="104"/>
      <c r="B189" s="83"/>
      <c r="C189" s="106"/>
      <c r="D189" s="107"/>
      <c r="E189" s="81"/>
      <c r="G189" s="83"/>
      <c r="H189" s="83"/>
    </row>
    <row r="190" spans="1:8">
      <c r="A190" s="104"/>
      <c r="B190" s="83"/>
      <c r="C190" s="106"/>
      <c r="D190" s="107"/>
      <c r="E190" s="81"/>
      <c r="G190" s="83"/>
      <c r="H190" s="83"/>
    </row>
    <row r="191" spans="1:8">
      <c r="A191" s="104"/>
      <c r="B191" s="83"/>
      <c r="C191" s="106"/>
      <c r="D191" s="107"/>
      <c r="E191" s="81"/>
      <c r="G191" s="83"/>
      <c r="H191" s="83"/>
    </row>
    <row r="192" spans="1:8">
      <c r="A192" s="104"/>
      <c r="B192" s="83"/>
      <c r="C192" s="106"/>
      <c r="D192" s="107"/>
      <c r="E192" s="81"/>
      <c r="G192" s="83"/>
      <c r="H192" s="83"/>
    </row>
    <row r="193" spans="1:8">
      <c r="A193" s="104"/>
      <c r="B193" s="83"/>
      <c r="C193" s="106"/>
      <c r="D193" s="107"/>
      <c r="E193" s="81"/>
      <c r="G193" s="83"/>
      <c r="H193" s="83"/>
    </row>
    <row r="194" spans="1:8">
      <c r="A194" s="104"/>
      <c r="B194" s="83"/>
      <c r="C194" s="106"/>
      <c r="D194" s="107"/>
      <c r="E194" s="81"/>
      <c r="G194" s="83"/>
      <c r="H194" s="83"/>
    </row>
    <row r="195" spans="1:8">
      <c r="A195" s="104"/>
      <c r="B195" s="83"/>
      <c r="C195" s="106"/>
      <c r="D195" s="107"/>
      <c r="E195" s="81"/>
      <c r="G195" s="83"/>
      <c r="H195" s="83"/>
    </row>
    <row r="196" spans="1:8">
      <c r="A196" s="104"/>
      <c r="B196" s="83"/>
      <c r="C196" s="106"/>
      <c r="D196" s="107"/>
      <c r="E196" s="81"/>
      <c r="G196" s="83"/>
      <c r="H196" s="83"/>
    </row>
    <row r="197" spans="1:8">
      <c r="A197" s="104"/>
      <c r="B197" s="83"/>
      <c r="C197" s="106"/>
      <c r="D197" s="107"/>
      <c r="E197" s="81"/>
      <c r="G197" s="83"/>
      <c r="H197" s="83"/>
    </row>
    <row r="198" spans="1:8">
      <c r="A198" s="104"/>
      <c r="B198" s="83"/>
      <c r="C198" s="106"/>
      <c r="D198" s="107"/>
      <c r="E198" s="81"/>
      <c r="G198" s="83"/>
      <c r="H198" s="83"/>
    </row>
    <row r="199" spans="1:8">
      <c r="A199" s="104"/>
      <c r="B199" s="83"/>
      <c r="C199" s="106"/>
      <c r="D199" s="107"/>
      <c r="E199" s="81"/>
      <c r="G199" s="83"/>
      <c r="H199" s="83"/>
    </row>
    <row r="200" spans="1:8">
      <c r="A200" s="104"/>
      <c r="B200" s="83"/>
      <c r="C200" s="106"/>
      <c r="D200" s="107"/>
      <c r="E200" s="81"/>
      <c r="G200" s="83"/>
      <c r="H200" s="83"/>
    </row>
    <row r="201" spans="1:8">
      <c r="A201" s="104"/>
      <c r="B201" s="83"/>
      <c r="C201" s="106"/>
      <c r="D201" s="107"/>
      <c r="E201" s="81"/>
      <c r="G201" s="83"/>
      <c r="H201" s="83"/>
    </row>
    <row r="202" spans="1:8">
      <c r="A202" s="104"/>
      <c r="B202" s="83"/>
      <c r="C202" s="106"/>
      <c r="D202" s="107"/>
      <c r="E202" s="81"/>
      <c r="G202" s="83"/>
      <c r="H202" s="83"/>
    </row>
    <row r="203" spans="1:8">
      <c r="A203" s="104"/>
      <c r="B203" s="83"/>
      <c r="C203" s="106"/>
      <c r="D203" s="107"/>
      <c r="E203" s="81"/>
      <c r="G203" s="83"/>
      <c r="H203" s="83"/>
    </row>
    <row r="204" spans="1:8">
      <c r="A204" s="104"/>
      <c r="B204" s="83"/>
      <c r="C204" s="106"/>
      <c r="D204" s="107"/>
      <c r="E204" s="81"/>
      <c r="G204" s="83"/>
      <c r="H204" s="83"/>
    </row>
    <row r="205" spans="1:8">
      <c r="A205" s="104"/>
      <c r="B205" s="83"/>
      <c r="C205" s="106"/>
      <c r="D205" s="107"/>
      <c r="E205" s="81"/>
      <c r="G205" s="83"/>
      <c r="H205" s="83"/>
    </row>
    <row r="206" spans="1:8">
      <c r="A206" s="104"/>
      <c r="B206" s="83"/>
      <c r="C206" s="106"/>
      <c r="D206" s="107"/>
      <c r="E206" s="81"/>
      <c r="G206" s="83"/>
      <c r="H206" s="83"/>
    </row>
    <row r="207" spans="1:8">
      <c r="A207" s="104"/>
      <c r="B207" s="83"/>
      <c r="C207" s="106"/>
      <c r="D207" s="107"/>
      <c r="E207" s="81"/>
      <c r="G207" s="83"/>
      <c r="H207" s="83"/>
    </row>
    <row r="208" spans="1:8">
      <c r="A208" s="104"/>
      <c r="B208" s="83"/>
      <c r="C208" s="106"/>
      <c r="D208" s="107"/>
      <c r="E208" s="81"/>
      <c r="G208" s="83"/>
      <c r="H208" s="83"/>
    </row>
    <row r="209" spans="1:8">
      <c r="A209" s="104"/>
      <c r="B209" s="83"/>
      <c r="C209" s="106"/>
      <c r="D209" s="107"/>
      <c r="E209" s="81"/>
      <c r="G209" s="83"/>
      <c r="H209" s="83"/>
    </row>
    <row r="210" spans="1:8">
      <c r="A210" s="104"/>
      <c r="B210" s="83"/>
      <c r="C210" s="106"/>
      <c r="D210" s="107"/>
      <c r="E210" s="81"/>
      <c r="G210" s="83"/>
      <c r="H210" s="83"/>
    </row>
    <row r="211" spans="1:8">
      <c r="A211" s="104"/>
      <c r="B211" s="83"/>
      <c r="C211" s="106"/>
      <c r="D211" s="107"/>
      <c r="E211" s="81"/>
      <c r="G211" s="83"/>
      <c r="H211" s="83"/>
    </row>
    <row r="212" spans="1:8">
      <c r="A212" s="104"/>
      <c r="B212" s="83"/>
      <c r="C212" s="106"/>
      <c r="D212" s="107"/>
      <c r="E212" s="81"/>
      <c r="G212" s="83"/>
      <c r="H212" s="83"/>
    </row>
    <row r="213" spans="1:8">
      <c r="A213" s="104"/>
      <c r="B213" s="83"/>
      <c r="C213" s="106"/>
      <c r="D213" s="107"/>
      <c r="E213" s="81"/>
      <c r="G213" s="83"/>
      <c r="H213" s="83"/>
    </row>
    <row r="214" spans="1:8">
      <c r="A214" s="104"/>
      <c r="B214" s="83"/>
      <c r="C214" s="106"/>
      <c r="D214" s="107"/>
      <c r="E214" s="81"/>
      <c r="G214" s="83"/>
      <c r="H214" s="83"/>
    </row>
    <row r="215" spans="1:8">
      <c r="A215" s="104"/>
      <c r="B215" s="83"/>
      <c r="C215" s="106"/>
      <c r="D215" s="107"/>
      <c r="E215" s="81"/>
      <c r="G215" s="83"/>
      <c r="H215" s="83"/>
    </row>
    <row r="216" spans="1:8">
      <c r="A216" s="104"/>
      <c r="B216" s="83"/>
      <c r="C216" s="106"/>
      <c r="D216" s="107"/>
      <c r="E216" s="81"/>
      <c r="G216" s="83"/>
      <c r="H216" s="83"/>
    </row>
    <row r="217" spans="1:8">
      <c r="A217" s="104"/>
      <c r="B217" s="83"/>
      <c r="C217" s="106"/>
      <c r="D217" s="107"/>
      <c r="E217" s="81"/>
      <c r="G217" s="83"/>
      <c r="H217" s="83"/>
    </row>
    <row r="218" spans="1:8">
      <c r="A218" s="104"/>
      <c r="B218" s="83"/>
      <c r="C218" s="106"/>
      <c r="D218" s="107"/>
      <c r="E218" s="81"/>
      <c r="G218" s="83"/>
      <c r="H218" s="83"/>
    </row>
    <row r="219" spans="1:8">
      <c r="A219" s="104"/>
      <c r="B219" s="83"/>
      <c r="C219" s="106"/>
      <c r="D219" s="107"/>
      <c r="E219" s="81"/>
      <c r="G219" s="83"/>
      <c r="H219" s="83"/>
    </row>
    <row r="220" spans="1:8">
      <c r="A220" s="104"/>
      <c r="B220" s="83"/>
      <c r="C220" s="106"/>
      <c r="D220" s="107"/>
      <c r="E220" s="81"/>
      <c r="G220" s="83"/>
      <c r="H220" s="83"/>
    </row>
    <row r="221" spans="1:8">
      <c r="A221" s="104"/>
      <c r="B221" s="83"/>
      <c r="C221" s="106"/>
      <c r="D221" s="107"/>
      <c r="E221" s="81"/>
      <c r="G221" s="83"/>
      <c r="H221" s="83"/>
    </row>
    <row r="222" spans="1:8">
      <c r="A222" s="104"/>
      <c r="B222" s="83"/>
      <c r="C222" s="106"/>
      <c r="D222" s="107"/>
      <c r="E222" s="81"/>
      <c r="G222" s="83"/>
      <c r="H222" s="83"/>
    </row>
    <row r="223" spans="1:8">
      <c r="A223" s="104"/>
      <c r="B223" s="83"/>
      <c r="C223" s="106"/>
      <c r="D223" s="107"/>
      <c r="E223" s="81"/>
      <c r="G223" s="83"/>
      <c r="H223" s="83"/>
    </row>
    <row r="224" spans="1:8">
      <c r="A224" s="104"/>
      <c r="B224" s="83"/>
      <c r="C224" s="106"/>
      <c r="D224" s="107"/>
      <c r="E224" s="81"/>
      <c r="G224" s="83"/>
      <c r="H224" s="83"/>
    </row>
    <row r="225" spans="1:8">
      <c r="A225" s="104"/>
      <c r="B225" s="83"/>
      <c r="C225" s="106"/>
      <c r="D225" s="107"/>
      <c r="E225" s="81"/>
      <c r="G225" s="83"/>
      <c r="H225" s="83"/>
    </row>
    <row r="226" spans="1:8">
      <c r="A226" s="104"/>
      <c r="B226" s="83"/>
      <c r="C226" s="106"/>
      <c r="D226" s="107"/>
      <c r="E226" s="81"/>
      <c r="G226" s="83"/>
      <c r="H226" s="83"/>
    </row>
    <row r="227" spans="1:8">
      <c r="A227" s="104"/>
      <c r="B227" s="83"/>
      <c r="C227" s="106"/>
      <c r="D227" s="107"/>
      <c r="E227" s="81"/>
      <c r="G227" s="83"/>
      <c r="H227" s="83"/>
    </row>
    <row r="228" spans="1:8">
      <c r="A228" s="104"/>
      <c r="B228" s="83"/>
      <c r="C228" s="106"/>
      <c r="D228" s="107"/>
      <c r="E228" s="81"/>
      <c r="G228" s="83"/>
      <c r="H228" s="83"/>
    </row>
    <row r="229" spans="1:8">
      <c r="A229" s="104"/>
      <c r="B229" s="83"/>
      <c r="C229" s="106"/>
      <c r="D229" s="107"/>
      <c r="E229" s="81"/>
      <c r="G229" s="83"/>
      <c r="H229" s="83"/>
    </row>
    <row r="230" spans="1:8">
      <c r="A230" s="104"/>
      <c r="B230" s="83"/>
      <c r="C230" s="106"/>
      <c r="D230" s="107"/>
      <c r="E230" s="81"/>
      <c r="G230" s="83"/>
      <c r="H230" s="83"/>
    </row>
    <row r="231" spans="1:8">
      <c r="A231" s="104"/>
      <c r="B231" s="83"/>
      <c r="C231" s="106"/>
      <c r="D231" s="107"/>
      <c r="E231" s="81"/>
      <c r="G231" s="83"/>
      <c r="H231" s="83"/>
    </row>
    <row r="232" spans="1:8">
      <c r="A232" s="104"/>
      <c r="B232" s="83"/>
      <c r="C232" s="106"/>
      <c r="D232" s="107"/>
      <c r="E232" s="81"/>
      <c r="G232" s="83"/>
      <c r="H232" s="83"/>
    </row>
    <row r="233" spans="1:8">
      <c r="A233" s="104"/>
      <c r="B233" s="83"/>
      <c r="C233" s="106"/>
      <c r="D233" s="107"/>
      <c r="E233" s="81"/>
      <c r="G233" s="83"/>
      <c r="H233" s="83"/>
    </row>
    <row r="234" spans="1:8">
      <c r="A234" s="104"/>
      <c r="B234" s="83"/>
      <c r="C234" s="106"/>
      <c r="D234" s="107"/>
      <c r="E234" s="81"/>
      <c r="G234" s="83"/>
      <c r="H234" s="83"/>
    </row>
    <row r="235" spans="1:8">
      <c r="A235" s="104"/>
      <c r="B235" s="83"/>
      <c r="C235" s="106"/>
      <c r="D235" s="107"/>
      <c r="E235" s="81"/>
      <c r="G235" s="83"/>
      <c r="H235" s="83"/>
    </row>
    <row r="236" spans="1:8">
      <c r="A236" s="104"/>
      <c r="B236" s="83"/>
      <c r="C236" s="106"/>
      <c r="D236" s="107"/>
      <c r="E236" s="81"/>
      <c r="G236" s="83"/>
      <c r="H236" s="83"/>
    </row>
    <row r="237" spans="1:8">
      <c r="A237" s="104"/>
      <c r="B237" s="83"/>
      <c r="C237" s="106"/>
      <c r="D237" s="107"/>
      <c r="E237" s="81"/>
      <c r="G237" s="83"/>
      <c r="H237" s="83"/>
    </row>
    <row r="238" spans="1:8">
      <c r="A238" s="104"/>
      <c r="B238" s="83"/>
      <c r="C238" s="106"/>
      <c r="D238" s="107"/>
      <c r="E238" s="81"/>
      <c r="G238" s="83"/>
      <c r="H238" s="83"/>
    </row>
    <row r="239" spans="1:8">
      <c r="A239" s="104"/>
      <c r="B239" s="83"/>
      <c r="C239" s="106"/>
      <c r="D239" s="107"/>
      <c r="E239" s="81"/>
      <c r="G239" s="83"/>
      <c r="H239" s="83"/>
    </row>
    <row r="240" spans="1:8">
      <c r="A240" s="104"/>
      <c r="B240" s="83"/>
      <c r="C240" s="106"/>
      <c r="D240" s="107"/>
      <c r="E240" s="81"/>
      <c r="G240" s="83"/>
      <c r="H240" s="83"/>
    </row>
    <row r="241" spans="1:8">
      <c r="A241" s="104"/>
      <c r="B241" s="83"/>
      <c r="C241" s="106"/>
      <c r="D241" s="107"/>
      <c r="E241" s="81"/>
      <c r="G241" s="83"/>
      <c r="H241" s="83"/>
    </row>
    <row r="242" spans="1:8">
      <c r="A242" s="104"/>
      <c r="B242" s="83"/>
      <c r="C242" s="106"/>
      <c r="D242" s="107"/>
      <c r="E242" s="81"/>
      <c r="G242" s="83"/>
      <c r="H242" s="83"/>
    </row>
    <row r="243" spans="1:8">
      <c r="A243" s="104"/>
      <c r="B243" s="83"/>
      <c r="C243" s="106"/>
      <c r="D243" s="107"/>
      <c r="E243" s="81"/>
      <c r="G243" s="83"/>
      <c r="H243" s="83"/>
    </row>
    <row r="244" spans="1:8">
      <c r="A244" s="104"/>
      <c r="B244" s="83"/>
      <c r="C244" s="106"/>
      <c r="D244" s="107"/>
      <c r="E244" s="81"/>
      <c r="G244" s="83"/>
      <c r="H244" s="83"/>
    </row>
    <row r="245" spans="1:8">
      <c r="A245" s="104"/>
      <c r="B245" s="83"/>
      <c r="C245" s="106"/>
      <c r="D245" s="107"/>
      <c r="E245" s="81"/>
      <c r="G245" s="83"/>
      <c r="H245" s="83"/>
    </row>
    <row r="246" spans="1:8">
      <c r="A246" s="104"/>
      <c r="B246" s="83"/>
      <c r="C246" s="106"/>
      <c r="D246" s="107"/>
      <c r="E246" s="81"/>
      <c r="G246" s="83"/>
      <c r="H246" s="83"/>
    </row>
    <row r="247" spans="1:8">
      <c r="A247" s="104"/>
      <c r="B247" s="83"/>
      <c r="C247" s="106"/>
      <c r="D247" s="107"/>
      <c r="E247" s="81"/>
      <c r="G247" s="83"/>
      <c r="H247" s="83"/>
    </row>
    <row r="248" spans="1:8">
      <c r="A248" s="104"/>
      <c r="B248" s="83"/>
      <c r="C248" s="106"/>
      <c r="D248" s="107"/>
      <c r="E248" s="81"/>
      <c r="G248" s="83"/>
      <c r="H248" s="83"/>
    </row>
    <row r="249" spans="1:8">
      <c r="A249" s="104"/>
      <c r="B249" s="83"/>
      <c r="C249" s="106"/>
      <c r="D249" s="107"/>
      <c r="E249" s="81"/>
      <c r="G249" s="83"/>
      <c r="H249" s="83"/>
    </row>
    <row r="250" spans="1:8">
      <c r="A250" s="104"/>
      <c r="B250" s="83"/>
      <c r="C250" s="106"/>
      <c r="D250" s="107"/>
      <c r="E250" s="81"/>
      <c r="G250" s="83"/>
      <c r="H250" s="83"/>
    </row>
    <row r="251" spans="1:8">
      <c r="A251" s="104"/>
      <c r="B251" s="83"/>
      <c r="C251" s="106"/>
      <c r="D251" s="107"/>
      <c r="E251" s="81"/>
      <c r="G251" s="83"/>
      <c r="H251" s="83"/>
    </row>
    <row r="252" spans="1:8">
      <c r="A252" s="104"/>
      <c r="B252" s="83"/>
      <c r="C252" s="106"/>
      <c r="D252" s="107"/>
      <c r="E252" s="81"/>
      <c r="G252" s="83"/>
      <c r="H252" s="83"/>
    </row>
    <row r="253" spans="1:8">
      <c r="A253" s="104"/>
      <c r="B253" s="83"/>
      <c r="C253" s="106"/>
      <c r="D253" s="107"/>
      <c r="E253" s="81"/>
      <c r="G253" s="83"/>
      <c r="H253" s="83"/>
    </row>
    <row r="254" spans="1:8">
      <c r="A254" s="104"/>
      <c r="B254" s="83"/>
      <c r="C254" s="106"/>
      <c r="D254" s="107"/>
      <c r="E254" s="81"/>
      <c r="G254" s="83"/>
      <c r="H254" s="83"/>
    </row>
    <row r="255" spans="1:8">
      <c r="A255" s="104"/>
      <c r="B255" s="83"/>
      <c r="C255" s="106"/>
      <c r="D255" s="107"/>
      <c r="E255" s="81"/>
      <c r="G255" s="83"/>
      <c r="H255" s="83"/>
    </row>
    <row r="256" spans="1:8">
      <c r="A256" s="104"/>
      <c r="B256" s="83"/>
      <c r="C256" s="106"/>
      <c r="D256" s="107"/>
      <c r="E256" s="81"/>
      <c r="G256" s="83"/>
      <c r="H256" s="83"/>
    </row>
    <row r="257" spans="1:8">
      <c r="A257" s="104"/>
      <c r="B257" s="83"/>
      <c r="C257" s="106"/>
      <c r="D257" s="107"/>
      <c r="E257" s="81"/>
      <c r="G257" s="83"/>
      <c r="H257" s="83"/>
    </row>
    <row r="258" spans="1:8">
      <c r="A258" s="104"/>
      <c r="B258" s="83"/>
      <c r="C258" s="106"/>
      <c r="D258" s="107"/>
      <c r="E258" s="81"/>
      <c r="G258" s="83"/>
      <c r="H258" s="83"/>
    </row>
    <row r="259" spans="1:8">
      <c r="A259" s="104"/>
      <c r="B259" s="83"/>
      <c r="C259" s="106"/>
      <c r="D259" s="107"/>
      <c r="E259" s="81"/>
      <c r="G259" s="83"/>
      <c r="H259" s="83"/>
    </row>
    <row r="260" spans="1:8">
      <c r="A260" s="104"/>
      <c r="B260" s="83"/>
      <c r="C260" s="106"/>
      <c r="D260" s="107"/>
      <c r="E260" s="81"/>
      <c r="G260" s="83"/>
      <c r="H260" s="83"/>
    </row>
    <row r="261" spans="1:8">
      <c r="A261" s="104"/>
      <c r="B261" s="83"/>
      <c r="C261" s="106"/>
      <c r="D261" s="107"/>
      <c r="E261" s="81"/>
      <c r="G261" s="83"/>
      <c r="H261" s="83"/>
    </row>
    <row r="262" spans="1:8">
      <c r="A262" s="104"/>
      <c r="B262" s="83"/>
      <c r="C262" s="106"/>
      <c r="D262" s="107"/>
      <c r="E262" s="81"/>
      <c r="G262" s="83"/>
      <c r="H262" s="83"/>
    </row>
    <row r="263" spans="1:8">
      <c r="A263" s="104"/>
      <c r="B263" s="83"/>
      <c r="C263" s="106"/>
      <c r="D263" s="107"/>
      <c r="E263" s="81"/>
      <c r="G263" s="83"/>
      <c r="H263" s="83"/>
    </row>
    <row r="264" spans="1:8">
      <c r="A264" s="104"/>
      <c r="B264" s="83"/>
      <c r="C264" s="106"/>
      <c r="D264" s="107"/>
      <c r="E264" s="81"/>
      <c r="G264" s="83"/>
      <c r="H264" s="83"/>
    </row>
    <row r="265" spans="1:8">
      <c r="A265" s="104"/>
      <c r="B265" s="83"/>
      <c r="C265" s="106"/>
      <c r="D265" s="107"/>
      <c r="E265" s="81"/>
      <c r="G265" s="83"/>
      <c r="H265" s="83"/>
    </row>
    <row r="266" spans="1:8">
      <c r="A266" s="104"/>
      <c r="B266" s="83"/>
      <c r="C266" s="106"/>
      <c r="D266" s="107"/>
      <c r="E266" s="81"/>
      <c r="G266" s="83"/>
      <c r="H266" s="83"/>
    </row>
    <row r="267" spans="1:8">
      <c r="A267" s="104"/>
      <c r="B267" s="83"/>
      <c r="C267" s="106"/>
      <c r="D267" s="107"/>
      <c r="E267" s="81"/>
      <c r="G267" s="83"/>
      <c r="H267" s="83"/>
    </row>
    <row r="268" spans="1:8">
      <c r="A268" s="104"/>
      <c r="B268" s="83"/>
      <c r="C268" s="106"/>
      <c r="D268" s="107"/>
      <c r="E268" s="81"/>
      <c r="G268" s="83"/>
      <c r="H268" s="83"/>
    </row>
    <row r="269" spans="1:8">
      <c r="A269" s="104"/>
      <c r="B269" s="83"/>
      <c r="C269" s="106"/>
      <c r="D269" s="107"/>
      <c r="E269" s="81"/>
      <c r="G269" s="83"/>
      <c r="H269" s="83"/>
    </row>
    <row r="270" spans="1:8">
      <c r="A270" s="104"/>
      <c r="B270" s="83"/>
      <c r="C270" s="106"/>
      <c r="D270" s="107"/>
      <c r="E270" s="81"/>
      <c r="G270" s="83"/>
      <c r="H270" s="83"/>
    </row>
    <row r="271" spans="1:8">
      <c r="A271" s="104"/>
      <c r="B271" s="83"/>
      <c r="C271" s="106"/>
      <c r="D271" s="107"/>
      <c r="E271" s="81"/>
      <c r="G271" s="83"/>
      <c r="H271" s="83"/>
    </row>
    <row r="272" spans="1:8">
      <c r="A272" s="104"/>
      <c r="B272" s="83"/>
      <c r="C272" s="106"/>
      <c r="D272" s="107"/>
      <c r="E272" s="81"/>
      <c r="G272" s="83"/>
      <c r="H272" s="83"/>
    </row>
    <row r="273" spans="1:8">
      <c r="A273" s="104"/>
      <c r="B273" s="83"/>
      <c r="C273" s="106"/>
      <c r="D273" s="107"/>
      <c r="E273" s="81"/>
      <c r="G273" s="83"/>
      <c r="H273" s="83"/>
    </row>
    <row r="274" spans="1:8">
      <c r="A274" s="104"/>
      <c r="B274" s="83"/>
      <c r="C274" s="106"/>
      <c r="D274" s="107"/>
      <c r="E274" s="81"/>
      <c r="G274" s="83"/>
      <c r="H274" s="83"/>
    </row>
    <row r="275" spans="1:8">
      <c r="A275" s="104"/>
      <c r="B275" s="83"/>
      <c r="C275" s="106"/>
      <c r="D275" s="107"/>
      <c r="E275" s="81"/>
      <c r="G275" s="83"/>
      <c r="H275" s="83"/>
    </row>
    <row r="276" spans="1:8">
      <c r="A276" s="104"/>
      <c r="B276" s="83"/>
      <c r="C276" s="106"/>
      <c r="D276" s="107"/>
      <c r="E276" s="81"/>
      <c r="G276" s="83"/>
      <c r="H276" s="83"/>
    </row>
    <row r="277" spans="1:8">
      <c r="A277" s="104"/>
      <c r="B277" s="83"/>
      <c r="C277" s="106"/>
      <c r="D277" s="107"/>
      <c r="E277" s="81"/>
      <c r="G277" s="83"/>
      <c r="H277" s="83"/>
    </row>
    <row r="278" spans="1:8">
      <c r="A278" s="104"/>
      <c r="B278" s="83"/>
      <c r="C278" s="106"/>
      <c r="D278" s="107"/>
      <c r="E278" s="81"/>
      <c r="G278" s="83"/>
      <c r="H278" s="83"/>
    </row>
    <row r="279" spans="1:8">
      <c r="A279" s="104"/>
      <c r="B279" s="83"/>
      <c r="C279" s="106"/>
      <c r="D279" s="107"/>
      <c r="E279" s="81"/>
      <c r="G279" s="83"/>
      <c r="H279" s="83"/>
    </row>
    <row r="280" spans="1:8">
      <c r="A280" s="104"/>
      <c r="B280" s="83"/>
      <c r="C280" s="106"/>
      <c r="D280" s="107"/>
      <c r="E280" s="81"/>
      <c r="G280" s="83"/>
      <c r="H280" s="83"/>
    </row>
    <row r="281" spans="1:8">
      <c r="A281" s="104"/>
      <c r="B281" s="83"/>
      <c r="C281" s="106"/>
      <c r="D281" s="107"/>
      <c r="E281" s="81"/>
      <c r="G281" s="83"/>
      <c r="H281" s="83"/>
    </row>
    <row r="282" spans="1:8">
      <c r="A282" s="104"/>
      <c r="B282" s="83"/>
      <c r="C282" s="106"/>
      <c r="D282" s="107"/>
      <c r="E282" s="81"/>
      <c r="G282" s="83"/>
      <c r="H282" s="83"/>
    </row>
    <row r="283" spans="1:8">
      <c r="A283" s="104"/>
      <c r="B283" s="83"/>
      <c r="C283" s="106"/>
      <c r="D283" s="107"/>
      <c r="E283" s="81"/>
      <c r="G283" s="83"/>
      <c r="H283" s="83"/>
    </row>
    <row r="284" spans="1:8">
      <c r="A284" s="104"/>
      <c r="B284" s="83"/>
      <c r="C284" s="106"/>
      <c r="D284" s="107"/>
      <c r="E284" s="81"/>
      <c r="G284" s="83"/>
      <c r="H284" s="83"/>
    </row>
    <row r="285" spans="1:8">
      <c r="A285" s="104"/>
      <c r="B285" s="83"/>
      <c r="C285" s="106"/>
      <c r="D285" s="107"/>
      <c r="E285" s="81"/>
      <c r="G285" s="83"/>
      <c r="H285" s="83"/>
    </row>
    <row r="286" spans="1:8">
      <c r="A286" s="104"/>
      <c r="B286" s="83"/>
      <c r="C286" s="106"/>
      <c r="D286" s="107"/>
      <c r="E286" s="81"/>
      <c r="G286" s="83"/>
      <c r="H286" s="83"/>
    </row>
    <row r="287" spans="1:8">
      <c r="A287" s="104"/>
      <c r="B287" s="83"/>
      <c r="C287" s="106"/>
      <c r="D287" s="107"/>
      <c r="E287" s="81"/>
      <c r="G287" s="83"/>
      <c r="H287" s="83"/>
    </row>
    <row r="288" spans="1:8">
      <c r="A288" s="104"/>
      <c r="B288" s="83"/>
      <c r="C288" s="106"/>
      <c r="D288" s="107"/>
      <c r="E288" s="81"/>
      <c r="G288" s="83"/>
      <c r="H288" s="83"/>
    </row>
    <row r="289" spans="1:8">
      <c r="A289" s="104"/>
      <c r="B289" s="83"/>
      <c r="C289" s="106"/>
      <c r="D289" s="107"/>
      <c r="E289" s="81"/>
      <c r="G289" s="83"/>
      <c r="H289" s="83"/>
    </row>
    <row r="290" spans="1:8">
      <c r="A290" s="104"/>
      <c r="B290" s="83"/>
      <c r="C290" s="106"/>
      <c r="D290" s="107"/>
      <c r="E290" s="81"/>
      <c r="G290" s="83"/>
      <c r="H290" s="83"/>
    </row>
    <row r="291" spans="1:8">
      <c r="A291" s="104"/>
      <c r="B291" s="83"/>
      <c r="C291" s="106"/>
      <c r="D291" s="107"/>
      <c r="E291" s="81"/>
      <c r="G291" s="83"/>
      <c r="H291" s="83"/>
    </row>
    <row r="292" spans="1:8">
      <c r="A292" s="104"/>
      <c r="B292" s="83"/>
      <c r="C292" s="106"/>
      <c r="D292" s="107"/>
      <c r="E292" s="81"/>
      <c r="G292" s="83"/>
      <c r="H292" s="83"/>
    </row>
    <row r="293" spans="1:8">
      <c r="A293" s="104"/>
      <c r="B293" s="83"/>
      <c r="C293" s="106"/>
      <c r="D293" s="107"/>
      <c r="E293" s="81"/>
      <c r="G293" s="83"/>
      <c r="H293" s="83"/>
    </row>
    <row r="294" spans="1:8">
      <c r="A294" s="104"/>
      <c r="B294" s="83"/>
      <c r="C294" s="106"/>
      <c r="D294" s="107"/>
      <c r="E294" s="81"/>
      <c r="G294" s="83"/>
      <c r="H294" s="83"/>
    </row>
    <row r="295" spans="1:8">
      <c r="A295" s="104"/>
      <c r="B295" s="83"/>
      <c r="C295" s="106"/>
      <c r="D295" s="107"/>
      <c r="E295" s="81"/>
      <c r="G295" s="83"/>
      <c r="H295" s="83"/>
    </row>
    <row r="296" spans="1:8">
      <c r="A296" s="104"/>
      <c r="B296" s="83"/>
      <c r="C296" s="106"/>
      <c r="D296" s="107"/>
      <c r="E296" s="81"/>
      <c r="G296" s="83"/>
      <c r="H296" s="83"/>
    </row>
    <row r="297" spans="1:8">
      <c r="A297" s="104"/>
      <c r="B297" s="83"/>
      <c r="C297" s="106"/>
      <c r="D297" s="107"/>
      <c r="E297" s="81"/>
      <c r="G297" s="83"/>
      <c r="H297" s="83"/>
    </row>
    <row r="298" spans="1:8">
      <c r="A298" s="104"/>
      <c r="B298" s="83"/>
      <c r="C298" s="106"/>
      <c r="D298" s="107"/>
      <c r="E298" s="81"/>
      <c r="G298" s="83"/>
      <c r="H298" s="83"/>
    </row>
    <row r="299" spans="1:8">
      <c r="A299" s="104"/>
      <c r="B299" s="83"/>
      <c r="C299" s="106"/>
      <c r="D299" s="107"/>
      <c r="E299" s="81"/>
      <c r="G299" s="83"/>
      <c r="H299" s="83"/>
    </row>
    <row r="300" spans="1:8">
      <c r="A300" s="104"/>
      <c r="B300" s="83"/>
      <c r="C300" s="106"/>
      <c r="D300" s="107"/>
      <c r="E300" s="81"/>
      <c r="G300" s="83"/>
      <c r="H300" s="83"/>
    </row>
    <row r="301" spans="1:8">
      <c r="A301" s="104"/>
      <c r="B301" s="83"/>
      <c r="C301" s="106"/>
      <c r="D301" s="107"/>
      <c r="E301" s="81"/>
      <c r="G301" s="83"/>
      <c r="H301" s="83"/>
    </row>
    <row r="302" spans="1:8">
      <c r="A302" s="104"/>
      <c r="B302" s="83"/>
      <c r="C302" s="106"/>
      <c r="D302" s="107"/>
      <c r="E302" s="81"/>
      <c r="G302" s="83"/>
      <c r="H302" s="83"/>
    </row>
    <row r="303" spans="1:8">
      <c r="A303" s="104"/>
      <c r="B303" s="83"/>
      <c r="C303" s="106"/>
      <c r="D303" s="107"/>
      <c r="E303" s="81"/>
      <c r="G303" s="83"/>
      <c r="H303" s="83"/>
    </row>
    <row r="304" spans="1:8">
      <c r="A304" s="104"/>
      <c r="B304" s="83"/>
      <c r="C304" s="106"/>
      <c r="D304" s="107"/>
      <c r="E304" s="81"/>
      <c r="G304" s="83"/>
      <c r="H304" s="83"/>
    </row>
    <row r="305" spans="1:8">
      <c r="A305" s="104"/>
      <c r="B305" s="83"/>
      <c r="C305" s="106"/>
      <c r="D305" s="107"/>
      <c r="E305" s="81"/>
      <c r="G305" s="83"/>
      <c r="H305" s="83"/>
    </row>
    <row r="306" spans="1:8">
      <c r="A306" s="104"/>
      <c r="B306" s="83"/>
      <c r="C306" s="106"/>
      <c r="D306" s="107"/>
      <c r="E306" s="81"/>
      <c r="G306" s="83"/>
      <c r="H306" s="83"/>
    </row>
    <row r="307" spans="1:8">
      <c r="A307" s="104"/>
      <c r="B307" s="83"/>
      <c r="C307" s="106"/>
      <c r="D307" s="107"/>
      <c r="E307" s="81"/>
      <c r="G307" s="83"/>
      <c r="H307" s="83"/>
    </row>
    <row r="308" spans="1:8">
      <c r="A308" s="104"/>
      <c r="B308" s="83"/>
      <c r="C308" s="106"/>
      <c r="D308" s="107"/>
      <c r="E308" s="81"/>
      <c r="G308" s="83"/>
      <c r="H308" s="83"/>
    </row>
    <row r="309" spans="1:8">
      <c r="A309" s="104"/>
      <c r="B309" s="83"/>
      <c r="C309" s="106"/>
      <c r="D309" s="107"/>
      <c r="E309" s="81"/>
      <c r="G309" s="83"/>
      <c r="H309" s="83"/>
    </row>
    <row r="310" spans="1:8">
      <c r="A310" s="104"/>
      <c r="B310" s="83"/>
      <c r="C310" s="106"/>
      <c r="D310" s="107"/>
      <c r="E310" s="81"/>
      <c r="G310" s="83"/>
      <c r="H310" s="83"/>
    </row>
    <row r="311" spans="1:8">
      <c r="A311" s="104"/>
      <c r="B311" s="83"/>
      <c r="C311" s="106"/>
      <c r="D311" s="107"/>
      <c r="E311" s="81"/>
      <c r="G311" s="83"/>
      <c r="H311" s="83"/>
    </row>
    <row r="312" spans="1:8">
      <c r="A312" s="104"/>
      <c r="B312" s="83"/>
      <c r="C312" s="106"/>
      <c r="D312" s="107"/>
      <c r="E312" s="81"/>
      <c r="G312" s="83"/>
      <c r="H312" s="83"/>
    </row>
    <row r="313" spans="1:8">
      <c r="A313" s="104"/>
      <c r="B313" s="83"/>
      <c r="C313" s="106"/>
      <c r="D313" s="107"/>
      <c r="E313" s="81"/>
      <c r="G313" s="83"/>
      <c r="H313" s="83"/>
    </row>
    <row r="314" spans="1:8">
      <c r="A314" s="104"/>
      <c r="B314" s="83"/>
      <c r="C314" s="106"/>
      <c r="D314" s="107"/>
      <c r="E314" s="81"/>
      <c r="G314" s="83"/>
      <c r="H314" s="83"/>
    </row>
    <row r="315" spans="1:8">
      <c r="A315" s="104"/>
      <c r="B315" s="83"/>
      <c r="C315" s="106"/>
      <c r="D315" s="107"/>
      <c r="E315" s="81"/>
      <c r="G315" s="83"/>
      <c r="H315" s="83"/>
    </row>
    <row r="316" spans="1:8">
      <c r="A316" s="104"/>
      <c r="B316" s="83"/>
      <c r="C316" s="106"/>
      <c r="D316" s="107"/>
      <c r="E316" s="81"/>
      <c r="G316" s="83"/>
      <c r="H316" s="83"/>
    </row>
    <row r="317" spans="1:8">
      <c r="A317" s="104"/>
      <c r="B317" s="83"/>
      <c r="C317" s="106"/>
      <c r="D317" s="107"/>
      <c r="E317" s="81"/>
      <c r="G317" s="83"/>
      <c r="H317" s="83"/>
    </row>
    <row r="318" spans="1:8">
      <c r="A318" s="104"/>
      <c r="B318" s="83"/>
      <c r="C318" s="106"/>
      <c r="D318" s="107"/>
      <c r="E318" s="81"/>
      <c r="G318" s="83"/>
      <c r="H318" s="83"/>
    </row>
    <row r="319" spans="1:8">
      <c r="A319" s="104"/>
      <c r="B319" s="83"/>
      <c r="C319" s="106"/>
      <c r="D319" s="107"/>
      <c r="E319" s="81"/>
      <c r="G319" s="83"/>
      <c r="H319" s="83"/>
    </row>
    <row r="320" spans="1:8">
      <c r="A320" s="104"/>
      <c r="B320" s="83"/>
      <c r="C320" s="106"/>
      <c r="D320" s="107"/>
      <c r="E320" s="81"/>
      <c r="G320" s="83"/>
      <c r="H320" s="83"/>
    </row>
    <row r="321" spans="1:8">
      <c r="A321" s="104"/>
      <c r="B321" s="83"/>
      <c r="C321" s="106"/>
      <c r="D321" s="107"/>
      <c r="E321" s="81"/>
      <c r="G321" s="83"/>
      <c r="H321" s="83"/>
    </row>
    <row r="322" spans="1:8">
      <c r="A322" s="104"/>
      <c r="B322" s="83"/>
      <c r="C322" s="106"/>
      <c r="D322" s="107"/>
      <c r="E322" s="81"/>
      <c r="G322" s="83"/>
      <c r="H322" s="83"/>
    </row>
    <row r="323" spans="1:8">
      <c r="A323" s="104"/>
      <c r="B323" s="83"/>
      <c r="C323" s="106"/>
      <c r="D323" s="107"/>
      <c r="E323" s="81"/>
      <c r="G323" s="83"/>
      <c r="H323" s="83"/>
    </row>
    <row r="324" spans="1:8">
      <c r="A324" s="104"/>
      <c r="B324" s="83"/>
      <c r="C324" s="106"/>
      <c r="D324" s="107"/>
      <c r="E324" s="81"/>
      <c r="G324" s="83"/>
      <c r="H324" s="83"/>
    </row>
    <row r="325" spans="1:8">
      <c r="A325" s="104"/>
      <c r="B325" s="83"/>
      <c r="C325" s="106"/>
      <c r="D325" s="107"/>
      <c r="E325" s="81"/>
      <c r="G325" s="83"/>
      <c r="H325" s="83"/>
    </row>
    <row r="326" spans="1:8">
      <c r="A326" s="104"/>
      <c r="B326" s="83"/>
      <c r="C326" s="106"/>
      <c r="D326" s="107"/>
      <c r="E326" s="81"/>
      <c r="G326" s="83"/>
      <c r="H326" s="83"/>
    </row>
    <row r="327" spans="1:8">
      <c r="A327" s="104"/>
      <c r="B327" s="83"/>
      <c r="C327" s="106"/>
      <c r="D327" s="107"/>
      <c r="E327" s="81"/>
      <c r="G327" s="83"/>
      <c r="H327" s="83"/>
    </row>
    <row r="328" spans="1:8">
      <c r="A328" s="104"/>
      <c r="B328" s="83"/>
      <c r="C328" s="106"/>
      <c r="D328" s="107"/>
      <c r="E328" s="81"/>
      <c r="G328" s="83"/>
      <c r="H328" s="83"/>
    </row>
    <row r="329" spans="1:8">
      <c r="A329" s="104"/>
      <c r="B329" s="83"/>
      <c r="C329" s="106"/>
      <c r="D329" s="107"/>
      <c r="E329" s="81"/>
      <c r="G329" s="83"/>
      <c r="H329" s="83"/>
    </row>
    <row r="330" spans="1:8">
      <c r="A330" s="104"/>
      <c r="B330" s="83"/>
      <c r="C330" s="106"/>
      <c r="D330" s="107"/>
      <c r="E330" s="81"/>
      <c r="G330" s="83"/>
      <c r="H330" s="83"/>
    </row>
    <row r="331" spans="1:8">
      <c r="A331" s="104"/>
      <c r="B331" s="83"/>
      <c r="C331" s="106"/>
      <c r="D331" s="107"/>
      <c r="E331" s="81"/>
      <c r="G331" s="83"/>
      <c r="H331" s="83"/>
    </row>
    <row r="332" spans="1:8">
      <c r="A332" s="104"/>
      <c r="B332" s="83"/>
      <c r="C332" s="106"/>
      <c r="D332" s="107"/>
      <c r="E332" s="81"/>
      <c r="G332" s="83"/>
      <c r="H332" s="83"/>
    </row>
    <row r="333" spans="1:8">
      <c r="A333" s="104"/>
      <c r="B333" s="83"/>
      <c r="C333" s="106"/>
      <c r="D333" s="107"/>
      <c r="E333" s="81"/>
      <c r="G333" s="83"/>
      <c r="H333" s="83"/>
    </row>
    <row r="334" spans="1:8">
      <c r="A334" s="104"/>
      <c r="B334" s="83"/>
      <c r="C334" s="106"/>
      <c r="D334" s="107"/>
      <c r="E334" s="81"/>
      <c r="G334" s="83"/>
      <c r="H334" s="83"/>
    </row>
    <row r="335" spans="1:8">
      <c r="A335" s="104"/>
      <c r="B335" s="83"/>
      <c r="C335" s="106"/>
      <c r="D335" s="107"/>
      <c r="E335" s="81"/>
      <c r="G335" s="83"/>
      <c r="H335" s="83"/>
    </row>
    <row r="336" spans="1:8">
      <c r="A336" s="104"/>
      <c r="B336" s="83"/>
      <c r="C336" s="106"/>
      <c r="D336" s="107"/>
      <c r="E336" s="81"/>
      <c r="G336" s="83"/>
      <c r="H336" s="83"/>
    </row>
    <row r="337" spans="1:8">
      <c r="A337" s="104"/>
      <c r="B337" s="83"/>
      <c r="C337" s="106"/>
      <c r="D337" s="107"/>
      <c r="E337" s="81"/>
      <c r="G337" s="83"/>
      <c r="H337" s="83"/>
    </row>
    <row r="338" spans="1:8">
      <c r="A338" s="104"/>
      <c r="B338" s="83"/>
      <c r="C338" s="106"/>
      <c r="D338" s="107"/>
      <c r="E338" s="81"/>
      <c r="G338" s="83"/>
      <c r="H338" s="83"/>
    </row>
    <row r="339" spans="1:8">
      <c r="A339" s="104"/>
      <c r="B339" s="83"/>
      <c r="C339" s="106"/>
      <c r="D339" s="107"/>
      <c r="E339" s="81"/>
      <c r="G339" s="83"/>
      <c r="H339" s="83"/>
    </row>
    <row r="340" spans="1:8">
      <c r="A340" s="104"/>
      <c r="B340" s="83"/>
      <c r="C340" s="106"/>
      <c r="D340" s="107"/>
      <c r="E340" s="81"/>
      <c r="G340" s="83"/>
      <c r="H340" s="83"/>
    </row>
    <row r="341" spans="1:8">
      <c r="A341" s="104"/>
      <c r="B341" s="83"/>
      <c r="C341" s="106"/>
      <c r="D341" s="107"/>
      <c r="E341" s="81"/>
      <c r="G341" s="83"/>
      <c r="H341" s="83"/>
    </row>
    <row r="342" spans="1:8">
      <c r="A342" s="104"/>
      <c r="B342" s="83"/>
      <c r="C342" s="106"/>
      <c r="D342" s="107"/>
      <c r="E342" s="81"/>
      <c r="G342" s="83"/>
      <c r="H342" s="83"/>
    </row>
    <row r="343" spans="1:8">
      <c r="A343" s="104"/>
      <c r="B343" s="83"/>
      <c r="C343" s="106"/>
      <c r="D343" s="107"/>
      <c r="E343" s="81"/>
      <c r="G343" s="83"/>
      <c r="H343" s="83"/>
    </row>
    <row r="344" spans="1:8">
      <c r="A344" s="104"/>
      <c r="B344" s="83"/>
      <c r="C344" s="106"/>
      <c r="D344" s="107"/>
      <c r="E344" s="81"/>
      <c r="G344" s="83"/>
      <c r="H344" s="83"/>
    </row>
    <row r="345" spans="1:8">
      <c r="A345" s="104"/>
      <c r="B345" s="83"/>
      <c r="C345" s="106"/>
      <c r="D345" s="107"/>
      <c r="E345" s="81"/>
      <c r="G345" s="83"/>
      <c r="H345" s="83"/>
    </row>
    <row r="346" spans="1:8">
      <c r="A346" s="104"/>
      <c r="B346" s="83"/>
      <c r="C346" s="106"/>
      <c r="D346" s="107"/>
      <c r="E346" s="81"/>
      <c r="G346" s="83"/>
      <c r="H346" s="83"/>
    </row>
    <row r="347" spans="1:8">
      <c r="A347" s="104"/>
      <c r="B347" s="83"/>
      <c r="C347" s="106"/>
      <c r="D347" s="107"/>
      <c r="E347" s="81"/>
      <c r="G347" s="83"/>
      <c r="H347" s="83"/>
    </row>
    <row r="348" spans="1:8">
      <c r="A348" s="104"/>
      <c r="B348" s="83"/>
      <c r="C348" s="106"/>
      <c r="D348" s="107"/>
      <c r="E348" s="81"/>
      <c r="G348" s="83"/>
      <c r="H348" s="83"/>
    </row>
    <row r="349" spans="1:8">
      <c r="A349" s="104"/>
      <c r="B349" s="83"/>
      <c r="C349" s="106"/>
      <c r="D349" s="107"/>
      <c r="E349" s="81"/>
      <c r="G349" s="83"/>
      <c r="H349" s="83"/>
    </row>
    <row r="350" spans="1:8">
      <c r="A350" s="104"/>
      <c r="B350" s="83"/>
      <c r="C350" s="106"/>
      <c r="D350" s="107"/>
      <c r="E350" s="81"/>
      <c r="G350" s="83"/>
      <c r="H350" s="83"/>
    </row>
    <row r="351" spans="1:8">
      <c r="A351" s="104"/>
      <c r="B351" s="83"/>
      <c r="C351" s="106"/>
      <c r="D351" s="107"/>
      <c r="E351" s="81"/>
      <c r="G351" s="83"/>
      <c r="H351" s="83"/>
    </row>
    <row r="352" spans="1:8">
      <c r="A352" s="104"/>
      <c r="B352" s="83"/>
      <c r="C352" s="106"/>
      <c r="D352" s="107"/>
      <c r="E352" s="81"/>
      <c r="G352" s="83"/>
      <c r="H352" s="83"/>
    </row>
    <row r="353" spans="1:8">
      <c r="A353" s="104"/>
      <c r="B353" s="83"/>
      <c r="C353" s="106"/>
      <c r="D353" s="107"/>
      <c r="E353" s="81"/>
      <c r="G353" s="83"/>
      <c r="H353" s="83"/>
    </row>
    <row r="354" spans="1:8">
      <c r="A354" s="104"/>
      <c r="B354" s="83"/>
      <c r="C354" s="106"/>
      <c r="D354" s="107"/>
      <c r="E354" s="81"/>
      <c r="G354" s="83"/>
      <c r="H354" s="83"/>
    </row>
    <row r="355" spans="1:8">
      <c r="A355" s="104"/>
      <c r="B355" s="83"/>
      <c r="C355" s="106"/>
      <c r="D355" s="107"/>
      <c r="E355" s="81"/>
      <c r="G355" s="83"/>
      <c r="H355" s="83"/>
    </row>
    <row r="356" spans="1:8">
      <c r="A356" s="104"/>
      <c r="B356" s="83"/>
      <c r="C356" s="106"/>
      <c r="D356" s="107"/>
      <c r="E356" s="81"/>
      <c r="G356" s="83"/>
      <c r="H356" s="83"/>
    </row>
    <row r="357" spans="1:8">
      <c r="A357" s="104"/>
      <c r="B357" s="83"/>
      <c r="C357" s="106"/>
      <c r="D357" s="107"/>
      <c r="E357" s="81"/>
      <c r="G357" s="83"/>
      <c r="H357" s="83"/>
    </row>
    <row r="358" spans="1:8">
      <c r="A358" s="104"/>
      <c r="B358" s="83"/>
      <c r="C358" s="106"/>
      <c r="D358" s="107"/>
      <c r="E358" s="81"/>
      <c r="G358" s="83"/>
      <c r="H358" s="83"/>
    </row>
    <row r="359" spans="1:8">
      <c r="A359" s="104"/>
      <c r="B359" s="83"/>
      <c r="C359" s="106"/>
      <c r="D359" s="107"/>
      <c r="E359" s="81"/>
      <c r="G359" s="83"/>
      <c r="H359" s="83"/>
    </row>
    <row r="360" spans="1:8">
      <c r="A360" s="104"/>
      <c r="B360" s="83"/>
      <c r="C360" s="106"/>
      <c r="D360" s="107"/>
      <c r="E360" s="81"/>
      <c r="G360" s="83"/>
      <c r="H360" s="83"/>
    </row>
    <row r="361" spans="1:8">
      <c r="A361" s="104"/>
      <c r="B361" s="83"/>
      <c r="C361" s="106"/>
      <c r="D361" s="107"/>
      <c r="E361" s="81"/>
      <c r="G361" s="83"/>
      <c r="H361" s="83"/>
    </row>
    <row r="362" spans="1:8">
      <c r="A362" s="104"/>
      <c r="B362" s="83"/>
      <c r="C362" s="106"/>
      <c r="D362" s="107"/>
      <c r="E362" s="81"/>
      <c r="G362" s="83"/>
      <c r="H362" s="83"/>
    </row>
    <row r="363" spans="1:8">
      <c r="A363" s="104"/>
      <c r="B363" s="83"/>
      <c r="C363" s="106"/>
      <c r="D363" s="107"/>
      <c r="E363" s="81"/>
      <c r="G363" s="83"/>
      <c r="H363" s="83"/>
    </row>
    <row r="364" spans="1:8">
      <c r="A364" s="104"/>
      <c r="B364" s="83"/>
      <c r="C364" s="106"/>
      <c r="D364" s="107"/>
      <c r="E364" s="81"/>
      <c r="G364" s="83"/>
      <c r="H364" s="83"/>
    </row>
    <row r="365" spans="1:8">
      <c r="A365" s="104"/>
      <c r="B365" s="83"/>
      <c r="C365" s="106"/>
      <c r="D365" s="107"/>
      <c r="E365" s="81"/>
      <c r="G365" s="83"/>
      <c r="H365" s="83"/>
    </row>
    <row r="366" spans="1:8">
      <c r="A366" s="104"/>
      <c r="B366" s="83"/>
      <c r="C366" s="106"/>
      <c r="D366" s="107"/>
      <c r="E366" s="81"/>
      <c r="G366" s="83"/>
      <c r="H366" s="83"/>
    </row>
    <row r="367" spans="1:8">
      <c r="A367" s="104"/>
      <c r="B367" s="83"/>
      <c r="C367" s="106"/>
      <c r="D367" s="107"/>
      <c r="E367" s="81"/>
      <c r="G367" s="83"/>
      <c r="H367" s="83"/>
    </row>
    <row r="368" spans="1:8">
      <c r="A368" s="104"/>
      <c r="B368" s="83"/>
      <c r="C368" s="106"/>
      <c r="D368" s="107"/>
      <c r="E368" s="81"/>
      <c r="G368" s="83"/>
      <c r="H368" s="83"/>
    </row>
    <row r="369" spans="1:8">
      <c r="A369" s="104"/>
      <c r="B369" s="83"/>
      <c r="C369" s="106"/>
      <c r="D369" s="107"/>
      <c r="E369" s="81"/>
      <c r="G369" s="83"/>
      <c r="H369" s="83"/>
    </row>
    <row r="370" spans="1:8">
      <c r="A370" s="104"/>
      <c r="B370" s="83"/>
      <c r="C370" s="106"/>
      <c r="D370" s="107"/>
      <c r="E370" s="81"/>
      <c r="G370" s="83"/>
      <c r="H370" s="83"/>
    </row>
    <row r="371" spans="1:8">
      <c r="A371" s="104"/>
      <c r="B371" s="83"/>
      <c r="C371" s="106"/>
      <c r="D371" s="107"/>
      <c r="E371" s="81"/>
      <c r="G371" s="83"/>
      <c r="H371" s="83"/>
    </row>
    <row r="372" spans="1:8">
      <c r="A372" s="104"/>
      <c r="B372" s="83"/>
      <c r="C372" s="106"/>
      <c r="D372" s="107"/>
      <c r="E372" s="81"/>
      <c r="G372" s="83"/>
      <c r="H372" s="83"/>
    </row>
    <row r="373" spans="1:8">
      <c r="A373" s="104"/>
      <c r="B373" s="83"/>
      <c r="C373" s="106"/>
      <c r="D373" s="107"/>
      <c r="E373" s="81"/>
      <c r="G373" s="83"/>
      <c r="H373" s="83"/>
    </row>
    <row r="374" spans="1:8">
      <c r="A374" s="104"/>
      <c r="B374" s="83"/>
      <c r="C374" s="106"/>
      <c r="D374" s="107"/>
      <c r="E374" s="81"/>
      <c r="G374" s="83"/>
      <c r="H374" s="83"/>
    </row>
    <row r="375" spans="1:8">
      <c r="A375" s="104"/>
      <c r="B375" s="83"/>
      <c r="C375" s="106"/>
      <c r="D375" s="107"/>
      <c r="E375" s="81"/>
      <c r="G375" s="83"/>
      <c r="H375" s="83"/>
    </row>
    <row r="376" spans="1:8">
      <c r="A376" s="104"/>
      <c r="B376" s="83"/>
      <c r="C376" s="106"/>
      <c r="D376" s="107"/>
      <c r="E376" s="81"/>
      <c r="G376" s="83"/>
      <c r="H376" s="83"/>
    </row>
    <row r="377" spans="1:8">
      <c r="A377" s="104"/>
      <c r="B377" s="83"/>
      <c r="C377" s="106"/>
      <c r="D377" s="107"/>
      <c r="E377" s="81"/>
      <c r="G377" s="83"/>
      <c r="H377" s="83"/>
    </row>
    <row r="378" spans="1:8">
      <c r="A378" s="104"/>
      <c r="B378" s="83"/>
      <c r="C378" s="106"/>
      <c r="D378" s="107"/>
      <c r="E378" s="81"/>
      <c r="G378" s="83"/>
      <c r="H378" s="83"/>
    </row>
    <row r="379" spans="1:8">
      <c r="A379" s="104"/>
      <c r="B379" s="83"/>
      <c r="C379" s="106"/>
      <c r="D379" s="107"/>
      <c r="E379" s="81"/>
      <c r="G379" s="83"/>
      <c r="H379" s="83"/>
    </row>
    <row r="380" spans="1:8">
      <c r="A380" s="104"/>
      <c r="B380" s="83"/>
      <c r="C380" s="106"/>
      <c r="D380" s="107"/>
      <c r="E380" s="81"/>
      <c r="G380" s="83"/>
      <c r="H380" s="83"/>
    </row>
    <row r="381" spans="1:8">
      <c r="A381" s="104"/>
      <c r="B381" s="83"/>
      <c r="C381" s="106"/>
      <c r="D381" s="107"/>
      <c r="E381" s="81"/>
      <c r="G381" s="83"/>
      <c r="H381" s="83"/>
    </row>
    <row r="382" spans="1:8">
      <c r="A382" s="104"/>
      <c r="B382" s="83"/>
      <c r="C382" s="106"/>
      <c r="D382" s="107"/>
      <c r="E382" s="81"/>
      <c r="G382" s="83"/>
      <c r="H382" s="83"/>
    </row>
    <row r="383" spans="1:8">
      <c r="A383" s="104"/>
      <c r="B383" s="83"/>
      <c r="C383" s="106"/>
      <c r="D383" s="107"/>
      <c r="E383" s="81"/>
      <c r="G383" s="83"/>
      <c r="H383" s="83"/>
    </row>
    <row r="384" spans="1:8">
      <c r="A384" s="104"/>
      <c r="B384" s="83"/>
      <c r="C384" s="106"/>
      <c r="D384" s="107"/>
      <c r="E384" s="81"/>
      <c r="G384" s="83"/>
      <c r="H384" s="83"/>
    </row>
    <row r="385" spans="1:8">
      <c r="A385" s="104"/>
      <c r="B385" s="83"/>
      <c r="C385" s="106"/>
      <c r="D385" s="107"/>
      <c r="E385" s="81"/>
      <c r="G385" s="83"/>
      <c r="H385" s="83"/>
    </row>
    <row r="386" spans="1:8">
      <c r="A386" s="104"/>
      <c r="B386" s="83"/>
      <c r="C386" s="106"/>
      <c r="D386" s="107"/>
      <c r="E386" s="81"/>
      <c r="G386" s="83"/>
      <c r="H386" s="83"/>
    </row>
    <row r="387" spans="1:8">
      <c r="A387" s="104"/>
      <c r="B387" s="83"/>
      <c r="C387" s="106"/>
      <c r="D387" s="107"/>
      <c r="E387" s="81"/>
      <c r="G387" s="83"/>
      <c r="H387" s="83"/>
    </row>
    <row r="388" spans="1:8">
      <c r="A388" s="104"/>
      <c r="B388" s="83"/>
      <c r="C388" s="106"/>
      <c r="D388" s="107"/>
      <c r="E388" s="81"/>
      <c r="G388" s="83"/>
      <c r="H388" s="83"/>
    </row>
    <row r="389" spans="1:8">
      <c r="A389" s="104"/>
      <c r="B389" s="83"/>
      <c r="C389" s="106"/>
      <c r="D389" s="107"/>
      <c r="E389" s="81"/>
      <c r="G389" s="83"/>
      <c r="H389" s="83"/>
    </row>
    <row r="390" spans="1:8">
      <c r="A390" s="104"/>
      <c r="B390" s="83"/>
      <c r="C390" s="106"/>
      <c r="D390" s="107"/>
      <c r="E390" s="81"/>
      <c r="G390" s="83"/>
      <c r="H390" s="83"/>
    </row>
    <row r="391" spans="1:8">
      <c r="A391" s="104"/>
      <c r="B391" s="83"/>
      <c r="C391" s="106"/>
      <c r="D391" s="107"/>
      <c r="E391" s="81"/>
      <c r="G391" s="83"/>
      <c r="H391" s="83"/>
    </row>
    <row r="392" spans="1:8">
      <c r="A392" s="104"/>
      <c r="B392" s="83"/>
      <c r="C392" s="106"/>
      <c r="D392" s="107"/>
      <c r="E392" s="81"/>
      <c r="G392" s="83"/>
      <c r="H392" s="83"/>
    </row>
    <row r="393" spans="1:8">
      <c r="A393" s="104"/>
      <c r="B393" s="83"/>
      <c r="C393" s="106"/>
      <c r="D393" s="107"/>
      <c r="E393" s="81"/>
      <c r="G393" s="83"/>
      <c r="H393" s="83"/>
    </row>
    <row r="394" spans="1:8">
      <c r="A394" s="104"/>
      <c r="B394" s="83"/>
      <c r="C394" s="106"/>
      <c r="D394" s="107"/>
      <c r="E394" s="81"/>
      <c r="G394" s="83"/>
      <c r="H394" s="83"/>
    </row>
    <row r="395" spans="1:8">
      <c r="A395" s="104"/>
      <c r="B395" s="83"/>
      <c r="C395" s="106"/>
      <c r="D395" s="107"/>
      <c r="E395" s="81"/>
      <c r="G395" s="83"/>
      <c r="H395" s="83"/>
    </row>
    <row r="396" spans="1:8">
      <c r="A396" s="104"/>
      <c r="B396" s="83"/>
      <c r="C396" s="106"/>
      <c r="D396" s="107"/>
      <c r="E396" s="81"/>
      <c r="G396" s="83"/>
      <c r="H396" s="83"/>
    </row>
    <row r="397" spans="1:8">
      <c r="A397" s="104"/>
      <c r="B397" s="83"/>
      <c r="C397" s="106"/>
      <c r="D397" s="107"/>
      <c r="E397" s="81"/>
      <c r="G397" s="83"/>
      <c r="H397" s="83"/>
    </row>
    <row r="398" spans="1:8">
      <c r="A398" s="104"/>
      <c r="B398" s="83"/>
      <c r="C398" s="106"/>
      <c r="D398" s="107"/>
      <c r="E398" s="81"/>
      <c r="G398" s="83"/>
      <c r="H398" s="83"/>
    </row>
    <row r="399" spans="1:8">
      <c r="A399" s="104"/>
      <c r="B399" s="83"/>
      <c r="C399" s="106"/>
      <c r="D399" s="107"/>
      <c r="E399" s="81"/>
      <c r="G399" s="83"/>
      <c r="H399" s="83"/>
    </row>
    <row r="400" spans="1:8">
      <c r="A400" s="104"/>
      <c r="B400" s="83"/>
      <c r="C400" s="106"/>
      <c r="D400" s="107"/>
      <c r="E400" s="81"/>
      <c r="G400" s="83"/>
      <c r="H400" s="83"/>
    </row>
    <row r="401" spans="1:8">
      <c r="A401" s="104"/>
      <c r="B401" s="83"/>
      <c r="C401" s="106"/>
      <c r="D401" s="107"/>
      <c r="E401" s="81"/>
      <c r="G401" s="83"/>
      <c r="H401" s="83"/>
    </row>
    <row r="402" spans="1:8">
      <c r="A402" s="104"/>
      <c r="B402" s="83"/>
      <c r="C402" s="106"/>
      <c r="D402" s="107"/>
      <c r="E402" s="81"/>
      <c r="G402" s="83"/>
      <c r="H402" s="83"/>
    </row>
    <row r="403" spans="1:8">
      <c r="A403" s="104"/>
      <c r="B403" s="83"/>
      <c r="C403" s="106"/>
      <c r="D403" s="107"/>
      <c r="E403" s="81"/>
      <c r="G403" s="83"/>
      <c r="H403" s="83"/>
    </row>
    <row r="404" spans="1:8">
      <c r="A404" s="104"/>
      <c r="B404" s="83"/>
      <c r="C404" s="106"/>
      <c r="D404" s="107"/>
      <c r="E404" s="81"/>
      <c r="G404" s="83"/>
      <c r="H404" s="83"/>
    </row>
    <row r="405" spans="1:8">
      <c r="A405" s="104"/>
      <c r="B405" s="83"/>
      <c r="C405" s="106"/>
      <c r="D405" s="107"/>
      <c r="E405" s="81"/>
      <c r="G405" s="83"/>
      <c r="H405" s="83"/>
    </row>
    <row r="406" spans="1:8">
      <c r="A406" s="104"/>
      <c r="B406" s="83"/>
      <c r="C406" s="106"/>
      <c r="D406" s="107"/>
      <c r="E406" s="81"/>
      <c r="G406" s="83"/>
      <c r="H406" s="83"/>
    </row>
    <row r="407" spans="1:8">
      <c r="A407" s="104"/>
      <c r="B407" s="83"/>
      <c r="C407" s="106"/>
      <c r="D407" s="107"/>
      <c r="E407" s="81"/>
      <c r="G407" s="83"/>
      <c r="H407" s="83"/>
    </row>
    <row r="408" spans="1:8">
      <c r="A408" s="104"/>
      <c r="B408" s="83"/>
      <c r="C408" s="106"/>
      <c r="D408" s="107"/>
      <c r="E408" s="81"/>
      <c r="G408" s="83"/>
      <c r="H408" s="83"/>
    </row>
    <row r="409" spans="1:8">
      <c r="A409" s="104"/>
      <c r="B409" s="83"/>
      <c r="C409" s="106"/>
      <c r="D409" s="107"/>
      <c r="E409" s="81"/>
      <c r="G409" s="83"/>
      <c r="H409" s="83"/>
    </row>
    <row r="410" spans="1:8">
      <c r="A410" s="104"/>
      <c r="B410" s="83"/>
      <c r="C410" s="106"/>
      <c r="D410" s="107"/>
      <c r="E410" s="81"/>
      <c r="G410" s="83"/>
      <c r="H410" s="83"/>
    </row>
    <row r="411" spans="1:8">
      <c r="A411" s="104"/>
      <c r="B411" s="83"/>
      <c r="C411" s="106"/>
      <c r="D411" s="107"/>
      <c r="E411" s="81"/>
      <c r="G411" s="83"/>
      <c r="H411" s="83"/>
    </row>
    <row r="412" spans="1:8">
      <c r="A412" s="104"/>
      <c r="B412" s="83"/>
      <c r="C412" s="106"/>
      <c r="D412" s="107"/>
      <c r="E412" s="81"/>
      <c r="G412" s="83"/>
      <c r="H412" s="83"/>
    </row>
    <row r="413" spans="1:8">
      <c r="A413" s="104"/>
      <c r="B413" s="83"/>
      <c r="C413" s="106"/>
      <c r="D413" s="107"/>
      <c r="E413" s="81"/>
      <c r="G413" s="83"/>
      <c r="H413" s="83"/>
    </row>
    <row r="414" spans="1:8">
      <c r="A414" s="104"/>
      <c r="B414" s="83"/>
      <c r="C414" s="106"/>
      <c r="D414" s="107"/>
      <c r="E414" s="81"/>
      <c r="G414" s="83"/>
      <c r="H414" s="83"/>
    </row>
    <row r="415" spans="1:8">
      <c r="A415" s="104"/>
      <c r="B415" s="83"/>
      <c r="C415" s="106"/>
      <c r="D415" s="107"/>
      <c r="E415" s="81"/>
      <c r="G415" s="83"/>
      <c r="H415" s="83"/>
    </row>
    <row r="416" spans="1:8">
      <c r="A416" s="104"/>
      <c r="B416" s="83"/>
      <c r="C416" s="106"/>
      <c r="D416" s="107"/>
      <c r="E416" s="81"/>
      <c r="G416" s="83"/>
      <c r="H416" s="83"/>
    </row>
    <row r="417" spans="1:8">
      <c r="A417" s="104"/>
      <c r="B417" s="83"/>
      <c r="C417" s="106"/>
      <c r="D417" s="107"/>
      <c r="E417" s="81"/>
      <c r="G417" s="83"/>
      <c r="H417" s="83"/>
    </row>
    <row r="418" spans="1:8">
      <c r="A418" s="104"/>
      <c r="B418" s="83"/>
      <c r="C418" s="106"/>
      <c r="D418" s="107"/>
      <c r="E418" s="81"/>
      <c r="G418" s="83"/>
      <c r="H418" s="83"/>
    </row>
    <row r="419" spans="1:8">
      <c r="A419" s="104"/>
      <c r="B419" s="83"/>
      <c r="C419" s="106"/>
      <c r="D419" s="107"/>
      <c r="E419" s="81"/>
      <c r="G419" s="83"/>
      <c r="H419" s="83"/>
    </row>
    <row r="420" spans="1:8">
      <c r="A420" s="104"/>
      <c r="B420" s="83"/>
      <c r="C420" s="106"/>
      <c r="D420" s="107"/>
      <c r="E420" s="81"/>
      <c r="G420" s="83"/>
      <c r="H420" s="83"/>
    </row>
    <row r="421" spans="1:8">
      <c r="A421" s="104"/>
      <c r="B421" s="83"/>
      <c r="C421" s="106"/>
      <c r="D421" s="107"/>
      <c r="E421" s="81"/>
      <c r="G421" s="83"/>
      <c r="H421" s="83"/>
    </row>
    <row r="422" spans="1:8">
      <c r="A422" s="104"/>
      <c r="B422" s="83"/>
      <c r="C422" s="106"/>
      <c r="D422" s="107"/>
      <c r="E422" s="81"/>
      <c r="G422" s="83"/>
      <c r="H422" s="83"/>
    </row>
    <row r="423" spans="1:8">
      <c r="A423" s="104"/>
      <c r="B423" s="83"/>
      <c r="C423" s="106"/>
      <c r="D423" s="107"/>
      <c r="E423" s="81"/>
      <c r="G423" s="83"/>
      <c r="H423" s="83"/>
    </row>
    <row r="424" spans="1:8">
      <c r="A424" s="104"/>
      <c r="B424" s="83"/>
      <c r="C424" s="106"/>
      <c r="D424" s="107"/>
      <c r="E424" s="81"/>
      <c r="G424" s="83"/>
      <c r="H424" s="83"/>
    </row>
    <row r="425" spans="1:8">
      <c r="A425" s="104"/>
      <c r="B425" s="83"/>
      <c r="C425" s="106"/>
      <c r="D425" s="107"/>
      <c r="E425" s="81"/>
      <c r="G425" s="83"/>
      <c r="H425" s="83"/>
    </row>
    <row r="426" spans="1:8">
      <c r="A426" s="104"/>
      <c r="B426" s="83"/>
      <c r="C426" s="106"/>
      <c r="D426" s="107"/>
      <c r="E426" s="81"/>
      <c r="G426" s="83"/>
      <c r="H426" s="83"/>
    </row>
    <row r="427" spans="1:8">
      <c r="A427" s="104"/>
      <c r="B427" s="83"/>
      <c r="C427" s="106"/>
      <c r="D427" s="107"/>
      <c r="E427" s="81"/>
      <c r="G427" s="83"/>
      <c r="H427" s="83"/>
    </row>
    <row r="428" spans="1:8">
      <c r="A428" s="104"/>
      <c r="B428" s="83"/>
      <c r="C428" s="106"/>
      <c r="D428" s="107"/>
      <c r="E428" s="81"/>
      <c r="G428" s="83"/>
      <c r="H428" s="83"/>
    </row>
    <row r="429" spans="1:8">
      <c r="A429" s="104"/>
      <c r="B429" s="83"/>
      <c r="C429" s="106"/>
      <c r="D429" s="107"/>
      <c r="E429" s="81"/>
      <c r="G429" s="83"/>
      <c r="H429" s="83"/>
    </row>
    <row r="430" spans="1:8">
      <c r="A430" s="104"/>
      <c r="B430" s="83"/>
      <c r="C430" s="106"/>
      <c r="D430" s="107"/>
      <c r="E430" s="81"/>
      <c r="G430" s="83"/>
      <c r="H430" s="83"/>
    </row>
    <row r="431" spans="1:8">
      <c r="A431" s="104"/>
      <c r="B431" s="83"/>
      <c r="C431" s="106"/>
      <c r="D431" s="107"/>
      <c r="E431" s="81"/>
      <c r="G431" s="83"/>
      <c r="H431" s="83"/>
    </row>
    <row r="432" spans="1:8">
      <c r="A432" s="104"/>
      <c r="B432" s="83"/>
      <c r="C432" s="106"/>
      <c r="D432" s="107"/>
      <c r="E432" s="81"/>
      <c r="G432" s="83"/>
      <c r="H432" s="83"/>
    </row>
    <row r="433" spans="1:8">
      <c r="A433" s="104"/>
      <c r="B433" s="83"/>
      <c r="C433" s="106"/>
      <c r="D433" s="107"/>
      <c r="E433" s="81"/>
      <c r="G433" s="83"/>
      <c r="H433" s="83"/>
    </row>
    <row r="434" spans="1:8">
      <c r="A434" s="104"/>
      <c r="B434" s="83"/>
      <c r="C434" s="106"/>
      <c r="D434" s="107"/>
      <c r="E434" s="81"/>
      <c r="G434" s="83"/>
      <c r="H434" s="83"/>
    </row>
    <row r="435" spans="1:8">
      <c r="A435" s="104"/>
      <c r="B435" s="83"/>
      <c r="C435" s="106"/>
      <c r="D435" s="107"/>
      <c r="E435" s="81"/>
      <c r="G435" s="83"/>
      <c r="H435" s="83"/>
    </row>
    <row r="436" spans="1:8">
      <c r="A436" s="104"/>
      <c r="B436" s="83"/>
      <c r="C436" s="106"/>
      <c r="D436" s="107"/>
      <c r="E436" s="81"/>
      <c r="G436" s="83"/>
      <c r="H436" s="83"/>
    </row>
    <row r="437" spans="1:8">
      <c r="A437" s="104"/>
      <c r="B437" s="83"/>
      <c r="C437" s="106"/>
      <c r="D437" s="107"/>
      <c r="E437" s="81"/>
      <c r="G437" s="83"/>
      <c r="H437" s="83"/>
    </row>
    <row r="438" spans="1:8">
      <c r="A438" s="104"/>
      <c r="B438" s="83"/>
      <c r="C438" s="106"/>
      <c r="D438" s="107"/>
      <c r="E438" s="81"/>
      <c r="G438" s="83"/>
      <c r="H438" s="83"/>
    </row>
    <row r="439" spans="1:8">
      <c r="A439" s="104"/>
      <c r="B439" s="83"/>
      <c r="C439" s="106"/>
      <c r="D439" s="107"/>
      <c r="E439" s="81"/>
      <c r="G439" s="83"/>
      <c r="H439" s="83"/>
    </row>
    <row r="440" spans="1:8">
      <c r="A440" s="104"/>
      <c r="B440" s="83"/>
      <c r="C440" s="106"/>
      <c r="D440" s="107"/>
      <c r="E440" s="81"/>
      <c r="G440" s="83"/>
      <c r="H440" s="83"/>
    </row>
    <row r="441" spans="1:8">
      <c r="A441" s="104"/>
      <c r="B441" s="83"/>
      <c r="C441" s="106"/>
      <c r="D441" s="107"/>
      <c r="E441" s="81"/>
      <c r="G441" s="83"/>
      <c r="H441" s="83"/>
    </row>
    <row r="442" spans="1:8">
      <c r="A442" s="104"/>
      <c r="B442" s="83"/>
      <c r="C442" s="106"/>
      <c r="D442" s="107"/>
      <c r="E442" s="81"/>
      <c r="G442" s="83"/>
      <c r="H442" s="83"/>
    </row>
    <row r="443" spans="1:8">
      <c r="A443" s="104"/>
      <c r="B443" s="83"/>
      <c r="C443" s="106"/>
      <c r="D443" s="107"/>
      <c r="E443" s="81"/>
      <c r="G443" s="83"/>
      <c r="H443" s="83"/>
    </row>
    <row r="444" spans="1:8">
      <c r="A444" s="104"/>
      <c r="B444" s="83"/>
      <c r="C444" s="106"/>
      <c r="D444" s="107"/>
      <c r="E444" s="81"/>
      <c r="G444" s="83"/>
      <c r="H444" s="83"/>
    </row>
    <row r="445" spans="1:8">
      <c r="A445" s="104"/>
      <c r="B445" s="83"/>
      <c r="C445" s="106"/>
      <c r="D445" s="107"/>
      <c r="E445" s="81"/>
      <c r="G445" s="83"/>
      <c r="H445" s="83"/>
    </row>
    <row r="446" spans="1:8">
      <c r="A446" s="104"/>
      <c r="B446" s="83"/>
      <c r="C446" s="106"/>
      <c r="D446" s="107"/>
      <c r="E446" s="81"/>
      <c r="G446" s="83"/>
      <c r="H446" s="83"/>
    </row>
    <row r="447" spans="1:8">
      <c r="A447" s="104"/>
      <c r="B447" s="83"/>
      <c r="C447" s="106"/>
      <c r="D447" s="107"/>
      <c r="E447" s="81"/>
      <c r="G447" s="83"/>
      <c r="H447" s="83"/>
    </row>
    <row r="448" spans="1:8">
      <c r="A448" s="104"/>
      <c r="B448" s="83"/>
      <c r="C448" s="106"/>
      <c r="D448" s="107"/>
      <c r="E448" s="81"/>
      <c r="G448" s="83"/>
      <c r="H448" s="83"/>
    </row>
    <row r="449" spans="1:8">
      <c r="A449" s="104"/>
      <c r="B449" s="83"/>
      <c r="C449" s="106"/>
      <c r="D449" s="107"/>
      <c r="E449" s="81"/>
      <c r="G449" s="83"/>
      <c r="H449" s="83"/>
    </row>
    <row r="450" spans="1:8">
      <c r="A450" s="104"/>
      <c r="B450" s="83"/>
      <c r="C450" s="106"/>
      <c r="D450" s="107"/>
      <c r="E450" s="81"/>
      <c r="G450" s="83"/>
      <c r="H450" s="83"/>
    </row>
    <row r="451" spans="1:8">
      <c r="A451" s="104"/>
      <c r="B451" s="83"/>
      <c r="C451" s="106"/>
      <c r="D451" s="107"/>
      <c r="E451" s="81"/>
      <c r="G451" s="83"/>
      <c r="H451" s="83"/>
    </row>
    <row r="452" spans="1:8">
      <c r="A452" s="104"/>
      <c r="B452" s="83"/>
      <c r="C452" s="106"/>
      <c r="D452" s="107"/>
      <c r="E452" s="81"/>
      <c r="G452" s="83"/>
      <c r="H452" s="83"/>
    </row>
    <row r="453" spans="1:8">
      <c r="A453" s="104"/>
      <c r="B453" s="83"/>
      <c r="C453" s="106"/>
      <c r="D453" s="107"/>
      <c r="E453" s="81"/>
      <c r="G453" s="83"/>
      <c r="H453" s="83"/>
    </row>
    <row r="454" spans="1:8">
      <c r="A454" s="104"/>
      <c r="B454" s="83"/>
      <c r="C454" s="106"/>
      <c r="D454" s="107"/>
      <c r="E454" s="81"/>
      <c r="G454" s="83"/>
      <c r="H454" s="83"/>
    </row>
    <row r="455" spans="1:8">
      <c r="A455" s="104"/>
      <c r="B455" s="83"/>
      <c r="C455" s="106"/>
      <c r="D455" s="107"/>
      <c r="E455" s="81"/>
      <c r="G455" s="83"/>
      <c r="H455" s="83"/>
    </row>
    <row r="456" spans="1:8">
      <c r="A456" s="104"/>
      <c r="B456" s="83"/>
      <c r="C456" s="106"/>
      <c r="D456" s="107"/>
      <c r="E456" s="81"/>
      <c r="G456" s="83"/>
      <c r="H456" s="83"/>
    </row>
    <row r="457" spans="1:8">
      <c r="A457" s="104"/>
      <c r="B457" s="83"/>
      <c r="C457" s="106"/>
      <c r="D457" s="107"/>
      <c r="E457" s="81"/>
      <c r="G457" s="83"/>
      <c r="H457" s="83"/>
    </row>
    <row r="458" spans="1:8">
      <c r="A458" s="104"/>
      <c r="B458" s="83"/>
      <c r="C458" s="106"/>
      <c r="D458" s="107"/>
      <c r="E458" s="81"/>
      <c r="G458" s="83"/>
      <c r="H458" s="83"/>
    </row>
    <row r="459" spans="1:8">
      <c r="A459" s="104"/>
      <c r="B459" s="83"/>
      <c r="C459" s="106"/>
      <c r="D459" s="107"/>
      <c r="E459" s="81"/>
      <c r="G459" s="83"/>
      <c r="H459" s="83"/>
    </row>
    <row r="460" spans="1:8">
      <c r="A460" s="104"/>
      <c r="B460" s="83"/>
      <c r="C460" s="106"/>
      <c r="D460" s="107"/>
      <c r="E460" s="81"/>
      <c r="G460" s="83"/>
      <c r="H460" s="83"/>
    </row>
    <row r="461" spans="1:8">
      <c r="A461" s="104"/>
      <c r="B461" s="83"/>
      <c r="C461" s="106"/>
      <c r="D461" s="107"/>
      <c r="E461" s="81"/>
      <c r="G461" s="83"/>
      <c r="H461" s="83"/>
    </row>
    <row r="462" spans="1:8">
      <c r="A462" s="104"/>
      <c r="B462" s="83"/>
      <c r="C462" s="106"/>
      <c r="D462" s="107"/>
      <c r="E462" s="81"/>
      <c r="G462" s="83"/>
      <c r="H462" s="83"/>
    </row>
    <row r="463" spans="1:8">
      <c r="A463" s="104"/>
      <c r="B463" s="83"/>
      <c r="C463" s="106"/>
      <c r="D463" s="107"/>
      <c r="E463" s="81"/>
      <c r="G463" s="83"/>
      <c r="H463" s="83"/>
    </row>
    <row r="464" spans="1:8">
      <c r="A464" s="104"/>
      <c r="B464" s="83"/>
      <c r="C464" s="106"/>
      <c r="D464" s="107"/>
      <c r="E464" s="81"/>
      <c r="G464" s="83"/>
      <c r="H464" s="83"/>
    </row>
    <row r="465" spans="1:8">
      <c r="A465" s="104"/>
      <c r="B465" s="83"/>
      <c r="C465" s="106"/>
      <c r="D465" s="107"/>
      <c r="E465" s="81"/>
      <c r="G465" s="83"/>
      <c r="H465" s="83"/>
    </row>
    <row r="466" spans="1:8">
      <c r="A466" s="104"/>
      <c r="B466" s="83"/>
      <c r="C466" s="106"/>
      <c r="D466" s="107"/>
      <c r="E466" s="81"/>
      <c r="G466" s="83"/>
      <c r="H466" s="83"/>
    </row>
    <row r="467" spans="1:8">
      <c r="A467" s="104"/>
      <c r="B467" s="83"/>
      <c r="C467" s="106"/>
      <c r="D467" s="107"/>
      <c r="E467" s="81"/>
      <c r="G467" s="83"/>
      <c r="H467" s="83"/>
    </row>
    <row r="468" spans="1:8">
      <c r="A468" s="104"/>
      <c r="B468" s="83"/>
      <c r="C468" s="106"/>
      <c r="D468" s="107"/>
      <c r="E468" s="81"/>
      <c r="G468" s="83"/>
      <c r="H468" s="83"/>
    </row>
    <row r="469" spans="1:8">
      <c r="A469" s="104"/>
      <c r="B469" s="83"/>
      <c r="C469" s="106"/>
      <c r="D469" s="107"/>
      <c r="E469" s="81"/>
      <c r="G469" s="83"/>
      <c r="H469" s="83"/>
    </row>
    <row r="470" spans="1:8">
      <c r="A470" s="104"/>
      <c r="B470" s="83"/>
      <c r="C470" s="106"/>
      <c r="D470" s="107"/>
      <c r="E470" s="81"/>
      <c r="G470" s="83"/>
      <c r="H470" s="83"/>
    </row>
    <row r="471" spans="1:8">
      <c r="A471" s="104"/>
      <c r="B471" s="83"/>
      <c r="C471" s="106"/>
      <c r="D471" s="107"/>
      <c r="E471" s="81"/>
      <c r="G471" s="83"/>
      <c r="H471" s="83"/>
    </row>
    <row r="472" spans="1:8">
      <c r="A472" s="104"/>
      <c r="B472" s="83"/>
      <c r="C472" s="106"/>
      <c r="D472" s="107"/>
      <c r="E472" s="81"/>
      <c r="G472" s="83"/>
      <c r="H472" s="83"/>
    </row>
    <row r="473" spans="1:8">
      <c r="A473" s="104"/>
      <c r="B473" s="83"/>
      <c r="C473" s="106"/>
      <c r="D473" s="107"/>
      <c r="E473" s="81"/>
      <c r="G473" s="83"/>
      <c r="H473" s="83"/>
    </row>
    <row r="474" spans="1:8">
      <c r="A474" s="104"/>
      <c r="B474" s="83"/>
      <c r="C474" s="106"/>
      <c r="D474" s="107"/>
      <c r="E474" s="81"/>
      <c r="G474" s="83"/>
      <c r="H474" s="83"/>
    </row>
    <row r="475" spans="1:8">
      <c r="A475" s="104"/>
      <c r="B475" s="83"/>
      <c r="C475" s="106"/>
      <c r="D475" s="107"/>
      <c r="E475" s="81"/>
      <c r="G475" s="83"/>
      <c r="H475" s="83"/>
    </row>
    <row r="476" spans="1:8">
      <c r="A476" s="104"/>
      <c r="B476" s="83"/>
      <c r="C476" s="106"/>
      <c r="D476" s="107"/>
      <c r="E476" s="81"/>
      <c r="G476" s="83"/>
      <c r="H476" s="83"/>
    </row>
    <row r="477" spans="1:8">
      <c r="A477" s="104"/>
      <c r="B477" s="83"/>
      <c r="C477" s="106"/>
      <c r="D477" s="107"/>
      <c r="E477" s="81"/>
      <c r="G477" s="83"/>
      <c r="H477" s="83"/>
    </row>
    <row r="478" spans="1:8">
      <c r="A478" s="104"/>
      <c r="B478" s="83"/>
      <c r="C478" s="106"/>
      <c r="D478" s="107"/>
      <c r="E478" s="81"/>
      <c r="G478" s="83"/>
      <c r="H478" s="83"/>
    </row>
    <row r="479" spans="1:8">
      <c r="A479" s="104"/>
      <c r="B479" s="83"/>
      <c r="C479" s="106"/>
      <c r="D479" s="107"/>
      <c r="E479" s="81"/>
      <c r="G479" s="83"/>
      <c r="H479" s="83"/>
    </row>
    <row r="480" spans="1:8">
      <c r="A480" s="104"/>
      <c r="B480" s="83"/>
      <c r="C480" s="106"/>
      <c r="D480" s="107"/>
      <c r="E480" s="81"/>
      <c r="G480" s="83"/>
      <c r="H480" s="83"/>
    </row>
    <row r="481" spans="1:8">
      <c r="A481" s="104"/>
      <c r="B481" s="83"/>
      <c r="C481" s="106"/>
      <c r="D481" s="107"/>
      <c r="E481" s="81"/>
      <c r="G481" s="83"/>
      <c r="H481" s="83"/>
    </row>
    <row r="482" spans="1:8">
      <c r="A482" s="104"/>
      <c r="B482" s="83"/>
      <c r="C482" s="106"/>
      <c r="D482" s="107"/>
      <c r="E482" s="81"/>
      <c r="G482" s="83"/>
      <c r="H482" s="83"/>
    </row>
    <row r="483" spans="1:8">
      <c r="A483" s="104"/>
      <c r="B483" s="83"/>
      <c r="C483" s="106"/>
      <c r="D483" s="107"/>
      <c r="E483" s="81"/>
      <c r="G483" s="83"/>
      <c r="H483" s="83"/>
    </row>
    <row r="484" spans="1:8">
      <c r="A484" s="104"/>
      <c r="B484" s="83"/>
      <c r="C484" s="106"/>
      <c r="D484" s="107"/>
      <c r="E484" s="81"/>
      <c r="G484" s="83"/>
      <c r="H484" s="83"/>
    </row>
    <row r="485" spans="1:8">
      <c r="A485" s="104"/>
      <c r="B485" s="83"/>
      <c r="C485" s="106"/>
      <c r="D485" s="107"/>
      <c r="E485" s="81"/>
      <c r="G485" s="83"/>
      <c r="H485" s="83"/>
    </row>
    <row r="486" spans="1:8">
      <c r="A486" s="104"/>
      <c r="B486" s="83"/>
      <c r="C486" s="106"/>
      <c r="D486" s="107"/>
      <c r="E486" s="81"/>
      <c r="G486" s="83"/>
      <c r="H486" s="83"/>
    </row>
    <row r="487" spans="1:8">
      <c r="A487" s="104"/>
      <c r="B487" s="83"/>
      <c r="C487" s="106"/>
      <c r="D487" s="107"/>
      <c r="E487" s="81"/>
      <c r="G487" s="83"/>
      <c r="H487" s="83"/>
    </row>
    <row r="488" spans="1:8">
      <c r="A488" s="104"/>
      <c r="B488" s="83"/>
      <c r="C488" s="106"/>
      <c r="D488" s="107"/>
      <c r="E488" s="81"/>
      <c r="G488" s="83"/>
      <c r="H488" s="83"/>
    </row>
    <row r="489" spans="1:8">
      <c r="A489" s="104"/>
      <c r="B489" s="83"/>
      <c r="C489" s="106"/>
      <c r="D489" s="107"/>
      <c r="E489" s="81"/>
      <c r="G489" s="83"/>
      <c r="H489" s="83"/>
    </row>
    <row r="490" spans="1:8">
      <c r="A490" s="104"/>
      <c r="B490" s="83"/>
      <c r="C490" s="106"/>
      <c r="D490" s="107"/>
      <c r="E490" s="81"/>
      <c r="G490" s="83"/>
      <c r="H490" s="83"/>
    </row>
    <row r="491" spans="1:8">
      <c r="A491" s="104"/>
      <c r="B491" s="83"/>
      <c r="C491" s="106"/>
      <c r="D491" s="107"/>
      <c r="E491" s="81"/>
      <c r="G491" s="83"/>
      <c r="H491" s="83"/>
    </row>
    <row r="492" spans="1:8">
      <c r="A492" s="104"/>
      <c r="B492" s="83"/>
      <c r="C492" s="106"/>
      <c r="D492" s="107"/>
      <c r="E492" s="81"/>
      <c r="G492" s="83"/>
      <c r="H492" s="83"/>
    </row>
    <row r="493" spans="1:8">
      <c r="A493" s="104"/>
      <c r="B493" s="83"/>
      <c r="C493" s="106"/>
      <c r="D493" s="107"/>
      <c r="E493" s="81"/>
      <c r="G493" s="83"/>
      <c r="H493" s="83"/>
    </row>
    <row r="494" spans="1:8">
      <c r="A494" s="104"/>
      <c r="B494" s="83"/>
      <c r="C494" s="106"/>
      <c r="D494" s="107"/>
      <c r="E494" s="81"/>
      <c r="G494" s="83"/>
      <c r="H494" s="83"/>
    </row>
    <row r="495" spans="1:8">
      <c r="A495" s="104"/>
      <c r="B495" s="83"/>
      <c r="C495" s="106"/>
      <c r="D495" s="107"/>
      <c r="E495" s="81"/>
      <c r="G495" s="83"/>
      <c r="H495" s="83"/>
    </row>
    <row r="496" spans="1:8" hidden="1"/>
    <row r="497" hidden="1"/>
    <row r="498" hidden="1"/>
    <row r="499" hidden="1"/>
    <row r="500" hidden="1"/>
  </sheetData>
  <sheetProtection algorithmName="SHA-512" hashValue="seQjP+ybu4NjhSk/rJ8wuSlFm59Pj3O+IkJDlE+ipdovt1rz3IssPgVrAjBDR2hY0B99+knUYhtPr+tbB/FlMA==" saltValue="XV1Zs9QqgZYQK61zuNCDEw==" spinCount="100000" sheet="1" objects="1" scenarios="1"/>
  <autoFilter ref="A1:E4" xr:uid="{00000000-0009-0000-0000-000004000000}"/>
  <dataValidations count="1">
    <dataValidation type="list" allowBlank="1" showInputMessage="1" showErrorMessage="1" sqref="G42:G44" xr:uid="{00000000-0002-0000-0400-000000000000}">
      <formula1>$IV$65518:$IV$65530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Selecciona el Banco" prompt="Es de donde se dispersan los recursos y se utiliza para llenar los archivos de carga a bancos bancos" xr:uid="{00000000-0002-0000-0400-000001000000}">
          <x14:formula1>
            <xm:f>'BASE BANCOS'!$P$1:$S$1</xm:f>
          </x14:formula1>
          <xm:sqref>H2:H44 H69:H495</xm:sqref>
        </x14:dataValidation>
        <x14:dataValidation type="list" allowBlank="1" showInputMessage="1" showErrorMessage="1" xr:uid="{00000000-0002-0000-0400-000002000000}">
          <x14:formula1>
            <xm:f>'BASE BANCOS'!$B$2:$B$86</xm:f>
          </x14:formula1>
          <xm:sqref>E2:E495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1:J500"/>
  <sheetViews>
    <sheetView workbookViewId="0"/>
  </sheetViews>
  <sheetFormatPr baseColWidth="10" defaultColWidth="10.69921875" defaultRowHeight="13.8"/>
  <cols>
    <col min="1" max="1" width="10.796875" style="76" customWidth="1"/>
    <col min="2" max="2" width="10.69921875" style="59"/>
    <col min="3" max="3" width="20.296875" style="139" customWidth="1"/>
    <col min="4" max="4" width="10.69921875" style="140"/>
    <col min="5" max="5" width="22.796875" style="142" customWidth="1"/>
    <col min="6" max="6" width="22.796875" style="78" customWidth="1"/>
    <col min="7" max="7" width="20.19921875" style="77" customWidth="1"/>
    <col min="8" max="8" width="20.296875" style="135" customWidth="1"/>
    <col min="9" max="9" width="30" style="133" customWidth="1"/>
    <col min="10" max="10" width="20.19921875" style="133" customWidth="1"/>
    <col min="11" max="16384" width="10.69921875" style="59"/>
  </cols>
  <sheetData>
    <row r="1" spans="1:10">
      <c r="A1" s="62" t="s">
        <v>172</v>
      </c>
      <c r="C1" s="137" t="s">
        <v>175</v>
      </c>
      <c r="E1" s="141"/>
      <c r="F1" s="58" t="s">
        <v>173</v>
      </c>
      <c r="G1" s="56" t="s">
        <v>284</v>
      </c>
      <c r="H1" s="134"/>
      <c r="I1" s="94">
        <v>0</v>
      </c>
      <c r="J1" s="94"/>
    </row>
    <row r="2" spans="1:10">
      <c r="A2" s="136"/>
      <c r="C2" s="138" t="e">
        <v>#VALUE!</v>
      </c>
      <c r="E2" s="140"/>
      <c r="F2" s="59"/>
      <c r="G2" s="59"/>
      <c r="H2" s="59"/>
      <c r="I2" s="59"/>
      <c r="J2" s="59"/>
    </row>
    <row r="3" spans="1:10">
      <c r="A3" s="136"/>
      <c r="C3" s="138">
        <v>0</v>
      </c>
      <c r="E3" s="140"/>
      <c r="F3" s="59"/>
      <c r="G3" s="59"/>
      <c r="H3" s="59"/>
      <c r="I3" s="59"/>
      <c r="J3" s="59"/>
    </row>
    <row r="4" spans="1:10">
      <c r="A4" s="136"/>
      <c r="C4" s="138"/>
      <c r="E4" s="140"/>
      <c r="F4" s="59"/>
      <c r="G4" s="59"/>
      <c r="H4" s="59"/>
      <c r="I4" s="59"/>
      <c r="J4" s="59"/>
    </row>
    <row r="5" spans="1:10">
      <c r="A5" s="136"/>
      <c r="C5" s="138"/>
      <c r="E5" s="140"/>
      <c r="F5" s="59"/>
      <c r="G5" s="59"/>
      <c r="H5" s="59"/>
      <c r="I5" s="59"/>
      <c r="J5" s="59"/>
    </row>
    <row r="6" spans="1:10">
      <c r="A6" s="136"/>
      <c r="C6" s="138"/>
      <c r="E6" s="140"/>
      <c r="F6" s="59"/>
      <c r="G6" s="59"/>
      <c r="H6" s="59"/>
      <c r="I6" s="59"/>
      <c r="J6" s="59"/>
    </row>
    <row r="7" spans="1:10">
      <c r="A7" s="136"/>
      <c r="C7" s="138"/>
      <c r="E7" s="140"/>
      <c r="F7" s="59"/>
      <c r="G7" s="59"/>
      <c r="H7" s="59"/>
      <c r="I7" s="59"/>
      <c r="J7" s="59"/>
    </row>
    <row r="8" spans="1:10">
      <c r="A8" s="136"/>
      <c r="C8" s="138"/>
      <c r="E8" s="140"/>
      <c r="F8" s="59"/>
      <c r="G8" s="59"/>
      <c r="H8" s="59"/>
      <c r="I8" s="59"/>
      <c r="J8" s="59"/>
    </row>
    <row r="9" spans="1:10">
      <c r="A9" s="136"/>
      <c r="C9" s="138"/>
      <c r="E9" s="140"/>
      <c r="F9" s="59"/>
      <c r="G9" s="59"/>
      <c r="H9" s="59"/>
      <c r="I9" s="59"/>
      <c r="J9" s="59"/>
    </row>
    <row r="10" spans="1:10">
      <c r="A10" s="136"/>
      <c r="C10" s="138"/>
      <c r="E10" s="140"/>
      <c r="F10" s="59"/>
      <c r="G10" s="59"/>
      <c r="H10" s="59"/>
      <c r="I10" s="59"/>
      <c r="J10" s="59"/>
    </row>
    <row r="11" spans="1:10">
      <c r="A11" s="136"/>
      <c r="C11" s="138"/>
      <c r="E11" s="140"/>
      <c r="F11" s="59"/>
      <c r="G11" s="59"/>
      <c r="H11" s="59"/>
      <c r="I11" s="59"/>
      <c r="J11" s="59"/>
    </row>
    <row r="12" spans="1:10">
      <c r="A12" s="136"/>
      <c r="C12" s="138"/>
      <c r="E12" s="140"/>
      <c r="F12" s="59"/>
      <c r="G12" s="59"/>
      <c r="H12" s="59"/>
      <c r="I12" s="59"/>
      <c r="J12" s="59"/>
    </row>
    <row r="13" spans="1:10">
      <c r="A13" s="136"/>
      <c r="C13" s="138"/>
      <c r="E13" s="140"/>
      <c r="F13" s="59"/>
      <c r="G13" s="59"/>
      <c r="H13" s="59"/>
      <c r="I13" s="59"/>
      <c r="J13" s="59"/>
    </row>
    <row r="14" spans="1:10">
      <c r="A14" s="136"/>
      <c r="C14" s="138"/>
      <c r="E14" s="140"/>
      <c r="F14" s="59"/>
      <c r="G14" s="59"/>
      <c r="H14" s="59"/>
      <c r="I14" s="59"/>
      <c r="J14" s="59"/>
    </row>
    <row r="15" spans="1:10">
      <c r="A15" s="136"/>
      <c r="C15" s="138"/>
      <c r="E15" s="140"/>
      <c r="F15" s="59"/>
      <c r="G15" s="59"/>
      <c r="H15" s="59"/>
      <c r="I15" s="59"/>
      <c r="J15" s="59"/>
    </row>
    <row r="16" spans="1:10">
      <c r="A16" s="136"/>
      <c r="C16" s="138"/>
      <c r="E16" s="140"/>
      <c r="F16" s="59"/>
      <c r="G16" s="59"/>
      <c r="H16" s="59"/>
      <c r="I16" s="59"/>
      <c r="J16" s="59"/>
    </row>
    <row r="17" spans="1:10">
      <c r="A17" s="136"/>
      <c r="C17" s="138"/>
      <c r="E17" s="140"/>
      <c r="F17" s="59"/>
      <c r="G17" s="59"/>
      <c r="H17" s="59"/>
      <c r="I17" s="59"/>
      <c r="J17" s="59"/>
    </row>
    <row r="18" spans="1:10">
      <c r="A18" s="136"/>
      <c r="C18" s="138"/>
      <c r="E18" s="140"/>
      <c r="F18" s="59"/>
      <c r="G18" s="59"/>
      <c r="H18" s="59"/>
      <c r="I18" s="59"/>
      <c r="J18" s="59"/>
    </row>
    <row r="19" spans="1:10">
      <c r="A19" s="136"/>
      <c r="C19" s="138"/>
      <c r="E19" s="140"/>
      <c r="F19" s="59"/>
      <c r="G19" s="59"/>
      <c r="H19" s="59"/>
      <c r="I19" s="59"/>
      <c r="J19" s="59"/>
    </row>
    <row r="20" spans="1:10">
      <c r="A20" s="136"/>
      <c r="C20" s="138"/>
      <c r="E20" s="140"/>
      <c r="F20" s="59"/>
      <c r="G20" s="59"/>
      <c r="H20" s="59"/>
      <c r="I20" s="59"/>
      <c r="J20" s="59"/>
    </row>
    <row r="21" spans="1:10">
      <c r="A21" s="136"/>
      <c r="C21" s="138"/>
      <c r="E21" s="140"/>
      <c r="F21" s="59"/>
      <c r="G21" s="59"/>
      <c r="H21" s="59"/>
      <c r="I21" s="59"/>
      <c r="J21" s="59"/>
    </row>
    <row r="22" spans="1:10">
      <c r="A22" s="136"/>
      <c r="C22" s="138"/>
      <c r="E22" s="140"/>
      <c r="F22" s="59"/>
      <c r="G22" s="59"/>
      <c r="H22" s="59"/>
      <c r="I22" s="59"/>
      <c r="J22" s="59"/>
    </row>
    <row r="23" spans="1:10">
      <c r="A23" s="136"/>
      <c r="C23" s="138"/>
      <c r="E23" s="140"/>
      <c r="F23" s="59"/>
      <c r="G23" s="59"/>
      <c r="H23" s="59"/>
      <c r="I23" s="59"/>
      <c r="J23" s="59"/>
    </row>
    <row r="24" spans="1:10">
      <c r="A24" s="136"/>
      <c r="C24" s="138"/>
      <c r="E24" s="140"/>
      <c r="F24" s="59"/>
      <c r="G24" s="59"/>
      <c r="H24" s="59"/>
      <c r="I24" s="59"/>
      <c r="J24" s="59"/>
    </row>
    <row r="25" spans="1:10">
      <c r="A25" s="136"/>
      <c r="C25" s="138"/>
      <c r="E25" s="140"/>
      <c r="F25" s="59"/>
      <c r="G25" s="59"/>
      <c r="H25" s="59"/>
      <c r="I25" s="59"/>
      <c r="J25" s="59"/>
    </row>
    <row r="26" spans="1:10">
      <c r="A26" s="136"/>
      <c r="C26" s="138"/>
      <c r="E26" s="140"/>
      <c r="F26" s="59"/>
      <c r="G26" s="59"/>
      <c r="H26" s="59"/>
      <c r="I26" s="59"/>
      <c r="J26" s="59"/>
    </row>
    <row r="27" spans="1:10">
      <c r="A27" s="136"/>
      <c r="C27" s="138"/>
      <c r="E27" s="140"/>
      <c r="F27" s="59"/>
      <c r="G27" s="59"/>
      <c r="H27" s="59"/>
      <c r="I27" s="59"/>
      <c r="J27" s="59"/>
    </row>
    <row r="28" spans="1:10">
      <c r="A28" s="136"/>
      <c r="C28" s="138"/>
      <c r="E28" s="140"/>
      <c r="F28" s="59"/>
      <c r="G28" s="59"/>
      <c r="H28" s="59"/>
      <c r="I28" s="59"/>
      <c r="J28" s="59"/>
    </row>
    <row r="29" spans="1:10">
      <c r="A29" s="136"/>
      <c r="C29" s="138"/>
      <c r="E29" s="140"/>
      <c r="F29" s="59"/>
      <c r="G29" s="59"/>
      <c r="H29" s="59"/>
      <c r="I29" s="59"/>
      <c r="J29" s="59"/>
    </row>
    <row r="30" spans="1:10">
      <c r="A30" s="136"/>
      <c r="C30" s="138"/>
      <c r="E30" s="140"/>
      <c r="F30" s="59"/>
      <c r="G30" s="59"/>
      <c r="H30" s="59"/>
      <c r="I30" s="59"/>
      <c r="J30" s="59"/>
    </row>
    <row r="31" spans="1:10">
      <c r="A31" s="136"/>
      <c r="C31" s="138"/>
      <c r="E31" s="140"/>
      <c r="F31" s="59"/>
      <c r="G31" s="59"/>
      <c r="H31" s="59"/>
      <c r="I31" s="59"/>
      <c r="J31" s="59"/>
    </row>
    <row r="32" spans="1:10">
      <c r="A32" s="136"/>
      <c r="C32" s="138"/>
      <c r="E32" s="140"/>
      <c r="F32" s="59"/>
      <c r="G32" s="59"/>
      <c r="H32" s="59"/>
      <c r="I32" s="59"/>
      <c r="J32" s="59"/>
    </row>
    <row r="33" spans="1:10">
      <c r="A33" s="136"/>
      <c r="C33" s="138"/>
      <c r="E33" s="140"/>
      <c r="F33" s="59"/>
      <c r="G33" s="59"/>
      <c r="H33" s="59"/>
      <c r="I33" s="59"/>
      <c r="J33" s="59"/>
    </row>
    <row r="34" spans="1:10">
      <c r="A34" s="136"/>
      <c r="C34" s="138"/>
      <c r="E34" s="140"/>
      <c r="F34" s="59"/>
      <c r="G34" s="59"/>
      <c r="H34" s="59"/>
      <c r="I34" s="59"/>
      <c r="J34" s="59"/>
    </row>
    <row r="35" spans="1:10">
      <c r="A35" s="136"/>
      <c r="C35" s="138"/>
      <c r="E35" s="140"/>
      <c r="F35" s="59"/>
      <c r="G35" s="59"/>
      <c r="H35" s="59"/>
      <c r="I35" s="59"/>
      <c r="J35" s="59"/>
    </row>
    <row r="36" spans="1:10">
      <c r="A36" s="136"/>
      <c r="C36" s="138"/>
      <c r="E36" s="140"/>
      <c r="F36" s="59"/>
      <c r="G36" s="59"/>
      <c r="H36" s="59"/>
      <c r="I36" s="59"/>
      <c r="J36" s="59"/>
    </row>
    <row r="37" spans="1:10">
      <c r="A37" s="136"/>
      <c r="C37" s="138"/>
      <c r="E37" s="140"/>
      <c r="F37" s="59"/>
      <c r="G37" s="59"/>
      <c r="H37" s="59"/>
      <c r="I37" s="59"/>
      <c r="J37" s="59"/>
    </row>
    <row r="38" spans="1:10">
      <c r="A38" s="136"/>
      <c r="C38" s="138"/>
      <c r="E38" s="140"/>
      <c r="F38" s="59"/>
      <c r="G38" s="59"/>
      <c r="H38" s="59"/>
      <c r="I38" s="59"/>
      <c r="J38" s="59"/>
    </row>
    <row r="39" spans="1:10">
      <c r="A39" s="136"/>
      <c r="C39" s="138"/>
      <c r="E39" s="140"/>
      <c r="F39" s="59"/>
      <c r="G39" s="59"/>
      <c r="H39" s="59"/>
      <c r="I39" s="59"/>
      <c r="J39" s="59"/>
    </row>
    <row r="40" spans="1:10">
      <c r="A40" s="136"/>
      <c r="C40" s="138"/>
      <c r="E40" s="140"/>
      <c r="F40" s="59"/>
      <c r="G40" s="59"/>
      <c r="H40" s="59"/>
      <c r="I40" s="59"/>
      <c r="J40" s="59"/>
    </row>
    <row r="41" spans="1:10">
      <c r="A41" s="136"/>
      <c r="C41" s="138"/>
      <c r="E41" s="140"/>
      <c r="F41" s="59"/>
      <c r="G41" s="59"/>
      <c r="H41" s="59"/>
      <c r="I41" s="59"/>
      <c r="J41" s="59"/>
    </row>
    <row r="42" spans="1:10">
      <c r="A42" s="136"/>
      <c r="C42" s="138"/>
      <c r="E42" s="140"/>
      <c r="F42" s="59"/>
      <c r="G42" s="59"/>
      <c r="H42" s="59"/>
      <c r="I42" s="59"/>
      <c r="J42" s="59"/>
    </row>
    <row r="43" spans="1:10">
      <c r="A43" s="136"/>
      <c r="C43" s="138"/>
      <c r="E43" s="140"/>
      <c r="F43" s="59"/>
      <c r="G43" s="59"/>
      <c r="H43" s="59"/>
      <c r="I43" s="59"/>
      <c r="J43" s="59"/>
    </row>
    <row r="44" spans="1:10">
      <c r="A44" s="136"/>
      <c r="C44" s="138"/>
      <c r="E44" s="140"/>
      <c r="F44" s="59"/>
      <c r="G44" s="59"/>
      <c r="H44" s="59"/>
      <c r="I44" s="59"/>
      <c r="J44" s="59"/>
    </row>
    <row r="45" spans="1:10">
      <c r="A45" s="136"/>
      <c r="C45" s="138"/>
      <c r="E45" s="140"/>
      <c r="F45" s="59"/>
      <c r="G45" s="59"/>
      <c r="H45" s="59"/>
      <c r="I45" s="59"/>
      <c r="J45" s="59"/>
    </row>
    <row r="46" spans="1:10">
      <c r="A46" s="136"/>
      <c r="C46" s="138"/>
      <c r="E46" s="140"/>
      <c r="F46" s="59"/>
      <c r="G46" s="59"/>
      <c r="H46" s="59"/>
      <c r="I46" s="59"/>
      <c r="J46" s="59"/>
    </row>
    <row r="47" spans="1:10">
      <c r="A47" s="136"/>
      <c r="C47" s="138"/>
      <c r="E47" s="140"/>
      <c r="F47" s="59"/>
      <c r="G47" s="59"/>
      <c r="H47" s="59"/>
      <c r="I47" s="59"/>
      <c r="J47" s="59"/>
    </row>
    <row r="48" spans="1:10">
      <c r="A48" s="136"/>
      <c r="C48" s="138"/>
      <c r="E48" s="140"/>
      <c r="F48" s="59"/>
      <c r="G48" s="59"/>
      <c r="H48" s="59"/>
      <c r="I48" s="59"/>
      <c r="J48" s="59"/>
    </row>
    <row r="49" spans="1:10">
      <c r="A49" s="136"/>
      <c r="C49" s="138"/>
      <c r="E49" s="140"/>
      <c r="F49" s="59"/>
      <c r="G49" s="59"/>
      <c r="H49" s="59"/>
      <c r="I49" s="59"/>
      <c r="J49" s="59"/>
    </row>
    <row r="50" spans="1:10">
      <c r="A50" s="136"/>
      <c r="C50" s="138"/>
      <c r="E50" s="140"/>
      <c r="F50" s="59"/>
      <c r="G50" s="59"/>
      <c r="H50" s="59"/>
      <c r="I50" s="59"/>
      <c r="J50" s="59"/>
    </row>
    <row r="51" spans="1:10">
      <c r="A51" s="136"/>
      <c r="C51" s="138"/>
      <c r="E51" s="140"/>
      <c r="F51" s="59"/>
      <c r="G51" s="59"/>
      <c r="H51" s="59"/>
      <c r="I51" s="59"/>
      <c r="J51" s="59"/>
    </row>
    <row r="52" spans="1:10">
      <c r="A52" s="136"/>
      <c r="C52" s="138"/>
      <c r="E52" s="140"/>
      <c r="F52" s="59"/>
      <c r="G52" s="59"/>
      <c r="H52" s="59"/>
      <c r="I52" s="59"/>
      <c r="J52" s="59"/>
    </row>
    <row r="53" spans="1:10">
      <c r="A53" s="136"/>
      <c r="C53" s="138"/>
      <c r="E53" s="140"/>
      <c r="F53" s="59"/>
      <c r="G53" s="59"/>
      <c r="H53" s="59"/>
      <c r="I53" s="59"/>
      <c r="J53" s="59"/>
    </row>
    <row r="54" spans="1:10">
      <c r="A54" s="136"/>
      <c r="C54" s="138"/>
      <c r="E54" s="140"/>
      <c r="F54" s="59"/>
      <c r="G54" s="59"/>
      <c r="H54" s="59"/>
      <c r="I54" s="59"/>
      <c r="J54" s="59"/>
    </row>
    <row r="55" spans="1:10">
      <c r="A55" s="136"/>
      <c r="C55" s="138"/>
      <c r="E55" s="140"/>
      <c r="F55" s="59"/>
      <c r="G55" s="59"/>
      <c r="H55" s="59"/>
      <c r="I55" s="59"/>
      <c r="J55" s="59"/>
    </row>
    <row r="56" spans="1:10">
      <c r="A56" s="136"/>
      <c r="C56" s="138"/>
      <c r="E56" s="140"/>
      <c r="F56" s="59"/>
      <c r="G56" s="59"/>
      <c r="H56" s="59"/>
      <c r="I56" s="59"/>
      <c r="J56" s="59"/>
    </row>
    <row r="57" spans="1:10">
      <c r="A57" s="136"/>
      <c r="C57" s="138"/>
      <c r="E57" s="140"/>
      <c r="F57" s="59"/>
      <c r="G57" s="59"/>
      <c r="H57" s="59"/>
      <c r="I57" s="59"/>
      <c r="J57" s="59"/>
    </row>
    <row r="58" spans="1:10">
      <c r="A58" s="136"/>
      <c r="C58" s="138"/>
      <c r="E58" s="140"/>
      <c r="F58" s="59"/>
      <c r="G58" s="59"/>
      <c r="H58" s="59"/>
      <c r="I58" s="59"/>
      <c r="J58" s="59"/>
    </row>
    <row r="59" spans="1:10">
      <c r="A59" s="136"/>
      <c r="C59" s="138"/>
      <c r="E59" s="140"/>
      <c r="F59" s="59"/>
      <c r="G59" s="59"/>
      <c r="H59" s="59"/>
      <c r="I59" s="59"/>
      <c r="J59" s="59"/>
    </row>
    <row r="60" spans="1:10">
      <c r="A60" s="136"/>
      <c r="C60" s="138"/>
      <c r="E60" s="140"/>
      <c r="F60" s="59"/>
      <c r="G60" s="59"/>
      <c r="H60" s="59"/>
      <c r="I60" s="59"/>
      <c r="J60" s="59"/>
    </row>
    <row r="61" spans="1:10">
      <c r="A61" s="136"/>
      <c r="C61" s="138"/>
      <c r="E61" s="140"/>
      <c r="F61" s="59"/>
      <c r="G61" s="59"/>
      <c r="H61" s="59"/>
      <c r="I61" s="59"/>
      <c r="J61" s="59"/>
    </row>
    <row r="62" spans="1:10">
      <c r="A62" s="136"/>
      <c r="C62" s="138"/>
      <c r="E62" s="140"/>
      <c r="F62" s="59"/>
      <c r="G62" s="59"/>
      <c r="H62" s="59"/>
      <c r="I62" s="59"/>
      <c r="J62" s="59"/>
    </row>
    <row r="63" spans="1:10">
      <c r="A63" s="136"/>
      <c r="C63" s="138"/>
      <c r="E63" s="140"/>
      <c r="F63" s="59"/>
      <c r="G63" s="59"/>
      <c r="H63" s="59"/>
      <c r="I63" s="59"/>
      <c r="J63" s="59"/>
    </row>
    <row r="64" spans="1:10">
      <c r="A64" s="136"/>
      <c r="C64" s="138"/>
      <c r="E64" s="140"/>
      <c r="F64" s="59"/>
      <c r="G64" s="59"/>
      <c r="H64" s="59"/>
      <c r="I64" s="59"/>
      <c r="J64" s="59"/>
    </row>
    <row r="65" spans="1:10">
      <c r="A65" s="136"/>
      <c r="C65" s="138"/>
      <c r="E65" s="140"/>
      <c r="F65" s="59"/>
      <c r="G65" s="59"/>
      <c r="H65" s="59"/>
      <c r="I65" s="59"/>
      <c r="J65" s="59"/>
    </row>
    <row r="66" spans="1:10">
      <c r="A66" s="136"/>
      <c r="C66" s="138"/>
      <c r="E66" s="140"/>
      <c r="F66" s="59"/>
      <c r="G66" s="59"/>
      <c r="H66" s="59"/>
      <c r="I66" s="59"/>
      <c r="J66" s="59"/>
    </row>
    <row r="67" spans="1:10">
      <c r="A67" s="136"/>
      <c r="C67" s="138"/>
      <c r="E67" s="140"/>
      <c r="F67" s="59"/>
      <c r="G67" s="59"/>
      <c r="H67" s="59"/>
      <c r="I67" s="59"/>
      <c r="J67" s="59"/>
    </row>
    <row r="68" spans="1:10">
      <c r="A68" s="136"/>
      <c r="C68" s="138"/>
      <c r="E68" s="140"/>
      <c r="F68" s="59"/>
      <c r="G68" s="59"/>
      <c r="H68" s="59"/>
      <c r="I68" s="59"/>
      <c r="J68" s="59"/>
    </row>
    <row r="69" spans="1:10">
      <c r="A69" s="136"/>
      <c r="C69" s="138"/>
      <c r="E69" s="140"/>
      <c r="F69" s="59"/>
      <c r="G69" s="59"/>
      <c r="H69" s="59"/>
      <c r="I69" s="59"/>
      <c r="J69" s="59"/>
    </row>
    <row r="70" spans="1:10">
      <c r="A70" s="136"/>
      <c r="C70" s="138"/>
      <c r="E70" s="140"/>
      <c r="F70" s="59"/>
      <c r="G70" s="59"/>
      <c r="H70" s="59"/>
      <c r="I70" s="59"/>
      <c r="J70" s="59"/>
    </row>
    <row r="71" spans="1:10">
      <c r="A71" s="136"/>
      <c r="C71" s="138"/>
      <c r="E71" s="140"/>
      <c r="F71" s="59"/>
      <c r="G71" s="59"/>
      <c r="H71" s="59"/>
      <c r="I71" s="59"/>
      <c r="J71" s="59"/>
    </row>
    <row r="72" spans="1:10">
      <c r="A72" s="136"/>
      <c r="C72" s="138"/>
      <c r="E72" s="140"/>
      <c r="F72" s="59"/>
      <c r="G72" s="59"/>
      <c r="H72" s="59"/>
      <c r="I72" s="59"/>
      <c r="J72" s="59"/>
    </row>
    <row r="73" spans="1:10">
      <c r="A73" s="136"/>
      <c r="C73" s="138"/>
      <c r="E73" s="140"/>
      <c r="F73" s="59"/>
      <c r="G73" s="59"/>
      <c r="H73" s="59"/>
      <c r="I73" s="59"/>
      <c r="J73" s="59"/>
    </row>
    <row r="74" spans="1:10">
      <c r="A74" s="136"/>
      <c r="C74" s="138"/>
      <c r="E74" s="140"/>
      <c r="F74" s="59"/>
      <c r="G74" s="59"/>
      <c r="H74" s="59"/>
      <c r="I74" s="59"/>
      <c r="J74" s="59"/>
    </row>
    <row r="75" spans="1:10">
      <c r="A75" s="136"/>
      <c r="C75" s="138"/>
      <c r="E75" s="140"/>
      <c r="F75" s="59"/>
      <c r="G75" s="59"/>
      <c r="H75" s="59"/>
      <c r="I75" s="59"/>
      <c r="J75" s="59"/>
    </row>
    <row r="76" spans="1:10">
      <c r="A76" s="136"/>
      <c r="C76" s="138"/>
      <c r="E76" s="140"/>
      <c r="F76" s="59"/>
      <c r="G76" s="59"/>
      <c r="H76" s="59"/>
      <c r="I76" s="59"/>
      <c r="J76" s="59"/>
    </row>
    <row r="77" spans="1:10">
      <c r="A77" s="136"/>
      <c r="C77" s="138"/>
      <c r="E77" s="140"/>
      <c r="F77" s="59"/>
      <c r="G77" s="59"/>
      <c r="H77" s="59"/>
      <c r="I77" s="59"/>
      <c r="J77" s="59"/>
    </row>
    <row r="78" spans="1:10">
      <c r="A78" s="136"/>
      <c r="C78" s="138"/>
      <c r="E78" s="140"/>
      <c r="F78" s="59"/>
      <c r="G78" s="59"/>
      <c r="H78" s="59"/>
      <c r="I78" s="59"/>
      <c r="J78" s="59"/>
    </row>
    <row r="79" spans="1:10">
      <c r="A79" s="136"/>
      <c r="C79" s="138"/>
      <c r="E79" s="140"/>
      <c r="F79" s="59"/>
      <c r="G79" s="59"/>
      <c r="H79" s="59"/>
      <c r="I79" s="59"/>
      <c r="J79" s="59"/>
    </row>
    <row r="80" spans="1:10">
      <c r="A80" s="136"/>
      <c r="C80" s="138"/>
      <c r="E80" s="140"/>
      <c r="F80" s="59"/>
      <c r="G80" s="59"/>
      <c r="H80" s="59"/>
      <c r="I80" s="59"/>
      <c r="J80" s="59"/>
    </row>
    <row r="81" spans="1:10">
      <c r="A81" s="136"/>
      <c r="C81" s="138"/>
      <c r="E81" s="140"/>
      <c r="F81" s="59"/>
      <c r="G81" s="59"/>
      <c r="H81" s="59"/>
      <c r="I81" s="59"/>
      <c r="J81" s="59"/>
    </row>
    <row r="82" spans="1:10">
      <c r="A82" s="136"/>
      <c r="C82" s="138"/>
      <c r="E82" s="140"/>
      <c r="F82" s="59"/>
      <c r="G82" s="59"/>
      <c r="H82" s="59"/>
      <c r="I82" s="59"/>
      <c r="J82" s="59"/>
    </row>
    <row r="83" spans="1:10">
      <c r="A83" s="136"/>
      <c r="C83" s="138"/>
      <c r="E83" s="140"/>
      <c r="F83" s="59"/>
      <c r="G83" s="59"/>
      <c r="H83" s="59"/>
      <c r="I83" s="59"/>
      <c r="J83" s="59"/>
    </row>
    <row r="84" spans="1:10">
      <c r="A84" s="136"/>
      <c r="C84" s="138"/>
      <c r="E84" s="140"/>
      <c r="F84" s="59"/>
      <c r="G84" s="59"/>
      <c r="H84" s="59"/>
      <c r="I84" s="59"/>
      <c r="J84" s="59"/>
    </row>
    <row r="85" spans="1:10">
      <c r="A85" s="136"/>
      <c r="C85" s="138"/>
      <c r="E85" s="140"/>
      <c r="F85" s="59"/>
      <c r="G85" s="59"/>
      <c r="H85" s="59"/>
      <c r="I85" s="59"/>
      <c r="J85" s="59"/>
    </row>
    <row r="86" spans="1:10">
      <c r="A86" s="136"/>
      <c r="C86" s="138"/>
      <c r="E86" s="140"/>
      <c r="F86" s="59"/>
      <c r="G86" s="59"/>
      <c r="H86" s="59"/>
      <c r="I86" s="59"/>
      <c r="J86" s="59"/>
    </row>
    <row r="87" spans="1:10">
      <c r="A87" s="136"/>
      <c r="C87" s="138"/>
      <c r="E87" s="140"/>
      <c r="F87" s="59"/>
      <c r="G87" s="59"/>
      <c r="H87" s="59"/>
      <c r="I87" s="59"/>
      <c r="J87" s="59"/>
    </row>
    <row r="88" spans="1:10">
      <c r="A88" s="136"/>
      <c r="C88" s="138"/>
      <c r="E88" s="140"/>
      <c r="F88" s="59"/>
      <c r="G88" s="59"/>
      <c r="H88" s="59"/>
      <c r="I88" s="59"/>
      <c r="J88" s="59"/>
    </row>
    <row r="89" spans="1:10">
      <c r="A89" s="136"/>
      <c r="C89" s="138"/>
      <c r="E89" s="140"/>
      <c r="F89" s="59"/>
      <c r="G89" s="59"/>
      <c r="H89" s="59"/>
      <c r="I89" s="59"/>
      <c r="J89" s="59"/>
    </row>
    <row r="90" spans="1:10">
      <c r="A90" s="136"/>
      <c r="C90" s="138"/>
      <c r="E90" s="140"/>
      <c r="F90" s="59"/>
      <c r="G90" s="59"/>
      <c r="H90" s="59"/>
      <c r="I90" s="59"/>
      <c r="J90" s="59"/>
    </row>
    <row r="91" spans="1:10">
      <c r="A91" s="136"/>
      <c r="C91" s="138"/>
      <c r="E91" s="140"/>
      <c r="F91" s="59"/>
      <c r="G91" s="59"/>
      <c r="H91" s="59"/>
      <c r="I91" s="59"/>
      <c r="J91" s="59"/>
    </row>
    <row r="92" spans="1:10">
      <c r="A92" s="136"/>
      <c r="C92" s="138"/>
      <c r="E92" s="140"/>
      <c r="F92" s="59"/>
      <c r="G92" s="59"/>
      <c r="H92" s="59"/>
      <c r="I92" s="59"/>
      <c r="J92" s="59"/>
    </row>
    <row r="93" spans="1:10">
      <c r="A93" s="136"/>
      <c r="C93" s="138"/>
      <c r="E93" s="140"/>
      <c r="F93" s="59"/>
      <c r="G93" s="59"/>
      <c r="H93" s="59"/>
      <c r="I93" s="59"/>
      <c r="J93" s="59"/>
    </row>
    <row r="94" spans="1:10">
      <c r="A94" s="136"/>
      <c r="C94" s="138"/>
      <c r="E94" s="140"/>
      <c r="F94" s="59"/>
      <c r="G94" s="59"/>
      <c r="H94" s="59"/>
      <c r="I94" s="59"/>
      <c r="J94" s="59"/>
    </row>
    <row r="95" spans="1:10">
      <c r="A95" s="136"/>
      <c r="C95" s="138"/>
      <c r="E95" s="140"/>
      <c r="F95" s="59"/>
      <c r="G95" s="59"/>
      <c r="H95" s="59"/>
      <c r="I95" s="59"/>
      <c r="J95" s="59"/>
    </row>
    <row r="96" spans="1:10">
      <c r="A96" s="136"/>
      <c r="C96" s="138"/>
      <c r="E96" s="140"/>
      <c r="F96" s="59"/>
      <c r="G96" s="59"/>
      <c r="H96" s="59"/>
      <c r="I96" s="59"/>
      <c r="J96" s="59"/>
    </row>
    <row r="97" spans="1:10">
      <c r="A97" s="136"/>
      <c r="C97" s="138"/>
      <c r="E97" s="140"/>
      <c r="F97" s="59"/>
      <c r="G97" s="59"/>
      <c r="H97" s="59"/>
      <c r="I97" s="59"/>
      <c r="J97" s="59"/>
    </row>
    <row r="98" spans="1:10">
      <c r="A98" s="136"/>
      <c r="C98" s="138"/>
      <c r="E98" s="140"/>
      <c r="F98" s="59"/>
      <c r="G98" s="59"/>
      <c r="H98" s="59"/>
      <c r="I98" s="59"/>
      <c r="J98" s="59"/>
    </row>
    <row r="99" spans="1:10">
      <c r="A99" s="136"/>
      <c r="C99" s="138"/>
      <c r="E99" s="140"/>
      <c r="F99" s="59"/>
      <c r="G99" s="59"/>
      <c r="H99" s="59"/>
      <c r="I99" s="59"/>
      <c r="J99" s="59"/>
    </row>
    <row r="100" spans="1:10">
      <c r="A100" s="136"/>
      <c r="C100" s="138"/>
      <c r="E100" s="140"/>
      <c r="F100" s="59"/>
      <c r="G100" s="59"/>
      <c r="H100" s="59"/>
      <c r="I100" s="59"/>
      <c r="J100" s="59"/>
    </row>
    <row r="101" spans="1:10">
      <c r="A101" s="136"/>
      <c r="C101" s="138"/>
      <c r="E101" s="140"/>
      <c r="F101" s="59"/>
      <c r="G101" s="59"/>
      <c r="H101" s="59"/>
      <c r="I101" s="59"/>
      <c r="J101" s="59"/>
    </row>
    <row r="102" spans="1:10">
      <c r="A102" s="136"/>
      <c r="C102" s="138"/>
      <c r="E102" s="140"/>
      <c r="F102" s="59"/>
      <c r="G102" s="59"/>
      <c r="H102" s="59"/>
      <c r="I102" s="59"/>
      <c r="J102" s="59"/>
    </row>
    <row r="103" spans="1:10">
      <c r="A103" s="136"/>
      <c r="C103" s="138"/>
      <c r="E103" s="140"/>
      <c r="F103" s="59"/>
      <c r="G103" s="59"/>
      <c r="H103" s="59"/>
      <c r="I103" s="59"/>
      <c r="J103" s="59"/>
    </row>
    <row r="104" spans="1:10">
      <c r="A104" s="136"/>
      <c r="C104" s="138"/>
      <c r="E104" s="140"/>
      <c r="F104" s="59"/>
      <c r="G104" s="59"/>
      <c r="H104" s="59"/>
      <c r="I104" s="59"/>
      <c r="J104" s="59"/>
    </row>
    <row r="105" spans="1:10">
      <c r="A105" s="136"/>
      <c r="C105" s="138"/>
      <c r="E105" s="140"/>
      <c r="F105" s="59"/>
      <c r="G105" s="59"/>
      <c r="H105" s="59"/>
      <c r="I105" s="59"/>
      <c r="J105" s="59"/>
    </row>
    <row r="106" spans="1:10">
      <c r="A106" s="136"/>
      <c r="C106" s="138"/>
      <c r="E106" s="140"/>
      <c r="F106" s="59"/>
      <c r="G106" s="59"/>
      <c r="H106" s="59"/>
      <c r="I106" s="59"/>
      <c r="J106" s="59"/>
    </row>
    <row r="107" spans="1:10">
      <c r="A107" s="136"/>
      <c r="C107" s="138"/>
      <c r="E107" s="140"/>
      <c r="F107" s="59"/>
      <c r="G107" s="59"/>
      <c r="H107" s="59"/>
      <c r="I107" s="59"/>
      <c r="J107" s="59"/>
    </row>
    <row r="108" spans="1:10">
      <c r="A108" s="136"/>
      <c r="C108" s="138"/>
      <c r="E108" s="140"/>
      <c r="F108" s="59"/>
      <c r="G108" s="59"/>
      <c r="H108" s="59"/>
      <c r="I108" s="59"/>
      <c r="J108" s="59"/>
    </row>
    <row r="109" spans="1:10">
      <c r="A109" s="136"/>
      <c r="C109" s="138"/>
      <c r="E109" s="140"/>
      <c r="F109" s="59"/>
      <c r="G109" s="59"/>
      <c r="H109" s="59"/>
      <c r="I109" s="59"/>
      <c r="J109" s="59"/>
    </row>
    <row r="110" spans="1:10">
      <c r="A110" s="136"/>
      <c r="C110" s="138"/>
      <c r="E110" s="140"/>
      <c r="F110" s="59"/>
      <c r="G110" s="59"/>
      <c r="H110" s="59"/>
      <c r="I110" s="59"/>
      <c r="J110" s="59"/>
    </row>
    <row r="111" spans="1:10">
      <c r="A111" s="136"/>
      <c r="C111" s="138"/>
      <c r="E111" s="140"/>
      <c r="F111" s="59"/>
      <c r="G111" s="59"/>
      <c r="H111" s="59"/>
      <c r="I111" s="59"/>
      <c r="J111" s="59"/>
    </row>
    <row r="112" spans="1:10">
      <c r="A112" s="136"/>
      <c r="C112" s="138"/>
      <c r="E112" s="140"/>
      <c r="F112" s="59"/>
      <c r="G112" s="59"/>
      <c r="H112" s="59"/>
      <c r="I112" s="59"/>
      <c r="J112" s="59"/>
    </row>
    <row r="113" spans="1:10">
      <c r="A113" s="136"/>
      <c r="C113" s="138"/>
      <c r="E113" s="140"/>
      <c r="F113" s="59"/>
      <c r="G113" s="59"/>
      <c r="H113" s="59"/>
      <c r="I113" s="59"/>
      <c r="J113" s="59"/>
    </row>
    <row r="114" spans="1:10">
      <c r="A114" s="136"/>
      <c r="C114" s="138"/>
      <c r="E114" s="140"/>
      <c r="F114" s="59"/>
      <c r="G114" s="59"/>
      <c r="H114" s="59"/>
      <c r="I114" s="59"/>
      <c r="J114" s="59"/>
    </row>
    <row r="115" spans="1:10">
      <c r="A115" s="136"/>
      <c r="C115" s="138"/>
      <c r="E115" s="140"/>
      <c r="F115" s="59"/>
      <c r="G115" s="59"/>
      <c r="H115" s="59"/>
      <c r="I115" s="59"/>
      <c r="J115" s="59"/>
    </row>
    <row r="116" spans="1:10">
      <c r="A116" s="136"/>
      <c r="C116" s="138"/>
      <c r="E116" s="140"/>
      <c r="F116" s="59"/>
      <c r="G116" s="59"/>
      <c r="H116" s="59"/>
      <c r="I116" s="59"/>
      <c r="J116" s="59"/>
    </row>
    <row r="117" spans="1:10">
      <c r="A117" s="136"/>
      <c r="C117" s="138"/>
      <c r="E117" s="140"/>
      <c r="F117" s="59"/>
      <c r="G117" s="59"/>
      <c r="H117" s="59"/>
      <c r="I117" s="59"/>
      <c r="J117" s="59"/>
    </row>
    <row r="118" spans="1:10">
      <c r="A118" s="136"/>
      <c r="C118" s="138"/>
      <c r="E118" s="140"/>
      <c r="F118" s="59"/>
      <c r="G118" s="59"/>
      <c r="H118" s="59"/>
      <c r="I118" s="59"/>
      <c r="J118" s="59"/>
    </row>
    <row r="119" spans="1:10">
      <c r="A119" s="136"/>
      <c r="C119" s="138"/>
      <c r="E119" s="140"/>
      <c r="F119" s="59"/>
      <c r="G119" s="59"/>
      <c r="H119" s="59"/>
      <c r="I119" s="59"/>
      <c r="J119" s="59"/>
    </row>
    <row r="120" spans="1:10">
      <c r="A120" s="136"/>
      <c r="C120" s="138"/>
      <c r="E120" s="140"/>
      <c r="F120" s="59"/>
      <c r="G120" s="59"/>
      <c r="H120" s="59"/>
      <c r="I120" s="59"/>
      <c r="J120" s="59"/>
    </row>
    <row r="121" spans="1:10">
      <c r="A121" s="136"/>
      <c r="C121" s="138"/>
      <c r="E121" s="140"/>
      <c r="F121" s="59"/>
      <c r="G121" s="59"/>
      <c r="H121" s="59"/>
      <c r="I121" s="59"/>
      <c r="J121" s="59"/>
    </row>
    <row r="122" spans="1:10">
      <c r="A122" s="136"/>
      <c r="C122" s="138"/>
      <c r="E122" s="140"/>
      <c r="F122" s="59"/>
      <c r="G122" s="59"/>
      <c r="H122" s="59"/>
      <c r="I122" s="59"/>
      <c r="J122" s="59"/>
    </row>
    <row r="123" spans="1:10">
      <c r="A123" s="136"/>
      <c r="C123" s="138"/>
      <c r="E123" s="140"/>
      <c r="F123" s="59"/>
      <c r="G123" s="59"/>
      <c r="H123" s="59"/>
      <c r="I123" s="59"/>
      <c r="J123" s="59"/>
    </row>
    <row r="124" spans="1:10">
      <c r="A124" s="136"/>
      <c r="C124" s="138"/>
      <c r="E124" s="140"/>
      <c r="F124" s="59"/>
      <c r="G124" s="59"/>
      <c r="H124" s="59"/>
      <c r="I124" s="59"/>
      <c r="J124" s="59"/>
    </row>
    <row r="125" spans="1:10">
      <c r="A125" s="136"/>
      <c r="C125" s="138"/>
      <c r="E125" s="140"/>
      <c r="F125" s="59"/>
      <c r="G125" s="59"/>
      <c r="H125" s="59"/>
      <c r="I125" s="59"/>
      <c r="J125" s="59"/>
    </row>
    <row r="126" spans="1:10">
      <c r="A126" s="136"/>
      <c r="C126" s="138"/>
      <c r="E126" s="140"/>
      <c r="F126" s="59"/>
      <c r="G126" s="59"/>
      <c r="H126" s="59"/>
      <c r="I126" s="59"/>
      <c r="J126" s="59"/>
    </row>
    <row r="127" spans="1:10">
      <c r="A127" s="136"/>
      <c r="C127" s="138"/>
      <c r="E127" s="140"/>
      <c r="F127" s="59"/>
      <c r="G127" s="59"/>
      <c r="H127" s="59"/>
      <c r="I127" s="59"/>
      <c r="J127" s="59"/>
    </row>
    <row r="128" spans="1:10">
      <c r="A128" s="136"/>
      <c r="C128" s="138"/>
      <c r="E128" s="140"/>
      <c r="F128" s="59"/>
      <c r="G128" s="59"/>
      <c r="H128" s="59"/>
      <c r="I128" s="59"/>
      <c r="J128" s="59"/>
    </row>
    <row r="129" spans="1:10">
      <c r="A129" s="136"/>
      <c r="C129" s="138"/>
      <c r="E129" s="140"/>
      <c r="F129" s="59"/>
      <c r="G129" s="59"/>
      <c r="H129" s="59"/>
      <c r="I129" s="59"/>
      <c r="J129" s="59"/>
    </row>
    <row r="130" spans="1:10">
      <c r="A130" s="136"/>
      <c r="C130" s="138"/>
      <c r="E130" s="140"/>
      <c r="F130" s="59"/>
      <c r="G130" s="59"/>
      <c r="H130" s="59"/>
      <c r="I130" s="59"/>
      <c r="J130" s="59"/>
    </row>
    <row r="131" spans="1:10">
      <c r="A131" s="136"/>
      <c r="C131" s="138"/>
      <c r="E131" s="140"/>
      <c r="F131" s="59"/>
      <c r="G131" s="59"/>
      <c r="H131" s="59"/>
      <c r="I131" s="59"/>
      <c r="J131" s="59"/>
    </row>
    <row r="132" spans="1:10">
      <c r="A132" s="136"/>
      <c r="C132" s="138"/>
      <c r="E132" s="140"/>
      <c r="F132" s="59"/>
      <c r="G132" s="59"/>
      <c r="H132" s="59"/>
      <c r="I132" s="59"/>
      <c r="J132" s="59"/>
    </row>
    <row r="133" spans="1:10">
      <c r="A133" s="136"/>
      <c r="C133" s="138"/>
      <c r="E133" s="140"/>
      <c r="F133" s="59"/>
      <c r="G133" s="59"/>
      <c r="H133" s="59"/>
      <c r="I133" s="59"/>
      <c r="J133" s="59"/>
    </row>
    <row r="134" spans="1:10">
      <c r="A134" s="136"/>
      <c r="C134" s="138"/>
      <c r="E134" s="140"/>
      <c r="F134" s="59"/>
      <c r="G134" s="59"/>
      <c r="H134" s="59"/>
      <c r="I134" s="59"/>
      <c r="J134" s="59"/>
    </row>
    <row r="135" spans="1:10">
      <c r="A135" s="136"/>
      <c r="C135" s="138"/>
      <c r="E135" s="140"/>
      <c r="F135" s="59"/>
      <c r="G135" s="59"/>
      <c r="H135" s="59"/>
      <c r="I135" s="59"/>
      <c r="J135" s="59"/>
    </row>
    <row r="136" spans="1:10">
      <c r="A136" s="136"/>
      <c r="C136" s="138"/>
      <c r="E136" s="140"/>
      <c r="F136" s="59"/>
      <c r="G136" s="59"/>
      <c r="H136" s="59"/>
      <c r="I136" s="59"/>
      <c r="J136" s="59"/>
    </row>
    <row r="137" spans="1:10">
      <c r="A137" s="136"/>
      <c r="C137" s="138"/>
      <c r="E137" s="140"/>
      <c r="F137" s="59"/>
      <c r="G137" s="59"/>
      <c r="H137" s="59"/>
      <c r="I137" s="59"/>
      <c r="J137" s="59"/>
    </row>
    <row r="138" spans="1:10">
      <c r="A138" s="136"/>
      <c r="C138" s="138"/>
      <c r="E138" s="140"/>
      <c r="F138" s="59"/>
      <c r="G138" s="59"/>
      <c r="H138" s="59"/>
      <c r="I138" s="59"/>
      <c r="J138" s="59"/>
    </row>
    <row r="139" spans="1:10">
      <c r="A139" s="136"/>
      <c r="C139" s="138"/>
      <c r="E139" s="140"/>
      <c r="F139" s="59"/>
      <c r="G139" s="59"/>
      <c r="H139" s="59"/>
      <c r="I139" s="59"/>
      <c r="J139" s="59"/>
    </row>
    <row r="140" spans="1:10">
      <c r="A140" s="136"/>
      <c r="C140" s="138"/>
      <c r="E140" s="140"/>
      <c r="F140" s="59"/>
      <c r="G140" s="59"/>
      <c r="H140" s="59"/>
      <c r="I140" s="59"/>
      <c r="J140" s="59"/>
    </row>
    <row r="141" spans="1:10">
      <c r="A141" s="136"/>
      <c r="C141" s="138"/>
      <c r="E141" s="140"/>
      <c r="F141" s="59"/>
      <c r="G141" s="59"/>
      <c r="H141" s="59"/>
      <c r="I141" s="59"/>
      <c r="J141" s="59"/>
    </row>
    <row r="142" spans="1:10">
      <c r="A142" s="136"/>
      <c r="C142" s="138"/>
      <c r="E142" s="140"/>
      <c r="F142" s="59"/>
      <c r="G142" s="59"/>
      <c r="H142" s="59"/>
      <c r="I142" s="59"/>
      <c r="J142" s="59"/>
    </row>
    <row r="143" spans="1:10">
      <c r="A143" s="136"/>
      <c r="C143" s="138"/>
      <c r="E143" s="140"/>
      <c r="F143" s="59"/>
      <c r="G143" s="59"/>
      <c r="H143" s="59"/>
      <c r="I143" s="59"/>
      <c r="J143" s="59"/>
    </row>
    <row r="144" spans="1:10">
      <c r="A144" s="136"/>
      <c r="C144" s="138"/>
      <c r="E144" s="140"/>
      <c r="F144" s="59"/>
      <c r="G144" s="59"/>
      <c r="H144" s="59"/>
      <c r="I144" s="59"/>
      <c r="J144" s="59"/>
    </row>
    <row r="145" spans="1:10">
      <c r="A145" s="136"/>
      <c r="C145" s="138"/>
      <c r="E145" s="140"/>
      <c r="F145" s="59"/>
      <c r="G145" s="59"/>
      <c r="H145" s="59"/>
      <c r="I145" s="59"/>
      <c r="J145" s="59"/>
    </row>
    <row r="146" spans="1:10">
      <c r="A146" s="136"/>
      <c r="C146" s="138"/>
      <c r="E146" s="140"/>
      <c r="F146" s="59"/>
      <c r="G146" s="59"/>
      <c r="H146" s="59"/>
      <c r="I146" s="59"/>
      <c r="J146" s="59"/>
    </row>
    <row r="147" spans="1:10">
      <c r="A147" s="136"/>
      <c r="C147" s="138"/>
      <c r="E147" s="140"/>
      <c r="F147" s="59"/>
      <c r="G147" s="59"/>
      <c r="H147" s="59"/>
      <c r="I147" s="59"/>
      <c r="J147" s="59"/>
    </row>
    <row r="148" spans="1:10">
      <c r="A148" s="136"/>
      <c r="C148" s="138"/>
      <c r="E148" s="140"/>
      <c r="F148" s="59"/>
      <c r="G148" s="59"/>
      <c r="H148" s="59"/>
      <c r="I148" s="59"/>
      <c r="J148" s="59"/>
    </row>
    <row r="149" spans="1:10">
      <c r="A149" s="136"/>
      <c r="C149" s="138"/>
      <c r="E149" s="140"/>
      <c r="F149" s="59"/>
      <c r="G149" s="59"/>
      <c r="H149" s="59"/>
      <c r="I149" s="59"/>
      <c r="J149" s="59"/>
    </row>
    <row r="150" spans="1:10">
      <c r="A150" s="136"/>
      <c r="C150" s="138"/>
      <c r="E150" s="140"/>
      <c r="F150" s="59"/>
      <c r="G150" s="59"/>
      <c r="H150" s="59"/>
      <c r="I150" s="59"/>
      <c r="J150" s="59"/>
    </row>
    <row r="151" spans="1:10">
      <c r="A151" s="136"/>
      <c r="C151" s="138"/>
      <c r="E151" s="140"/>
      <c r="F151" s="59"/>
      <c r="G151" s="59"/>
      <c r="H151" s="59"/>
      <c r="I151" s="59"/>
      <c r="J151" s="59"/>
    </row>
    <row r="152" spans="1:10">
      <c r="A152" s="136"/>
      <c r="C152" s="138"/>
      <c r="E152" s="140"/>
      <c r="F152" s="59"/>
      <c r="G152" s="59"/>
      <c r="H152" s="59"/>
      <c r="I152" s="59"/>
      <c r="J152" s="59"/>
    </row>
    <row r="153" spans="1:10">
      <c r="A153" s="136"/>
      <c r="C153" s="138"/>
      <c r="E153" s="140"/>
      <c r="F153" s="59"/>
      <c r="G153" s="59"/>
      <c r="H153" s="59"/>
      <c r="I153" s="59"/>
      <c r="J153" s="59"/>
    </row>
    <row r="154" spans="1:10">
      <c r="A154" s="136"/>
      <c r="C154" s="138"/>
      <c r="E154" s="140"/>
      <c r="F154" s="59"/>
      <c r="G154" s="59"/>
      <c r="H154" s="59"/>
      <c r="I154" s="59"/>
      <c r="J154" s="59"/>
    </row>
    <row r="155" spans="1:10">
      <c r="A155" s="136"/>
      <c r="C155" s="138"/>
      <c r="E155" s="140"/>
      <c r="F155" s="59"/>
      <c r="G155" s="59"/>
      <c r="H155" s="59"/>
      <c r="I155" s="59"/>
      <c r="J155" s="59"/>
    </row>
    <row r="156" spans="1:10">
      <c r="A156" s="136"/>
      <c r="C156" s="138"/>
      <c r="E156" s="140"/>
      <c r="F156" s="59"/>
      <c r="G156" s="59"/>
      <c r="H156" s="59"/>
      <c r="I156" s="59"/>
      <c r="J156" s="59"/>
    </row>
    <row r="157" spans="1:10">
      <c r="A157" s="136"/>
      <c r="C157" s="138"/>
      <c r="E157" s="140"/>
      <c r="F157" s="59"/>
      <c r="G157" s="59"/>
      <c r="H157" s="59"/>
      <c r="I157" s="59"/>
      <c r="J157" s="59"/>
    </row>
    <row r="158" spans="1:10">
      <c r="A158" s="136"/>
      <c r="C158" s="138"/>
      <c r="E158" s="140"/>
      <c r="F158" s="59"/>
      <c r="G158" s="59"/>
      <c r="H158" s="59"/>
      <c r="I158" s="59"/>
      <c r="J158" s="59"/>
    </row>
    <row r="159" spans="1:10">
      <c r="A159" s="136"/>
      <c r="C159" s="138"/>
      <c r="E159" s="140"/>
      <c r="F159" s="59"/>
      <c r="G159" s="59"/>
      <c r="H159" s="59"/>
      <c r="I159" s="59"/>
      <c r="J159" s="59"/>
    </row>
    <row r="160" spans="1:10">
      <c r="A160" s="136"/>
      <c r="C160" s="138"/>
      <c r="E160" s="140"/>
      <c r="F160" s="59"/>
      <c r="G160" s="59"/>
      <c r="H160" s="59"/>
      <c r="I160" s="59"/>
      <c r="J160" s="59"/>
    </row>
    <row r="161" spans="1:10">
      <c r="A161" s="136"/>
      <c r="C161" s="138"/>
      <c r="E161" s="140"/>
      <c r="F161" s="59"/>
      <c r="G161" s="59"/>
      <c r="H161" s="59"/>
      <c r="I161" s="59"/>
      <c r="J161" s="59"/>
    </row>
    <row r="162" spans="1:10">
      <c r="A162" s="136"/>
      <c r="C162" s="138"/>
      <c r="E162" s="140"/>
      <c r="F162" s="59"/>
      <c r="G162" s="59"/>
      <c r="H162" s="59"/>
      <c r="I162" s="59"/>
      <c r="J162" s="59"/>
    </row>
    <row r="163" spans="1:10">
      <c r="A163" s="136"/>
      <c r="C163" s="138"/>
      <c r="E163" s="140"/>
      <c r="F163" s="59"/>
      <c r="G163" s="59"/>
      <c r="H163" s="59"/>
      <c r="I163" s="59"/>
      <c r="J163" s="59"/>
    </row>
    <row r="164" spans="1:10">
      <c r="A164" s="136"/>
      <c r="C164" s="138"/>
      <c r="E164" s="140"/>
      <c r="F164" s="59"/>
      <c r="G164" s="59"/>
      <c r="H164" s="59"/>
      <c r="I164" s="59"/>
      <c r="J164" s="59"/>
    </row>
    <row r="165" spans="1:10">
      <c r="A165" s="136"/>
      <c r="C165" s="138"/>
      <c r="E165" s="140"/>
      <c r="F165" s="59"/>
      <c r="G165" s="59"/>
      <c r="H165" s="59"/>
      <c r="I165" s="59"/>
      <c r="J165" s="59"/>
    </row>
    <row r="166" spans="1:10">
      <c r="A166" s="136"/>
      <c r="C166" s="138"/>
      <c r="E166" s="140"/>
      <c r="F166" s="59"/>
      <c r="G166" s="59"/>
      <c r="H166" s="59"/>
      <c r="I166" s="59"/>
      <c r="J166" s="59"/>
    </row>
    <row r="167" spans="1:10">
      <c r="A167" s="136"/>
      <c r="C167" s="138"/>
      <c r="E167" s="140"/>
      <c r="F167" s="59"/>
      <c r="G167" s="59"/>
      <c r="H167" s="59"/>
      <c r="I167" s="59"/>
      <c r="J167" s="59"/>
    </row>
    <row r="168" spans="1:10">
      <c r="A168" s="136"/>
      <c r="C168" s="138"/>
      <c r="E168" s="140"/>
      <c r="F168" s="59"/>
      <c r="G168" s="59"/>
      <c r="H168" s="59"/>
      <c r="I168" s="59"/>
      <c r="J168" s="59"/>
    </row>
    <row r="169" spans="1:10">
      <c r="A169" s="136"/>
      <c r="C169" s="138"/>
      <c r="E169" s="140"/>
      <c r="F169" s="59"/>
      <c r="G169" s="59"/>
      <c r="H169" s="59"/>
      <c r="I169" s="59"/>
      <c r="J169" s="59"/>
    </row>
    <row r="170" spans="1:10">
      <c r="A170" s="136"/>
      <c r="C170" s="138"/>
      <c r="E170" s="140"/>
      <c r="F170" s="59"/>
      <c r="G170" s="59"/>
      <c r="H170" s="59"/>
      <c r="I170" s="59"/>
      <c r="J170" s="59"/>
    </row>
    <row r="171" spans="1:10">
      <c r="A171" s="136"/>
      <c r="C171" s="138"/>
      <c r="E171" s="140"/>
      <c r="F171" s="59"/>
      <c r="G171" s="59"/>
      <c r="H171" s="59"/>
      <c r="I171" s="59"/>
      <c r="J171" s="59"/>
    </row>
    <row r="172" spans="1:10">
      <c r="A172" s="136"/>
      <c r="C172" s="138"/>
      <c r="E172" s="140"/>
      <c r="F172" s="59"/>
      <c r="G172" s="59"/>
      <c r="H172" s="59"/>
      <c r="I172" s="59"/>
      <c r="J172" s="59"/>
    </row>
    <row r="173" spans="1:10">
      <c r="A173" s="136"/>
      <c r="C173" s="138"/>
      <c r="E173" s="140"/>
      <c r="F173" s="59"/>
      <c r="G173" s="59"/>
      <c r="H173" s="59"/>
      <c r="I173" s="59"/>
      <c r="J173" s="59"/>
    </row>
    <row r="174" spans="1:10">
      <c r="A174" s="136"/>
      <c r="C174" s="138"/>
      <c r="E174" s="140"/>
      <c r="F174" s="59"/>
      <c r="G174" s="59"/>
      <c r="H174" s="59"/>
      <c r="I174" s="59"/>
      <c r="J174" s="59"/>
    </row>
    <row r="175" spans="1:10">
      <c r="A175" s="136"/>
      <c r="C175" s="138"/>
      <c r="E175" s="140"/>
      <c r="F175" s="59"/>
      <c r="G175" s="59"/>
      <c r="H175" s="59"/>
      <c r="I175" s="59"/>
      <c r="J175" s="59"/>
    </row>
    <row r="176" spans="1:10">
      <c r="A176" s="136"/>
      <c r="C176" s="138"/>
      <c r="E176" s="140"/>
      <c r="F176" s="59"/>
      <c r="G176" s="59"/>
      <c r="H176" s="59"/>
      <c r="I176" s="59"/>
      <c r="J176" s="59"/>
    </row>
    <row r="177" spans="1:10">
      <c r="A177" s="136"/>
      <c r="C177" s="138"/>
      <c r="E177" s="140"/>
      <c r="F177" s="59"/>
      <c r="G177" s="59"/>
      <c r="H177" s="59"/>
      <c r="I177" s="59"/>
      <c r="J177" s="59"/>
    </row>
    <row r="178" spans="1:10">
      <c r="A178" s="136"/>
      <c r="C178" s="138"/>
      <c r="E178" s="140"/>
      <c r="F178" s="59"/>
      <c r="G178" s="59"/>
      <c r="H178" s="59"/>
      <c r="I178" s="59"/>
      <c r="J178" s="59"/>
    </row>
    <row r="179" spans="1:10">
      <c r="A179" s="136"/>
      <c r="C179" s="138"/>
      <c r="E179" s="140"/>
      <c r="F179" s="59"/>
      <c r="G179" s="59"/>
      <c r="H179" s="59"/>
      <c r="I179" s="59"/>
      <c r="J179" s="59"/>
    </row>
    <row r="180" spans="1:10">
      <c r="A180" s="136"/>
      <c r="C180" s="138"/>
      <c r="E180" s="140"/>
      <c r="F180" s="59"/>
      <c r="G180" s="59"/>
      <c r="H180" s="59"/>
      <c r="I180" s="59"/>
      <c r="J180" s="59"/>
    </row>
    <row r="181" spans="1:10">
      <c r="A181" s="136"/>
      <c r="C181" s="138"/>
      <c r="E181" s="140"/>
      <c r="F181" s="59"/>
      <c r="G181" s="59"/>
      <c r="H181" s="59"/>
      <c r="I181" s="59"/>
      <c r="J181" s="59"/>
    </row>
    <row r="182" spans="1:10">
      <c r="A182" s="136"/>
      <c r="C182" s="138"/>
      <c r="E182" s="140"/>
      <c r="F182" s="59"/>
      <c r="G182" s="59"/>
      <c r="H182" s="59"/>
      <c r="I182" s="59"/>
      <c r="J182" s="59"/>
    </row>
    <row r="183" spans="1:10">
      <c r="A183" s="136"/>
      <c r="C183" s="138"/>
      <c r="E183" s="140"/>
      <c r="F183" s="59"/>
      <c r="G183" s="59"/>
      <c r="H183" s="59"/>
      <c r="I183" s="59"/>
      <c r="J183" s="59"/>
    </row>
    <row r="184" spans="1:10">
      <c r="A184" s="136"/>
      <c r="C184" s="138"/>
      <c r="E184" s="140"/>
      <c r="F184" s="59"/>
      <c r="G184" s="59"/>
      <c r="H184" s="59"/>
      <c r="I184" s="59"/>
      <c r="J184" s="59"/>
    </row>
    <row r="185" spans="1:10">
      <c r="A185" s="136"/>
      <c r="C185" s="138"/>
      <c r="E185" s="140"/>
      <c r="F185" s="59"/>
      <c r="G185" s="59"/>
      <c r="H185" s="59"/>
      <c r="I185" s="59"/>
      <c r="J185" s="59"/>
    </row>
    <row r="186" spans="1:10">
      <c r="A186" s="136"/>
      <c r="C186" s="138"/>
      <c r="E186" s="140"/>
      <c r="F186" s="59"/>
      <c r="G186" s="59"/>
      <c r="H186" s="59"/>
      <c r="I186" s="59"/>
      <c r="J186" s="59"/>
    </row>
    <row r="187" spans="1:10">
      <c r="A187" s="136"/>
      <c r="C187" s="138"/>
      <c r="E187" s="140"/>
      <c r="F187" s="59"/>
      <c r="G187" s="59"/>
      <c r="H187" s="59"/>
      <c r="I187" s="59"/>
      <c r="J187" s="59"/>
    </row>
    <row r="188" spans="1:10">
      <c r="A188" s="136"/>
      <c r="C188" s="138"/>
      <c r="E188" s="140"/>
      <c r="F188" s="59"/>
      <c r="G188" s="59"/>
      <c r="H188" s="59"/>
      <c r="I188" s="59"/>
      <c r="J188" s="59"/>
    </row>
    <row r="189" spans="1:10">
      <c r="A189" s="136"/>
      <c r="C189" s="138"/>
      <c r="E189" s="140"/>
      <c r="F189" s="59"/>
      <c r="G189" s="59"/>
      <c r="H189" s="59"/>
      <c r="I189" s="59"/>
      <c r="J189" s="59"/>
    </row>
    <row r="190" spans="1:10">
      <c r="A190" s="136"/>
      <c r="C190" s="138"/>
      <c r="E190" s="140"/>
      <c r="F190" s="59"/>
      <c r="G190" s="59"/>
      <c r="H190" s="59"/>
      <c r="I190" s="59"/>
      <c r="J190" s="59"/>
    </row>
    <row r="191" spans="1:10">
      <c r="A191" s="136"/>
      <c r="C191" s="138"/>
      <c r="E191" s="140"/>
      <c r="F191" s="59"/>
      <c r="G191" s="59"/>
      <c r="H191" s="59"/>
      <c r="I191" s="59"/>
      <c r="J191" s="59"/>
    </row>
    <row r="192" spans="1:10">
      <c r="A192" s="136"/>
      <c r="C192" s="138"/>
      <c r="E192" s="140"/>
      <c r="F192" s="59"/>
      <c r="G192" s="59"/>
      <c r="H192" s="59"/>
      <c r="I192" s="59"/>
      <c r="J192" s="59"/>
    </row>
    <row r="193" spans="1:10">
      <c r="A193" s="136"/>
      <c r="C193" s="138"/>
      <c r="E193" s="140"/>
      <c r="F193" s="59"/>
      <c r="G193" s="59"/>
      <c r="H193" s="59"/>
      <c r="I193" s="59"/>
      <c r="J193" s="59"/>
    </row>
    <row r="194" spans="1:10">
      <c r="A194" s="136"/>
      <c r="C194" s="138"/>
      <c r="E194" s="140"/>
      <c r="F194" s="59"/>
      <c r="G194" s="59"/>
      <c r="H194" s="59"/>
      <c r="I194" s="59"/>
      <c r="J194" s="59"/>
    </row>
    <row r="195" spans="1:10">
      <c r="A195" s="136"/>
      <c r="C195" s="138"/>
      <c r="E195" s="140"/>
      <c r="F195" s="59"/>
      <c r="G195" s="59"/>
      <c r="H195" s="59"/>
      <c r="I195" s="59"/>
      <c r="J195" s="59"/>
    </row>
    <row r="196" spans="1:10">
      <c r="A196" s="136"/>
      <c r="C196" s="138"/>
      <c r="E196" s="140"/>
      <c r="F196" s="59"/>
      <c r="G196" s="59"/>
      <c r="H196" s="59"/>
      <c r="I196" s="59"/>
      <c r="J196" s="59"/>
    </row>
    <row r="197" spans="1:10">
      <c r="A197" s="136"/>
      <c r="C197" s="138"/>
      <c r="E197" s="140"/>
      <c r="F197" s="59"/>
      <c r="G197" s="59"/>
      <c r="H197" s="59"/>
      <c r="I197" s="59"/>
      <c r="J197" s="59"/>
    </row>
    <row r="198" spans="1:10">
      <c r="A198" s="136"/>
      <c r="C198" s="138"/>
      <c r="E198" s="140"/>
      <c r="F198" s="59"/>
      <c r="G198" s="59"/>
      <c r="H198" s="59"/>
      <c r="I198" s="59"/>
      <c r="J198" s="59"/>
    </row>
    <row r="199" spans="1:10">
      <c r="A199" s="136"/>
      <c r="C199" s="138"/>
      <c r="E199" s="140"/>
      <c r="F199" s="59"/>
      <c r="G199" s="59"/>
      <c r="H199" s="59"/>
      <c r="I199" s="59"/>
      <c r="J199" s="59"/>
    </row>
    <row r="200" spans="1:10">
      <c r="A200" s="136"/>
      <c r="C200" s="138"/>
      <c r="E200" s="140"/>
      <c r="F200" s="59"/>
      <c r="G200" s="59"/>
      <c r="H200" s="59"/>
      <c r="I200" s="59"/>
      <c r="J200" s="59"/>
    </row>
    <row r="201" spans="1:10">
      <c r="A201" s="136"/>
      <c r="C201" s="138"/>
      <c r="E201" s="140"/>
      <c r="F201" s="59"/>
      <c r="G201" s="59"/>
      <c r="H201" s="59"/>
      <c r="I201" s="59"/>
      <c r="J201" s="59"/>
    </row>
    <row r="202" spans="1:10">
      <c r="A202" s="136"/>
      <c r="C202" s="138"/>
      <c r="E202" s="140"/>
      <c r="F202" s="59"/>
      <c r="G202" s="59"/>
      <c r="H202" s="59"/>
      <c r="I202" s="59"/>
      <c r="J202" s="59"/>
    </row>
    <row r="203" spans="1:10">
      <c r="A203" s="136"/>
      <c r="C203" s="138"/>
      <c r="E203" s="140"/>
      <c r="F203" s="59"/>
      <c r="G203" s="59"/>
      <c r="H203" s="59"/>
      <c r="I203" s="59"/>
      <c r="J203" s="59"/>
    </row>
    <row r="204" spans="1:10">
      <c r="A204" s="136"/>
      <c r="C204" s="138"/>
      <c r="E204" s="140"/>
      <c r="F204" s="59"/>
      <c r="G204" s="59"/>
      <c r="H204" s="59"/>
      <c r="I204" s="59"/>
      <c r="J204" s="59"/>
    </row>
    <row r="205" spans="1:10">
      <c r="A205" s="136"/>
      <c r="C205" s="138"/>
      <c r="E205" s="140"/>
      <c r="F205" s="59"/>
      <c r="G205" s="59"/>
      <c r="H205" s="59"/>
      <c r="I205" s="59"/>
      <c r="J205" s="59"/>
    </row>
    <row r="206" spans="1:10">
      <c r="A206" s="136"/>
      <c r="C206" s="138"/>
      <c r="E206" s="140"/>
      <c r="F206" s="59"/>
      <c r="G206" s="59"/>
      <c r="H206" s="59"/>
      <c r="I206" s="59"/>
      <c r="J206" s="59"/>
    </row>
    <row r="207" spans="1:10">
      <c r="A207" s="136"/>
      <c r="C207" s="138"/>
      <c r="E207" s="140"/>
      <c r="F207" s="59"/>
      <c r="G207" s="59"/>
      <c r="H207" s="59"/>
      <c r="I207" s="59"/>
      <c r="J207" s="59"/>
    </row>
    <row r="208" spans="1:10">
      <c r="A208" s="136"/>
      <c r="C208" s="138"/>
      <c r="E208" s="140"/>
      <c r="F208" s="59"/>
      <c r="G208" s="59"/>
      <c r="H208" s="59"/>
      <c r="I208" s="59"/>
      <c r="J208" s="59"/>
    </row>
    <row r="209" spans="1:10">
      <c r="A209" s="136"/>
      <c r="C209" s="138"/>
      <c r="E209" s="140"/>
      <c r="F209" s="59"/>
      <c r="G209" s="59"/>
      <c r="H209" s="59"/>
      <c r="I209" s="59"/>
      <c r="J209" s="59"/>
    </row>
    <row r="210" spans="1:10">
      <c r="A210" s="136"/>
      <c r="C210" s="138"/>
      <c r="E210" s="140"/>
      <c r="F210" s="59"/>
      <c r="G210" s="59"/>
      <c r="H210" s="59"/>
      <c r="I210" s="59"/>
      <c r="J210" s="59"/>
    </row>
    <row r="211" spans="1:10">
      <c r="A211" s="136"/>
      <c r="C211" s="138"/>
      <c r="E211" s="140"/>
      <c r="F211" s="59"/>
      <c r="G211" s="59"/>
      <c r="H211" s="59"/>
      <c r="I211" s="59"/>
      <c r="J211" s="59"/>
    </row>
    <row r="212" spans="1:10">
      <c r="A212" s="136"/>
      <c r="C212" s="138"/>
      <c r="E212" s="140"/>
      <c r="F212" s="59"/>
      <c r="G212" s="59"/>
      <c r="H212" s="59"/>
      <c r="I212" s="59"/>
      <c r="J212" s="59"/>
    </row>
    <row r="213" spans="1:10">
      <c r="A213" s="136"/>
      <c r="C213" s="138"/>
      <c r="E213" s="140"/>
      <c r="F213" s="59"/>
      <c r="G213" s="59"/>
      <c r="H213" s="59"/>
      <c r="I213" s="59"/>
      <c r="J213" s="59"/>
    </row>
    <row r="214" spans="1:10">
      <c r="A214" s="136"/>
      <c r="C214" s="138"/>
      <c r="E214" s="140"/>
      <c r="F214" s="59"/>
      <c r="G214" s="59"/>
      <c r="H214" s="59"/>
      <c r="I214" s="59"/>
      <c r="J214" s="59"/>
    </row>
    <row r="215" spans="1:10">
      <c r="A215" s="136"/>
      <c r="C215" s="138"/>
      <c r="E215" s="140"/>
      <c r="F215" s="59"/>
      <c r="G215" s="59"/>
      <c r="H215" s="59"/>
      <c r="I215" s="59"/>
      <c r="J215" s="59"/>
    </row>
    <row r="216" spans="1:10">
      <c r="A216" s="136"/>
      <c r="C216" s="138"/>
      <c r="E216" s="140"/>
      <c r="F216" s="59"/>
      <c r="G216" s="59"/>
      <c r="H216" s="59"/>
      <c r="I216" s="59"/>
      <c r="J216" s="59"/>
    </row>
    <row r="217" spans="1:10">
      <c r="A217" s="136"/>
      <c r="C217" s="138"/>
      <c r="E217" s="140"/>
      <c r="F217" s="59"/>
      <c r="G217" s="59"/>
      <c r="H217" s="59"/>
      <c r="I217" s="59"/>
      <c r="J217" s="59"/>
    </row>
    <row r="218" spans="1:10">
      <c r="A218" s="136"/>
      <c r="C218" s="138"/>
      <c r="E218" s="140"/>
      <c r="F218" s="59"/>
      <c r="G218" s="59"/>
      <c r="H218" s="59"/>
      <c r="I218" s="59"/>
      <c r="J218" s="59"/>
    </row>
    <row r="219" spans="1:10">
      <c r="A219" s="136"/>
      <c r="C219" s="138"/>
      <c r="E219" s="140"/>
      <c r="F219" s="59"/>
      <c r="G219" s="59"/>
      <c r="H219" s="59"/>
      <c r="I219" s="59"/>
      <c r="J219" s="59"/>
    </row>
    <row r="220" spans="1:10">
      <c r="A220" s="136"/>
      <c r="C220" s="138"/>
      <c r="E220" s="140"/>
      <c r="F220" s="59"/>
      <c r="G220" s="59"/>
      <c r="H220" s="59"/>
      <c r="I220" s="59"/>
      <c r="J220" s="59"/>
    </row>
    <row r="221" spans="1:10">
      <c r="A221" s="136"/>
      <c r="C221" s="138"/>
      <c r="E221" s="140"/>
      <c r="F221" s="59"/>
      <c r="G221" s="59"/>
      <c r="H221" s="59"/>
      <c r="I221" s="59"/>
      <c r="J221" s="59"/>
    </row>
    <row r="222" spans="1:10">
      <c r="A222" s="136"/>
      <c r="C222" s="138"/>
      <c r="E222" s="140"/>
      <c r="F222" s="59"/>
      <c r="G222" s="59"/>
      <c r="H222" s="59"/>
      <c r="I222" s="59"/>
      <c r="J222" s="59"/>
    </row>
    <row r="223" spans="1:10">
      <c r="A223" s="136"/>
      <c r="C223" s="138"/>
      <c r="E223" s="140"/>
      <c r="F223" s="59"/>
      <c r="G223" s="59"/>
      <c r="H223" s="59"/>
      <c r="I223" s="59"/>
      <c r="J223" s="59"/>
    </row>
    <row r="224" spans="1:10">
      <c r="A224" s="136"/>
      <c r="C224" s="138"/>
      <c r="E224" s="140"/>
      <c r="F224" s="59"/>
      <c r="G224" s="59"/>
      <c r="H224" s="59"/>
      <c r="I224" s="59"/>
      <c r="J224" s="59"/>
    </row>
    <row r="225" spans="1:10">
      <c r="A225" s="136"/>
      <c r="C225" s="138"/>
      <c r="E225" s="140"/>
      <c r="F225" s="59"/>
      <c r="G225" s="59"/>
      <c r="H225" s="59"/>
      <c r="I225" s="59"/>
      <c r="J225" s="59"/>
    </row>
    <row r="226" spans="1:10">
      <c r="A226" s="136"/>
      <c r="C226" s="138"/>
      <c r="E226" s="140"/>
      <c r="F226" s="59"/>
      <c r="G226" s="59"/>
      <c r="H226" s="59"/>
      <c r="I226" s="59"/>
      <c r="J226" s="59"/>
    </row>
    <row r="227" spans="1:10">
      <c r="A227" s="136"/>
      <c r="C227" s="138"/>
      <c r="E227" s="140"/>
      <c r="F227" s="59"/>
      <c r="G227" s="59"/>
      <c r="H227" s="59"/>
      <c r="I227" s="59"/>
      <c r="J227" s="59"/>
    </row>
    <row r="228" spans="1:10">
      <c r="A228" s="136"/>
      <c r="C228" s="138"/>
      <c r="E228" s="140"/>
      <c r="F228" s="59"/>
      <c r="G228" s="59"/>
      <c r="H228" s="59"/>
      <c r="I228" s="59"/>
      <c r="J228" s="59"/>
    </row>
    <row r="229" spans="1:10">
      <c r="A229" s="136"/>
      <c r="C229" s="138"/>
      <c r="E229" s="140"/>
      <c r="F229" s="59"/>
      <c r="G229" s="59"/>
      <c r="H229" s="59"/>
      <c r="I229" s="59"/>
      <c r="J229" s="59"/>
    </row>
    <row r="230" spans="1:10">
      <c r="A230" s="136"/>
      <c r="C230" s="138"/>
      <c r="E230" s="140"/>
      <c r="F230" s="59"/>
      <c r="G230" s="59"/>
      <c r="H230" s="59"/>
      <c r="I230" s="59"/>
      <c r="J230" s="59"/>
    </row>
    <row r="231" spans="1:10">
      <c r="A231" s="136"/>
      <c r="C231" s="138"/>
      <c r="E231" s="140"/>
      <c r="F231" s="59"/>
      <c r="G231" s="59"/>
      <c r="H231" s="59"/>
      <c r="I231" s="59"/>
      <c r="J231" s="59"/>
    </row>
    <row r="232" spans="1:10">
      <c r="A232" s="136"/>
      <c r="C232" s="138"/>
      <c r="E232" s="140"/>
      <c r="F232" s="59"/>
      <c r="G232" s="59"/>
      <c r="H232" s="59"/>
      <c r="I232" s="59"/>
      <c r="J232" s="59"/>
    </row>
    <row r="233" spans="1:10">
      <c r="A233" s="136"/>
      <c r="C233" s="138"/>
      <c r="E233" s="140"/>
      <c r="F233" s="59"/>
      <c r="G233" s="59"/>
      <c r="H233" s="59"/>
      <c r="I233" s="59"/>
      <c r="J233" s="59"/>
    </row>
    <row r="234" spans="1:10">
      <c r="A234" s="136"/>
      <c r="C234" s="138"/>
      <c r="E234" s="140"/>
      <c r="F234" s="59"/>
      <c r="G234" s="59"/>
      <c r="H234" s="59"/>
      <c r="I234" s="59"/>
      <c r="J234" s="59"/>
    </row>
    <row r="235" spans="1:10">
      <c r="A235" s="136"/>
      <c r="C235" s="138"/>
      <c r="E235" s="140"/>
      <c r="F235" s="59"/>
      <c r="G235" s="59"/>
      <c r="H235" s="59"/>
      <c r="I235" s="59"/>
      <c r="J235" s="59"/>
    </row>
    <row r="236" spans="1:10">
      <c r="A236" s="136"/>
      <c r="C236" s="138"/>
      <c r="E236" s="140"/>
      <c r="F236" s="59"/>
      <c r="G236" s="59"/>
      <c r="H236" s="59"/>
      <c r="I236" s="59"/>
      <c r="J236" s="59"/>
    </row>
    <row r="237" spans="1:10">
      <c r="A237" s="136"/>
      <c r="C237" s="138"/>
      <c r="E237" s="140"/>
      <c r="F237" s="59"/>
      <c r="G237" s="59"/>
      <c r="H237" s="59"/>
      <c r="I237" s="59"/>
      <c r="J237" s="59"/>
    </row>
    <row r="238" spans="1:10">
      <c r="A238" s="136"/>
      <c r="C238" s="138"/>
      <c r="E238" s="140"/>
      <c r="F238" s="59"/>
      <c r="G238" s="59"/>
      <c r="H238" s="59"/>
      <c r="I238" s="59"/>
      <c r="J238" s="59"/>
    </row>
    <row r="239" spans="1:10">
      <c r="A239" s="136"/>
      <c r="C239" s="138"/>
      <c r="E239" s="140"/>
      <c r="F239" s="59"/>
      <c r="G239" s="59"/>
      <c r="H239" s="59"/>
      <c r="I239" s="59"/>
      <c r="J239" s="59"/>
    </row>
    <row r="240" spans="1:10">
      <c r="A240" s="136"/>
      <c r="C240" s="138"/>
      <c r="E240" s="140"/>
      <c r="F240" s="59"/>
      <c r="G240" s="59"/>
      <c r="H240" s="59"/>
      <c r="I240" s="59"/>
      <c r="J240" s="59"/>
    </row>
    <row r="241" spans="1:10">
      <c r="A241" s="136"/>
      <c r="C241" s="138"/>
      <c r="E241" s="140"/>
      <c r="F241" s="59"/>
      <c r="G241" s="59"/>
      <c r="H241" s="59"/>
      <c r="I241" s="59"/>
      <c r="J241" s="59"/>
    </row>
    <row r="242" spans="1:10">
      <c r="A242" s="136"/>
      <c r="C242" s="138"/>
      <c r="E242" s="140"/>
      <c r="F242" s="59"/>
      <c r="G242" s="59"/>
      <c r="H242" s="59"/>
      <c r="I242" s="59"/>
      <c r="J242" s="59"/>
    </row>
    <row r="243" spans="1:10">
      <c r="A243" s="136"/>
      <c r="C243" s="138"/>
      <c r="E243" s="140"/>
      <c r="F243" s="59"/>
      <c r="G243" s="59"/>
      <c r="H243" s="59"/>
      <c r="I243" s="59"/>
      <c r="J243" s="59"/>
    </row>
    <row r="244" spans="1:10">
      <c r="A244" s="136"/>
      <c r="C244" s="138"/>
      <c r="E244" s="140"/>
      <c r="F244" s="59"/>
      <c r="G244" s="59"/>
      <c r="H244" s="59"/>
      <c r="I244" s="59"/>
      <c r="J244" s="59"/>
    </row>
    <row r="245" spans="1:10">
      <c r="A245" s="136"/>
      <c r="C245" s="138"/>
      <c r="E245" s="140"/>
      <c r="F245" s="59"/>
      <c r="G245" s="59"/>
      <c r="H245" s="59"/>
      <c r="I245" s="59"/>
      <c r="J245" s="59"/>
    </row>
    <row r="246" spans="1:10">
      <c r="A246" s="136"/>
      <c r="C246" s="138"/>
      <c r="E246" s="140"/>
      <c r="F246" s="59"/>
      <c r="G246" s="59"/>
      <c r="H246" s="59"/>
      <c r="I246" s="59"/>
      <c r="J246" s="59"/>
    </row>
    <row r="247" spans="1:10">
      <c r="A247" s="136"/>
      <c r="C247" s="138"/>
      <c r="E247" s="140"/>
      <c r="F247" s="59"/>
      <c r="G247" s="59"/>
      <c r="H247" s="59"/>
      <c r="I247" s="59"/>
      <c r="J247" s="59"/>
    </row>
    <row r="248" spans="1:10">
      <c r="A248" s="136"/>
      <c r="C248" s="138"/>
      <c r="E248" s="140"/>
      <c r="F248" s="59"/>
      <c r="G248" s="59"/>
      <c r="H248" s="59"/>
      <c r="I248" s="59"/>
      <c r="J248" s="59"/>
    </row>
    <row r="249" spans="1:10">
      <c r="A249" s="136"/>
      <c r="C249" s="138"/>
      <c r="E249" s="140"/>
      <c r="F249" s="59"/>
      <c r="G249" s="59"/>
      <c r="H249" s="59"/>
      <c r="I249" s="59"/>
      <c r="J249" s="59"/>
    </row>
    <row r="250" spans="1:10">
      <c r="A250" s="136"/>
      <c r="C250" s="138"/>
      <c r="E250" s="140"/>
      <c r="F250" s="59"/>
      <c r="G250" s="59"/>
      <c r="H250" s="59"/>
      <c r="I250" s="59"/>
      <c r="J250" s="59"/>
    </row>
    <row r="251" spans="1:10">
      <c r="A251" s="136"/>
      <c r="C251" s="138"/>
      <c r="E251" s="140"/>
      <c r="F251" s="59"/>
      <c r="G251" s="59"/>
      <c r="H251" s="59"/>
      <c r="I251" s="59"/>
      <c r="J251" s="59"/>
    </row>
    <row r="252" spans="1:10">
      <c r="A252" s="136"/>
      <c r="C252" s="138"/>
      <c r="E252" s="140"/>
      <c r="F252" s="59"/>
      <c r="G252" s="59"/>
      <c r="H252" s="59"/>
      <c r="I252" s="59"/>
      <c r="J252" s="59"/>
    </row>
    <row r="253" spans="1:10">
      <c r="A253" s="136"/>
      <c r="C253" s="138"/>
      <c r="E253" s="140"/>
      <c r="F253" s="59"/>
      <c r="G253" s="59"/>
      <c r="H253" s="59"/>
      <c r="I253" s="59"/>
      <c r="J253" s="59"/>
    </row>
    <row r="254" spans="1:10">
      <c r="A254" s="136"/>
      <c r="C254" s="138"/>
      <c r="E254" s="140"/>
      <c r="F254" s="59"/>
      <c r="G254" s="59"/>
      <c r="H254" s="59"/>
      <c r="I254" s="59"/>
      <c r="J254" s="59"/>
    </row>
    <row r="255" spans="1:10">
      <c r="A255" s="136"/>
      <c r="C255" s="138"/>
      <c r="E255" s="140"/>
      <c r="F255" s="59"/>
      <c r="G255" s="59"/>
      <c r="H255" s="59"/>
      <c r="I255" s="59"/>
      <c r="J255" s="59"/>
    </row>
    <row r="256" spans="1:10">
      <c r="A256" s="136"/>
      <c r="C256" s="138"/>
      <c r="E256" s="140"/>
      <c r="F256" s="59"/>
      <c r="G256" s="59"/>
      <c r="H256" s="59"/>
      <c r="I256" s="59"/>
      <c r="J256" s="59"/>
    </row>
    <row r="257" spans="1:10">
      <c r="A257" s="136"/>
      <c r="C257" s="138"/>
      <c r="E257" s="140"/>
      <c r="F257" s="59"/>
      <c r="G257" s="59"/>
      <c r="H257" s="59"/>
      <c r="I257" s="59"/>
      <c r="J257" s="59"/>
    </row>
    <row r="258" spans="1:10">
      <c r="A258" s="136"/>
      <c r="C258" s="138"/>
      <c r="E258" s="140"/>
      <c r="F258" s="59"/>
      <c r="G258" s="59"/>
      <c r="H258" s="59"/>
      <c r="I258" s="59"/>
      <c r="J258" s="59"/>
    </row>
    <row r="259" spans="1:10">
      <c r="A259" s="136"/>
      <c r="C259" s="138"/>
      <c r="E259" s="140"/>
      <c r="F259" s="59"/>
      <c r="G259" s="59"/>
      <c r="H259" s="59"/>
      <c r="I259" s="59"/>
      <c r="J259" s="59"/>
    </row>
    <row r="260" spans="1:10">
      <c r="A260" s="136"/>
      <c r="C260" s="138"/>
      <c r="E260" s="140"/>
      <c r="F260" s="59"/>
      <c r="G260" s="59"/>
      <c r="H260" s="59"/>
      <c r="I260" s="59"/>
      <c r="J260" s="59"/>
    </row>
    <row r="261" spans="1:10">
      <c r="A261" s="136"/>
      <c r="C261" s="138"/>
      <c r="E261" s="140"/>
      <c r="F261" s="59"/>
      <c r="G261" s="59"/>
      <c r="H261" s="59"/>
      <c r="I261" s="59"/>
      <c r="J261" s="59"/>
    </row>
    <row r="262" spans="1:10">
      <c r="A262" s="136"/>
      <c r="C262" s="138"/>
      <c r="E262" s="140"/>
      <c r="F262" s="59"/>
      <c r="G262" s="59"/>
      <c r="H262" s="59"/>
      <c r="I262" s="59"/>
      <c r="J262" s="59"/>
    </row>
    <row r="263" spans="1:10">
      <c r="A263" s="136"/>
      <c r="C263" s="138"/>
      <c r="E263" s="140"/>
      <c r="F263" s="59"/>
      <c r="G263" s="59"/>
      <c r="H263" s="59"/>
      <c r="I263" s="59"/>
      <c r="J263" s="59"/>
    </row>
    <row r="264" spans="1:10">
      <c r="A264" s="136"/>
      <c r="C264" s="138"/>
      <c r="E264" s="140"/>
      <c r="F264" s="59"/>
      <c r="G264" s="59"/>
      <c r="H264" s="59"/>
      <c r="I264" s="59"/>
      <c r="J264" s="59"/>
    </row>
    <row r="265" spans="1:10">
      <c r="A265" s="136"/>
      <c r="C265" s="138"/>
      <c r="E265" s="140"/>
      <c r="F265" s="59"/>
      <c r="G265" s="59"/>
      <c r="H265" s="59"/>
      <c r="I265" s="59"/>
      <c r="J265" s="59"/>
    </row>
    <row r="266" spans="1:10">
      <c r="A266" s="136"/>
      <c r="C266" s="138"/>
      <c r="E266" s="140"/>
      <c r="F266" s="59"/>
      <c r="G266" s="59"/>
      <c r="H266" s="59"/>
      <c r="I266" s="59"/>
      <c r="J266" s="59"/>
    </row>
    <row r="267" spans="1:10">
      <c r="A267" s="136"/>
      <c r="C267" s="138"/>
      <c r="E267" s="140"/>
      <c r="F267" s="59"/>
      <c r="G267" s="59"/>
      <c r="H267" s="59"/>
      <c r="I267" s="59"/>
      <c r="J267" s="59"/>
    </row>
    <row r="268" spans="1:10">
      <c r="A268" s="136"/>
      <c r="C268" s="138"/>
      <c r="E268" s="140"/>
      <c r="F268" s="59"/>
      <c r="G268" s="59"/>
      <c r="H268" s="59"/>
      <c r="I268" s="59"/>
      <c r="J268" s="59"/>
    </row>
    <row r="269" spans="1:10">
      <c r="A269" s="136"/>
      <c r="C269" s="138"/>
      <c r="E269" s="140"/>
      <c r="F269" s="59"/>
      <c r="G269" s="59"/>
      <c r="H269" s="59"/>
      <c r="I269" s="59"/>
      <c r="J269" s="59"/>
    </row>
    <row r="270" spans="1:10">
      <c r="A270" s="136"/>
      <c r="C270" s="138"/>
      <c r="E270" s="140"/>
      <c r="F270" s="59"/>
      <c r="G270" s="59"/>
      <c r="H270" s="59"/>
      <c r="I270" s="59"/>
      <c r="J270" s="59"/>
    </row>
    <row r="271" spans="1:10">
      <c r="A271" s="136"/>
      <c r="C271" s="138"/>
      <c r="E271" s="140"/>
      <c r="F271" s="59"/>
      <c r="G271" s="59"/>
      <c r="H271" s="59"/>
      <c r="I271" s="59"/>
      <c r="J271" s="59"/>
    </row>
    <row r="272" spans="1:10">
      <c r="A272" s="136"/>
      <c r="C272" s="138"/>
      <c r="E272" s="140"/>
      <c r="F272" s="59"/>
      <c r="G272" s="59"/>
      <c r="H272" s="59"/>
      <c r="I272" s="59"/>
      <c r="J272" s="59"/>
    </row>
    <row r="273" spans="1:10">
      <c r="A273" s="136"/>
      <c r="C273" s="138"/>
      <c r="E273" s="140"/>
      <c r="F273" s="59"/>
      <c r="G273" s="59"/>
      <c r="H273" s="59"/>
      <c r="I273" s="59"/>
      <c r="J273" s="59"/>
    </row>
    <row r="274" spans="1:10">
      <c r="A274" s="136"/>
      <c r="C274" s="138"/>
      <c r="E274" s="140"/>
      <c r="F274" s="59"/>
      <c r="G274" s="59"/>
      <c r="H274" s="59"/>
      <c r="I274" s="59"/>
      <c r="J274" s="59"/>
    </row>
    <row r="275" spans="1:10">
      <c r="A275" s="136"/>
      <c r="C275" s="138"/>
      <c r="E275" s="140"/>
      <c r="F275" s="59"/>
      <c r="G275" s="59"/>
      <c r="H275" s="59"/>
      <c r="I275" s="59"/>
      <c r="J275" s="59"/>
    </row>
    <row r="276" spans="1:10">
      <c r="A276" s="136"/>
      <c r="C276" s="138"/>
      <c r="E276" s="140"/>
      <c r="F276" s="59"/>
      <c r="G276" s="59"/>
      <c r="H276" s="59"/>
      <c r="I276" s="59"/>
      <c r="J276" s="59"/>
    </row>
    <row r="277" spans="1:10">
      <c r="A277" s="136"/>
      <c r="C277" s="138"/>
      <c r="E277" s="140"/>
      <c r="F277" s="59"/>
      <c r="G277" s="59"/>
      <c r="H277" s="59"/>
      <c r="I277" s="59"/>
      <c r="J277" s="59"/>
    </row>
    <row r="278" spans="1:10">
      <c r="A278" s="136"/>
      <c r="C278" s="138"/>
      <c r="E278" s="140"/>
      <c r="F278" s="59"/>
      <c r="G278" s="59"/>
      <c r="H278" s="59"/>
      <c r="I278" s="59"/>
      <c r="J278" s="59"/>
    </row>
    <row r="279" spans="1:10">
      <c r="A279" s="136"/>
      <c r="C279" s="138"/>
      <c r="E279" s="140"/>
      <c r="F279" s="59"/>
      <c r="G279" s="59"/>
      <c r="H279" s="59"/>
      <c r="I279" s="59"/>
      <c r="J279" s="59"/>
    </row>
    <row r="280" spans="1:10">
      <c r="A280" s="136"/>
      <c r="C280" s="138"/>
      <c r="E280" s="140"/>
      <c r="F280" s="59"/>
      <c r="G280" s="59"/>
      <c r="H280" s="59"/>
      <c r="I280" s="59"/>
      <c r="J280" s="59"/>
    </row>
    <row r="281" spans="1:10">
      <c r="A281" s="136"/>
      <c r="C281" s="138"/>
      <c r="E281" s="140"/>
      <c r="F281" s="59"/>
      <c r="G281" s="59"/>
      <c r="H281" s="59"/>
      <c r="I281" s="59"/>
      <c r="J281" s="59"/>
    </row>
    <row r="282" spans="1:10">
      <c r="A282" s="136"/>
      <c r="C282" s="138"/>
      <c r="E282" s="140"/>
      <c r="F282" s="59"/>
      <c r="G282" s="59"/>
      <c r="H282" s="59"/>
      <c r="I282" s="59"/>
      <c r="J282" s="59"/>
    </row>
    <row r="283" spans="1:10">
      <c r="A283" s="136"/>
      <c r="C283" s="138"/>
      <c r="E283" s="140"/>
      <c r="F283" s="59"/>
      <c r="G283" s="59"/>
      <c r="H283" s="59"/>
      <c r="I283" s="59"/>
      <c r="J283" s="59"/>
    </row>
    <row r="284" spans="1:10">
      <c r="A284" s="136"/>
      <c r="C284" s="138"/>
      <c r="E284" s="140"/>
      <c r="F284" s="59"/>
      <c r="G284" s="59"/>
      <c r="H284" s="59"/>
      <c r="I284" s="59"/>
      <c r="J284" s="59"/>
    </row>
    <row r="285" spans="1:10">
      <c r="A285" s="136"/>
      <c r="C285" s="138"/>
      <c r="E285" s="140"/>
      <c r="F285" s="59"/>
      <c r="G285" s="59"/>
      <c r="H285" s="59"/>
      <c r="I285" s="59"/>
      <c r="J285" s="59"/>
    </row>
    <row r="286" spans="1:10">
      <c r="A286" s="136"/>
      <c r="C286" s="138"/>
      <c r="E286" s="140"/>
      <c r="F286" s="59"/>
      <c r="G286" s="59"/>
      <c r="H286" s="59"/>
      <c r="I286" s="59"/>
      <c r="J286" s="59"/>
    </row>
    <row r="287" spans="1:10">
      <c r="A287" s="136"/>
      <c r="C287" s="138"/>
      <c r="E287" s="140"/>
      <c r="F287" s="59"/>
      <c r="G287" s="59"/>
      <c r="H287" s="59"/>
      <c r="I287" s="59"/>
      <c r="J287" s="59"/>
    </row>
    <row r="288" spans="1:10">
      <c r="A288" s="136"/>
      <c r="C288" s="138"/>
      <c r="E288" s="140"/>
      <c r="F288" s="59"/>
      <c r="G288" s="59"/>
      <c r="H288" s="59"/>
      <c r="I288" s="59"/>
      <c r="J288" s="59"/>
    </row>
    <row r="289" spans="1:10">
      <c r="A289" s="136"/>
      <c r="C289" s="138"/>
      <c r="E289" s="140"/>
      <c r="F289" s="59"/>
      <c r="G289" s="59"/>
      <c r="H289" s="59"/>
      <c r="I289" s="59"/>
      <c r="J289" s="59"/>
    </row>
    <row r="290" spans="1:10">
      <c r="A290" s="136"/>
      <c r="C290" s="138"/>
      <c r="E290" s="140"/>
      <c r="F290" s="59"/>
      <c r="G290" s="59"/>
      <c r="H290" s="59"/>
      <c r="I290" s="59"/>
      <c r="J290" s="59"/>
    </row>
    <row r="291" spans="1:10">
      <c r="A291" s="136"/>
      <c r="C291" s="138"/>
      <c r="E291" s="140"/>
      <c r="F291" s="59"/>
      <c r="G291" s="59"/>
      <c r="H291" s="59"/>
      <c r="I291" s="59"/>
      <c r="J291" s="59"/>
    </row>
    <row r="292" spans="1:10">
      <c r="A292" s="136"/>
      <c r="C292" s="138"/>
      <c r="E292" s="140"/>
      <c r="F292" s="59"/>
      <c r="G292" s="59"/>
      <c r="H292" s="59"/>
      <c r="I292" s="59"/>
      <c r="J292" s="59"/>
    </row>
    <row r="293" spans="1:10">
      <c r="A293" s="136"/>
      <c r="C293" s="138"/>
      <c r="E293" s="140"/>
      <c r="F293" s="59"/>
      <c r="G293" s="59"/>
      <c r="H293" s="59"/>
      <c r="I293" s="59"/>
      <c r="J293" s="59"/>
    </row>
    <row r="294" spans="1:10">
      <c r="A294" s="136"/>
      <c r="C294" s="138"/>
      <c r="E294" s="140"/>
      <c r="F294" s="59"/>
      <c r="G294" s="59"/>
      <c r="H294" s="59"/>
      <c r="I294" s="59"/>
      <c r="J294" s="59"/>
    </row>
    <row r="295" spans="1:10">
      <c r="A295" s="136"/>
      <c r="C295" s="138"/>
      <c r="E295" s="140"/>
      <c r="F295" s="59"/>
      <c r="G295" s="59"/>
      <c r="H295" s="59"/>
      <c r="I295" s="59"/>
      <c r="J295" s="59"/>
    </row>
    <row r="296" spans="1:10">
      <c r="A296" s="136"/>
      <c r="C296" s="138"/>
      <c r="E296" s="140"/>
      <c r="F296" s="59"/>
      <c r="G296" s="59"/>
      <c r="H296" s="59"/>
      <c r="I296" s="59"/>
      <c r="J296" s="59"/>
    </row>
    <row r="297" spans="1:10">
      <c r="A297" s="136"/>
      <c r="C297" s="138"/>
      <c r="E297" s="140"/>
      <c r="F297" s="59"/>
      <c r="G297" s="59"/>
      <c r="H297" s="59"/>
      <c r="I297" s="59"/>
      <c r="J297" s="59"/>
    </row>
    <row r="298" spans="1:10">
      <c r="A298" s="136"/>
      <c r="C298" s="138"/>
      <c r="E298" s="140"/>
      <c r="F298" s="59"/>
      <c r="G298" s="59"/>
      <c r="H298" s="59"/>
      <c r="I298" s="59"/>
      <c r="J298" s="59"/>
    </row>
    <row r="299" spans="1:10">
      <c r="A299" s="136"/>
      <c r="C299" s="138"/>
      <c r="E299" s="140"/>
      <c r="F299" s="59"/>
      <c r="G299" s="59"/>
      <c r="H299" s="59"/>
      <c r="I299" s="59"/>
      <c r="J299" s="59"/>
    </row>
    <row r="300" spans="1:10">
      <c r="A300" s="136"/>
      <c r="C300" s="138"/>
      <c r="E300" s="140"/>
      <c r="F300" s="59"/>
      <c r="G300" s="59"/>
      <c r="H300" s="59"/>
      <c r="I300" s="59"/>
      <c r="J300" s="59"/>
    </row>
    <row r="301" spans="1:10">
      <c r="A301" s="136"/>
      <c r="C301" s="138"/>
      <c r="E301" s="140"/>
      <c r="F301" s="59"/>
      <c r="G301" s="59"/>
      <c r="H301" s="59"/>
      <c r="I301" s="59"/>
      <c r="J301" s="59"/>
    </row>
    <row r="302" spans="1:10">
      <c r="A302" s="136"/>
      <c r="C302" s="138"/>
      <c r="E302" s="140"/>
      <c r="F302" s="59"/>
      <c r="G302" s="59"/>
      <c r="H302" s="59"/>
      <c r="I302" s="59"/>
      <c r="J302" s="59"/>
    </row>
    <row r="303" spans="1:10">
      <c r="A303" s="136"/>
      <c r="C303" s="138"/>
      <c r="E303" s="140"/>
      <c r="F303" s="59"/>
      <c r="G303" s="59"/>
      <c r="H303" s="59"/>
      <c r="I303" s="59"/>
      <c r="J303" s="59"/>
    </row>
    <row r="304" spans="1:10">
      <c r="A304" s="136"/>
      <c r="C304" s="138"/>
      <c r="E304" s="140"/>
      <c r="F304" s="59"/>
      <c r="G304" s="59"/>
      <c r="H304" s="59"/>
      <c r="I304" s="59"/>
      <c r="J304" s="59"/>
    </row>
    <row r="305" spans="1:10">
      <c r="A305" s="136"/>
      <c r="C305" s="138"/>
      <c r="E305" s="140"/>
      <c r="F305" s="59"/>
      <c r="G305" s="59"/>
      <c r="H305" s="59"/>
      <c r="I305" s="59"/>
      <c r="J305" s="59"/>
    </row>
    <row r="306" spans="1:10">
      <c r="A306" s="136"/>
      <c r="C306" s="138"/>
      <c r="E306" s="140"/>
      <c r="F306" s="59"/>
      <c r="G306" s="59"/>
      <c r="H306" s="59"/>
      <c r="I306" s="59"/>
      <c r="J306" s="59"/>
    </row>
    <row r="307" spans="1:10">
      <c r="A307" s="136"/>
      <c r="C307" s="138"/>
      <c r="E307" s="140"/>
      <c r="F307" s="59"/>
      <c r="G307" s="59"/>
      <c r="H307" s="59"/>
      <c r="I307" s="59"/>
      <c r="J307" s="59"/>
    </row>
    <row r="308" spans="1:10">
      <c r="A308" s="136"/>
      <c r="C308" s="138"/>
      <c r="E308" s="140"/>
      <c r="F308" s="59"/>
      <c r="G308" s="59"/>
      <c r="H308" s="59"/>
      <c r="I308" s="59"/>
      <c r="J308" s="59"/>
    </row>
    <row r="309" spans="1:10">
      <c r="A309" s="136"/>
      <c r="C309" s="138"/>
      <c r="E309" s="140"/>
      <c r="F309" s="59"/>
      <c r="G309" s="59"/>
      <c r="H309" s="59"/>
      <c r="I309" s="59"/>
      <c r="J309" s="59"/>
    </row>
    <row r="310" spans="1:10">
      <c r="A310" s="136"/>
      <c r="C310" s="138"/>
      <c r="E310" s="140"/>
      <c r="F310" s="59"/>
      <c r="G310" s="59"/>
      <c r="H310" s="59"/>
      <c r="I310" s="59"/>
      <c r="J310" s="59"/>
    </row>
    <row r="311" spans="1:10">
      <c r="A311" s="136"/>
      <c r="C311" s="138"/>
      <c r="E311" s="140"/>
      <c r="F311" s="59"/>
      <c r="G311" s="59"/>
      <c r="H311" s="59"/>
      <c r="I311" s="59"/>
      <c r="J311" s="59"/>
    </row>
    <row r="312" spans="1:10">
      <c r="A312" s="136"/>
      <c r="C312" s="138"/>
      <c r="E312" s="140"/>
      <c r="F312" s="59"/>
      <c r="G312" s="59"/>
      <c r="H312" s="59"/>
      <c r="I312" s="59"/>
      <c r="J312" s="59"/>
    </row>
    <row r="313" spans="1:10">
      <c r="A313" s="136"/>
      <c r="C313" s="138"/>
      <c r="E313" s="140"/>
      <c r="F313" s="59"/>
      <c r="G313" s="59"/>
      <c r="H313" s="59"/>
      <c r="I313" s="59"/>
      <c r="J313" s="59"/>
    </row>
    <row r="314" spans="1:10">
      <c r="A314" s="136"/>
      <c r="C314" s="138"/>
      <c r="E314" s="140"/>
      <c r="F314" s="59"/>
      <c r="G314" s="59"/>
      <c r="H314" s="59"/>
      <c r="I314" s="59"/>
      <c r="J314" s="59"/>
    </row>
    <row r="315" spans="1:10">
      <c r="A315" s="136"/>
      <c r="C315" s="138"/>
      <c r="E315" s="140"/>
      <c r="F315" s="59"/>
      <c r="G315" s="59"/>
      <c r="H315" s="59"/>
      <c r="I315" s="59"/>
      <c r="J315" s="59"/>
    </row>
    <row r="316" spans="1:10">
      <c r="A316" s="136"/>
      <c r="C316" s="138"/>
      <c r="E316" s="140"/>
      <c r="F316" s="59"/>
      <c r="G316" s="59"/>
      <c r="H316" s="59"/>
      <c r="I316" s="59"/>
      <c r="J316" s="59"/>
    </row>
    <row r="317" spans="1:10">
      <c r="A317" s="136"/>
      <c r="C317" s="138"/>
      <c r="E317" s="140"/>
      <c r="F317" s="59"/>
      <c r="G317" s="59"/>
      <c r="H317" s="59"/>
      <c r="I317" s="59"/>
      <c r="J317" s="59"/>
    </row>
    <row r="318" spans="1:10">
      <c r="A318" s="136"/>
      <c r="C318" s="138"/>
      <c r="E318" s="140"/>
      <c r="F318" s="59"/>
      <c r="G318" s="59"/>
      <c r="H318" s="59"/>
      <c r="I318" s="59"/>
      <c r="J318" s="59"/>
    </row>
    <row r="319" spans="1:10">
      <c r="A319" s="136"/>
      <c r="C319" s="138"/>
      <c r="E319" s="140"/>
      <c r="F319" s="59"/>
      <c r="G319" s="59"/>
      <c r="H319" s="59"/>
      <c r="I319" s="59"/>
      <c r="J319" s="59"/>
    </row>
    <row r="320" spans="1:10">
      <c r="A320" s="136"/>
      <c r="C320" s="138"/>
      <c r="E320" s="140"/>
      <c r="F320" s="59"/>
      <c r="G320" s="59"/>
      <c r="H320" s="59"/>
      <c r="I320" s="59"/>
      <c r="J320" s="59"/>
    </row>
    <row r="321" spans="1:10">
      <c r="A321" s="136"/>
      <c r="C321" s="138"/>
      <c r="E321" s="140"/>
      <c r="F321" s="59"/>
      <c r="G321" s="59"/>
      <c r="H321" s="59"/>
      <c r="I321" s="59"/>
      <c r="J321" s="59"/>
    </row>
    <row r="322" spans="1:10">
      <c r="A322" s="136"/>
      <c r="C322" s="138"/>
      <c r="E322" s="140"/>
      <c r="F322" s="59"/>
      <c r="G322" s="59"/>
      <c r="H322" s="59"/>
      <c r="I322" s="59"/>
      <c r="J322" s="59"/>
    </row>
    <row r="323" spans="1:10">
      <c r="A323" s="136"/>
      <c r="C323" s="138"/>
      <c r="E323" s="140"/>
      <c r="F323" s="59"/>
      <c r="G323" s="59"/>
      <c r="H323" s="59"/>
      <c r="I323" s="59"/>
      <c r="J323" s="59"/>
    </row>
    <row r="324" spans="1:10">
      <c r="A324" s="136"/>
      <c r="C324" s="138"/>
      <c r="E324" s="140"/>
      <c r="F324" s="59"/>
      <c r="G324" s="59"/>
      <c r="H324" s="59"/>
      <c r="I324" s="59"/>
      <c r="J324" s="59"/>
    </row>
    <row r="325" spans="1:10">
      <c r="A325" s="136"/>
      <c r="C325" s="138"/>
      <c r="E325" s="140"/>
      <c r="F325" s="59"/>
      <c r="G325" s="59"/>
      <c r="H325" s="59"/>
      <c r="I325" s="59"/>
      <c r="J325" s="59"/>
    </row>
    <row r="326" spans="1:10">
      <c r="A326" s="136"/>
      <c r="C326" s="138"/>
      <c r="E326" s="140"/>
      <c r="F326" s="59"/>
      <c r="G326" s="59"/>
      <c r="H326" s="59"/>
      <c r="I326" s="59"/>
      <c r="J326" s="59"/>
    </row>
    <row r="327" spans="1:10">
      <c r="A327" s="136"/>
      <c r="C327" s="138"/>
      <c r="E327" s="140"/>
      <c r="F327" s="59"/>
      <c r="G327" s="59"/>
      <c r="H327" s="59"/>
      <c r="I327" s="59"/>
      <c r="J327" s="59"/>
    </row>
    <row r="328" spans="1:10">
      <c r="A328" s="136"/>
      <c r="C328" s="138"/>
      <c r="E328" s="140"/>
      <c r="F328" s="59"/>
      <c r="G328" s="59"/>
      <c r="H328" s="59"/>
      <c r="I328" s="59"/>
      <c r="J328" s="59"/>
    </row>
    <row r="329" spans="1:10">
      <c r="A329" s="136"/>
      <c r="C329" s="138"/>
      <c r="E329" s="140"/>
      <c r="F329" s="59"/>
      <c r="G329" s="59"/>
      <c r="H329" s="59"/>
      <c r="I329" s="59"/>
      <c r="J329" s="59"/>
    </row>
    <row r="330" spans="1:10">
      <c r="A330" s="136"/>
      <c r="C330" s="138"/>
      <c r="E330" s="140"/>
      <c r="F330" s="59"/>
      <c r="G330" s="59"/>
      <c r="H330" s="59"/>
      <c r="I330" s="59"/>
      <c r="J330" s="59"/>
    </row>
    <row r="331" spans="1:10">
      <c r="A331" s="136"/>
      <c r="C331" s="138"/>
      <c r="E331" s="140"/>
      <c r="F331" s="59"/>
      <c r="G331" s="59"/>
      <c r="H331" s="59"/>
      <c r="I331" s="59"/>
      <c r="J331" s="59"/>
    </row>
    <row r="332" spans="1:10">
      <c r="A332" s="136"/>
      <c r="C332" s="138"/>
      <c r="E332" s="140"/>
      <c r="F332" s="59"/>
      <c r="G332" s="59"/>
      <c r="H332" s="59"/>
      <c r="I332" s="59"/>
      <c r="J332" s="59"/>
    </row>
    <row r="333" spans="1:10">
      <c r="A333" s="136"/>
      <c r="C333" s="138"/>
      <c r="E333" s="140"/>
      <c r="F333" s="59"/>
      <c r="G333" s="59"/>
      <c r="H333" s="59"/>
      <c r="I333" s="59"/>
      <c r="J333" s="59"/>
    </row>
    <row r="334" spans="1:10">
      <c r="A334" s="136"/>
      <c r="C334" s="138"/>
      <c r="E334" s="140"/>
      <c r="F334" s="59"/>
      <c r="G334" s="59"/>
      <c r="H334" s="59"/>
      <c r="I334" s="59"/>
      <c r="J334" s="59"/>
    </row>
    <row r="335" spans="1:10">
      <c r="A335" s="136"/>
      <c r="C335" s="138"/>
      <c r="E335" s="140"/>
      <c r="F335" s="59"/>
      <c r="G335" s="59"/>
      <c r="H335" s="59"/>
      <c r="I335" s="59"/>
      <c r="J335" s="59"/>
    </row>
    <row r="336" spans="1:10">
      <c r="A336" s="136"/>
      <c r="C336" s="138"/>
      <c r="E336" s="140"/>
      <c r="F336" s="59"/>
      <c r="G336" s="59"/>
      <c r="H336" s="59"/>
      <c r="I336" s="59"/>
      <c r="J336" s="59"/>
    </row>
    <row r="337" spans="1:10">
      <c r="A337" s="136"/>
      <c r="C337" s="138"/>
      <c r="E337" s="140"/>
      <c r="F337" s="59"/>
      <c r="G337" s="59"/>
      <c r="H337" s="59"/>
      <c r="I337" s="59"/>
      <c r="J337" s="59"/>
    </row>
    <row r="338" spans="1:10">
      <c r="A338" s="136"/>
      <c r="C338" s="138"/>
      <c r="E338" s="140"/>
      <c r="F338" s="59"/>
      <c r="G338" s="59"/>
      <c r="H338" s="59"/>
      <c r="I338" s="59"/>
      <c r="J338" s="59"/>
    </row>
    <row r="339" spans="1:10">
      <c r="A339" s="136"/>
      <c r="C339" s="138"/>
      <c r="E339" s="140"/>
      <c r="F339" s="59"/>
      <c r="G339" s="59"/>
      <c r="H339" s="59"/>
      <c r="I339" s="59"/>
      <c r="J339" s="59"/>
    </row>
    <row r="340" spans="1:10">
      <c r="A340" s="136"/>
      <c r="C340" s="138"/>
      <c r="E340" s="140"/>
      <c r="F340" s="59"/>
      <c r="G340" s="59"/>
      <c r="H340" s="59"/>
      <c r="I340" s="59"/>
      <c r="J340" s="59"/>
    </row>
    <row r="341" spans="1:10">
      <c r="A341" s="136"/>
      <c r="C341" s="138"/>
      <c r="E341" s="140"/>
      <c r="F341" s="59"/>
      <c r="G341" s="59"/>
      <c r="H341" s="59"/>
      <c r="I341" s="59"/>
      <c r="J341" s="59"/>
    </row>
    <row r="342" spans="1:10">
      <c r="A342" s="136"/>
      <c r="C342" s="138"/>
      <c r="E342" s="140"/>
      <c r="F342" s="59"/>
      <c r="G342" s="59"/>
      <c r="H342" s="59"/>
      <c r="I342" s="59"/>
      <c r="J342" s="59"/>
    </row>
    <row r="343" spans="1:10">
      <c r="A343" s="136"/>
      <c r="C343" s="138"/>
      <c r="E343" s="140"/>
      <c r="F343" s="59"/>
      <c r="G343" s="59"/>
      <c r="H343" s="59"/>
      <c r="I343" s="59"/>
      <c r="J343" s="59"/>
    </row>
    <row r="344" spans="1:10">
      <c r="A344" s="136"/>
      <c r="C344" s="138"/>
      <c r="E344" s="140"/>
      <c r="F344" s="59"/>
      <c r="G344" s="59"/>
      <c r="H344" s="59"/>
      <c r="I344" s="59"/>
      <c r="J344" s="59"/>
    </row>
    <row r="345" spans="1:10">
      <c r="A345" s="136"/>
      <c r="C345" s="138"/>
      <c r="E345" s="140"/>
      <c r="F345" s="59"/>
      <c r="G345" s="59"/>
      <c r="H345" s="59"/>
      <c r="I345" s="59"/>
      <c r="J345" s="59"/>
    </row>
    <row r="346" spans="1:10">
      <c r="A346" s="136"/>
      <c r="C346" s="138"/>
      <c r="E346" s="140"/>
      <c r="F346" s="59"/>
      <c r="G346" s="59"/>
      <c r="H346" s="59"/>
      <c r="I346" s="59"/>
      <c r="J346" s="59"/>
    </row>
    <row r="347" spans="1:10">
      <c r="A347" s="136"/>
      <c r="C347" s="138"/>
      <c r="E347" s="140"/>
      <c r="F347" s="59"/>
      <c r="G347" s="59"/>
      <c r="H347" s="59"/>
      <c r="I347" s="59"/>
      <c r="J347" s="59"/>
    </row>
    <row r="348" spans="1:10">
      <c r="A348" s="136"/>
      <c r="C348" s="138"/>
      <c r="E348" s="140"/>
      <c r="F348" s="59"/>
      <c r="G348" s="59"/>
      <c r="H348" s="59"/>
      <c r="I348" s="59"/>
      <c r="J348" s="59"/>
    </row>
    <row r="349" spans="1:10">
      <c r="A349" s="136"/>
      <c r="C349" s="138"/>
      <c r="E349" s="140"/>
      <c r="F349" s="59"/>
      <c r="G349" s="59"/>
      <c r="H349" s="59"/>
      <c r="I349" s="59"/>
      <c r="J349" s="59"/>
    </row>
    <row r="350" spans="1:10">
      <c r="A350" s="136"/>
      <c r="C350" s="138"/>
      <c r="E350" s="140"/>
      <c r="F350" s="59"/>
      <c r="G350" s="59"/>
      <c r="H350" s="59"/>
      <c r="I350" s="59"/>
      <c r="J350" s="59"/>
    </row>
    <row r="351" spans="1:10">
      <c r="A351" s="136"/>
      <c r="C351" s="138"/>
      <c r="E351" s="140"/>
      <c r="F351" s="59"/>
      <c r="G351" s="59"/>
      <c r="H351" s="59"/>
      <c r="I351" s="59"/>
      <c r="J351" s="59"/>
    </row>
    <row r="352" spans="1:10">
      <c r="A352" s="136"/>
      <c r="C352" s="138"/>
      <c r="E352" s="140"/>
      <c r="F352" s="59"/>
      <c r="G352" s="59"/>
      <c r="H352" s="59"/>
      <c r="I352" s="59"/>
      <c r="J352" s="59"/>
    </row>
    <row r="353" spans="1:10">
      <c r="A353" s="136"/>
      <c r="C353" s="138"/>
      <c r="E353" s="140"/>
      <c r="F353" s="59"/>
      <c r="G353" s="59"/>
      <c r="H353" s="59"/>
      <c r="I353" s="59"/>
      <c r="J353" s="59"/>
    </row>
    <row r="354" spans="1:10">
      <c r="A354" s="136"/>
      <c r="C354" s="138"/>
      <c r="E354" s="140"/>
      <c r="F354" s="59"/>
      <c r="G354" s="59"/>
      <c r="H354" s="59"/>
      <c r="I354" s="59"/>
      <c r="J354" s="59"/>
    </row>
    <row r="355" spans="1:10">
      <c r="A355" s="136"/>
      <c r="C355" s="138"/>
      <c r="E355" s="140"/>
      <c r="F355" s="59"/>
      <c r="G355" s="59"/>
      <c r="H355" s="59"/>
      <c r="I355" s="59"/>
      <c r="J355" s="59"/>
    </row>
    <row r="356" spans="1:10">
      <c r="A356" s="136"/>
      <c r="C356" s="138"/>
      <c r="E356" s="140"/>
      <c r="F356" s="59"/>
      <c r="G356" s="59"/>
      <c r="H356" s="59"/>
      <c r="I356" s="59"/>
      <c r="J356" s="59"/>
    </row>
    <row r="357" spans="1:10">
      <c r="A357" s="136"/>
      <c r="C357" s="138"/>
      <c r="E357" s="140"/>
      <c r="F357" s="59"/>
      <c r="G357" s="59"/>
      <c r="H357" s="59"/>
      <c r="I357" s="59"/>
      <c r="J357" s="59"/>
    </row>
    <row r="358" spans="1:10">
      <c r="A358" s="136"/>
      <c r="C358" s="138"/>
      <c r="E358" s="140"/>
      <c r="F358" s="59"/>
      <c r="G358" s="59"/>
      <c r="H358" s="59"/>
      <c r="I358" s="59"/>
      <c r="J358" s="59"/>
    </row>
    <row r="359" spans="1:10">
      <c r="A359" s="136"/>
      <c r="C359" s="138"/>
      <c r="E359" s="140"/>
      <c r="F359" s="59"/>
      <c r="G359" s="59"/>
      <c r="H359" s="59"/>
      <c r="I359" s="59"/>
      <c r="J359" s="59"/>
    </row>
    <row r="360" spans="1:10">
      <c r="A360" s="136"/>
      <c r="C360" s="138"/>
      <c r="E360" s="140"/>
      <c r="F360" s="59"/>
      <c r="G360" s="59"/>
      <c r="H360" s="59"/>
      <c r="I360" s="59"/>
      <c r="J360" s="59"/>
    </row>
    <row r="361" spans="1:10">
      <c r="A361" s="136"/>
      <c r="C361" s="138"/>
      <c r="E361" s="140"/>
      <c r="F361" s="59"/>
      <c r="G361" s="59"/>
      <c r="H361" s="59"/>
      <c r="I361" s="59"/>
      <c r="J361" s="59"/>
    </row>
    <row r="362" spans="1:10">
      <c r="A362" s="136"/>
      <c r="C362" s="138"/>
      <c r="E362" s="140"/>
      <c r="F362" s="59"/>
      <c r="G362" s="59"/>
      <c r="H362" s="59"/>
      <c r="I362" s="59"/>
      <c r="J362" s="59"/>
    </row>
    <row r="363" spans="1:10">
      <c r="A363" s="136"/>
      <c r="C363" s="138"/>
      <c r="E363" s="140"/>
      <c r="F363" s="59"/>
      <c r="G363" s="59"/>
      <c r="H363" s="59"/>
      <c r="I363" s="59"/>
      <c r="J363" s="59"/>
    </row>
    <row r="364" spans="1:10">
      <c r="A364" s="136"/>
      <c r="C364" s="138"/>
      <c r="E364" s="140"/>
      <c r="F364" s="59"/>
      <c r="G364" s="59"/>
      <c r="H364" s="59"/>
      <c r="I364" s="59"/>
      <c r="J364" s="59"/>
    </row>
    <row r="365" spans="1:10">
      <c r="A365" s="136"/>
      <c r="C365" s="138"/>
      <c r="E365" s="140"/>
      <c r="F365" s="59"/>
      <c r="G365" s="59"/>
      <c r="H365" s="59"/>
      <c r="I365" s="59"/>
      <c r="J365" s="59"/>
    </row>
    <row r="366" spans="1:10">
      <c r="A366" s="136"/>
      <c r="C366" s="138"/>
      <c r="E366" s="140"/>
      <c r="F366" s="59"/>
      <c r="G366" s="59"/>
      <c r="H366" s="59"/>
      <c r="I366" s="59"/>
      <c r="J366" s="59"/>
    </row>
    <row r="367" spans="1:10">
      <c r="A367" s="136"/>
      <c r="C367" s="138"/>
      <c r="E367" s="140"/>
      <c r="F367" s="59"/>
      <c r="G367" s="59"/>
      <c r="H367" s="59"/>
      <c r="I367" s="59"/>
      <c r="J367" s="59"/>
    </row>
    <row r="368" spans="1:10">
      <c r="A368" s="136"/>
      <c r="C368" s="138"/>
      <c r="E368" s="140"/>
      <c r="F368" s="59"/>
      <c r="G368" s="59"/>
      <c r="H368" s="59"/>
      <c r="I368" s="59"/>
      <c r="J368" s="59"/>
    </row>
    <row r="369" spans="1:10">
      <c r="A369" s="136"/>
      <c r="C369" s="138"/>
      <c r="E369" s="140"/>
      <c r="F369" s="59"/>
      <c r="G369" s="59"/>
      <c r="H369" s="59"/>
      <c r="I369" s="59"/>
      <c r="J369" s="59"/>
    </row>
    <row r="370" spans="1:10">
      <c r="A370" s="136"/>
      <c r="C370" s="138"/>
      <c r="E370" s="140"/>
      <c r="F370" s="59"/>
      <c r="G370" s="59"/>
      <c r="H370" s="59"/>
      <c r="I370" s="59"/>
      <c r="J370" s="59"/>
    </row>
    <row r="371" spans="1:10">
      <c r="A371" s="136"/>
      <c r="C371" s="138"/>
      <c r="E371" s="140"/>
      <c r="F371" s="59"/>
      <c r="G371" s="59"/>
      <c r="H371" s="59"/>
      <c r="I371" s="59"/>
      <c r="J371" s="59"/>
    </row>
    <row r="372" spans="1:10">
      <c r="A372" s="136"/>
      <c r="C372" s="138"/>
      <c r="E372" s="140"/>
      <c r="F372" s="59"/>
      <c r="G372" s="59"/>
      <c r="H372" s="59"/>
      <c r="I372" s="59"/>
      <c r="J372" s="59"/>
    </row>
    <row r="373" spans="1:10">
      <c r="A373" s="136"/>
      <c r="C373" s="138"/>
      <c r="E373" s="140"/>
      <c r="F373" s="59"/>
      <c r="G373" s="59"/>
      <c r="H373" s="59"/>
      <c r="I373" s="59"/>
      <c r="J373" s="59"/>
    </row>
    <row r="374" spans="1:10">
      <c r="A374" s="136"/>
      <c r="C374" s="138"/>
      <c r="E374" s="140"/>
      <c r="F374" s="59"/>
      <c r="G374" s="59"/>
      <c r="H374" s="59"/>
      <c r="I374" s="59"/>
      <c r="J374" s="59"/>
    </row>
    <row r="375" spans="1:10">
      <c r="A375" s="136"/>
      <c r="C375" s="138"/>
      <c r="E375" s="140"/>
      <c r="F375" s="59"/>
      <c r="G375" s="59"/>
      <c r="H375" s="59"/>
      <c r="I375" s="59"/>
      <c r="J375" s="59"/>
    </row>
    <row r="376" spans="1:10">
      <c r="A376" s="136"/>
      <c r="C376" s="138"/>
      <c r="E376" s="140"/>
      <c r="F376" s="59"/>
      <c r="G376" s="59"/>
      <c r="H376" s="59"/>
      <c r="I376" s="59"/>
      <c r="J376" s="59"/>
    </row>
    <row r="377" spans="1:10">
      <c r="A377" s="136"/>
      <c r="C377" s="138"/>
      <c r="E377" s="140"/>
      <c r="F377" s="59"/>
      <c r="G377" s="59"/>
      <c r="H377" s="59"/>
      <c r="I377" s="59"/>
      <c r="J377" s="59"/>
    </row>
    <row r="378" spans="1:10">
      <c r="A378" s="136"/>
      <c r="C378" s="138"/>
      <c r="E378" s="140"/>
      <c r="F378" s="59"/>
      <c r="G378" s="59"/>
      <c r="H378" s="59"/>
      <c r="I378" s="59"/>
      <c r="J378" s="59"/>
    </row>
    <row r="379" spans="1:10">
      <c r="A379" s="136"/>
      <c r="C379" s="138"/>
      <c r="E379" s="140"/>
      <c r="F379" s="59"/>
      <c r="G379" s="59"/>
      <c r="H379" s="59"/>
      <c r="I379" s="59"/>
      <c r="J379" s="59"/>
    </row>
    <row r="380" spans="1:10">
      <c r="A380" s="136"/>
      <c r="C380" s="138"/>
      <c r="E380" s="140"/>
      <c r="F380" s="59"/>
      <c r="G380" s="59"/>
      <c r="H380" s="59"/>
      <c r="I380" s="59"/>
      <c r="J380" s="59"/>
    </row>
    <row r="381" spans="1:10">
      <c r="A381" s="136"/>
      <c r="C381" s="138"/>
      <c r="E381" s="140"/>
      <c r="F381" s="59"/>
      <c r="G381" s="59"/>
      <c r="H381" s="59"/>
      <c r="I381" s="59"/>
      <c r="J381" s="59"/>
    </row>
    <row r="382" spans="1:10">
      <c r="A382" s="136"/>
      <c r="C382" s="138"/>
      <c r="E382" s="140"/>
      <c r="F382" s="59"/>
      <c r="G382" s="59"/>
      <c r="H382" s="59"/>
      <c r="I382" s="59"/>
      <c r="J382" s="59"/>
    </row>
    <row r="383" spans="1:10">
      <c r="A383" s="136"/>
      <c r="C383" s="138"/>
      <c r="E383" s="140"/>
      <c r="F383" s="59"/>
      <c r="G383" s="59"/>
      <c r="H383" s="59"/>
      <c r="I383" s="59"/>
      <c r="J383" s="59"/>
    </row>
    <row r="384" spans="1:10">
      <c r="A384" s="136"/>
      <c r="C384" s="138"/>
      <c r="E384" s="140"/>
      <c r="F384" s="59"/>
      <c r="G384" s="59"/>
      <c r="H384" s="59"/>
      <c r="I384" s="59"/>
      <c r="J384" s="59"/>
    </row>
    <row r="385" spans="1:10">
      <c r="A385" s="136"/>
      <c r="C385" s="138"/>
      <c r="E385" s="140"/>
      <c r="F385" s="59"/>
      <c r="G385" s="59"/>
      <c r="H385" s="59"/>
      <c r="I385" s="59"/>
      <c r="J385" s="59"/>
    </row>
    <row r="386" spans="1:10">
      <c r="A386" s="136"/>
      <c r="C386" s="138"/>
      <c r="E386" s="140"/>
      <c r="F386" s="59"/>
      <c r="G386" s="59"/>
      <c r="H386" s="59"/>
      <c r="I386" s="59"/>
      <c r="J386" s="59"/>
    </row>
    <row r="387" spans="1:10">
      <c r="A387" s="136"/>
      <c r="C387" s="138"/>
      <c r="E387" s="140"/>
      <c r="F387" s="59"/>
      <c r="G387" s="59"/>
      <c r="H387" s="59"/>
      <c r="I387" s="59"/>
      <c r="J387" s="59"/>
    </row>
    <row r="388" spans="1:10">
      <c r="A388" s="136"/>
      <c r="C388" s="138"/>
      <c r="E388" s="140"/>
      <c r="F388" s="59"/>
      <c r="G388" s="59"/>
      <c r="H388" s="59"/>
      <c r="I388" s="59"/>
      <c r="J388" s="59"/>
    </row>
    <row r="389" spans="1:10">
      <c r="A389" s="136"/>
      <c r="C389" s="138"/>
      <c r="E389" s="140"/>
      <c r="F389" s="59"/>
      <c r="G389" s="59"/>
      <c r="H389" s="59"/>
      <c r="I389" s="59"/>
      <c r="J389" s="59"/>
    </row>
    <row r="390" spans="1:10">
      <c r="A390" s="136"/>
      <c r="C390" s="138"/>
      <c r="E390" s="140"/>
      <c r="F390" s="59"/>
      <c r="G390" s="59"/>
      <c r="H390" s="59"/>
      <c r="I390" s="59"/>
      <c r="J390" s="59"/>
    </row>
    <row r="391" spans="1:10">
      <c r="A391" s="136"/>
      <c r="C391" s="138"/>
      <c r="E391" s="140"/>
      <c r="F391" s="59"/>
      <c r="G391" s="59"/>
      <c r="H391" s="59"/>
      <c r="I391" s="59"/>
      <c r="J391" s="59"/>
    </row>
    <row r="392" spans="1:10">
      <c r="A392" s="136"/>
      <c r="C392" s="138"/>
      <c r="E392" s="140"/>
      <c r="F392" s="59"/>
      <c r="G392" s="59"/>
      <c r="H392" s="59"/>
      <c r="I392" s="59"/>
      <c r="J392" s="59"/>
    </row>
    <row r="393" spans="1:10">
      <c r="A393" s="136"/>
      <c r="C393" s="138"/>
      <c r="E393" s="140"/>
      <c r="F393" s="59"/>
      <c r="G393" s="59"/>
      <c r="H393" s="59"/>
      <c r="I393" s="59"/>
      <c r="J393" s="59"/>
    </row>
    <row r="394" spans="1:10">
      <c r="A394" s="136"/>
      <c r="C394" s="138"/>
      <c r="E394" s="140"/>
      <c r="F394" s="59"/>
      <c r="G394" s="59"/>
      <c r="H394" s="59"/>
      <c r="I394" s="59"/>
      <c r="J394" s="59"/>
    </row>
    <row r="395" spans="1:10">
      <c r="A395" s="136"/>
      <c r="C395" s="138"/>
      <c r="E395" s="140"/>
      <c r="F395" s="59"/>
      <c r="G395" s="59"/>
      <c r="H395" s="59"/>
      <c r="I395" s="59"/>
      <c r="J395" s="59"/>
    </row>
    <row r="396" spans="1:10">
      <c r="A396" s="136"/>
      <c r="C396" s="138"/>
      <c r="E396" s="140"/>
      <c r="F396" s="59"/>
      <c r="G396" s="59"/>
      <c r="H396" s="59"/>
      <c r="I396" s="59"/>
      <c r="J396" s="59"/>
    </row>
    <row r="397" spans="1:10">
      <c r="A397" s="136"/>
      <c r="C397" s="138"/>
      <c r="E397" s="140"/>
      <c r="F397" s="59"/>
      <c r="G397" s="59"/>
      <c r="H397" s="59"/>
      <c r="I397" s="59"/>
      <c r="J397" s="59"/>
    </row>
    <row r="398" spans="1:10">
      <c r="A398" s="136"/>
      <c r="C398" s="138"/>
      <c r="E398" s="140"/>
      <c r="F398" s="59"/>
      <c r="G398" s="59"/>
      <c r="H398" s="59"/>
      <c r="I398" s="59"/>
      <c r="J398" s="59"/>
    </row>
    <row r="399" spans="1:10">
      <c r="A399" s="136"/>
      <c r="C399" s="138"/>
      <c r="E399" s="140"/>
      <c r="F399" s="59"/>
      <c r="G399" s="59"/>
      <c r="H399" s="59"/>
      <c r="I399" s="59"/>
      <c r="J399" s="59"/>
    </row>
    <row r="400" spans="1:10">
      <c r="A400" s="136"/>
      <c r="C400" s="138"/>
      <c r="E400" s="140"/>
      <c r="F400" s="59"/>
      <c r="G400" s="59"/>
      <c r="H400" s="59"/>
      <c r="I400" s="59"/>
      <c r="J400" s="59"/>
    </row>
    <row r="401" spans="1:10">
      <c r="A401" s="136"/>
      <c r="C401" s="138"/>
      <c r="E401" s="140"/>
      <c r="F401" s="59"/>
      <c r="G401" s="59"/>
      <c r="H401" s="59"/>
      <c r="I401" s="59"/>
      <c r="J401" s="59"/>
    </row>
    <row r="402" spans="1:10">
      <c r="A402" s="136"/>
      <c r="C402" s="138"/>
      <c r="E402" s="140"/>
      <c r="F402" s="59"/>
      <c r="G402" s="59"/>
      <c r="H402" s="59"/>
      <c r="I402" s="59"/>
      <c r="J402" s="59"/>
    </row>
    <row r="403" spans="1:10">
      <c r="A403" s="136"/>
      <c r="C403" s="138"/>
      <c r="E403" s="140"/>
      <c r="F403" s="59"/>
      <c r="G403" s="59"/>
      <c r="H403" s="59"/>
      <c r="I403" s="59"/>
      <c r="J403" s="59"/>
    </row>
    <row r="404" spans="1:10">
      <c r="A404" s="136"/>
      <c r="C404" s="138"/>
      <c r="E404" s="140"/>
      <c r="F404" s="59"/>
      <c r="G404" s="59"/>
      <c r="H404" s="59"/>
      <c r="I404" s="59"/>
      <c r="J404" s="59"/>
    </row>
    <row r="405" spans="1:10">
      <c r="A405" s="136"/>
      <c r="C405" s="138"/>
      <c r="E405" s="140"/>
      <c r="F405" s="59"/>
      <c r="G405" s="59"/>
      <c r="H405" s="59"/>
      <c r="I405" s="59"/>
      <c r="J405" s="59"/>
    </row>
    <row r="406" spans="1:10">
      <c r="A406" s="136"/>
      <c r="C406" s="138"/>
      <c r="E406" s="140"/>
      <c r="F406" s="59"/>
      <c r="G406" s="59"/>
      <c r="H406" s="59"/>
      <c r="I406" s="59"/>
      <c r="J406" s="59"/>
    </row>
    <row r="407" spans="1:10">
      <c r="A407" s="136"/>
      <c r="C407" s="138"/>
      <c r="E407" s="140"/>
      <c r="F407" s="59"/>
      <c r="G407" s="59"/>
      <c r="H407" s="59"/>
      <c r="I407" s="59"/>
      <c r="J407" s="59"/>
    </row>
    <row r="408" spans="1:10">
      <c r="A408" s="136"/>
      <c r="C408" s="138"/>
      <c r="E408" s="140"/>
      <c r="F408" s="59"/>
      <c r="G408" s="59"/>
      <c r="H408" s="59"/>
      <c r="I408" s="59"/>
      <c r="J408" s="59"/>
    </row>
    <row r="409" spans="1:10">
      <c r="A409" s="136"/>
      <c r="C409" s="138"/>
      <c r="E409" s="140"/>
      <c r="F409" s="59"/>
      <c r="G409" s="59"/>
      <c r="H409" s="59"/>
      <c r="I409" s="59"/>
      <c r="J409" s="59"/>
    </row>
    <row r="410" spans="1:10">
      <c r="A410" s="136"/>
      <c r="C410" s="138"/>
      <c r="E410" s="140"/>
      <c r="F410" s="59"/>
      <c r="G410" s="59"/>
      <c r="H410" s="59"/>
      <c r="I410" s="59"/>
      <c r="J410" s="59"/>
    </row>
    <row r="411" spans="1:10">
      <c r="A411" s="136"/>
      <c r="C411" s="138"/>
      <c r="E411" s="140"/>
      <c r="F411" s="59"/>
      <c r="G411" s="59"/>
      <c r="H411" s="59"/>
      <c r="I411" s="59"/>
      <c r="J411" s="59"/>
    </row>
    <row r="412" spans="1:10">
      <c r="A412" s="136"/>
      <c r="C412" s="138"/>
      <c r="E412" s="140"/>
      <c r="F412" s="59"/>
      <c r="G412" s="59"/>
      <c r="H412" s="59"/>
      <c r="I412" s="59"/>
      <c r="J412" s="59"/>
    </row>
    <row r="413" spans="1:10">
      <c r="A413" s="136"/>
      <c r="C413" s="138"/>
      <c r="E413" s="140"/>
      <c r="F413" s="59"/>
      <c r="G413" s="59"/>
      <c r="H413" s="59"/>
      <c r="I413" s="59"/>
      <c r="J413" s="59"/>
    </row>
    <row r="414" spans="1:10">
      <c r="A414" s="136"/>
      <c r="C414" s="138"/>
      <c r="E414" s="140"/>
      <c r="F414" s="59"/>
      <c r="G414" s="59"/>
      <c r="H414" s="59"/>
      <c r="I414" s="59"/>
      <c r="J414" s="59"/>
    </row>
    <row r="415" spans="1:10">
      <c r="A415" s="136"/>
      <c r="C415" s="138"/>
      <c r="E415" s="140"/>
      <c r="F415" s="59"/>
      <c r="G415" s="59"/>
      <c r="H415" s="59"/>
      <c r="I415" s="59"/>
      <c r="J415" s="59"/>
    </row>
    <row r="416" spans="1:10">
      <c r="A416" s="136"/>
      <c r="C416" s="138"/>
      <c r="E416" s="140"/>
      <c r="F416" s="59"/>
      <c r="G416" s="59"/>
      <c r="H416" s="59"/>
      <c r="I416" s="59"/>
      <c r="J416" s="59"/>
    </row>
    <row r="417" spans="1:10">
      <c r="A417" s="136"/>
      <c r="C417" s="138"/>
      <c r="E417" s="140"/>
      <c r="F417" s="59"/>
      <c r="G417" s="59"/>
      <c r="H417" s="59"/>
      <c r="I417" s="59"/>
      <c r="J417" s="59"/>
    </row>
    <row r="418" spans="1:10">
      <c r="A418" s="136"/>
      <c r="C418" s="138"/>
      <c r="E418" s="140"/>
      <c r="F418" s="59"/>
      <c r="G418" s="59"/>
      <c r="H418" s="59"/>
      <c r="I418" s="59"/>
      <c r="J418" s="59"/>
    </row>
    <row r="419" spans="1:10">
      <c r="A419" s="136"/>
      <c r="C419" s="138"/>
      <c r="E419" s="140"/>
      <c r="F419" s="59"/>
      <c r="G419" s="59"/>
      <c r="H419" s="59"/>
      <c r="I419" s="59"/>
      <c r="J419" s="59"/>
    </row>
    <row r="420" spans="1:10">
      <c r="A420" s="136"/>
      <c r="C420" s="138"/>
      <c r="E420" s="140"/>
      <c r="F420" s="59"/>
      <c r="G420" s="59"/>
      <c r="H420" s="59"/>
      <c r="I420" s="59"/>
      <c r="J420" s="59"/>
    </row>
    <row r="421" spans="1:10">
      <c r="A421" s="136"/>
      <c r="C421" s="138"/>
      <c r="E421" s="140"/>
      <c r="F421" s="59"/>
      <c r="G421" s="59"/>
      <c r="H421" s="59"/>
      <c r="I421" s="59"/>
      <c r="J421" s="59"/>
    </row>
    <row r="422" spans="1:10">
      <c r="A422" s="136"/>
      <c r="C422" s="138"/>
      <c r="E422" s="140"/>
      <c r="F422" s="59"/>
      <c r="G422" s="59"/>
      <c r="H422" s="59"/>
      <c r="I422" s="59"/>
      <c r="J422" s="59"/>
    </row>
    <row r="423" spans="1:10">
      <c r="A423" s="136"/>
      <c r="C423" s="138"/>
      <c r="E423" s="140"/>
      <c r="F423" s="59"/>
      <c r="G423" s="59"/>
      <c r="H423" s="59"/>
      <c r="I423" s="59"/>
      <c r="J423" s="59"/>
    </row>
    <row r="424" spans="1:10">
      <c r="A424" s="136"/>
      <c r="C424" s="138"/>
      <c r="E424" s="140"/>
      <c r="F424" s="59"/>
      <c r="G424" s="59"/>
      <c r="H424" s="59"/>
      <c r="I424" s="59"/>
      <c r="J424" s="59"/>
    </row>
    <row r="425" spans="1:10">
      <c r="A425" s="136"/>
      <c r="C425" s="138"/>
      <c r="E425" s="140"/>
      <c r="F425" s="59"/>
      <c r="G425" s="59"/>
      <c r="H425" s="59"/>
      <c r="I425" s="59"/>
      <c r="J425" s="59"/>
    </row>
    <row r="426" spans="1:10">
      <c r="A426" s="136"/>
      <c r="C426" s="138"/>
      <c r="E426" s="140"/>
      <c r="F426" s="59"/>
      <c r="G426" s="59"/>
      <c r="H426" s="59"/>
      <c r="I426" s="59"/>
      <c r="J426" s="59"/>
    </row>
    <row r="427" spans="1:10">
      <c r="A427" s="136"/>
      <c r="C427" s="138"/>
      <c r="E427" s="140"/>
      <c r="F427" s="59"/>
      <c r="G427" s="59"/>
      <c r="H427" s="59"/>
      <c r="I427" s="59"/>
      <c r="J427" s="59"/>
    </row>
    <row r="428" spans="1:10">
      <c r="A428" s="136"/>
      <c r="C428" s="138"/>
      <c r="E428" s="140"/>
      <c r="F428" s="59"/>
      <c r="G428" s="59"/>
      <c r="H428" s="59"/>
      <c r="I428" s="59"/>
      <c r="J428" s="59"/>
    </row>
    <row r="429" spans="1:10">
      <c r="A429" s="136"/>
      <c r="C429" s="138"/>
      <c r="E429" s="140"/>
      <c r="F429" s="59"/>
      <c r="G429" s="59"/>
      <c r="H429" s="59"/>
      <c r="I429" s="59"/>
      <c r="J429" s="59"/>
    </row>
    <row r="430" spans="1:10">
      <c r="A430" s="136"/>
      <c r="C430" s="138"/>
      <c r="E430" s="140"/>
      <c r="F430" s="59"/>
      <c r="G430" s="59"/>
      <c r="H430" s="59"/>
      <c r="I430" s="59"/>
      <c r="J430" s="59"/>
    </row>
    <row r="431" spans="1:10">
      <c r="A431" s="136"/>
      <c r="C431" s="138"/>
      <c r="E431" s="140"/>
      <c r="F431" s="59"/>
      <c r="G431" s="59"/>
      <c r="H431" s="59"/>
      <c r="I431" s="59"/>
      <c r="J431" s="59"/>
    </row>
    <row r="432" spans="1:10">
      <c r="A432" s="136"/>
      <c r="C432" s="138"/>
      <c r="E432" s="140"/>
      <c r="F432" s="59"/>
      <c r="G432" s="59"/>
      <c r="H432" s="59"/>
      <c r="I432" s="59"/>
      <c r="J432" s="59"/>
    </row>
    <row r="433" spans="1:10">
      <c r="A433" s="136"/>
      <c r="C433" s="138"/>
      <c r="E433" s="140"/>
      <c r="F433" s="59"/>
      <c r="G433" s="59"/>
      <c r="H433" s="59"/>
      <c r="I433" s="59"/>
      <c r="J433" s="59"/>
    </row>
    <row r="434" spans="1:10">
      <c r="A434" s="136"/>
      <c r="C434" s="138"/>
      <c r="E434" s="140"/>
      <c r="F434" s="59"/>
      <c r="G434" s="59"/>
      <c r="H434" s="59"/>
      <c r="I434" s="59"/>
      <c r="J434" s="59"/>
    </row>
    <row r="435" spans="1:10">
      <c r="A435" s="136"/>
      <c r="C435" s="138"/>
      <c r="E435" s="140"/>
      <c r="F435" s="59"/>
      <c r="G435" s="59"/>
      <c r="H435" s="59"/>
      <c r="I435" s="59"/>
      <c r="J435" s="59"/>
    </row>
    <row r="436" spans="1:10">
      <c r="A436" s="136"/>
      <c r="C436" s="138"/>
      <c r="E436" s="140"/>
      <c r="F436" s="59"/>
      <c r="G436" s="59"/>
      <c r="H436" s="59"/>
      <c r="I436" s="59"/>
      <c r="J436" s="59"/>
    </row>
    <row r="437" spans="1:10">
      <c r="A437" s="136"/>
      <c r="C437" s="138"/>
      <c r="E437" s="140"/>
      <c r="F437" s="59"/>
      <c r="G437" s="59"/>
      <c r="H437" s="59"/>
      <c r="I437" s="59"/>
      <c r="J437" s="59"/>
    </row>
    <row r="438" spans="1:10">
      <c r="A438" s="136"/>
      <c r="C438" s="138"/>
      <c r="E438" s="140"/>
      <c r="F438" s="59"/>
      <c r="G438" s="59"/>
      <c r="H438" s="59"/>
      <c r="I438" s="59"/>
      <c r="J438" s="59"/>
    </row>
    <row r="439" spans="1:10">
      <c r="A439" s="136"/>
      <c r="C439" s="138"/>
      <c r="E439" s="140"/>
      <c r="F439" s="59"/>
      <c r="G439" s="59"/>
      <c r="H439" s="59"/>
      <c r="I439" s="59"/>
      <c r="J439" s="59"/>
    </row>
    <row r="440" spans="1:10">
      <c r="A440" s="136"/>
      <c r="C440" s="138"/>
      <c r="E440" s="140"/>
      <c r="F440" s="59"/>
      <c r="G440" s="59"/>
      <c r="H440" s="59"/>
      <c r="I440" s="59"/>
      <c r="J440" s="59"/>
    </row>
    <row r="441" spans="1:10">
      <c r="A441" s="136"/>
      <c r="C441" s="138"/>
      <c r="E441" s="140"/>
      <c r="F441" s="59"/>
      <c r="G441" s="59"/>
      <c r="H441" s="59"/>
      <c r="I441" s="59"/>
      <c r="J441" s="59"/>
    </row>
    <row r="442" spans="1:10">
      <c r="A442" s="136"/>
      <c r="C442" s="138"/>
      <c r="E442" s="140"/>
      <c r="F442" s="59"/>
      <c r="G442" s="59"/>
      <c r="H442" s="59"/>
      <c r="I442" s="59"/>
      <c r="J442" s="59"/>
    </row>
    <row r="443" spans="1:10">
      <c r="A443" s="136"/>
      <c r="C443" s="138"/>
      <c r="E443" s="140"/>
      <c r="F443" s="59"/>
      <c r="G443" s="59"/>
      <c r="H443" s="59"/>
      <c r="I443" s="59"/>
      <c r="J443" s="59"/>
    </row>
    <row r="444" spans="1:10">
      <c r="A444" s="136"/>
      <c r="C444" s="138"/>
      <c r="E444" s="140"/>
      <c r="F444" s="59"/>
      <c r="G444" s="59"/>
      <c r="H444" s="59"/>
      <c r="I444" s="59"/>
      <c r="J444" s="59"/>
    </row>
    <row r="445" spans="1:10">
      <c r="A445" s="136"/>
      <c r="C445" s="138"/>
      <c r="E445" s="140"/>
      <c r="F445" s="59"/>
      <c r="G445" s="59"/>
      <c r="H445" s="59"/>
      <c r="I445" s="59"/>
      <c r="J445" s="59"/>
    </row>
    <row r="446" spans="1:10">
      <c r="A446" s="136"/>
      <c r="C446" s="138"/>
      <c r="E446" s="140"/>
      <c r="F446" s="59"/>
      <c r="G446" s="59"/>
      <c r="H446" s="59"/>
      <c r="I446" s="59"/>
      <c r="J446" s="59"/>
    </row>
    <row r="447" spans="1:10">
      <c r="A447" s="136"/>
      <c r="C447" s="138"/>
      <c r="E447" s="140"/>
      <c r="F447" s="59"/>
      <c r="G447" s="59"/>
      <c r="H447" s="59"/>
      <c r="I447" s="59"/>
      <c r="J447" s="59"/>
    </row>
    <row r="448" spans="1:10">
      <c r="A448" s="136"/>
      <c r="C448" s="138"/>
      <c r="E448" s="140"/>
      <c r="F448" s="59"/>
      <c r="G448" s="59"/>
      <c r="H448" s="59"/>
      <c r="I448" s="59"/>
      <c r="J448" s="59"/>
    </row>
    <row r="449" spans="1:10">
      <c r="A449" s="136"/>
      <c r="C449" s="138"/>
      <c r="E449" s="140"/>
      <c r="F449" s="59"/>
      <c r="G449" s="59"/>
      <c r="H449" s="59"/>
      <c r="I449" s="59"/>
      <c r="J449" s="59"/>
    </row>
    <row r="450" spans="1:10">
      <c r="A450" s="136"/>
      <c r="C450" s="138"/>
      <c r="E450" s="140"/>
      <c r="F450" s="59"/>
      <c r="G450" s="59"/>
      <c r="H450" s="59"/>
      <c r="I450" s="59"/>
      <c r="J450" s="59"/>
    </row>
    <row r="451" spans="1:10">
      <c r="A451" s="136"/>
      <c r="C451" s="138"/>
      <c r="E451" s="140"/>
      <c r="F451" s="59"/>
      <c r="G451" s="59"/>
      <c r="H451" s="59"/>
      <c r="I451" s="59"/>
      <c r="J451" s="59"/>
    </row>
    <row r="452" spans="1:10">
      <c r="A452" s="136"/>
      <c r="C452" s="138"/>
      <c r="E452" s="140"/>
      <c r="F452" s="59"/>
      <c r="G452" s="59"/>
      <c r="H452" s="59"/>
      <c r="I452" s="59"/>
      <c r="J452" s="59"/>
    </row>
    <row r="453" spans="1:10">
      <c r="A453" s="136"/>
      <c r="C453" s="138"/>
      <c r="E453" s="140"/>
      <c r="F453" s="59"/>
      <c r="G453" s="59"/>
      <c r="H453" s="59"/>
      <c r="I453" s="59"/>
      <c r="J453" s="59"/>
    </row>
    <row r="454" spans="1:10">
      <c r="A454" s="136"/>
      <c r="C454" s="138"/>
      <c r="E454" s="140"/>
      <c r="F454" s="59"/>
      <c r="G454" s="59"/>
      <c r="H454" s="59"/>
      <c r="I454" s="59"/>
      <c r="J454" s="59"/>
    </row>
    <row r="455" spans="1:10">
      <c r="A455" s="136"/>
      <c r="C455" s="138"/>
      <c r="E455" s="140"/>
      <c r="F455" s="59"/>
      <c r="G455" s="59"/>
      <c r="H455" s="59"/>
      <c r="I455" s="59"/>
      <c r="J455" s="59"/>
    </row>
    <row r="456" spans="1:10">
      <c r="A456" s="136"/>
      <c r="C456" s="138"/>
      <c r="E456" s="140"/>
      <c r="F456" s="59"/>
      <c r="G456" s="59"/>
      <c r="H456" s="59"/>
      <c r="I456" s="59"/>
      <c r="J456" s="59"/>
    </row>
    <row r="457" spans="1:10">
      <c r="A457" s="136"/>
      <c r="C457" s="138"/>
      <c r="E457" s="140"/>
      <c r="F457" s="59"/>
      <c r="G457" s="59"/>
      <c r="H457" s="59"/>
      <c r="I457" s="59"/>
      <c r="J457" s="59"/>
    </row>
    <row r="458" spans="1:10">
      <c r="A458" s="136"/>
      <c r="C458" s="138"/>
      <c r="E458" s="140"/>
      <c r="F458" s="59"/>
      <c r="G458" s="59"/>
      <c r="H458" s="59"/>
      <c r="I458" s="59"/>
      <c r="J458" s="59"/>
    </row>
    <row r="459" spans="1:10">
      <c r="A459" s="136"/>
      <c r="C459" s="138"/>
      <c r="E459" s="140"/>
      <c r="F459" s="59"/>
      <c r="G459" s="59"/>
      <c r="H459" s="59"/>
      <c r="I459" s="59"/>
      <c r="J459" s="59"/>
    </row>
    <row r="460" spans="1:10">
      <c r="A460" s="136"/>
      <c r="C460" s="138"/>
      <c r="E460" s="140"/>
      <c r="F460" s="59"/>
      <c r="G460" s="59"/>
      <c r="H460" s="59"/>
      <c r="I460" s="59"/>
      <c r="J460" s="59"/>
    </row>
    <row r="461" spans="1:10">
      <c r="A461" s="136"/>
      <c r="C461" s="138"/>
      <c r="E461" s="140"/>
      <c r="F461" s="59"/>
      <c r="G461" s="59"/>
      <c r="H461" s="59"/>
      <c r="I461" s="59"/>
      <c r="J461" s="59"/>
    </row>
    <row r="462" spans="1:10">
      <c r="A462" s="136"/>
      <c r="C462" s="138"/>
      <c r="E462" s="140"/>
      <c r="F462" s="59"/>
      <c r="G462" s="59"/>
      <c r="H462" s="59"/>
      <c r="I462" s="59"/>
      <c r="J462" s="59"/>
    </row>
    <row r="463" spans="1:10">
      <c r="A463" s="136"/>
      <c r="C463" s="138"/>
      <c r="E463" s="140"/>
      <c r="F463" s="59"/>
      <c r="G463" s="59"/>
      <c r="H463" s="59"/>
      <c r="I463" s="59"/>
      <c r="J463" s="59"/>
    </row>
    <row r="464" spans="1:10">
      <c r="A464" s="136"/>
      <c r="C464" s="138"/>
      <c r="E464" s="140"/>
      <c r="F464" s="59"/>
      <c r="G464" s="59"/>
      <c r="H464" s="59"/>
      <c r="I464" s="59"/>
      <c r="J464" s="59"/>
    </row>
    <row r="465" spans="1:10">
      <c r="A465" s="136"/>
      <c r="C465" s="138"/>
      <c r="E465" s="140"/>
      <c r="F465" s="59"/>
      <c r="G465" s="59"/>
      <c r="H465" s="59"/>
      <c r="I465" s="59"/>
      <c r="J465" s="59"/>
    </row>
    <row r="466" spans="1:10">
      <c r="A466" s="136"/>
      <c r="C466" s="138"/>
      <c r="E466" s="140"/>
      <c r="F466" s="59"/>
      <c r="G466" s="59"/>
      <c r="H466" s="59"/>
      <c r="I466" s="59"/>
      <c r="J466" s="59"/>
    </row>
    <row r="467" spans="1:10">
      <c r="A467" s="136"/>
      <c r="C467" s="138"/>
      <c r="E467" s="140"/>
      <c r="F467" s="59"/>
      <c r="G467" s="59"/>
      <c r="H467" s="59"/>
      <c r="I467" s="59"/>
      <c r="J467" s="59"/>
    </row>
    <row r="468" spans="1:10">
      <c r="A468" s="136"/>
      <c r="C468" s="138"/>
      <c r="E468" s="140"/>
      <c r="F468" s="59"/>
      <c r="G468" s="59"/>
      <c r="H468" s="59"/>
      <c r="I468" s="59"/>
      <c r="J468" s="59"/>
    </row>
    <row r="469" spans="1:10">
      <c r="A469" s="136"/>
      <c r="C469" s="138"/>
      <c r="E469" s="140"/>
      <c r="F469" s="59"/>
      <c r="G469" s="59"/>
      <c r="H469" s="59"/>
      <c r="I469" s="59"/>
      <c r="J469" s="59"/>
    </row>
    <row r="470" spans="1:10">
      <c r="A470" s="136"/>
      <c r="C470" s="138"/>
      <c r="E470" s="140"/>
      <c r="F470" s="59"/>
      <c r="G470" s="59"/>
      <c r="H470" s="59"/>
      <c r="I470" s="59"/>
      <c r="J470" s="59"/>
    </row>
    <row r="471" spans="1:10">
      <c r="A471" s="136"/>
      <c r="C471" s="138"/>
      <c r="E471" s="140"/>
      <c r="F471" s="59"/>
      <c r="G471" s="59"/>
      <c r="H471" s="59"/>
      <c r="I471" s="59"/>
      <c r="J471" s="59"/>
    </row>
    <row r="472" spans="1:10">
      <c r="A472" s="136"/>
      <c r="C472" s="138"/>
      <c r="E472" s="140"/>
      <c r="F472" s="59"/>
      <c r="G472" s="59"/>
      <c r="H472" s="59"/>
      <c r="I472" s="59"/>
      <c r="J472" s="59"/>
    </row>
    <row r="473" spans="1:10">
      <c r="A473" s="136"/>
      <c r="C473" s="138"/>
      <c r="E473" s="140"/>
      <c r="F473" s="59"/>
      <c r="G473" s="59"/>
      <c r="H473" s="59"/>
      <c r="I473" s="59"/>
      <c r="J473" s="59"/>
    </row>
    <row r="474" spans="1:10">
      <c r="A474" s="136"/>
      <c r="C474" s="138"/>
      <c r="E474" s="140"/>
      <c r="F474" s="59"/>
      <c r="G474" s="59"/>
      <c r="H474" s="59"/>
      <c r="I474" s="59"/>
      <c r="J474" s="59"/>
    </row>
    <row r="475" spans="1:10">
      <c r="A475" s="136"/>
      <c r="C475" s="138"/>
      <c r="E475" s="140"/>
      <c r="F475" s="59"/>
      <c r="G475" s="59"/>
      <c r="H475" s="59"/>
      <c r="I475" s="59"/>
      <c r="J475" s="59"/>
    </row>
    <row r="476" spans="1:10">
      <c r="A476" s="136"/>
      <c r="C476" s="138"/>
      <c r="E476" s="140"/>
      <c r="F476" s="59"/>
      <c r="G476" s="59"/>
      <c r="H476" s="59"/>
      <c r="I476" s="59"/>
      <c r="J476" s="59"/>
    </row>
    <row r="477" spans="1:10">
      <c r="A477" s="136"/>
      <c r="C477" s="138"/>
      <c r="E477" s="140"/>
      <c r="F477" s="59"/>
      <c r="G477" s="59"/>
      <c r="H477" s="59"/>
      <c r="I477" s="59"/>
      <c r="J477" s="59"/>
    </row>
    <row r="478" spans="1:10">
      <c r="A478" s="136"/>
      <c r="C478" s="138"/>
      <c r="E478" s="140"/>
      <c r="F478" s="59"/>
      <c r="G478" s="59"/>
      <c r="H478" s="59"/>
      <c r="I478" s="59"/>
      <c r="J478" s="59"/>
    </row>
    <row r="479" spans="1:10">
      <c r="A479" s="136"/>
      <c r="C479" s="138"/>
      <c r="E479" s="140"/>
      <c r="F479" s="59"/>
      <c r="G479" s="59"/>
      <c r="H479" s="59"/>
      <c r="I479" s="59"/>
      <c r="J479" s="59"/>
    </row>
    <row r="480" spans="1:10">
      <c r="A480" s="136"/>
      <c r="C480" s="138"/>
      <c r="E480" s="140"/>
      <c r="F480" s="59"/>
      <c r="G480" s="59"/>
      <c r="H480" s="59"/>
      <c r="I480" s="59"/>
      <c r="J480" s="59"/>
    </row>
    <row r="481" spans="1:10">
      <c r="A481" s="136"/>
      <c r="C481" s="138"/>
      <c r="E481" s="140"/>
      <c r="F481" s="59"/>
      <c r="G481" s="59"/>
      <c r="H481" s="59"/>
      <c r="I481" s="59"/>
      <c r="J481" s="59"/>
    </row>
    <row r="482" spans="1:10">
      <c r="A482" s="136"/>
      <c r="C482" s="138"/>
      <c r="E482" s="140"/>
      <c r="F482" s="59"/>
      <c r="G482" s="59"/>
      <c r="H482" s="59"/>
      <c r="I482" s="59"/>
      <c r="J482" s="59"/>
    </row>
    <row r="483" spans="1:10">
      <c r="A483" s="136"/>
      <c r="C483" s="138"/>
      <c r="E483" s="140"/>
      <c r="F483" s="59"/>
      <c r="G483" s="59"/>
      <c r="H483" s="59"/>
      <c r="I483" s="59"/>
      <c r="J483" s="59"/>
    </row>
    <row r="484" spans="1:10">
      <c r="A484" s="136"/>
      <c r="C484" s="138"/>
      <c r="E484" s="140"/>
      <c r="F484" s="59"/>
      <c r="G484" s="59"/>
      <c r="H484" s="59"/>
      <c r="I484" s="59"/>
      <c r="J484" s="59"/>
    </row>
    <row r="485" spans="1:10">
      <c r="A485" s="136"/>
      <c r="C485" s="138"/>
      <c r="E485" s="140"/>
      <c r="F485" s="59"/>
      <c r="G485" s="59"/>
      <c r="H485" s="59"/>
      <c r="I485" s="59"/>
      <c r="J485" s="59"/>
    </row>
    <row r="486" spans="1:10">
      <c r="A486" s="136"/>
      <c r="C486" s="138"/>
      <c r="E486" s="140"/>
      <c r="F486" s="59"/>
      <c r="G486" s="59"/>
      <c r="H486" s="59"/>
      <c r="I486" s="59"/>
      <c r="J486" s="59"/>
    </row>
    <row r="487" spans="1:10">
      <c r="A487" s="136"/>
      <c r="C487" s="138"/>
      <c r="E487" s="140"/>
      <c r="F487" s="59"/>
      <c r="G487" s="59"/>
      <c r="H487" s="59"/>
      <c r="I487" s="59"/>
      <c r="J487" s="59"/>
    </row>
    <row r="488" spans="1:10">
      <c r="A488" s="136"/>
      <c r="C488" s="138"/>
      <c r="E488" s="140"/>
      <c r="F488" s="59"/>
      <c r="G488" s="59"/>
      <c r="H488" s="59"/>
      <c r="I488" s="59"/>
      <c r="J488" s="59"/>
    </row>
    <row r="489" spans="1:10">
      <c r="A489" s="136"/>
      <c r="C489" s="138"/>
      <c r="E489" s="140"/>
      <c r="F489" s="59"/>
      <c r="G489" s="59"/>
      <c r="H489" s="59"/>
      <c r="I489" s="59"/>
      <c r="J489" s="59"/>
    </row>
    <row r="490" spans="1:10">
      <c r="A490" s="136"/>
      <c r="C490" s="138"/>
      <c r="E490" s="140"/>
      <c r="F490" s="59"/>
      <c r="G490" s="59"/>
      <c r="H490" s="59"/>
      <c r="I490" s="59"/>
      <c r="J490" s="59"/>
    </row>
    <row r="491" spans="1:10">
      <c r="A491" s="136"/>
      <c r="C491" s="138"/>
      <c r="E491" s="140"/>
      <c r="F491" s="59"/>
      <c r="G491" s="59"/>
      <c r="H491" s="59"/>
      <c r="I491" s="59"/>
      <c r="J491" s="59"/>
    </row>
    <row r="492" spans="1:10">
      <c r="A492" s="136"/>
      <c r="C492" s="138"/>
      <c r="E492" s="140"/>
      <c r="F492" s="59"/>
      <c r="G492" s="59"/>
      <c r="H492" s="59"/>
      <c r="I492" s="59"/>
      <c r="J492" s="59"/>
    </row>
    <row r="493" spans="1:10">
      <c r="A493" s="136"/>
      <c r="C493" s="138"/>
      <c r="E493" s="140"/>
      <c r="F493" s="59"/>
      <c r="G493" s="59"/>
      <c r="H493" s="59"/>
      <c r="I493" s="59"/>
      <c r="J493" s="59"/>
    </row>
    <row r="494" spans="1:10">
      <c r="A494" s="136"/>
      <c r="C494" s="138"/>
      <c r="E494" s="140"/>
      <c r="F494" s="59"/>
      <c r="G494" s="59"/>
      <c r="H494" s="59"/>
      <c r="I494" s="59"/>
      <c r="J494" s="59"/>
    </row>
    <row r="495" spans="1:10">
      <c r="A495" s="136"/>
      <c r="C495" s="138"/>
      <c r="E495" s="140"/>
      <c r="F495" s="59"/>
      <c r="G495" s="59"/>
      <c r="H495" s="59"/>
      <c r="I495" s="59"/>
      <c r="J495" s="59"/>
    </row>
    <row r="496" spans="1:10">
      <c r="A496" s="136"/>
      <c r="C496" s="138"/>
      <c r="E496" s="140"/>
      <c r="F496" s="59"/>
      <c r="G496" s="59"/>
      <c r="H496" s="59"/>
      <c r="I496" s="59"/>
      <c r="J496" s="59"/>
    </row>
    <row r="497" spans="1:10">
      <c r="A497" s="136"/>
      <c r="C497" s="138"/>
      <c r="E497" s="140"/>
      <c r="F497" s="59"/>
      <c r="G497" s="59"/>
      <c r="H497" s="59"/>
      <c r="I497" s="59"/>
      <c r="J497" s="59"/>
    </row>
    <row r="498" spans="1:10">
      <c r="A498" s="136"/>
      <c r="C498" s="138"/>
      <c r="E498" s="140"/>
      <c r="F498" s="59"/>
      <c r="G498" s="59"/>
      <c r="H498" s="59"/>
      <c r="I498" s="59"/>
      <c r="J498" s="59"/>
    </row>
    <row r="499" spans="1:10">
      <c r="A499" s="136"/>
      <c r="C499" s="138"/>
      <c r="E499" s="140"/>
      <c r="F499" s="59"/>
      <c r="G499" s="59"/>
      <c r="H499" s="59"/>
      <c r="I499" s="59"/>
      <c r="J499" s="59"/>
    </row>
    <row r="500" spans="1:10">
      <c r="A500" s="136"/>
      <c r="C500" s="138"/>
      <c r="E500" s="140"/>
      <c r="F500" s="59"/>
      <c r="G500" s="59"/>
      <c r="H500" s="59"/>
      <c r="I500" s="59"/>
      <c r="J500" s="59"/>
    </row>
  </sheetData>
  <autoFilter ref="A1" xr:uid="{00000000-0001-0000-0500-000000000000}"/>
  <phoneticPr fontId="1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7" r:id="rId4" name="Button 13">
              <controlPr defaultSize="0" print="0" autoFill="0" autoPict="0">
                <anchor moveWithCells="1" sizeWithCells="1">
                  <from>
                    <xdr:col>4</xdr:col>
                    <xdr:colOff>91440</xdr:colOff>
                    <xdr:row>0</xdr:row>
                    <xdr:rowOff>0</xdr:rowOff>
                  </from>
                  <to>
                    <xdr:col>4</xdr:col>
                    <xdr:colOff>937260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58958c2-0464-421f-9a82-09864deba463" xsi:nil="true"/>
    <lcf76f155ced4ddcb4097134ff3c332f xmlns="24dd55f5-e126-43ca-81c1-f22c4eb984d0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E117053BF59264391A6F307DB367148" ma:contentTypeVersion="10" ma:contentTypeDescription="Create a new document." ma:contentTypeScope="" ma:versionID="59cb9854bc3ba7ce0793237d38ec5d97">
  <xsd:schema xmlns:xsd="http://www.w3.org/2001/XMLSchema" xmlns:xs="http://www.w3.org/2001/XMLSchema" xmlns:p="http://schemas.microsoft.com/office/2006/metadata/properties" xmlns:ns2="24dd55f5-e126-43ca-81c1-f22c4eb984d0" xmlns:ns3="158958c2-0464-421f-9a82-09864deba463" targetNamespace="http://schemas.microsoft.com/office/2006/metadata/properties" ma:root="true" ma:fieldsID="969fafff145f6f9740ba120c70ab7242" ns2:_="" ns3:_="">
    <xsd:import namespace="24dd55f5-e126-43ca-81c1-f22c4eb984d0"/>
    <xsd:import namespace="158958c2-0464-421f-9a82-09864deba4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4dd55f5-e126-43ca-81c1-f22c4eb984d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a20d527-e584-4671-a8c0-9c5549fb1cf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8958c2-0464-421f-9a82-09864deba46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7d3f5f58-ccc9-4732-a0d0-4a98ae976485}" ma:internalName="TaxCatchAll" ma:showField="CatchAllData" ma:web="158958c2-0464-421f-9a82-09864deba4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7640EE4-67FD-479D-866F-471B159A84F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1192F7C-FD03-419C-87CF-EF80B798161F}">
  <ds:schemaRefs>
    <ds:schemaRef ds:uri="http://schemas.microsoft.com/office/2006/metadata/properties"/>
    <ds:schemaRef ds:uri="http://schemas.microsoft.com/office/infopath/2007/PartnerControls"/>
    <ds:schemaRef ds:uri="2edc8a1d-017a-43bc-8713-e74ca5791a4d"/>
    <ds:schemaRef ds:uri="ca83af14-f341-4ee6-97a9-38745af3afbf"/>
    <ds:schemaRef ds:uri="158958c2-0464-421f-9a82-09864deba463"/>
    <ds:schemaRef ds:uri="24dd55f5-e126-43ca-81c1-f22c4eb984d0"/>
  </ds:schemaRefs>
</ds:datastoreItem>
</file>

<file path=customXml/itemProps3.xml><?xml version="1.0" encoding="utf-8"?>
<ds:datastoreItem xmlns:ds="http://schemas.openxmlformats.org/officeDocument/2006/customXml" ds:itemID="{DE25EE38-F84C-428A-A32F-C6C25938FF5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Lay0ut Multiple</vt:lpstr>
      <vt:lpstr>Temp</vt:lpstr>
      <vt:lpstr>BANCOS</vt:lpstr>
      <vt:lpstr>'Lay0ut Multiple'!Registro</vt:lpstr>
      <vt:lpstr>Registro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Nancy Corona</dc:creator>
  <cp:lastModifiedBy>Antonio Hernandez</cp:lastModifiedBy>
  <cp:lastPrinted>2022-02-01T22:37:49Z</cp:lastPrinted>
  <dcterms:created xsi:type="dcterms:W3CDTF">2020-01-09T18:20:36Z</dcterms:created>
  <dcterms:modified xsi:type="dcterms:W3CDTF">2026-02-05T19:55:44Z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0x010100AE117053BF59264391A6F307DB367148</vt:lpwstr>
  </property>
  <property fmtid="{D5CDD505-2E9C-101B-9397-08002B2CF9AE}" pid="3" name="MediaServiceImageTags">
    <vt:lpwstr/>
  </property>
</Properties>
</file>