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13_ncr:1_{51729A0D-C8A5-468C-B67B-CAA2B9EDC9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<sst xmlns="http://schemas.openxmlformats.org/spreadsheetml/2006/main" count="91" uniqueCount="72">
  <si>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</si>
  <si>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</si>
  <si>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</si>
  <si>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</si>
  <si>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</si>
  <si>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</si>
  <si>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</si>
  <si>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</si>
  <si>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</si>
  <si>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</si>
  <si>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</si>
  <si>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</si>
  <si>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</si>
  <si>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</si>
  <si>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</si>
  <si>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</si>
  <si>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</si>
  <si>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</si>
  <si>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</si>
  <si>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REQ002</t>
  </si>
  <si>
    <t>Solicitar usuario y contraseña</t>
  </si>
  <si>
    <t>Verificar en la base de datos que se ingrese correctamente la informaciòn.</t>
  </si>
  <si>
    <t>REQ003</t>
  </si>
  <si>
    <t xml:space="preserve">Media </t>
  </si>
  <si>
    <t>REQ004</t>
  </si>
  <si>
    <t>REQ005</t>
  </si>
  <si>
    <t>Verificacion de datos de usuario.</t>
  </si>
  <si>
    <t>Freddy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</si>
  <si>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</si>
  <si>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</si>
  <si>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</si>
  <si>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</si>
  <si>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</si>
  <si>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</si>
  <si>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</si>
  <si>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</si>
  <si>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</si>
  <si>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</si>
  <si>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</si>
  <si>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</si>
  <si>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</si>
  <si>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Tener acceso al sistema</t>
  </si>
  <si>
    <t>Solicitar usuario y contraseña esclusivamente para el Administrador</t>
  </si>
  <si>
    <t>Ingresar el usuario y contraseña correctamente</t>
  </si>
  <si>
    <t>Ingreso/Registro/Autentificacion</t>
  </si>
  <si>
    <t>El programa solicita Usuario y Contraseña</t>
  </si>
  <si>
    <t xml:space="preserve">Solicitar la autentificacion </t>
  </si>
  <si>
    <t>Usuario</t>
  </si>
  <si>
    <t>Verificar el ingreso de usuario y contrasea sea la correcta</t>
  </si>
  <si>
    <t>Solicitar autentficacion del usuario</t>
  </si>
  <si>
    <t>El progama debera crear una cuenta para los usuarios.</t>
  </si>
  <si>
    <t>Registrar la información adecuadamente</t>
  </si>
  <si>
    <t>Acceder al sistema para llenar los datos  respectivamente</t>
  </si>
  <si>
    <t>Registrarse, Ingresando datos personales</t>
  </si>
  <si>
    <t>Porder terner autentificacion</t>
  </si>
  <si>
    <t>Llenar todos los campos correspondientes alos datos personales</t>
  </si>
  <si>
    <t>Solicitar un login de Registro</t>
  </si>
  <si>
    <t>La aplicacion debe permitir ver la informacion dentro del perfil</t>
  </si>
  <si>
    <t>Mostar en pantalla la información ingresada</t>
  </si>
  <si>
    <t>Para adaptarse al sistema</t>
  </si>
  <si>
    <t>Administrador y Usuarios</t>
  </si>
  <si>
    <t xml:space="preserve">Seleccionando la opcion Perfil </t>
  </si>
  <si>
    <t>Verificar en la base de datos que se encuentra registrado el usuario.</t>
  </si>
  <si>
    <t>El programa debera registrar Equipos.</t>
  </si>
  <si>
    <t>Ingresar la informacion adecuadamente.</t>
  </si>
  <si>
    <t xml:space="preserve">Solicitar la opcion paraguardar la informacion </t>
  </si>
  <si>
    <t>El progama debera pedir que ingrese usuario y contraseña para acceder al sistema.</t>
  </si>
  <si>
    <t>Juan</t>
  </si>
  <si>
    <t>Erick</t>
  </si>
  <si>
    <t>Solicitar los datos del director tecnico</t>
  </si>
  <si>
    <t>Registro de Vóley /Agregar Equipo</t>
  </si>
  <si>
    <t>Resgistro de Vóley/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</si>
</sst>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7" tint="-0.499984740745262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A6" workbookViewId="0">
      <selection activeCell="B11" sqref="B11:O23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1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31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 x14ac:dyDescent="0.2">
      <c r="B6" s="60" t="s">
        <v>15</v>
      </c>
      <c r="C6" s="32" t="s">
        <v>45</v>
      </c>
      <c r="D6" s="32" t="s">
        <v>41</v>
      </c>
      <c r="E6" s="32" t="s">
        <v>51</v>
      </c>
      <c r="F6" s="32" t="s">
        <v>16</v>
      </c>
      <c r="G6" s="32" t="s">
        <v>42</v>
      </c>
      <c r="H6" s="6" t="s">
        <v>67</v>
      </c>
      <c r="I6" s="6">
        <v>2</v>
      </c>
      <c r="J6" s="7">
        <v>44715</v>
      </c>
      <c r="K6" s="6" t="s">
        <v>17</v>
      </c>
      <c r="L6" s="6" t="s">
        <v>18</v>
      </c>
      <c r="M6" s="63" t="s">
        <v>43</v>
      </c>
      <c r="N6" s="64"/>
      <c r="O6" s="64" t="s">
        <v>44</v>
      </c>
    </row>
    <row r="7" spans="2:15" ht="58.5" customHeight="1" x14ac:dyDescent="0.2">
      <c r="B7" s="60" t="s">
        <v>19</v>
      </c>
      <c r="C7" s="32" t="s">
        <v>66</v>
      </c>
      <c r="D7" s="32" t="s">
        <v>46</v>
      </c>
      <c r="E7" s="32" t="s">
        <v>52</v>
      </c>
      <c r="F7" s="32" t="s">
        <v>47</v>
      </c>
      <c r="G7" s="6" t="s">
        <v>20</v>
      </c>
      <c r="H7" s="6" t="s">
        <v>27</v>
      </c>
      <c r="I7" s="6">
        <v>1</v>
      </c>
      <c r="J7" s="7">
        <v>44715</v>
      </c>
      <c r="K7" s="6" t="s">
        <v>17</v>
      </c>
      <c r="L7" s="23" t="s">
        <v>18</v>
      </c>
      <c r="M7" s="32" t="s">
        <v>48</v>
      </c>
      <c r="N7" s="6"/>
      <c r="O7" s="32" t="s">
        <v>49</v>
      </c>
    </row>
    <row r="8" spans="2:15" ht="55.5" customHeight="1" x14ac:dyDescent="0.2">
      <c r="B8" s="60" t="s">
        <v>22</v>
      </c>
      <c r="C8" s="61" t="s">
        <v>50</v>
      </c>
      <c r="D8" s="65" t="s">
        <v>53</v>
      </c>
      <c r="E8" s="65" t="s">
        <v>54</v>
      </c>
      <c r="F8" s="32" t="s">
        <v>47</v>
      </c>
      <c r="G8" s="65" t="s">
        <v>55</v>
      </c>
      <c r="H8" s="62" t="s">
        <v>67</v>
      </c>
      <c r="I8" s="23">
        <v>1</v>
      </c>
      <c r="J8" s="7">
        <v>44715</v>
      </c>
      <c r="K8" s="6" t="s">
        <v>23</v>
      </c>
      <c r="L8" s="6" t="s">
        <v>18</v>
      </c>
      <c r="M8" s="6" t="s">
        <v>21</v>
      </c>
      <c r="N8" s="6"/>
      <c r="O8" s="32" t="s">
        <v>56</v>
      </c>
    </row>
    <row r="9" spans="2:15" ht="56.25" customHeight="1" x14ac:dyDescent="0.2">
      <c r="B9" s="60" t="s">
        <v>24</v>
      </c>
      <c r="C9" s="32" t="s">
        <v>57</v>
      </c>
      <c r="D9" s="32" t="s">
        <v>58</v>
      </c>
      <c r="E9" s="32" t="s">
        <v>59</v>
      </c>
      <c r="F9" s="32" t="s">
        <v>60</v>
      </c>
      <c r="G9" s="32" t="s">
        <v>61</v>
      </c>
      <c r="H9" s="6" t="s">
        <v>27</v>
      </c>
      <c r="I9" s="6">
        <v>2</v>
      </c>
      <c r="J9" s="7">
        <v>44714</v>
      </c>
      <c r="K9" s="6" t="s">
        <v>17</v>
      </c>
      <c r="L9" s="6" t="s">
        <v>18</v>
      </c>
      <c r="M9" s="32" t="s">
        <v>62</v>
      </c>
      <c r="N9" s="6"/>
      <c r="O9" s="6" t="s">
        <v>71</v>
      </c>
    </row>
    <row r="10" spans="2:15" ht="39.75" customHeight="1" x14ac:dyDescent="0.2">
      <c r="B10" s="60" t="s">
        <v>25</v>
      </c>
      <c r="C10" s="32" t="s">
        <v>63</v>
      </c>
      <c r="D10" s="6" t="s">
        <v>69</v>
      </c>
      <c r="E10" s="32" t="s">
        <v>64</v>
      </c>
      <c r="F10" s="32" t="s">
        <v>47</v>
      </c>
      <c r="G10" s="32" t="s">
        <v>65</v>
      </c>
      <c r="H10" s="6" t="s">
        <v>68</v>
      </c>
      <c r="I10" s="6">
        <v>1</v>
      </c>
      <c r="J10" s="7">
        <v>44714</v>
      </c>
      <c r="K10" s="6" t="s">
        <v>17</v>
      </c>
      <c r="L10" s="6" t="s">
        <v>18</v>
      </c>
      <c r="M10" s="6" t="s">
        <v>26</v>
      </c>
      <c r="N10" s="6"/>
      <c r="O10" s="6" t="s">
        <v>70</v>
      </c>
    </row>
    <row r="11" spans="2:15" ht="39.75" customHeight="1" x14ac:dyDescent="0.2"/>
    <row r="12" spans="2:15" ht="39.75" customHeight="1" x14ac:dyDescent="0.2"/>
    <row r="13" spans="2:15" ht="39.75" customHeight="1" x14ac:dyDescent="0.2"/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8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9"/>
      <c r="L25" s="3"/>
    </row>
    <row r="26" spans="9:13" ht="19.5" customHeight="1" x14ac:dyDescent="0.2">
      <c r="I26" s="1"/>
      <c r="J26" s="1"/>
      <c r="K26" s="9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17</v>
      </c>
      <c r="L30" s="1" t="s">
        <v>28</v>
      </c>
      <c r="M30" s="4"/>
    </row>
    <row r="31" spans="9:13" ht="19.5" customHeight="1" x14ac:dyDescent="0.25">
      <c r="I31" s="1"/>
      <c r="J31" s="1"/>
      <c r="K31" s="2" t="s">
        <v>23</v>
      </c>
      <c r="L31" s="1" t="s">
        <v>18</v>
      </c>
      <c r="M31" s="4"/>
    </row>
    <row r="32" spans="9:13" ht="19.5" customHeight="1" x14ac:dyDescent="0.25">
      <c r="I32" s="1"/>
      <c r="J32" s="1"/>
      <c r="K32" s="2" t="s">
        <v>29</v>
      </c>
      <c r="L32" s="1" t="s">
        <v>30</v>
      </c>
      <c r="M32" s="4"/>
    </row>
    <row r="33" spans="9:13" ht="19.5" customHeight="1" x14ac:dyDescent="0.25">
      <c r="I33" s="1"/>
      <c r="J33" s="1"/>
      <c r="K33" s="2"/>
      <c r="L33" s="1" t="s">
        <v>31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8"/>
      <c r="L1000" s="3"/>
    </row>
    <row r="1001" spans="9:12" ht="15.75" customHeight="1" x14ac:dyDescent="0.2">
      <c r="I1001" s="3"/>
      <c r="J1001" s="3"/>
      <c r="K1001" s="8"/>
      <c r="L100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$L$30:$L$33</formula1>
    </dataValidation>
    <dataValidation type="list" allowBlank="1" showErrorMessage="1" sqref="K6:K1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2" sqref="C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57" t="s">
        <v>32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2" t="s">
        <v>1</v>
      </c>
      <c r="D9" s="13"/>
      <c r="E9" s="52" t="s">
        <v>33</v>
      </c>
      <c r="F9" s="53"/>
      <c r="G9" s="13"/>
      <c r="H9" s="52" t="s">
        <v>11</v>
      </c>
      <c r="I9" s="53"/>
      <c r="J9" s="14"/>
      <c r="K9" s="14"/>
      <c r="L9" s="14"/>
      <c r="M9" s="14"/>
      <c r="N9" s="14"/>
      <c r="O9" s="14"/>
      <c r="P9" s="30"/>
    </row>
    <row r="10" spans="2:16" ht="30" customHeight="1" x14ac:dyDescent="0.2">
      <c r="B10" s="29"/>
      <c r="C10" s="15" t="s">
        <v>24</v>
      </c>
      <c r="D10" s="16"/>
      <c r="E10" s="54" t="str">
        <f>VLOOKUP(C10,'Formato descripción HU'!B6:O20,5,0)</f>
        <v>Administrador y Usuarios</v>
      </c>
      <c r="F10" s="53"/>
      <c r="G10" s="17"/>
      <c r="H10" s="54" t="str">
        <f>VLOOKUP(C10,'Formato descripción HU'!B6:O20,11,0)</f>
        <v>En proceso</v>
      </c>
      <c r="I10" s="53"/>
      <c r="J10" s="17"/>
      <c r="K10" s="14"/>
      <c r="L10" s="14"/>
      <c r="M10" s="14"/>
      <c r="N10" s="14"/>
      <c r="O10" s="14"/>
      <c r="P10" s="30"/>
    </row>
    <row r="11" spans="2:16" ht="9.75" customHeight="1" x14ac:dyDescent="0.2">
      <c r="B11" s="29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30"/>
    </row>
    <row r="12" spans="2:16" ht="30" customHeight="1" x14ac:dyDescent="0.2">
      <c r="B12" s="29"/>
      <c r="C12" s="12" t="s">
        <v>34</v>
      </c>
      <c r="D12" s="16"/>
      <c r="E12" s="52" t="s">
        <v>10</v>
      </c>
      <c r="F12" s="53"/>
      <c r="G12" s="17"/>
      <c r="H12" s="52" t="s">
        <v>35</v>
      </c>
      <c r="I12" s="53"/>
      <c r="J12" s="17"/>
      <c r="K12" s="19"/>
      <c r="L12" s="19"/>
      <c r="M12" s="14"/>
      <c r="N12" s="19"/>
      <c r="O12" s="19"/>
      <c r="P12" s="30"/>
    </row>
    <row r="13" spans="2:16" ht="30" customHeight="1" x14ac:dyDescent="0.2">
      <c r="B13" s="29"/>
      <c r="C13" s="15">
        <f>VLOOKUP('Historia de Usuario'!C10,'Formato descripción HU'!B6:O20,8,0)</f>
        <v>2</v>
      </c>
      <c r="D13" s="16"/>
      <c r="E13" s="54" t="str">
        <f>VLOOKUP(C10,'Formato descripción HU'!B6:O20,10,0)</f>
        <v>Alta</v>
      </c>
      <c r="F13" s="53"/>
      <c r="G13" s="17"/>
      <c r="H13" s="54" t="str">
        <f>VLOOKUP(C10,'Formato descripción HU'!B6:O20,7,0)</f>
        <v>Freddy</v>
      </c>
      <c r="I13" s="53"/>
      <c r="J13" s="17"/>
      <c r="K13" s="19"/>
      <c r="L13" s="19"/>
      <c r="M13" s="14"/>
      <c r="N13" s="19"/>
      <c r="O13" s="19"/>
      <c r="P13" s="30"/>
    </row>
    <row r="14" spans="2:16" ht="9.75" customHeight="1" x14ac:dyDescent="0.2">
      <c r="B14" s="29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30"/>
    </row>
    <row r="15" spans="2:16" ht="19.5" customHeight="1" x14ac:dyDescent="0.2">
      <c r="B15" s="29"/>
      <c r="C15" s="35" t="s">
        <v>36</v>
      </c>
      <c r="D15" s="59" t="str">
        <f>VLOOKUP(C10,'Formato descripción HU'!B6:O20,3,0)</f>
        <v>Mostar en pantalla la información ingresada</v>
      </c>
      <c r="E15" s="40"/>
      <c r="F15" s="14"/>
      <c r="G15" s="35" t="s">
        <v>37</v>
      </c>
      <c r="H15" s="59" t="str">
        <f>VLOOKUP(C10,'Formato descripción HU'!B6:O20,4,0)</f>
        <v>Para adaptarse al sistema</v>
      </c>
      <c r="I15" s="39"/>
      <c r="J15" s="40"/>
      <c r="K15" s="14"/>
      <c r="L15" s="35" t="s">
        <v>38</v>
      </c>
      <c r="M15" s="38" t="str">
        <f>VLOOKUP(C10,'Formato descripción HU'!B6:O20,6,0)</f>
        <v xml:space="preserve">Seleccionando la opcion Perfil </v>
      </c>
      <c r="N15" s="39"/>
      <c r="O15" s="40"/>
      <c r="P15" s="30"/>
    </row>
    <row r="16" spans="2:16" ht="19.5" customHeight="1" x14ac:dyDescent="0.2">
      <c r="B16" s="29"/>
      <c r="C16" s="36"/>
      <c r="D16" s="41"/>
      <c r="E16" s="42"/>
      <c r="F16" s="14"/>
      <c r="G16" s="36"/>
      <c r="H16" s="41"/>
      <c r="I16" s="34"/>
      <c r="J16" s="42"/>
      <c r="K16" s="14"/>
      <c r="L16" s="36"/>
      <c r="M16" s="41"/>
      <c r="N16" s="34"/>
      <c r="O16" s="42"/>
      <c r="P16" s="30"/>
    </row>
    <row r="17" spans="2:16" ht="19.5" customHeight="1" x14ac:dyDescent="0.2">
      <c r="B17" s="29"/>
      <c r="C17" s="37"/>
      <c r="D17" s="43"/>
      <c r="E17" s="45"/>
      <c r="F17" s="14"/>
      <c r="G17" s="37"/>
      <c r="H17" s="43"/>
      <c r="I17" s="44"/>
      <c r="J17" s="45"/>
      <c r="K17" s="14"/>
      <c r="L17" s="37"/>
      <c r="M17" s="43"/>
      <c r="N17" s="44"/>
      <c r="O17" s="45"/>
      <c r="P17" s="30"/>
    </row>
    <row r="18" spans="2:16" ht="9.75" customHeight="1" x14ac:dyDescent="0.2">
      <c r="B18" s="29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30"/>
    </row>
    <row r="19" spans="2:16" ht="19.5" customHeight="1" x14ac:dyDescent="0.2">
      <c r="B19" s="29"/>
      <c r="C19" s="55" t="s">
        <v>39</v>
      </c>
      <c r="D19" s="40"/>
      <c r="E19" s="46" t="str">
        <f>VLOOKUP(C10,'Formato descripción HU'!B6:O20,14,0)</f>
        <v>Resgistro de Vóley/ Perfil</v>
      </c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30"/>
    </row>
    <row r="20" spans="2:16" ht="19.5" customHeight="1" x14ac:dyDescent="0.2">
      <c r="B20" s="29"/>
      <c r="C20" s="43"/>
      <c r="D20" s="45"/>
      <c r="E20" s="49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30"/>
    </row>
    <row r="21" spans="2:16" ht="9.75" customHeight="1" x14ac:dyDescent="0.2">
      <c r="B21" s="29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0"/>
    </row>
    <row r="22" spans="2:16" ht="19.5" customHeight="1" x14ac:dyDescent="0.2">
      <c r="B22" s="29"/>
      <c r="C22" s="56" t="s">
        <v>40</v>
      </c>
      <c r="D22" s="40"/>
      <c r="E22" s="38" t="str">
        <f>VLOOKUP(C10,'Formato descripción HU'!B6:O20,12,0)</f>
        <v>Verificar en la base de datos que se encuentra registrado el usuario.</v>
      </c>
      <c r="F22" s="39"/>
      <c r="G22" s="39"/>
      <c r="H22" s="40"/>
      <c r="I22" s="14"/>
      <c r="J22" s="56" t="s">
        <v>13</v>
      </c>
      <c r="K22" s="40"/>
      <c r="L22" s="38">
        <f>VLOOKUP(C10,'Formato descripción HU'!B6:O20,13,0)</f>
        <v>0</v>
      </c>
      <c r="M22" s="39"/>
      <c r="N22" s="39"/>
      <c r="O22" s="40"/>
      <c r="P22" s="30"/>
    </row>
    <row r="23" spans="2:16" ht="19.5" customHeight="1" x14ac:dyDescent="0.2">
      <c r="B23" s="29"/>
      <c r="C23" s="41"/>
      <c r="D23" s="42"/>
      <c r="E23" s="41"/>
      <c r="F23" s="34"/>
      <c r="G23" s="34"/>
      <c r="H23" s="42"/>
      <c r="I23" s="14"/>
      <c r="J23" s="41"/>
      <c r="K23" s="42"/>
      <c r="L23" s="41"/>
      <c r="M23" s="34"/>
      <c r="N23" s="34"/>
      <c r="O23" s="42"/>
      <c r="P23" s="30"/>
    </row>
    <row r="24" spans="2:16" ht="19.5" customHeight="1" x14ac:dyDescent="0.2">
      <c r="B24" s="29"/>
      <c r="C24" s="43"/>
      <c r="D24" s="45"/>
      <c r="E24" s="43"/>
      <c r="F24" s="44"/>
      <c r="G24" s="44"/>
      <c r="H24" s="45"/>
      <c r="I24" s="14"/>
      <c r="J24" s="43"/>
      <c r="K24" s="45"/>
      <c r="L24" s="43"/>
      <c r="M24" s="44"/>
      <c r="N24" s="44"/>
      <c r="O24" s="45"/>
      <c r="P24" s="30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Erick Revelo</cp:lastModifiedBy>
  <cp:revision/>
  <dcterms:created xsi:type="dcterms:W3CDTF">2019-10-21T15:37:14Z</dcterms:created>
  <dcterms:modified xsi:type="dcterms:W3CDTF">2023-02-08T03:24:10Z</dcterms:modified>
  <cp:category/>
  <cp:contentStatus/>
</cp:coreProperties>
</file>